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G:\Drive condivisi\Regione Lazio\Nuovi avvisi regione lazio\Avviso IEFP agosto 2025\Strumenti di rendicontazione\Allegato A linee guida rendicontazione IeFP e PFI 2025-2026\"/>
    </mc:Choice>
  </mc:AlternateContent>
  <xr:revisionPtr revIDLastSave="0" documentId="13_ncr:1_{3AD4796C-619D-4A1A-AF4E-878B5AC478CE}" xr6:coauthVersionLast="47" xr6:coauthVersionMax="47" xr10:uidLastSave="{00000000-0000-0000-0000-000000000000}"/>
  <bookViews>
    <workbookView xWindow="-120" yWindow="-120" windowWidth="29040" windowHeight="15720" activeTab="2" xr2:uid="{0651345F-88F1-6945-BF6C-D2593CCC1FBE}"/>
  </bookViews>
  <sheets>
    <sheet name="Dati" sheetId="13" r:id="rId1"/>
    <sheet name="Dichiarazione" sheetId="11" r:id="rId2"/>
    <sheet name="Ore docenti" sheetId="3" r:id="rId3"/>
    <sheet name="Ore Allievi 1" sheetId="5" r:id="rId4"/>
    <sheet name="Ore Allievi 2" sheetId="6" r:id="rId5"/>
    <sheet name="Ore Allievi 3" sheetId="7" r:id="rId6"/>
    <sheet name="Riepilogo sit allievi" sheetId="9" r:id="rId7"/>
    <sheet name="Avanzamento" sheetId="8" r:id="rId8"/>
    <sheet name="Riepilogo importi" sheetId="14" r:id="rId9"/>
  </sheets>
  <definedNames>
    <definedName name="_xlnm.Print_Area" localSheetId="7">Avanzamento!$A$1:$G$7</definedName>
    <definedName name="_xlnm.Print_Area" localSheetId="0">Dati!$A$1:$C$18</definedName>
    <definedName name="_xlnm.Print_Area" localSheetId="1">Dichiarazione!$A$2:$A$8</definedName>
    <definedName name="_xlnm.Print_Area" localSheetId="3">'Ore Allievi 1'!$A$6:$AK$325</definedName>
    <definedName name="_xlnm.Print_Area" localSheetId="4">'Ore Allievi 2'!$A$6:$AK$324</definedName>
    <definedName name="_xlnm.Print_Area" localSheetId="5">'Ore Allievi 3'!$A$6:$AK$324</definedName>
    <definedName name="_xlnm.Print_Area" localSheetId="2">'Ore docenti'!$A$6:$AK$324</definedName>
    <definedName name="_xlnm.Print_Area" localSheetId="8">'Riepilogo importi'!$A$1:$E$8</definedName>
    <definedName name="_xlnm.Print_Area" localSheetId="6">'Riepilogo sit allievi'!$A$1:$I$37</definedName>
    <definedName name="Data" localSheetId="3">'Ore Allievi 1'!#REF!</definedName>
    <definedName name="Data" localSheetId="4">'Ore Allievi 2'!#REF!</definedName>
    <definedName name="Data" localSheetId="5">'Ore Allievi 3'!#REF!</definedName>
    <definedName name="Data">'Ore docenti'!#REF!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U324" i="3" l="1"/>
  <c r="V324" i="3"/>
  <c r="W324" i="3"/>
  <c r="X324" i="3"/>
  <c r="Y324" i="3"/>
  <c r="Z324" i="3"/>
  <c r="AA324" i="3"/>
  <c r="AB324" i="3"/>
  <c r="AC324" i="3"/>
  <c r="A5" i="11"/>
  <c r="H4" i="9" a="1"/>
  <c r="H4" i="9" s="1"/>
  <c r="H5" i="9" a="1"/>
  <c r="H5" i="9" s="1"/>
  <c r="H6" i="9" a="1"/>
  <c r="H6" i="9" s="1"/>
  <c r="H7" i="9" a="1"/>
  <c r="H7" i="9"/>
  <c r="H8" i="9" a="1"/>
  <c r="H8" i="9" s="1"/>
  <c r="H9" i="9" a="1"/>
  <c r="H9" i="9" s="1"/>
  <c r="H10" i="9" a="1"/>
  <c r="H10" i="9"/>
  <c r="H11" i="9" a="1"/>
  <c r="H11" i="9"/>
  <c r="H12" i="9" a="1"/>
  <c r="H12" i="9" s="1"/>
  <c r="H13" i="9" a="1"/>
  <c r="H13" i="9"/>
  <c r="H14" i="9" a="1"/>
  <c r="H14" i="9"/>
  <c r="H15" i="9" a="1"/>
  <c r="H15" i="9" s="1"/>
  <c r="H16" i="9" a="1"/>
  <c r="H16" i="9" s="1"/>
  <c r="H17" i="9" a="1"/>
  <c r="H17" i="9" s="1"/>
  <c r="H18" i="9" a="1"/>
  <c r="H18" i="9" s="1"/>
  <c r="H19" i="9" a="1"/>
  <c r="H19" i="9"/>
  <c r="H20" i="9" a="1"/>
  <c r="H20" i="9"/>
  <c r="H21" i="9" a="1"/>
  <c r="H21" i="9" s="1"/>
  <c r="H22" i="9" a="1"/>
  <c r="H22" i="9" s="1"/>
  <c r="H23" i="9" a="1"/>
  <c r="H23" i="9" s="1"/>
  <c r="H24" i="9" a="1"/>
  <c r="H24" i="9"/>
  <c r="H25" i="9" a="1"/>
  <c r="H25" i="9" s="1"/>
  <c r="H26" i="9" a="1"/>
  <c r="H26" i="9" s="1"/>
  <c r="H27" i="9" a="1"/>
  <c r="H27" i="9" s="1"/>
  <c r="H28" i="9" a="1"/>
  <c r="H28" i="9"/>
  <c r="H29" i="9" a="1"/>
  <c r="H29" i="9" s="1"/>
  <c r="H30" i="9" a="1"/>
  <c r="H30" i="9" s="1"/>
  <c r="H31" i="9" a="1"/>
  <c r="H31" i="9" s="1"/>
  <c r="H32" i="9" a="1"/>
  <c r="H32" i="9" s="1"/>
  <c r="H33" i="9" a="1"/>
  <c r="H33" i="9"/>
  <c r="H34" i="9" a="1"/>
  <c r="H34" i="9"/>
  <c r="H35" i="9" a="1"/>
  <c r="H35" i="9"/>
  <c r="H36" i="9" a="1"/>
  <c r="H36" i="9" s="1"/>
  <c r="H37" i="9" a="1"/>
  <c r="H37" i="9"/>
  <c r="H3" i="9" a="1"/>
  <c r="H3" i="9" s="1"/>
  <c r="E4" i="8" l="1" a="1"/>
  <c r="E4" i="8" s="1"/>
  <c r="D2" i="14"/>
  <c r="E2" i="14" s="1"/>
  <c r="C2" i="14"/>
  <c r="D7" i="14"/>
  <c r="D19" i="7"/>
  <c r="E19" i="7"/>
  <c r="F19" i="7"/>
  <c r="G19" i="7"/>
  <c r="H19" i="7"/>
  <c r="I19" i="7"/>
  <c r="J19" i="7"/>
  <c r="K19" i="7"/>
  <c r="L19" i="7"/>
  <c r="M19" i="7"/>
  <c r="N19" i="7"/>
  <c r="O19" i="7"/>
  <c r="P19" i="7"/>
  <c r="Q19" i="7"/>
  <c r="R19" i="7"/>
  <c r="S19" i="7"/>
  <c r="T19" i="7"/>
  <c r="U19" i="7"/>
  <c r="V19" i="7"/>
  <c r="W19" i="7"/>
  <c r="X19" i="7"/>
  <c r="Y19" i="7"/>
  <c r="Z19" i="7"/>
  <c r="AA19" i="7"/>
  <c r="AB19" i="7"/>
  <c r="AC19" i="7"/>
  <c r="AD19" i="7"/>
  <c r="AE19" i="7"/>
  <c r="AF19" i="7"/>
  <c r="AG19" i="7"/>
  <c r="AH19" i="7"/>
  <c r="AI19" i="7"/>
  <c r="AJ19" i="7"/>
  <c r="AK19" i="7"/>
  <c r="C19" i="7"/>
  <c r="D19" i="6"/>
  <c r="E19" i="6"/>
  <c r="F19" i="6"/>
  <c r="G19" i="6"/>
  <c r="H19" i="6"/>
  <c r="I19" i="6"/>
  <c r="J19" i="6"/>
  <c r="K19" i="6"/>
  <c r="L19" i="6"/>
  <c r="M19" i="6"/>
  <c r="N19" i="6"/>
  <c r="O19" i="6"/>
  <c r="P19" i="6"/>
  <c r="Q19" i="6"/>
  <c r="R19" i="6"/>
  <c r="S19" i="6"/>
  <c r="T19" i="6"/>
  <c r="U19" i="6"/>
  <c r="V19" i="6"/>
  <c r="W19" i="6"/>
  <c r="X19" i="6"/>
  <c r="Y19" i="6"/>
  <c r="Z19" i="6"/>
  <c r="AA19" i="6"/>
  <c r="AB19" i="6"/>
  <c r="AC19" i="6"/>
  <c r="AD19" i="6"/>
  <c r="AE19" i="6"/>
  <c r="AF19" i="6"/>
  <c r="AG19" i="6"/>
  <c r="AH19" i="6"/>
  <c r="AI19" i="6"/>
  <c r="AJ19" i="6"/>
  <c r="AK19" i="6"/>
  <c r="C19" i="6"/>
  <c r="B16" i="7" l="1"/>
  <c r="B15" i="7"/>
  <c r="B14" i="7"/>
  <c r="B13" i="7"/>
  <c r="B12" i="7"/>
  <c r="B16" i="6"/>
  <c r="B15" i="6"/>
  <c r="B14" i="6"/>
  <c r="B13" i="6"/>
  <c r="B12" i="6"/>
  <c r="B16" i="5"/>
  <c r="B15" i="5"/>
  <c r="B14" i="5"/>
  <c r="B13" i="5"/>
  <c r="B12" i="5"/>
  <c r="B14" i="3"/>
  <c r="B15" i="3"/>
  <c r="AJ324" i="7"/>
  <c r="AI324" i="7"/>
  <c r="AH324" i="7"/>
  <c r="AG324" i="7"/>
  <c r="AG18" i="7"/>
  <c r="AH18" i="7"/>
  <c r="AI18" i="7"/>
  <c r="AJ18" i="7"/>
  <c r="AK324" i="6"/>
  <c r="AJ324" i="6"/>
  <c r="AI324" i="6"/>
  <c r="AH324" i="6"/>
  <c r="AG324" i="6"/>
  <c r="AG18" i="6"/>
  <c r="AH18" i="6"/>
  <c r="AI18" i="6"/>
  <c r="AJ18" i="6"/>
  <c r="AK18" i="6"/>
  <c r="AG325" i="5"/>
  <c r="AH325" i="5"/>
  <c r="AI325" i="5"/>
  <c r="AJ325" i="5"/>
  <c r="AK325" i="5"/>
  <c r="E3" i="14"/>
  <c r="C4" i="14"/>
  <c r="D18" i="6"/>
  <c r="E18" i="6"/>
  <c r="F18" i="6"/>
  <c r="G18" i="6"/>
  <c r="H18" i="6"/>
  <c r="I18" i="6"/>
  <c r="J18" i="6"/>
  <c r="K18" i="6"/>
  <c r="L18" i="6"/>
  <c r="M18" i="6"/>
  <c r="N18" i="6"/>
  <c r="O18" i="6"/>
  <c r="P18" i="6"/>
  <c r="Q18" i="6"/>
  <c r="R18" i="6"/>
  <c r="S18" i="6"/>
  <c r="T18" i="6"/>
  <c r="U18" i="6"/>
  <c r="V18" i="6"/>
  <c r="W18" i="6"/>
  <c r="X18" i="6"/>
  <c r="Y18" i="6"/>
  <c r="Z18" i="6"/>
  <c r="AA18" i="6"/>
  <c r="AB18" i="6"/>
  <c r="AC18" i="6"/>
  <c r="AD18" i="6"/>
  <c r="AE18" i="6"/>
  <c r="AF18" i="6"/>
  <c r="C18" i="6"/>
  <c r="D18" i="7"/>
  <c r="E18" i="7"/>
  <c r="F18" i="7"/>
  <c r="G18" i="7"/>
  <c r="H18" i="7"/>
  <c r="I18" i="7"/>
  <c r="J18" i="7"/>
  <c r="K18" i="7"/>
  <c r="L18" i="7"/>
  <c r="M18" i="7"/>
  <c r="N18" i="7"/>
  <c r="O18" i="7"/>
  <c r="P18" i="7"/>
  <c r="Q18" i="7"/>
  <c r="R18" i="7"/>
  <c r="S18" i="7"/>
  <c r="T18" i="7"/>
  <c r="U18" i="7"/>
  <c r="V18" i="7"/>
  <c r="W18" i="7"/>
  <c r="X18" i="7"/>
  <c r="Y18" i="7"/>
  <c r="Z18" i="7"/>
  <c r="AA18" i="7"/>
  <c r="AB18" i="7"/>
  <c r="AC18" i="7"/>
  <c r="AD18" i="7"/>
  <c r="AE18" i="7"/>
  <c r="AF18" i="7"/>
  <c r="AK18" i="7"/>
  <c r="C18" i="7"/>
  <c r="B3" i="9" a="1"/>
  <c r="B3" i="9" s="1"/>
  <c r="B16" i="3"/>
  <c r="B13" i="3"/>
  <c r="B12" i="3"/>
  <c r="A3" i="11"/>
  <c r="AK324" i="7" l="1"/>
  <c r="AF324" i="7"/>
  <c r="AE324" i="7"/>
  <c r="AD324" i="7"/>
  <c r="AC324" i="7"/>
  <c r="AB324" i="7"/>
  <c r="AA324" i="7"/>
  <c r="Z324" i="7"/>
  <c r="Y324" i="7"/>
  <c r="X324" i="7"/>
  <c r="W324" i="7"/>
  <c r="V324" i="7"/>
  <c r="U324" i="7"/>
  <c r="T324" i="7"/>
  <c r="S324" i="7"/>
  <c r="R324" i="7"/>
  <c r="Q324" i="7"/>
  <c r="P324" i="7"/>
  <c r="O324" i="7"/>
  <c r="N324" i="7"/>
  <c r="M324" i="7"/>
  <c r="L324" i="7"/>
  <c r="K324" i="7"/>
  <c r="J324" i="7"/>
  <c r="I324" i="7"/>
  <c r="H324" i="7"/>
  <c r="G324" i="7"/>
  <c r="F324" i="7"/>
  <c r="E324" i="7"/>
  <c r="D324" i="7"/>
  <c r="C324" i="7"/>
  <c r="B324" i="7"/>
  <c r="AF324" i="6"/>
  <c r="AE324" i="6"/>
  <c r="AD324" i="6"/>
  <c r="AC324" i="6"/>
  <c r="AB324" i="6"/>
  <c r="AA324" i="6"/>
  <c r="Z324" i="6"/>
  <c r="Y324" i="6"/>
  <c r="X324" i="6"/>
  <c r="W324" i="6"/>
  <c r="V324" i="6"/>
  <c r="U324" i="6"/>
  <c r="T324" i="6"/>
  <c r="S324" i="6"/>
  <c r="R324" i="6"/>
  <c r="Q324" i="6"/>
  <c r="P324" i="6"/>
  <c r="O324" i="6"/>
  <c r="N324" i="6"/>
  <c r="M324" i="6"/>
  <c r="L324" i="6"/>
  <c r="K324" i="6"/>
  <c r="J324" i="6"/>
  <c r="I324" i="6"/>
  <c r="H324" i="6"/>
  <c r="G324" i="6"/>
  <c r="F324" i="6"/>
  <c r="E324" i="6"/>
  <c r="D324" i="6"/>
  <c r="C324" i="6"/>
  <c r="B324" i="6"/>
  <c r="AD325" i="5"/>
  <c r="AE325" i="5"/>
  <c r="AF325" i="5"/>
  <c r="AC325" i="5"/>
  <c r="AB325" i="5"/>
  <c r="AA325" i="5"/>
  <c r="Z325" i="5"/>
  <c r="Y325" i="5"/>
  <c r="X325" i="5"/>
  <c r="W325" i="5"/>
  <c r="V325" i="5"/>
  <c r="U325" i="5"/>
  <c r="T325" i="5"/>
  <c r="S325" i="5"/>
  <c r="R325" i="5"/>
  <c r="Q325" i="5"/>
  <c r="P325" i="5"/>
  <c r="O325" i="5"/>
  <c r="N325" i="5"/>
  <c r="M325" i="5"/>
  <c r="L325" i="5"/>
  <c r="K325" i="5"/>
  <c r="J325" i="5"/>
  <c r="I325" i="5"/>
  <c r="H325" i="5"/>
  <c r="G325" i="5"/>
  <c r="F325" i="5"/>
  <c r="E325" i="5"/>
  <c r="D325" i="5"/>
  <c r="C325" i="5"/>
  <c r="B325" i="5"/>
  <c r="C324" i="3"/>
  <c r="E2" i="8" s="1"/>
  <c r="I2" i="8" s="1"/>
  <c r="D324" i="3"/>
  <c r="E3" i="8" s="1"/>
  <c r="G3" i="8" s="1"/>
  <c r="E324" i="3"/>
  <c r="F324" i="3"/>
  <c r="G324" i="3"/>
  <c r="H324" i="3"/>
  <c r="I324" i="3"/>
  <c r="J324" i="3"/>
  <c r="K324" i="3"/>
  <c r="L324" i="3"/>
  <c r="M324" i="3"/>
  <c r="N324" i="3"/>
  <c r="O324" i="3"/>
  <c r="P324" i="3"/>
  <c r="Q324" i="3"/>
  <c r="R324" i="3"/>
  <c r="S324" i="3"/>
  <c r="T324" i="3"/>
  <c r="AD324" i="3"/>
  <c r="AE324" i="3"/>
  <c r="AF324" i="3"/>
  <c r="AG324" i="3"/>
  <c r="AH324" i="3"/>
  <c r="AI324" i="3"/>
  <c r="AJ324" i="3"/>
  <c r="AK324" i="3"/>
  <c r="B324" i="3"/>
  <c r="E6" i="8" l="1"/>
  <c r="G6" i="8" s="1"/>
  <c r="G2" i="8"/>
  <c r="G3" i="9" a="1"/>
  <c r="D3" i="9" a="1"/>
  <c r="E3" i="9" a="1"/>
  <c r="E3" i="9" s="1"/>
  <c r="C3" i="9" a="1"/>
  <c r="D5" i="14" l="1"/>
  <c r="D6" i="14" s="1"/>
  <c r="D3" i="9"/>
  <c r="F34" i="9"/>
  <c r="F35" i="9"/>
  <c r="F36" i="9"/>
  <c r="F37" i="9"/>
  <c r="G3" i="9"/>
  <c r="I3" i="9" s="1"/>
  <c r="I35" i="9"/>
  <c r="I34" i="9"/>
  <c r="I36" i="9"/>
  <c r="I37" i="9"/>
  <c r="C3" i="9"/>
  <c r="F23" i="9"/>
  <c r="F4" i="9"/>
  <c r="F24" i="9"/>
  <c r="F5" i="9"/>
  <c r="F25" i="9"/>
  <c r="F6" i="9"/>
  <c r="F26" i="9"/>
  <c r="F7" i="9"/>
  <c r="F27" i="9"/>
  <c r="F8" i="9"/>
  <c r="F28" i="9"/>
  <c r="F9" i="9"/>
  <c r="F29" i="9"/>
  <c r="F10" i="9"/>
  <c r="F30" i="9"/>
  <c r="F11" i="9"/>
  <c r="F31" i="9"/>
  <c r="F12" i="9"/>
  <c r="F32" i="9"/>
  <c r="F13" i="9"/>
  <c r="F33" i="9"/>
  <c r="F15" i="9"/>
  <c r="F16" i="9"/>
  <c r="F17" i="9"/>
  <c r="F19" i="9"/>
  <c r="F14" i="9"/>
  <c r="F18" i="9"/>
  <c r="F20" i="9"/>
  <c r="F21" i="9"/>
  <c r="F22" i="9"/>
  <c r="I19" i="9"/>
  <c r="I20" i="9"/>
  <c r="I21" i="9"/>
  <c r="I22" i="9"/>
  <c r="I4" i="9"/>
  <c r="I24" i="9"/>
  <c r="I5" i="9"/>
  <c r="I25" i="9"/>
  <c r="I6" i="9"/>
  <c r="I26" i="9"/>
  <c r="I7" i="9"/>
  <c r="I27" i="9"/>
  <c r="I8" i="9"/>
  <c r="I28" i="9"/>
  <c r="I9" i="9"/>
  <c r="I29" i="9"/>
  <c r="I10" i="9"/>
  <c r="I30" i="9"/>
  <c r="I11" i="9"/>
  <c r="I31" i="9"/>
  <c r="I12" i="9"/>
  <c r="I32" i="9"/>
  <c r="I13" i="9"/>
  <c r="I33" i="9"/>
  <c r="I14" i="9"/>
  <c r="I15" i="9"/>
  <c r="I16" i="9"/>
  <c r="I17" i="9"/>
  <c r="I18" i="9"/>
  <c r="I23" i="9"/>
  <c r="F3" i="9" l="1"/>
  <c r="D6" i="8" l="1"/>
  <c r="G4" i="8"/>
  <c r="G5" i="8" s="1"/>
  <c r="C5" i="14" l="1"/>
  <c r="G7" i="8"/>
  <c r="C7" i="14" l="1"/>
  <c r="E7" i="14" s="1"/>
  <c r="G5" i="14"/>
  <c r="C6" i="14"/>
  <c r="E6" i="14" s="1"/>
  <c r="E5" i="14"/>
  <c r="E8" i="14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<sst xmlns="http://schemas.openxmlformats.org/spreadsheetml/2006/main" count="159" uniqueCount="121">
  <si>
    <t>Giorno</t>
  </si>
  <si>
    <t>Ore corso  giornaliere effettuate</t>
  </si>
  <si>
    <t>Beneficiario</t>
  </si>
  <si>
    <t>CLP</t>
  </si>
  <si>
    <t>Anno formativo</t>
  </si>
  <si>
    <t>Corso</t>
  </si>
  <si>
    <t>Sede formativa</t>
  </si>
  <si>
    <t>Attività d'aula e laboratori svolte da docenti</t>
  </si>
  <si>
    <t>B</t>
  </si>
  <si>
    <t>C</t>
  </si>
  <si>
    <t>Fascia del docente</t>
  </si>
  <si>
    <t>Totale</t>
  </si>
  <si>
    <t>Ore di laboratori di recupero</t>
  </si>
  <si>
    <t>N.</t>
  </si>
  <si>
    <t>Voce di spesa</t>
  </si>
  <si>
    <t>Unità di costo</t>
  </si>
  <si>
    <t>Numero allievi</t>
  </si>
  <si>
    <t>Numero ore realizzate</t>
  </si>
  <si>
    <t>D.1</t>
  </si>
  <si>
    <t>Unità di Costi Standard ora/corso</t>
  </si>
  <si>
    <t>TOTALE (Totale D1)</t>
  </si>
  <si>
    <t>D.2</t>
  </si>
  <si>
    <t>Unità di Costi Standard ora/allievo</t>
  </si>
  <si>
    <t>Allievo</t>
  </si>
  <si>
    <t>TOTALE (Totale D1+D2)</t>
  </si>
  <si>
    <t>Formatore fascia C (stage)</t>
  </si>
  <si>
    <t>Cognome e Nome</t>
  </si>
  <si>
    <t>Ore frequenza aula</t>
  </si>
  <si>
    <t>(A)</t>
  </si>
  <si>
    <t>Ore frequenza stage</t>
  </si>
  <si>
    <t>(B)</t>
  </si>
  <si>
    <t>Totale ore frequenza realizzate</t>
  </si>
  <si>
    <t>Ore assenza</t>
  </si>
  <si>
    <t>% frequenza ore</t>
  </si>
  <si>
    <t>% assenze</t>
  </si>
  <si>
    <t>(D/ore totali percorso)</t>
  </si>
  <si>
    <r>
      <t>1.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</si>
  <si>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2.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</si>
  <si>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3.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</si>
  <si>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4.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</si>
  <si>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5.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</si>
  <si>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6.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</si>
  <si>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7.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</si>
  <si>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8.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</si>
  <si>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9.</t>
    </r>
    <r>
      <rPr>
        <sz val="7"/>
        <color theme="1"/>
        <rFont val="Times New Roman"/>
        <family val="1"/>
      </rPr>
      <t xml:space="preserve">     </t>
    </r>
    <r>
      <rPr>
        <sz val="11"/>
        <color theme="1"/>
        <rFont val="Gill Sans MT"/>
        <family val="2"/>
      </rPr>
      <t> </t>
    </r>
  </si>
  <si>
    <r>
      <t>10.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</si>
  <si>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</si>
  <si>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</si>
  <si>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</si>
  <si>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</si>
  <si>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</si>
  <si>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16.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</si>
  <si>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17.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</si>
  <si>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18.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</si>
  <si>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19.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</si>
  <si>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20.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</si>
  <si>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21.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</si>
  <si>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22.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</si>
  <si>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23.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</si>
  <si>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24.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</si>
  <si>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r>
      <t>25.</t>
    </r>
    <r>
      <rPr>
        <sz val="7"/>
        <color theme="1"/>
        <rFont val="Times New Roman"/>
        <family val="1"/>
      </rPr>
      <t xml:space="preserve">  </t>
    </r>
    <r>
      <rPr>
        <sz val="11"/>
        <color theme="1"/>
        <rFont val="Gill Sans MT"/>
        <family val="2"/>
      </rPr>
      <t> </t>
    </r>
  </si>
  <si>
    <t>26.</t>
  </si>
  <si>
    <t>27.</t>
  </si>
  <si>
    <t>30.</t>
  </si>
  <si>
    <t>31.</t>
  </si>
  <si>
    <t>28.</t>
  </si>
  <si>
    <t>29.</t>
  </si>
  <si>
    <t xml:space="preserve">Ore allievi di aula teoria e pratica </t>
  </si>
  <si>
    <t>Luogo di Nascita</t>
  </si>
  <si>
    <t>Data di Nascita</t>
  </si>
  <si>
    <t>Residente a</t>
  </si>
  <si>
    <t>Via / Piazza</t>
  </si>
  <si>
    <t>Codice Fiscale (Pers. Fisica)</t>
  </si>
  <si>
    <t>Legale Rappresentante di</t>
  </si>
  <si>
    <t>Sede Legale a</t>
  </si>
  <si>
    <t>Via (Sede Legale)</t>
  </si>
  <si>
    <t>CUP</t>
  </si>
  <si>
    <t>Ore totali</t>
  </si>
  <si>
    <t xml:space="preserve">Firma apposta digitalmente </t>
  </si>
  <si>
    <t>DICHIARA</t>
  </si>
  <si>
    <t>DICHIARAZIONE SOSTITUTIVA AI SENSI DEL D.P.R. N. 445/2000</t>
  </si>
  <si>
    <t>Riportare i dati anagrafici del Rappresentante Legale, firmatario del file</t>
  </si>
  <si>
    <t>C.F. (Beneficiario)</t>
  </si>
  <si>
    <t>P. IVA (Beneficiario)</t>
  </si>
  <si>
    <t>Riportare i dati dell'Ente Beneficiario</t>
  </si>
  <si>
    <t>Riportare i dati del progetto</t>
  </si>
  <si>
    <t>Giorno/Docente</t>
  </si>
  <si>
    <t>Giorno/allievo</t>
  </si>
  <si>
    <t>Ore frequenza Laboratori di recupero</t>
  </si>
  <si>
    <t xml:space="preserve">(C) </t>
  </si>
  <si>
    <t>(D=A+B+C)</t>
  </si>
  <si>
    <t>(E)</t>
  </si>
  <si>
    <t>(E/ore totali percorso)</t>
  </si>
  <si>
    <t>Importo operazione</t>
  </si>
  <si>
    <t>UCS ora corso</t>
  </si>
  <si>
    <t>UCS ora allievo</t>
  </si>
  <si>
    <t>Importo finanziamento massimo (A)</t>
  </si>
  <si>
    <t>Importo finanziamento Approvato (B)</t>
  </si>
  <si>
    <t>% riduzione UCS ora corso (C=B/A)</t>
  </si>
  <si>
    <t>Importo rendicontato</t>
  </si>
  <si>
    <t>Ore stage  
effettuate</t>
  </si>
  <si>
    <t>Importo massimo riconoscibile se DR a saldo</t>
  </si>
  <si>
    <t>Tipologia di DR</t>
  </si>
  <si>
    <t>Intermedia</t>
  </si>
  <si>
    <t>A saldo</t>
  </si>
  <si>
    <t>Selezionare la DR corretta</t>
  </si>
  <si>
    <t xml:space="preserve">UCS </t>
  </si>
  <si>
    <t>Percentuale di avanzamento</t>
  </si>
  <si>
    <t>Annualità</t>
  </si>
  <si>
    <t>I annualità</t>
  </si>
  <si>
    <t>II annualità</t>
  </si>
  <si>
    <t>Denominazione corso</t>
  </si>
  <si>
    <t>Ore di tirocinio/stage</t>
  </si>
  <si>
    <t>Allievo ritirato</t>
  </si>
  <si>
    <t>Allievo effettivo</t>
  </si>
  <si>
    <t>Allievo da altro ist. (valido a saldo)</t>
  </si>
  <si>
    <t>Importo massimo riconoscibile se DR intermedia</t>
  </si>
  <si>
    <t>Formatore fascia B</t>
  </si>
  <si>
    <t>Formatore fascia C</t>
  </si>
  <si>
    <t xml:space="preserve"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PFI contrassegnati dal CUP </t>
  </si>
  <si>
    <t>Unica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</si>
</sst>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0.0%"/>
  </numFmts>
  <fonts count="26" x14ac:knownFonts="1">
    <font>
      <sz val="12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Gill Sans MT"/>
      <family val="2"/>
    </font>
    <font>
      <sz val="10"/>
      <color rgb="FF000000"/>
      <name val="Gill Sans MT"/>
      <family val="2"/>
    </font>
    <font>
      <b/>
      <sz val="9"/>
      <color rgb="FF000000"/>
      <name val="Gill Sans MT"/>
      <family val="2"/>
    </font>
    <font>
      <sz val="11"/>
      <color theme="1"/>
      <name val="Gill Sans MT"/>
      <family val="2"/>
    </font>
    <font>
      <sz val="7"/>
      <color theme="1"/>
      <name val="Times New Roman"/>
      <family val="1"/>
    </font>
    <font>
      <sz val="12"/>
      <color theme="1"/>
      <name val="Calibri"/>
      <family val="2"/>
      <scheme val="minor"/>
    </font>
    <font>
      <sz val="11"/>
      <name val="Gill Sans MT"/>
      <family val="2"/>
    </font>
    <font>
      <sz val="10"/>
      <name val="Gill Sans MT"/>
      <family val="2"/>
    </font>
    <font>
      <b/>
      <sz val="10"/>
      <name val="Gill Sans MT"/>
      <family val="2"/>
    </font>
    <font>
      <b/>
      <sz val="12"/>
      <color rgb="FF1F1F1F"/>
      <name val="Arial"/>
      <family val="2"/>
    </font>
    <font>
      <i/>
      <sz val="12"/>
      <color rgb="FF1F1F1F"/>
      <name val="Arial"/>
      <family val="2"/>
    </font>
    <font>
      <sz val="12"/>
      <color theme="0" tint="-4.9989318521683403E-2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theme="0"/>
      <name val="Calibri"/>
      <family val="2"/>
      <scheme val="minor"/>
    </font>
    <font>
      <sz val="10"/>
      <color theme="6"/>
      <name val="Calibri"/>
      <family val="2"/>
      <scheme val="minor"/>
    </font>
    <font>
      <b/>
      <sz val="10"/>
      <color rgb="FFFF0000"/>
      <name val="Gill Sans MT"/>
      <family val="2"/>
    </font>
    <font>
      <i/>
      <sz val="12"/>
      <name val="Calibri"/>
      <family val="2"/>
      <scheme val="minor"/>
    </font>
    <font>
      <b/>
      <sz val="11"/>
      <color theme="1"/>
      <name val="Gill Sans MT"/>
      <family val="2"/>
    </font>
    <font>
      <b/>
      <sz val="12"/>
      <color rgb="FFFF0000"/>
      <name val="Calibri"/>
      <family val="2"/>
      <scheme val="minor"/>
    </font>
    <font>
      <b/>
      <sz val="13"/>
      <color rgb="FFFF000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DAE9F7"/>
        <bgColor indexed="64"/>
      </patternFill>
    </fill>
    <fill>
      <patternFill patternType="solid">
        <fgColor rgb="FF000000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DEEAF6"/>
        <bgColor indexed="64"/>
      </patternFill>
    </fill>
    <fill>
      <patternFill patternType="solid">
        <fgColor rgb="FF0E2841"/>
        <bgColor indexed="64"/>
      </patternFill>
    </fill>
    <fill>
      <patternFill patternType="solid">
        <fgColor theme="1"/>
        <bgColor indexed="64"/>
      </patternFill>
    </fill>
  </fills>
  <borders count="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8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 wrapText="1"/>
    </xf>
    <xf numFmtId="14" fontId="1" fillId="0" borderId="0" xfId="0" applyNumberFormat="1" applyFont="1"/>
    <xf numFmtId="0" fontId="0" fillId="0" borderId="1" xfId="0" applyBorder="1" applyAlignment="1">
      <alignment horizontal="center" vertical="center" textRotation="90" wrapText="1"/>
    </xf>
    <xf numFmtId="0" fontId="5" fillId="0" borderId="2" xfId="0" applyFont="1" applyBorder="1"/>
    <xf numFmtId="0" fontId="5" fillId="0" borderId="3" xfId="0" applyFont="1" applyBorder="1" applyAlignment="1">
      <alignment horizontal="left"/>
    </xf>
    <xf numFmtId="0" fontId="5" fillId="0" borderId="3" xfId="0" applyFont="1" applyBorder="1"/>
    <xf numFmtId="1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64" fontId="0" fillId="0" borderId="1" xfId="0" applyNumberFormat="1" applyBorder="1" applyAlignment="1">
      <alignment horizontal="center"/>
    </xf>
    <xf numFmtId="0" fontId="6" fillId="3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7" fillId="4" borderId="1" xfId="0" applyFont="1" applyFill="1" applyBorder="1" applyAlignment="1">
      <alignment horizontal="justify" vertical="center" wrapText="1"/>
    </xf>
    <xf numFmtId="0" fontId="8" fillId="3" borderId="1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justify" vertical="center" wrapText="1"/>
    </xf>
    <xf numFmtId="0" fontId="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1" xfId="0" applyBorder="1" applyAlignment="1">
      <alignment horizontal="center" vertical="center" wrapText="1"/>
    </xf>
    <xf numFmtId="0" fontId="12" fillId="6" borderId="1" xfId="0" applyFont="1" applyFill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right" vertical="center" wrapText="1"/>
    </xf>
    <xf numFmtId="4" fontId="14" fillId="0" borderId="1" xfId="0" applyNumberFormat="1" applyFont="1" applyBorder="1" applyAlignment="1">
      <alignment horizontal="right" vertical="center" wrapText="1"/>
    </xf>
    <xf numFmtId="0" fontId="15" fillId="0" borderId="1" xfId="0" applyFont="1" applyBorder="1" applyAlignment="1">
      <alignment horizontal="left" vertical="center" indent="1" readingOrder="1"/>
    </xf>
    <xf numFmtId="0" fontId="18" fillId="0" borderId="0" xfId="0" applyFont="1" applyAlignment="1">
      <alignment horizontal="right"/>
    </xf>
    <xf numFmtId="0" fontId="0" fillId="0" borderId="0" xfId="0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5" fontId="9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/>
    <xf numFmtId="14" fontId="19" fillId="0" borderId="0" xfId="0" applyNumberFormat="1" applyFont="1"/>
    <xf numFmtId="0" fontId="1" fillId="0" borderId="0" xfId="0" applyFont="1" applyAlignment="1">
      <alignment horizontal="distributed" vertical="center"/>
    </xf>
    <xf numFmtId="0" fontId="3" fillId="0" borderId="1" xfId="0" applyFont="1" applyBorder="1" applyAlignment="1">
      <alignment horizontal="distributed" vertical="center"/>
    </xf>
    <xf numFmtId="0" fontId="16" fillId="0" borderId="1" xfId="0" applyFont="1" applyBorder="1" applyAlignment="1" applyProtection="1">
      <alignment horizontal="left" vertical="center" indent="1" readingOrder="1"/>
      <protection locked="0"/>
    </xf>
    <xf numFmtId="14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49" fontId="16" fillId="0" borderId="1" xfId="0" applyNumberFormat="1" applyFont="1" applyBorder="1" applyAlignment="1" applyProtection="1">
      <alignment horizontal="left" vertical="center" indent="1" readingOrder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Protection="1">
      <protection locked="0"/>
    </xf>
    <xf numFmtId="0" fontId="1" fillId="0" borderId="1" xfId="0" applyFont="1" applyBorder="1" applyAlignment="1" applyProtection="1">
      <alignment horizontal="distributed" vertical="center"/>
      <protection locked="0"/>
    </xf>
    <xf numFmtId="0" fontId="20" fillId="0" borderId="0" xfId="0" applyFont="1"/>
    <xf numFmtId="14" fontId="20" fillId="0" borderId="0" xfId="0" applyNumberFormat="1" applyFont="1"/>
    <xf numFmtId="0" fontId="20" fillId="0" borderId="0" xfId="0" applyFont="1" applyAlignment="1">
      <alignment horizontal="center" vertical="center" wrapText="1"/>
    </xf>
    <xf numFmtId="0" fontId="6" fillId="7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7" borderId="1" xfId="0" applyFont="1" applyFill="1" applyBorder="1" applyAlignment="1">
      <alignment horizontal="justify" vertical="center"/>
    </xf>
    <xf numFmtId="4" fontId="7" fillId="6" borderId="1" xfId="0" applyNumberFormat="1" applyFont="1" applyFill="1" applyBorder="1" applyAlignment="1">
      <alignment horizontal="right" vertical="center"/>
    </xf>
    <xf numFmtId="4" fontId="7" fillId="0" borderId="1" xfId="0" applyNumberFormat="1" applyFont="1" applyBorder="1" applyAlignment="1">
      <alignment horizontal="right" vertical="center"/>
    </xf>
    <xf numFmtId="0" fontId="7" fillId="8" borderId="1" xfId="0" applyFont="1" applyFill="1" applyBorder="1" applyAlignment="1">
      <alignment horizontal="justify" vertical="center"/>
    </xf>
    <xf numFmtId="0" fontId="0" fillId="9" borderId="0" xfId="0" applyFill="1"/>
    <xf numFmtId="4" fontId="13" fillId="0" borderId="1" xfId="0" applyNumberFormat="1" applyFont="1" applyBorder="1" applyAlignment="1">
      <alignment horizontal="right" vertical="center"/>
    </xf>
    <xf numFmtId="4" fontId="6" fillId="6" borderId="1" xfId="0" applyNumberFormat="1" applyFont="1" applyFill="1" applyBorder="1" applyAlignment="1">
      <alignment horizontal="right" vertical="center"/>
    </xf>
    <xf numFmtId="10" fontId="21" fillId="0" borderId="1" xfId="0" applyNumberFormat="1" applyFont="1" applyBorder="1" applyAlignment="1">
      <alignment horizontal="center" vertical="center"/>
    </xf>
    <xf numFmtId="0" fontId="22" fillId="0" borderId="1" xfId="0" applyFont="1" applyBorder="1" applyAlignment="1" applyProtection="1">
      <alignment horizontal="center" vertical="center" textRotation="90" wrapText="1"/>
      <protection locked="0"/>
    </xf>
    <xf numFmtId="0" fontId="22" fillId="0" borderId="1" xfId="0" applyFont="1" applyBorder="1" applyAlignment="1">
      <alignment horizontal="center" vertical="center" textRotation="90" wrapText="1"/>
    </xf>
    <xf numFmtId="4" fontId="0" fillId="0" borderId="0" xfId="0" applyNumberFormat="1"/>
    <xf numFmtId="0" fontId="13" fillId="6" borderId="1" xfId="0" applyFont="1" applyFill="1" applyBorder="1" applyAlignment="1" applyProtection="1">
      <alignment horizontal="center" vertical="center"/>
      <protection locked="0"/>
    </xf>
    <xf numFmtId="4" fontId="13" fillId="6" borderId="1" xfId="0" applyNumberFormat="1" applyFont="1" applyFill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 applyProtection="1">
      <alignment horizontal="right" vertical="center"/>
      <protection locked="0"/>
    </xf>
    <xf numFmtId="4" fontId="13" fillId="0" borderId="1" xfId="0" applyNumberFormat="1" applyFont="1" applyBorder="1" applyAlignment="1">
      <alignment horizontal="center" vertical="center" wrapText="1"/>
    </xf>
    <xf numFmtId="0" fontId="0" fillId="0" borderId="1" xfId="0" applyBorder="1"/>
    <xf numFmtId="10" fontId="23" fillId="0" borderId="0" xfId="1" applyNumberFormat="1" applyFont="1"/>
    <xf numFmtId="0" fontId="0" fillId="0" borderId="0" xfId="0" applyAlignment="1">
      <alignment horizontal="justify" vertical="center" wrapText="1"/>
    </xf>
    <xf numFmtId="0" fontId="0" fillId="0" borderId="0" xfId="0" applyAlignment="1">
      <alignment horizontal="left" vertical="center" wrapText="1"/>
    </xf>
    <xf numFmtId="0" fontId="24" fillId="0" borderId="0" xfId="0" applyFont="1"/>
    <xf numFmtId="0" fontId="25" fillId="0" borderId="0" xfId="0" applyFont="1" applyProtection="1">
      <protection locked="0"/>
    </xf>
    <xf numFmtId="0" fontId="16" fillId="0" borderId="1" xfId="0" applyFont="1" applyBorder="1" applyAlignment="1">
      <alignment horizontal="left" vertical="center" indent="1" readingOrder="1"/>
    </xf>
    <xf numFmtId="0" fontId="17" fillId="0" borderId="0" xfId="0" applyFont="1"/>
    <xf numFmtId="0" fontId="4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1" fillId="0" borderId="2" xfId="0" applyFont="1" applyBorder="1" applyAlignment="1">
      <alignment horizontal="center"/>
    </xf>
    <xf numFmtId="0" fontId="0" fillId="2" borderId="4" xfId="0" applyFill="1" applyBorder="1" applyAlignment="1">
      <alignment horizontal="center" vertical="center" wrapText="1"/>
    </xf>
    <xf numFmtId="0" fontId="0" fillId="2" borderId="5" xfId="0" applyFill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left" vertical="center" wrapText="1"/>
    </xf>
    <xf numFmtId="0" fontId="0" fillId="0" borderId="6" xfId="0" applyBorder="1" applyAlignment="1">
      <alignment horizontal="center" vertical="center" textRotation="90" wrapText="1"/>
    </xf>
    <xf numFmtId="0" fontId="0" fillId="0" borderId="8" xfId="0" applyBorder="1" applyAlignment="1">
      <alignment horizontal="center" vertical="center" textRotation="90" wrapText="1"/>
    </xf>
    <xf numFmtId="0" fontId="0" fillId="0" borderId="7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/>
    </xf>
    <xf numFmtId="0" fontId="0" fillId="0" borderId="1" xfId="0" applyBorder="1" applyAlignment="1">
      <alignment horizontal="center" vertical="center" textRotation="90" wrapText="1" readingOrder="1"/>
    </xf>
    <xf numFmtId="0" fontId="0" fillId="0" borderId="1" xfId="0" applyBorder="1" applyAlignment="1">
      <alignment horizontal="center" vertical="center" textRotation="90" readingOrder="1"/>
    </xf>
    <xf numFmtId="0" fontId="8" fillId="3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justify" vertical="center" wrapText="1"/>
    </xf>
    <xf numFmtId="0" fontId="23" fillId="0" borderId="0" xfId="0" applyFont="1" applyAlignment="1">
      <alignment horizontal="right"/>
    </xf>
    <xf numFmtId="0" fontId="1" fillId="0" borderId="0" xfId="0" applyFont="1" applyBorder="1" applyAlignment="1">
      <alignment horizontal="center"/>
    </xf>
  </cellXfs>
  <cellStyles count="2">
    <cellStyle name="Normale" xfId="0" builtinId="0"/>
    <cellStyle name="Percentuale" xfId="1" builtinId="5"/>
  </cellStyles>
  <dxfs count="14"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  <dxf>
      <font>
        <b/>
        <i val="0"/>
        <color rgb="FFFF0000"/>
      </font>
    </dxf>
    <dxf>
      <font>
        <b/>
        <i val="0"/>
        <color rgb="FFFF0000"/>
      </font>
      <fill>
        <patternFill patternType="none">
          <bgColor auto="1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266700</xdr:colOff>
      <xdr:row>0</xdr:row>
      <xdr:rowOff>190500</xdr:rowOff>
    </xdr:from>
    <xdr:to>
      <xdr:col>0</xdr:col>
      <xdr:colOff>6386830</xdr:colOff>
      <xdr:row>0</xdr:row>
      <xdr:rowOff>608965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78601DDF-6802-4A96-9199-574B0EFF6CA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6700" y="190500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52705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58BC7893-231B-46D9-BEE4-1C3C98599F8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47D467F0-B165-4B33-B17D-EFCA4D0182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128905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179C118-F368-4C25-B52E-DBC0F68150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361950</xdr:colOff>
      <xdr:row>6</xdr:row>
      <xdr:rowOff>28575</xdr:rowOff>
    </xdr:from>
    <xdr:to>
      <xdr:col>13</xdr:col>
      <xdr:colOff>100330</xdr:colOff>
      <xdr:row>8</xdr:row>
      <xdr:rowOff>123190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888B3A65-B102-4D7C-9F4A-B8D42DA5E38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1950" y="1000125"/>
          <a:ext cx="6120130" cy="41846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0118BF-805F-4866-847D-49E931FC296A}">
  <sheetPr>
    <pageSetUpPr fitToPage="1"/>
  </sheetPr>
  <dimension ref="A1:AI18"/>
  <sheetViews>
    <sheetView workbookViewId="0">
      <selection activeCell="F22" sqref="F22"/>
    </sheetView>
  </sheetViews>
  <sheetFormatPr defaultRowHeight="15.75" x14ac:dyDescent="0.25"/>
  <cols>
    <col min="1" max="1" width="30" bestFit="1" customWidth="1"/>
    <col min="2" max="2" width="37.5" customWidth="1"/>
    <col min="3" max="3" width="23" customWidth="1"/>
  </cols>
  <sheetData>
    <row r="1" spans="1:35" x14ac:dyDescent="0.25">
      <c r="A1" s="23" t="s">
        <v>26</v>
      </c>
      <c r="B1" s="32"/>
      <c r="C1" s="72" t="s">
        <v>81</v>
      </c>
      <c r="AI1">
        <v>900</v>
      </c>
    </row>
    <row r="2" spans="1:35" x14ac:dyDescent="0.25">
      <c r="A2" s="23" t="s">
        <v>68</v>
      </c>
      <c r="B2" s="32"/>
      <c r="C2" s="72"/>
      <c r="H2" s="66" t="s">
        <v>119</v>
      </c>
      <c r="AI2">
        <v>1020</v>
      </c>
    </row>
    <row r="3" spans="1:35" x14ac:dyDescent="0.25">
      <c r="A3" s="23" t="s">
        <v>69</v>
      </c>
      <c r="B3" s="33"/>
      <c r="C3" s="72"/>
    </row>
    <row r="4" spans="1:35" x14ac:dyDescent="0.25">
      <c r="A4" s="23" t="s">
        <v>70</v>
      </c>
      <c r="B4" s="32"/>
      <c r="C4" s="72"/>
    </row>
    <row r="5" spans="1:35" x14ac:dyDescent="0.25">
      <c r="A5" s="23" t="s">
        <v>71</v>
      </c>
      <c r="B5" s="32"/>
      <c r="C5" s="72"/>
    </row>
    <row r="6" spans="1:35" x14ac:dyDescent="0.25">
      <c r="A6" s="23" t="s">
        <v>72</v>
      </c>
      <c r="B6" s="32"/>
      <c r="C6" s="72"/>
    </row>
    <row r="7" spans="1:35" x14ac:dyDescent="0.25">
      <c r="A7" s="23" t="s">
        <v>73</v>
      </c>
      <c r="B7" s="32"/>
      <c r="C7" s="72" t="s">
        <v>84</v>
      </c>
    </row>
    <row r="8" spans="1:35" x14ac:dyDescent="0.25">
      <c r="A8" s="23" t="s">
        <v>82</v>
      </c>
      <c r="B8" s="34"/>
      <c r="C8" s="72"/>
    </row>
    <row r="9" spans="1:35" x14ac:dyDescent="0.25">
      <c r="A9" s="23" t="s">
        <v>83</v>
      </c>
      <c r="B9" s="34"/>
      <c r="C9" s="72"/>
    </row>
    <row r="10" spans="1:35" x14ac:dyDescent="0.25">
      <c r="A10" s="23" t="s">
        <v>74</v>
      </c>
      <c r="B10" s="32"/>
      <c r="C10" s="72"/>
    </row>
    <row r="11" spans="1:35" x14ac:dyDescent="0.25">
      <c r="A11" s="23" t="s">
        <v>75</v>
      </c>
      <c r="B11" s="32"/>
      <c r="C11" s="72"/>
    </row>
    <row r="12" spans="1:35" x14ac:dyDescent="0.25">
      <c r="A12" s="23" t="s">
        <v>76</v>
      </c>
      <c r="B12" s="32"/>
      <c r="C12" s="73" t="s">
        <v>85</v>
      </c>
    </row>
    <row r="13" spans="1:35" x14ac:dyDescent="0.25">
      <c r="A13" s="23" t="s">
        <v>3</v>
      </c>
      <c r="B13" s="32"/>
      <c r="C13" s="73"/>
    </row>
    <row r="14" spans="1:35" x14ac:dyDescent="0.25">
      <c r="A14" s="23" t="s">
        <v>77</v>
      </c>
      <c r="B14" s="65">
        <v>900</v>
      </c>
      <c r="C14" s="73"/>
    </row>
    <row r="15" spans="1:35" x14ac:dyDescent="0.25">
      <c r="A15" s="23" t="s">
        <v>111</v>
      </c>
      <c r="B15" s="32"/>
      <c r="C15" s="73"/>
    </row>
    <row r="16" spans="1:35" x14ac:dyDescent="0.25">
      <c r="A16" s="23" t="s">
        <v>108</v>
      </c>
      <c r="B16" s="32"/>
      <c r="C16" s="73"/>
    </row>
    <row r="17" spans="1:3" x14ac:dyDescent="0.25">
      <c r="A17" s="23" t="s">
        <v>6</v>
      </c>
      <c r="B17" s="32"/>
      <c r="C17" s="73"/>
    </row>
    <row r="18" spans="1:3" x14ac:dyDescent="0.25">
      <c r="A18" s="23" t="s">
        <v>102</v>
      </c>
      <c r="B18" s="32"/>
      <c r="C18" s="59" t="s">
        <v>105</v>
      </c>
    </row>
  </sheetData>
  <sheetProtection algorithmName="SHA-512" hashValue="dGK8it8gsZG/W9LjlI1hKchdOgOnWWHOdEhqYsTAfttWQ4p8NxySrTylu4OqDpFGAFE/rTKZdjLCxjYQtT0C2w==" saltValue="z1eGwpmsFYoCu5tm+Mu1dA==" spinCount="100000" sheet="1" objects="1" scenarios="1"/>
  <mergeCells count="3">
    <mergeCell ref="C1:C6"/>
    <mergeCell ref="C7:C11"/>
    <mergeCell ref="C12:C17"/>
  </mergeCells>
  <conditionalFormatting sqref="B1:B18">
    <cfRule type="cellIs" dxfId="13" priority="1" operator="equal">
      <formula>""</formula>
    </cfRule>
  </conditionalFormatting>
  <pageMargins left="0.7" right="0.7" top="0.75" bottom="0.75" header="0.3" footer="0.3"/>
  <pageSetup paperSize="9" scale="89" fitToHeight="0" orientation="portrait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A29C83-7807-4C84-B03C-9495EC2D2943}">
          <x14:formula1>
            <xm:f>'Ore docenti'!$AX$11:$AX$13</xm:f>
          </x14:formula1>
          <xm:sqref>B18</xm:sqref>
        </x14:dataValidation>
        <x14:dataValidation type="list" allowBlank="1" showInputMessage="1" showErrorMessage="1" xr:uid="{343EC59B-9285-453C-B14A-66956AA412D8}">
          <x14:formula1>
            <xm:f>'Ore docenti'!$AX$15:$AX$18</xm:f>
          </x14:formula1>
          <xm:sqref>B16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7B4C78-B10C-4AF7-BC17-537B5B6B2AF0}">
  <sheetPr>
    <pageSetUpPr fitToPage="1"/>
  </sheetPr>
  <dimension ref="A1:A7"/>
  <sheetViews>
    <sheetView topLeftCell="A2" zoomScaleNormal="100" workbookViewId="0">
      <selection activeCell="A6" sqref="A6"/>
    </sheetView>
  </sheetViews>
  <sheetFormatPr defaultRowHeight="15.75" x14ac:dyDescent="0.25"/>
  <cols>
    <col min="1" max="1" width="90.25" customWidth="1"/>
  </cols>
  <sheetData>
    <row r="1" spans="1:1" ht="64.5" customHeight="1" x14ac:dyDescent="0.25"/>
    <row r="2" spans="1:1" ht="111.75" customHeight="1" x14ac:dyDescent="0.25">
      <c r="A2" s="26" t="s">
        <v>80</v>
      </c>
    </row>
    <row r="3" spans="1:1" ht="69.75" customHeight="1" x14ac:dyDescent="0.25">
      <c r="A3" s="61" t="str">
        <f>CONCATENATE("Il/la sottoscritto/a ", Dati!B1, ", nato/a a ", Dati!B2, " il ", TEXT(Dati!B3, "gg/mm/aaaa"), ", residente in ", Dati!B4, ", Via ", Dati!B5, ", C.F. ", Dati!B6, " in qualità di Legale Rappresentante di ", Dati!B7, ", C.F. ",Dati!B8, ", P. IVA ", Dati!B9, ", con sede legale in ", Dati!B10, ", Via ", Dati!B11)</f>
        <v xml:space="preserve">Il/la sottoscritto/a , nato/a a  il 00/01/1900, residente in , Via , C.F.  in qualità di Legale Rappresentante di , C.F. , P. IVA , con sede legale in , Via </v>
      </c>
    </row>
    <row r="4" spans="1:1" ht="44.25" customHeight="1" x14ac:dyDescent="0.25">
      <c r="A4" s="25" t="s">
        <v>79</v>
      </c>
    </row>
    <row r="5" spans="1:1" ht="102" customHeight="1" x14ac:dyDescent="0.25">
      <c r="A5" s="62" t="str">
        <f>CONCATENATE(Dati!H2,Dati!B12, ", CLP ", Dati!B13, " e della durata di ore ",Dati!B14, " corrispondono ai dati riportati in tutti i registri obbligatori.")</f>
        <v>Sotto la propria responsabilità e consapevole delle sanzioni penali connesse a dichiarazioni non veritiere, formazione o uso di atti falsi, richiamate dall’art. 76 del D.P.R. 28 dicembre 2000 n. 455: che i dati riportati nei fogli denominati “Ore docenti”, “Ore allievi 1”, “Ore allievi 2” e “Ore allievi 3” per la realizzazione dei percorsi di PFI contrassegnati dal CUP , CLP  e della durata di ore 900 corrispondono ai dati riportati in tutti i registri obbligatori.</v>
      </c>
    </row>
    <row r="6" spans="1:1" x14ac:dyDescent="0.25">
      <c r="A6" s="18"/>
    </row>
    <row r="7" spans="1:1" x14ac:dyDescent="0.25">
      <c r="A7" s="24" t="s">
        <v>78</v>
      </c>
    </row>
  </sheetData>
  <sheetProtection algorithmName="SHA-512" hashValue="8eAshc2p8uh751P9kHuS4tArFYVFoqXdG28SuKSAQugK2NqOi2IWx2QgR43TVjDA29Q+AoP3N4iVN5vVs07aAQ==" saltValue="vt70nFuVW148twfLo1AOCg==" spinCount="100000" sheet="1" objects="1" scenarios="1"/>
  <pageMargins left="0.7" right="0.7" top="0.75" bottom="0.75" header="0.3" footer="0.3"/>
  <pageSetup paperSize="9" scale="89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BA7DF-1D1F-4E3F-871E-A51DAEE13B70}">
  <sheetPr>
    <pageSetUpPr fitToPage="1"/>
  </sheetPr>
  <dimension ref="A7:AY489"/>
  <sheetViews>
    <sheetView tabSelected="1" view="pageBreakPreview" topLeftCell="A295" zoomScaleNormal="100" zoomScaleSheetLayoutView="100" workbookViewId="0">
      <selection activeCell="C324" sqref="C324:AK324"/>
    </sheetView>
  </sheetViews>
  <sheetFormatPr defaultColWidth="10.875" defaultRowHeight="12.75" x14ac:dyDescent="0.2"/>
  <cols>
    <col min="1" max="1" width="26.125" style="1" bestFit="1" customWidth="1"/>
    <col min="2" max="2" width="6" style="1" bestFit="1" customWidth="1"/>
    <col min="3" max="37" width="4.75" style="1" customWidth="1"/>
    <col min="38" max="16384" width="10.875" style="1"/>
  </cols>
  <sheetData>
    <row r="7" spans="1:51" x14ac:dyDescent="0.2">
      <c r="AX7" s="1" t="s">
        <v>8</v>
      </c>
    </row>
    <row r="8" spans="1:51" x14ac:dyDescent="0.2">
      <c r="AX8" s="1" t="s">
        <v>9</v>
      </c>
      <c r="AY8" s="3">
        <v>45999</v>
      </c>
    </row>
    <row r="9" spans="1:51" x14ac:dyDescent="0.2">
      <c r="AY9" s="3">
        <v>46023</v>
      </c>
    </row>
    <row r="10" spans="1:51" x14ac:dyDescent="0.2">
      <c r="AY10" s="3">
        <v>46028</v>
      </c>
    </row>
    <row r="11" spans="1:51" ht="18.75" x14ac:dyDescent="0.3">
      <c r="A11" s="68" t="s">
        <v>7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U11" s="67"/>
      <c r="V11" s="67"/>
      <c r="W11" s="67"/>
      <c r="X11" s="67"/>
      <c r="Y11" s="67"/>
      <c r="Z11" s="67"/>
      <c r="AA11" s="67"/>
      <c r="AB11" s="67"/>
      <c r="AX11" s="1" t="s">
        <v>103</v>
      </c>
      <c r="AY11" s="3">
        <v>46117</v>
      </c>
    </row>
    <row r="12" spans="1:51" ht="31.5" customHeight="1" x14ac:dyDescent="0.25">
      <c r="A12" s="5" t="s">
        <v>2</v>
      </c>
      <c r="B12" s="69">
        <f>Dati!$B$7</f>
        <v>0</v>
      </c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U12" s="83"/>
      <c r="V12" s="83"/>
      <c r="W12" s="83"/>
      <c r="X12" s="83"/>
      <c r="Y12" s="83"/>
      <c r="Z12" s="83"/>
      <c r="AA12" s="83"/>
      <c r="AB12" s="83"/>
      <c r="AX12" s="1" t="s">
        <v>104</v>
      </c>
      <c r="AY12" s="3">
        <v>46118</v>
      </c>
    </row>
    <row r="13" spans="1:51" ht="31.5" customHeight="1" x14ac:dyDescent="0.25">
      <c r="A13" s="6" t="s">
        <v>3</v>
      </c>
      <c r="B13" s="69">
        <f>Dati!$B$13</f>
        <v>0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U13" s="83"/>
      <c r="V13" s="83"/>
      <c r="W13" s="83"/>
      <c r="X13" s="83"/>
      <c r="Y13" s="83"/>
      <c r="Z13" s="83"/>
      <c r="AA13" s="83"/>
      <c r="AB13" s="83"/>
      <c r="AY13" s="3">
        <v>46137</v>
      </c>
    </row>
    <row r="14" spans="1:51" ht="31.5" customHeight="1" x14ac:dyDescent="0.25">
      <c r="A14" s="7" t="s">
        <v>108</v>
      </c>
      <c r="B14" s="69">
        <f>Dati!$B$16</f>
        <v>0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U14" s="83"/>
      <c r="V14" s="83"/>
      <c r="W14" s="83"/>
      <c r="X14" s="83"/>
      <c r="Y14" s="83"/>
      <c r="Z14" s="83"/>
      <c r="AA14" s="83"/>
      <c r="AB14" s="83"/>
      <c r="AY14" s="3">
        <v>46143</v>
      </c>
    </row>
    <row r="15" spans="1:51" ht="31.5" customHeight="1" x14ac:dyDescent="0.25">
      <c r="A15" s="7" t="s">
        <v>5</v>
      </c>
      <c r="B15" s="69">
        <f>Dati!$B$15</f>
        <v>0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U15" s="83"/>
      <c r="V15" s="83"/>
      <c r="W15" s="83"/>
      <c r="X15" s="83"/>
      <c r="Y15" s="83"/>
      <c r="Z15" s="83"/>
      <c r="AA15" s="83"/>
      <c r="AB15" s="83"/>
      <c r="AX15" s="1" t="s">
        <v>109</v>
      </c>
      <c r="AY15" s="3">
        <v>46175</v>
      </c>
    </row>
    <row r="16" spans="1:51" ht="31.5" customHeight="1" x14ac:dyDescent="0.25">
      <c r="A16" s="5" t="s">
        <v>6</v>
      </c>
      <c r="B16" s="69">
        <f>Dati!$B$17</f>
        <v>0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U16" s="83"/>
      <c r="V16" s="83"/>
      <c r="W16" s="83"/>
      <c r="X16" s="83"/>
      <c r="Y16" s="83"/>
      <c r="Z16" s="83"/>
      <c r="AA16" s="83"/>
      <c r="AB16" s="83"/>
      <c r="AX16" s="1" t="s">
        <v>110</v>
      </c>
      <c r="AY16" s="3">
        <v>46249</v>
      </c>
    </row>
    <row r="17" spans="1:51" x14ac:dyDescent="0.2">
      <c r="AX17" s="1" t="s">
        <v>120</v>
      </c>
      <c r="AY17" s="3">
        <v>46327</v>
      </c>
    </row>
    <row r="18" spans="1:51" x14ac:dyDescent="0.2">
      <c r="AY18" s="3">
        <v>46364</v>
      </c>
    </row>
    <row r="19" spans="1:51" s="2" customFormat="1" ht="113.1" customHeight="1" x14ac:dyDescent="0.2">
      <c r="A19" s="4" t="s">
        <v>86</v>
      </c>
      <c r="B19" s="4" t="s">
        <v>1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Y19" s="3">
        <v>46381</v>
      </c>
    </row>
    <row r="20" spans="1:51" s="2" customFormat="1" ht="21" customHeight="1" x14ac:dyDescent="0.2">
      <c r="A20" s="70" t="s">
        <v>10</v>
      </c>
      <c r="B20" s="71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Y20" s="3">
        <v>46382</v>
      </c>
    </row>
    <row r="21" spans="1:51" ht="15.75" x14ac:dyDescent="0.25">
      <c r="A21" s="10">
        <v>45901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</row>
    <row r="22" spans="1:51" ht="15.75" x14ac:dyDescent="0.25">
      <c r="A22" s="10">
        <v>45902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</row>
    <row r="23" spans="1:51" ht="15.75" x14ac:dyDescent="0.25">
      <c r="A23" s="10">
        <v>45903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</row>
    <row r="24" spans="1:51" ht="15.75" x14ac:dyDescent="0.25">
      <c r="A24" s="10">
        <v>45904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</row>
    <row r="25" spans="1:51" ht="15.75" x14ac:dyDescent="0.25">
      <c r="A25" s="10">
        <v>45905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</row>
    <row r="26" spans="1:51" ht="15.75" x14ac:dyDescent="0.25">
      <c r="A26" s="10">
        <v>45906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</row>
    <row r="27" spans="1:51" ht="15.75" x14ac:dyDescent="0.25">
      <c r="A27" s="10">
        <v>45907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</row>
    <row r="28" spans="1:51" ht="15.75" x14ac:dyDescent="0.25">
      <c r="A28" s="10">
        <v>45908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</row>
    <row r="29" spans="1:51" ht="15.75" x14ac:dyDescent="0.25">
      <c r="A29" s="10">
        <v>45909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</row>
    <row r="30" spans="1:51" ht="15.75" x14ac:dyDescent="0.25">
      <c r="A30" s="10">
        <v>45910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</row>
    <row r="31" spans="1:51" ht="15.75" x14ac:dyDescent="0.25">
      <c r="A31" s="10">
        <v>45911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</row>
    <row r="32" spans="1:51" ht="15.75" x14ac:dyDescent="0.25">
      <c r="A32" s="10">
        <v>45912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37" ht="15.75" x14ac:dyDescent="0.25">
      <c r="A33" s="10">
        <v>45913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37" ht="15.75" x14ac:dyDescent="0.25">
      <c r="A34" s="10">
        <v>45914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</row>
    <row r="35" spans="1:37" ht="15.75" x14ac:dyDescent="0.25">
      <c r="A35" s="10">
        <v>45915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37" ht="15.75" x14ac:dyDescent="0.25">
      <c r="A36" s="10">
        <v>45916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37" ht="15.75" x14ac:dyDescent="0.25">
      <c r="A37" s="10">
        <v>45917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</row>
    <row r="38" spans="1:37" ht="15.75" x14ac:dyDescent="0.25">
      <c r="A38" s="10">
        <v>45918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1:37" ht="15.75" x14ac:dyDescent="0.25">
      <c r="A39" s="10">
        <v>45919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37" ht="15.75" x14ac:dyDescent="0.25">
      <c r="A40" s="10">
        <v>45920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</row>
    <row r="41" spans="1:37" ht="15.75" x14ac:dyDescent="0.25">
      <c r="A41" s="10">
        <v>45921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</row>
    <row r="42" spans="1:37" ht="15.75" x14ac:dyDescent="0.25">
      <c r="A42" s="10">
        <v>45922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</row>
    <row r="43" spans="1:37" ht="15.75" x14ac:dyDescent="0.25">
      <c r="A43" s="10">
        <v>45923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</row>
    <row r="44" spans="1:37" ht="15.75" x14ac:dyDescent="0.25">
      <c r="A44" s="10">
        <v>45924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</row>
    <row r="45" spans="1:37" ht="15.75" x14ac:dyDescent="0.25">
      <c r="A45" s="10">
        <v>45925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</row>
    <row r="46" spans="1:37" ht="15.75" x14ac:dyDescent="0.25">
      <c r="A46" s="10">
        <v>45926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</row>
    <row r="47" spans="1:37" ht="15.75" x14ac:dyDescent="0.25">
      <c r="A47" s="10">
        <v>45927</v>
      </c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</row>
    <row r="48" spans="1:37" ht="15.75" x14ac:dyDescent="0.25">
      <c r="A48" s="10">
        <v>45928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</row>
    <row r="49" spans="1:37" ht="15.75" x14ac:dyDescent="0.25">
      <c r="A49" s="10">
        <v>45929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</row>
    <row r="50" spans="1:37" ht="15.75" x14ac:dyDescent="0.25">
      <c r="A50" s="10">
        <v>45930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</row>
    <row r="51" spans="1:37" ht="15.75" x14ac:dyDescent="0.25">
      <c r="A51" s="10">
        <v>45931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</row>
    <row r="52" spans="1:37" ht="15.75" x14ac:dyDescent="0.25">
      <c r="A52" s="10">
        <v>45932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</row>
    <row r="53" spans="1:37" ht="15.75" x14ac:dyDescent="0.25">
      <c r="A53" s="10">
        <v>45933</v>
      </c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</row>
    <row r="54" spans="1:37" ht="15.75" x14ac:dyDescent="0.25">
      <c r="A54" s="10">
        <v>45934</v>
      </c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</row>
    <row r="55" spans="1:37" ht="15.75" x14ac:dyDescent="0.25">
      <c r="A55" s="10">
        <v>45935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</row>
    <row r="56" spans="1:37" ht="15.75" x14ac:dyDescent="0.25">
      <c r="A56" s="10">
        <v>45936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</row>
    <row r="57" spans="1:37" ht="15.75" x14ac:dyDescent="0.25">
      <c r="A57" s="10">
        <v>45937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</row>
    <row r="58" spans="1:37" ht="15.75" x14ac:dyDescent="0.25">
      <c r="A58" s="10">
        <v>45938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</row>
    <row r="59" spans="1:37" ht="15.75" x14ac:dyDescent="0.25">
      <c r="A59" s="10">
        <v>45939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</row>
    <row r="60" spans="1:37" ht="15.75" x14ac:dyDescent="0.25">
      <c r="A60" s="10">
        <v>45940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</row>
    <row r="61" spans="1:37" ht="15.75" x14ac:dyDescent="0.25">
      <c r="A61" s="10">
        <v>45941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</row>
    <row r="62" spans="1:37" ht="15.75" x14ac:dyDescent="0.25">
      <c r="A62" s="10">
        <v>45942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</row>
    <row r="63" spans="1:37" ht="15.75" x14ac:dyDescent="0.25">
      <c r="A63" s="10">
        <v>45943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</row>
    <row r="64" spans="1:37" ht="15.75" x14ac:dyDescent="0.25">
      <c r="A64" s="10">
        <v>45944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</row>
    <row r="65" spans="1:37" ht="15.75" x14ac:dyDescent="0.25">
      <c r="A65" s="10">
        <v>45945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</row>
    <row r="66" spans="1:37" ht="15.75" x14ac:dyDescent="0.25">
      <c r="A66" s="10">
        <v>45946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</row>
    <row r="67" spans="1:37" ht="15.75" x14ac:dyDescent="0.25">
      <c r="A67" s="10">
        <v>45947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</row>
    <row r="68" spans="1:37" ht="15.75" x14ac:dyDescent="0.25">
      <c r="A68" s="10">
        <v>45948</v>
      </c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</row>
    <row r="69" spans="1:37" ht="15.75" x14ac:dyDescent="0.25">
      <c r="A69" s="10">
        <v>45949</v>
      </c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</row>
    <row r="70" spans="1:37" ht="15.75" x14ac:dyDescent="0.25">
      <c r="A70" s="10">
        <v>45950</v>
      </c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</row>
    <row r="71" spans="1:37" ht="15.75" x14ac:dyDescent="0.25">
      <c r="A71" s="10">
        <v>45951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</row>
    <row r="72" spans="1:37" ht="15.75" x14ac:dyDescent="0.25">
      <c r="A72" s="10">
        <v>45952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</row>
    <row r="73" spans="1:37" ht="15.75" x14ac:dyDescent="0.25">
      <c r="A73" s="10">
        <v>45953</v>
      </c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</row>
    <row r="74" spans="1:37" ht="15.75" x14ac:dyDescent="0.25">
      <c r="A74" s="10">
        <v>45954</v>
      </c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</row>
    <row r="75" spans="1:37" ht="15.75" x14ac:dyDescent="0.25">
      <c r="A75" s="10">
        <v>45955</v>
      </c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</row>
    <row r="76" spans="1:37" ht="15.75" x14ac:dyDescent="0.25">
      <c r="A76" s="10">
        <v>45956</v>
      </c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</row>
    <row r="77" spans="1:37" ht="15.75" x14ac:dyDescent="0.25">
      <c r="A77" s="10">
        <v>45957</v>
      </c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</row>
    <row r="78" spans="1:37" ht="15.75" x14ac:dyDescent="0.25">
      <c r="A78" s="10">
        <v>45958</v>
      </c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</row>
    <row r="79" spans="1:37" ht="15.75" x14ac:dyDescent="0.25">
      <c r="A79" s="10">
        <v>45959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</row>
    <row r="80" spans="1:37" ht="15.75" x14ac:dyDescent="0.25">
      <c r="A80" s="10">
        <v>45960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</row>
    <row r="81" spans="1:37" ht="15.75" x14ac:dyDescent="0.25">
      <c r="A81" s="10">
        <v>45961</v>
      </c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</row>
    <row r="82" spans="1:37" ht="15.75" x14ac:dyDescent="0.25">
      <c r="A82" s="10">
        <v>45962</v>
      </c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</row>
    <row r="83" spans="1:37" ht="15.75" x14ac:dyDescent="0.25">
      <c r="A83" s="10">
        <v>45963</v>
      </c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</row>
    <row r="84" spans="1:37" ht="15.75" x14ac:dyDescent="0.25">
      <c r="A84" s="10">
        <v>45964</v>
      </c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</row>
    <row r="85" spans="1:37" ht="15.75" x14ac:dyDescent="0.25">
      <c r="A85" s="10">
        <v>45965</v>
      </c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</row>
    <row r="86" spans="1:37" ht="15.75" x14ac:dyDescent="0.25">
      <c r="A86" s="10">
        <v>45966</v>
      </c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</row>
    <row r="87" spans="1:37" ht="15.75" x14ac:dyDescent="0.25">
      <c r="A87" s="10">
        <v>45967</v>
      </c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</row>
    <row r="88" spans="1:37" ht="15.75" x14ac:dyDescent="0.25">
      <c r="A88" s="10">
        <v>45968</v>
      </c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</row>
    <row r="89" spans="1:37" ht="15.75" x14ac:dyDescent="0.25">
      <c r="A89" s="10">
        <v>45969</v>
      </c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</row>
    <row r="90" spans="1:37" ht="15.75" x14ac:dyDescent="0.25">
      <c r="A90" s="10">
        <v>45970</v>
      </c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</row>
    <row r="91" spans="1:37" ht="15.75" x14ac:dyDescent="0.25">
      <c r="A91" s="10">
        <v>45971</v>
      </c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</row>
    <row r="92" spans="1:37" ht="15.75" x14ac:dyDescent="0.25">
      <c r="A92" s="10">
        <v>45972</v>
      </c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</row>
    <row r="93" spans="1:37" ht="15.75" x14ac:dyDescent="0.25">
      <c r="A93" s="10">
        <v>45973</v>
      </c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</row>
    <row r="94" spans="1:37" ht="15.75" x14ac:dyDescent="0.25">
      <c r="A94" s="10">
        <v>45974</v>
      </c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</row>
    <row r="95" spans="1:37" ht="15.75" x14ac:dyDescent="0.25">
      <c r="A95" s="10">
        <v>45975</v>
      </c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</row>
    <row r="96" spans="1:37" ht="15.75" x14ac:dyDescent="0.25">
      <c r="A96" s="10">
        <v>45976</v>
      </c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</row>
    <row r="97" spans="1:37" ht="15.75" x14ac:dyDescent="0.25">
      <c r="A97" s="10">
        <v>45977</v>
      </c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</row>
    <row r="98" spans="1:37" ht="15.75" x14ac:dyDescent="0.25">
      <c r="A98" s="10">
        <v>45978</v>
      </c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</row>
    <row r="99" spans="1:37" ht="15.75" x14ac:dyDescent="0.25">
      <c r="A99" s="10">
        <v>45979</v>
      </c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</row>
    <row r="100" spans="1:37" ht="15.75" x14ac:dyDescent="0.25">
      <c r="A100" s="10">
        <v>45980</v>
      </c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</row>
    <row r="101" spans="1:37" ht="15.75" x14ac:dyDescent="0.25">
      <c r="A101" s="10">
        <v>45981</v>
      </c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</row>
    <row r="102" spans="1:37" ht="15.75" x14ac:dyDescent="0.25">
      <c r="A102" s="10">
        <v>45982</v>
      </c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</row>
    <row r="103" spans="1:37" ht="15.75" x14ac:dyDescent="0.25">
      <c r="A103" s="10">
        <v>45983</v>
      </c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</row>
    <row r="104" spans="1:37" ht="15.75" x14ac:dyDescent="0.25">
      <c r="A104" s="10">
        <v>45984</v>
      </c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</row>
    <row r="105" spans="1:37" ht="15.75" x14ac:dyDescent="0.25">
      <c r="A105" s="10">
        <v>45985</v>
      </c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</row>
    <row r="106" spans="1:37" ht="15.75" x14ac:dyDescent="0.25">
      <c r="A106" s="10">
        <v>45986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</row>
    <row r="107" spans="1:37" ht="15.75" x14ac:dyDescent="0.25">
      <c r="A107" s="10">
        <v>45987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</row>
    <row r="108" spans="1:37" ht="15.75" x14ac:dyDescent="0.25">
      <c r="A108" s="10">
        <v>45988</v>
      </c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</row>
    <row r="109" spans="1:37" ht="15.75" x14ac:dyDescent="0.25">
      <c r="A109" s="10">
        <v>45989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</row>
    <row r="110" spans="1:37" ht="15.75" x14ac:dyDescent="0.25">
      <c r="A110" s="10">
        <v>45990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</row>
    <row r="111" spans="1:37" ht="15.75" x14ac:dyDescent="0.25">
      <c r="A111" s="10">
        <v>45991</v>
      </c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</row>
    <row r="112" spans="1:37" ht="15.75" x14ac:dyDescent="0.25">
      <c r="A112" s="10">
        <v>45992</v>
      </c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</row>
    <row r="113" spans="1:37" ht="15.75" x14ac:dyDescent="0.25">
      <c r="A113" s="10">
        <v>45993</v>
      </c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</row>
    <row r="114" spans="1:37" ht="15.75" x14ac:dyDescent="0.25">
      <c r="A114" s="10">
        <v>45994</v>
      </c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</row>
    <row r="115" spans="1:37" ht="15.75" x14ac:dyDescent="0.25">
      <c r="A115" s="10">
        <v>45995</v>
      </c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</row>
    <row r="116" spans="1:37" ht="15.75" x14ac:dyDescent="0.25">
      <c r="A116" s="10">
        <v>45996</v>
      </c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</row>
    <row r="117" spans="1:37" ht="15.75" x14ac:dyDescent="0.25">
      <c r="A117" s="10">
        <v>45997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</row>
    <row r="118" spans="1:37" ht="15.75" x14ac:dyDescent="0.25">
      <c r="A118" s="10">
        <v>45998</v>
      </c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</row>
    <row r="119" spans="1:37" ht="15.75" x14ac:dyDescent="0.25">
      <c r="A119" s="10">
        <v>45999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</row>
    <row r="120" spans="1:37" ht="15.75" x14ac:dyDescent="0.25">
      <c r="A120" s="10">
        <v>46000</v>
      </c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</row>
    <row r="121" spans="1:37" ht="15.75" x14ac:dyDescent="0.25">
      <c r="A121" s="10">
        <v>46001</v>
      </c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</row>
    <row r="122" spans="1:37" ht="15.75" x14ac:dyDescent="0.25">
      <c r="A122" s="10">
        <v>46002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</row>
    <row r="123" spans="1:37" ht="15.75" x14ac:dyDescent="0.25">
      <c r="A123" s="10">
        <v>46003</v>
      </c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</row>
    <row r="124" spans="1:37" ht="15.75" x14ac:dyDescent="0.25">
      <c r="A124" s="10">
        <v>46004</v>
      </c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</row>
    <row r="125" spans="1:37" ht="15.75" x14ac:dyDescent="0.25">
      <c r="A125" s="10">
        <v>46005</v>
      </c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</row>
    <row r="126" spans="1:37" ht="15.75" x14ac:dyDescent="0.25">
      <c r="A126" s="10">
        <v>46006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</row>
    <row r="127" spans="1:37" ht="15.75" x14ac:dyDescent="0.25">
      <c r="A127" s="10">
        <v>46007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</row>
    <row r="128" spans="1:37" ht="15.75" x14ac:dyDescent="0.25">
      <c r="A128" s="10">
        <v>46008</v>
      </c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</row>
    <row r="129" spans="1:37" ht="15.75" x14ac:dyDescent="0.25">
      <c r="A129" s="10">
        <v>46009</v>
      </c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</row>
    <row r="130" spans="1:37" ht="15.75" x14ac:dyDescent="0.25">
      <c r="A130" s="10">
        <v>46010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</row>
    <row r="131" spans="1:37" ht="15.75" x14ac:dyDescent="0.25">
      <c r="A131" s="10">
        <v>46011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</row>
    <row r="132" spans="1:37" ht="15.75" x14ac:dyDescent="0.25">
      <c r="A132" s="10">
        <v>46012</v>
      </c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</row>
    <row r="133" spans="1:37" ht="15.75" x14ac:dyDescent="0.25">
      <c r="A133" s="10">
        <v>46013</v>
      </c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</row>
    <row r="134" spans="1:37" ht="15.75" x14ac:dyDescent="0.25">
      <c r="A134" s="10">
        <v>46014</v>
      </c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</row>
    <row r="135" spans="1:37" ht="15.75" x14ac:dyDescent="0.25">
      <c r="A135" s="10">
        <v>46015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</row>
    <row r="136" spans="1:37" ht="15.75" x14ac:dyDescent="0.25">
      <c r="A136" s="10">
        <v>46016</v>
      </c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</row>
    <row r="137" spans="1:37" ht="15.75" x14ac:dyDescent="0.25">
      <c r="A137" s="10">
        <v>46017</v>
      </c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</row>
    <row r="138" spans="1:37" ht="15.75" x14ac:dyDescent="0.25">
      <c r="A138" s="10">
        <v>46018</v>
      </c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</row>
    <row r="139" spans="1:37" ht="15.75" x14ac:dyDescent="0.25">
      <c r="A139" s="10">
        <v>46019</v>
      </c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</row>
    <row r="140" spans="1:37" ht="15.75" x14ac:dyDescent="0.25">
      <c r="A140" s="10">
        <v>46020</v>
      </c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</row>
    <row r="141" spans="1:37" ht="15.75" x14ac:dyDescent="0.25">
      <c r="A141" s="10">
        <v>46021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</row>
    <row r="142" spans="1:37" ht="15.75" x14ac:dyDescent="0.25">
      <c r="A142" s="10">
        <v>46022</v>
      </c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</row>
    <row r="143" spans="1:37" ht="15.75" x14ac:dyDescent="0.25">
      <c r="A143" s="10">
        <v>46023</v>
      </c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</row>
    <row r="144" spans="1:37" ht="15.75" x14ac:dyDescent="0.25">
      <c r="A144" s="10">
        <v>46024</v>
      </c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</row>
    <row r="145" spans="1:37" ht="15.75" x14ac:dyDescent="0.25">
      <c r="A145" s="10">
        <v>46025</v>
      </c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</row>
    <row r="146" spans="1:37" ht="15.75" x14ac:dyDescent="0.25">
      <c r="A146" s="10">
        <v>46026</v>
      </c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</row>
    <row r="147" spans="1:37" ht="15.75" x14ac:dyDescent="0.25">
      <c r="A147" s="10">
        <v>46027</v>
      </c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</row>
    <row r="148" spans="1:37" ht="15.75" x14ac:dyDescent="0.25">
      <c r="A148" s="10">
        <v>46028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</row>
    <row r="149" spans="1:37" ht="15.75" x14ac:dyDescent="0.25">
      <c r="A149" s="10">
        <v>46029</v>
      </c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</row>
    <row r="150" spans="1:37" ht="15.75" x14ac:dyDescent="0.25">
      <c r="A150" s="10">
        <v>46030</v>
      </c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</row>
    <row r="151" spans="1:37" ht="15.75" x14ac:dyDescent="0.25">
      <c r="A151" s="10">
        <v>46031</v>
      </c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</row>
    <row r="152" spans="1:37" ht="15.75" x14ac:dyDescent="0.25">
      <c r="A152" s="10">
        <v>46032</v>
      </c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</row>
    <row r="153" spans="1:37" ht="15.75" x14ac:dyDescent="0.25">
      <c r="A153" s="10">
        <v>46033</v>
      </c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</row>
    <row r="154" spans="1:37" ht="15.75" x14ac:dyDescent="0.25">
      <c r="A154" s="10">
        <v>46034</v>
      </c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</row>
    <row r="155" spans="1:37" ht="15.75" x14ac:dyDescent="0.25">
      <c r="A155" s="10">
        <v>46035</v>
      </c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</row>
    <row r="156" spans="1:37" ht="15.75" x14ac:dyDescent="0.25">
      <c r="A156" s="10">
        <v>46036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</row>
    <row r="157" spans="1:37" ht="15.75" x14ac:dyDescent="0.25">
      <c r="A157" s="10">
        <v>46037</v>
      </c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</row>
    <row r="158" spans="1:37" ht="15.75" x14ac:dyDescent="0.25">
      <c r="A158" s="10">
        <v>46038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</row>
    <row r="159" spans="1:37" ht="15.75" x14ac:dyDescent="0.25">
      <c r="A159" s="10">
        <v>46039</v>
      </c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</row>
    <row r="160" spans="1:37" ht="15.75" x14ac:dyDescent="0.25">
      <c r="A160" s="10">
        <v>46040</v>
      </c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</row>
    <row r="161" spans="1:37" ht="15.75" x14ac:dyDescent="0.25">
      <c r="A161" s="10">
        <v>46041</v>
      </c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</row>
    <row r="162" spans="1:37" ht="15.75" x14ac:dyDescent="0.25">
      <c r="A162" s="10">
        <v>46042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</row>
    <row r="163" spans="1:37" ht="15.75" x14ac:dyDescent="0.25">
      <c r="A163" s="10">
        <v>46043</v>
      </c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</row>
    <row r="164" spans="1:37" ht="15.75" x14ac:dyDescent="0.25">
      <c r="A164" s="10">
        <v>46044</v>
      </c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</row>
    <row r="165" spans="1:37" ht="15.75" x14ac:dyDescent="0.25">
      <c r="A165" s="10">
        <v>46045</v>
      </c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</row>
    <row r="166" spans="1:37" ht="15.75" x14ac:dyDescent="0.25">
      <c r="A166" s="10">
        <v>46046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</row>
    <row r="167" spans="1:37" ht="15.75" x14ac:dyDescent="0.25">
      <c r="A167" s="10">
        <v>46047</v>
      </c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</row>
    <row r="168" spans="1:37" ht="15.75" x14ac:dyDescent="0.25">
      <c r="A168" s="10">
        <v>46048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</row>
    <row r="169" spans="1:37" ht="15.75" x14ac:dyDescent="0.25">
      <c r="A169" s="10">
        <v>46049</v>
      </c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</row>
    <row r="170" spans="1:37" ht="15.75" x14ac:dyDescent="0.25">
      <c r="A170" s="10">
        <v>46050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</row>
    <row r="171" spans="1:37" ht="15.75" x14ac:dyDescent="0.25">
      <c r="A171" s="10">
        <v>46051</v>
      </c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</row>
    <row r="172" spans="1:37" ht="15.75" x14ac:dyDescent="0.25">
      <c r="A172" s="10">
        <v>46052</v>
      </c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</row>
    <row r="173" spans="1:37" ht="15.75" x14ac:dyDescent="0.25">
      <c r="A173" s="10">
        <v>46053</v>
      </c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</row>
    <row r="174" spans="1:37" ht="15.75" x14ac:dyDescent="0.25">
      <c r="A174" s="10">
        <v>46054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</row>
    <row r="175" spans="1:37" ht="15.75" x14ac:dyDescent="0.25">
      <c r="A175" s="10">
        <v>46055</v>
      </c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</row>
    <row r="176" spans="1:37" ht="15.75" x14ac:dyDescent="0.25">
      <c r="A176" s="10">
        <v>46056</v>
      </c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</row>
    <row r="177" spans="1:37" ht="15.75" x14ac:dyDescent="0.25">
      <c r="A177" s="10">
        <v>46057</v>
      </c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</row>
    <row r="178" spans="1:37" ht="15.75" x14ac:dyDescent="0.25">
      <c r="A178" s="10">
        <v>46058</v>
      </c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</row>
    <row r="179" spans="1:37" ht="15.75" x14ac:dyDescent="0.25">
      <c r="A179" s="10">
        <v>46059</v>
      </c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</row>
    <row r="180" spans="1:37" ht="15.75" x14ac:dyDescent="0.25">
      <c r="A180" s="10">
        <v>46060</v>
      </c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</row>
    <row r="181" spans="1:37" ht="15.75" x14ac:dyDescent="0.25">
      <c r="A181" s="10">
        <v>46061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</row>
    <row r="182" spans="1:37" ht="15.75" x14ac:dyDescent="0.25">
      <c r="A182" s="10">
        <v>46062</v>
      </c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</row>
    <row r="183" spans="1:37" ht="15.75" x14ac:dyDescent="0.25">
      <c r="A183" s="10">
        <v>46063</v>
      </c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</row>
    <row r="184" spans="1:37" ht="15.75" x14ac:dyDescent="0.25">
      <c r="A184" s="10">
        <v>46064</v>
      </c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</row>
    <row r="185" spans="1:37" ht="15.75" x14ac:dyDescent="0.25">
      <c r="A185" s="10">
        <v>46065</v>
      </c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</row>
    <row r="186" spans="1:37" ht="15.75" x14ac:dyDescent="0.25">
      <c r="A186" s="10">
        <v>46066</v>
      </c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</row>
    <row r="187" spans="1:37" ht="15.75" x14ac:dyDescent="0.25">
      <c r="A187" s="10">
        <v>46067</v>
      </c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</row>
    <row r="188" spans="1:37" ht="15.75" x14ac:dyDescent="0.25">
      <c r="A188" s="10">
        <v>46068</v>
      </c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</row>
    <row r="189" spans="1:37" ht="15.75" x14ac:dyDescent="0.25">
      <c r="A189" s="10">
        <v>46069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</row>
    <row r="190" spans="1:37" ht="15.75" x14ac:dyDescent="0.25">
      <c r="A190" s="10">
        <v>46070</v>
      </c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</row>
    <row r="191" spans="1:37" ht="15.75" x14ac:dyDescent="0.25">
      <c r="A191" s="10">
        <v>46071</v>
      </c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</row>
    <row r="192" spans="1:37" ht="15.75" x14ac:dyDescent="0.25">
      <c r="A192" s="10">
        <v>46072</v>
      </c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</row>
    <row r="193" spans="1:37" ht="15.75" x14ac:dyDescent="0.25">
      <c r="A193" s="10">
        <v>46073</v>
      </c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</row>
    <row r="194" spans="1:37" ht="15.75" x14ac:dyDescent="0.25">
      <c r="A194" s="10">
        <v>46074</v>
      </c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</row>
    <row r="195" spans="1:37" ht="15.75" x14ac:dyDescent="0.25">
      <c r="A195" s="10">
        <v>46075</v>
      </c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</row>
    <row r="196" spans="1:37" ht="15.75" x14ac:dyDescent="0.25">
      <c r="A196" s="10">
        <v>46076</v>
      </c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</row>
    <row r="197" spans="1:37" ht="15.75" x14ac:dyDescent="0.25">
      <c r="A197" s="10">
        <v>46077</v>
      </c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</row>
    <row r="198" spans="1:37" ht="15.75" x14ac:dyDescent="0.25">
      <c r="A198" s="10">
        <v>46078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</row>
    <row r="199" spans="1:37" ht="15.75" x14ac:dyDescent="0.25">
      <c r="A199" s="10">
        <v>46079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</row>
    <row r="200" spans="1:37" ht="15.75" x14ac:dyDescent="0.25">
      <c r="A200" s="10">
        <v>46080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</row>
    <row r="201" spans="1:37" ht="15.75" x14ac:dyDescent="0.25">
      <c r="A201" s="10">
        <v>46081</v>
      </c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</row>
    <row r="202" spans="1:37" ht="15.75" x14ac:dyDescent="0.25">
      <c r="A202" s="10">
        <v>46082</v>
      </c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</row>
    <row r="203" spans="1:37" ht="15.75" x14ac:dyDescent="0.25">
      <c r="A203" s="10">
        <v>46083</v>
      </c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</row>
    <row r="204" spans="1:37" ht="15.75" x14ac:dyDescent="0.25">
      <c r="A204" s="10">
        <v>46084</v>
      </c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</row>
    <row r="205" spans="1:37" ht="15.75" x14ac:dyDescent="0.25">
      <c r="A205" s="10">
        <v>46085</v>
      </c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</row>
    <row r="206" spans="1:37" ht="15.75" x14ac:dyDescent="0.25">
      <c r="A206" s="10">
        <v>46086</v>
      </c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</row>
    <row r="207" spans="1:37" ht="15.75" x14ac:dyDescent="0.25">
      <c r="A207" s="10">
        <v>46087</v>
      </c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</row>
    <row r="208" spans="1:37" ht="15.75" x14ac:dyDescent="0.25">
      <c r="A208" s="10">
        <v>46088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</row>
    <row r="209" spans="1:37" ht="15.75" x14ac:dyDescent="0.25">
      <c r="A209" s="10">
        <v>46089</v>
      </c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</row>
    <row r="210" spans="1:37" ht="15.75" x14ac:dyDescent="0.25">
      <c r="A210" s="10">
        <v>46090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</row>
    <row r="211" spans="1:37" ht="15.75" x14ac:dyDescent="0.25">
      <c r="A211" s="10">
        <v>46091</v>
      </c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</row>
    <row r="212" spans="1:37" ht="15.75" x14ac:dyDescent="0.25">
      <c r="A212" s="10">
        <v>46092</v>
      </c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</row>
    <row r="213" spans="1:37" ht="15.75" x14ac:dyDescent="0.25">
      <c r="A213" s="10">
        <v>46093</v>
      </c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</row>
    <row r="214" spans="1:37" ht="15.75" x14ac:dyDescent="0.25">
      <c r="A214" s="10">
        <v>46094</v>
      </c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</row>
    <row r="215" spans="1:37" ht="15.75" x14ac:dyDescent="0.25">
      <c r="A215" s="10">
        <v>46095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</row>
    <row r="216" spans="1:37" ht="15.75" x14ac:dyDescent="0.25">
      <c r="A216" s="10">
        <v>46096</v>
      </c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</row>
    <row r="217" spans="1:37" ht="15.75" x14ac:dyDescent="0.25">
      <c r="A217" s="10">
        <v>46097</v>
      </c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</row>
    <row r="218" spans="1:37" ht="15.75" x14ac:dyDescent="0.25">
      <c r="A218" s="10">
        <v>46098</v>
      </c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</row>
    <row r="219" spans="1:37" ht="15.75" x14ac:dyDescent="0.25">
      <c r="A219" s="10">
        <v>46099</v>
      </c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</row>
    <row r="220" spans="1:37" ht="15.75" x14ac:dyDescent="0.25">
      <c r="A220" s="10">
        <v>46100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</row>
    <row r="221" spans="1:37" ht="15.75" x14ac:dyDescent="0.25">
      <c r="A221" s="10">
        <v>46101</v>
      </c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</row>
    <row r="222" spans="1:37" ht="15.75" x14ac:dyDescent="0.25">
      <c r="A222" s="10">
        <v>46102</v>
      </c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</row>
    <row r="223" spans="1:37" ht="15.75" x14ac:dyDescent="0.25">
      <c r="A223" s="10">
        <v>46103</v>
      </c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</row>
    <row r="224" spans="1:37" ht="15.75" x14ac:dyDescent="0.25">
      <c r="A224" s="10">
        <v>46104</v>
      </c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</row>
    <row r="225" spans="1:37" ht="15.75" x14ac:dyDescent="0.25">
      <c r="A225" s="10">
        <v>46105</v>
      </c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</row>
    <row r="226" spans="1:37" ht="15.75" x14ac:dyDescent="0.25">
      <c r="A226" s="10">
        <v>46106</v>
      </c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</row>
    <row r="227" spans="1:37" ht="15.75" x14ac:dyDescent="0.25">
      <c r="A227" s="10">
        <v>46107</v>
      </c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</row>
    <row r="228" spans="1:37" ht="15.75" x14ac:dyDescent="0.25">
      <c r="A228" s="10">
        <v>46108</v>
      </c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</row>
    <row r="229" spans="1:37" ht="15.75" x14ac:dyDescent="0.25">
      <c r="A229" s="10">
        <v>46109</v>
      </c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</row>
    <row r="230" spans="1:37" ht="15.75" x14ac:dyDescent="0.25">
      <c r="A230" s="10">
        <v>46110</v>
      </c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</row>
    <row r="231" spans="1:37" ht="15.75" x14ac:dyDescent="0.25">
      <c r="A231" s="10">
        <v>46111</v>
      </c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</row>
    <row r="232" spans="1:37" ht="15.75" x14ac:dyDescent="0.25">
      <c r="A232" s="10">
        <v>46112</v>
      </c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</row>
    <row r="233" spans="1:37" ht="15.75" x14ac:dyDescent="0.25">
      <c r="A233" s="10">
        <v>46113</v>
      </c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</row>
    <row r="234" spans="1:37" ht="15.75" x14ac:dyDescent="0.25">
      <c r="A234" s="10">
        <v>46114</v>
      </c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</row>
    <row r="235" spans="1:37" ht="15.75" x14ac:dyDescent="0.25">
      <c r="A235" s="10">
        <v>46115</v>
      </c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</row>
    <row r="236" spans="1:37" ht="15.75" x14ac:dyDescent="0.25">
      <c r="A236" s="10">
        <v>46116</v>
      </c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</row>
    <row r="237" spans="1:37" ht="15.75" x14ac:dyDescent="0.25">
      <c r="A237" s="10">
        <v>46117</v>
      </c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</row>
    <row r="238" spans="1:37" ht="15.75" x14ac:dyDescent="0.25">
      <c r="A238" s="10">
        <v>46118</v>
      </c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</row>
    <row r="239" spans="1:37" ht="15.75" x14ac:dyDescent="0.25">
      <c r="A239" s="10">
        <v>46119</v>
      </c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</row>
    <row r="240" spans="1:37" ht="15.75" x14ac:dyDescent="0.25">
      <c r="A240" s="10">
        <v>46120</v>
      </c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</row>
    <row r="241" spans="1:37" ht="15.75" x14ac:dyDescent="0.25">
      <c r="A241" s="10">
        <v>46121</v>
      </c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</row>
    <row r="242" spans="1:37" ht="15.75" x14ac:dyDescent="0.25">
      <c r="A242" s="10">
        <v>46122</v>
      </c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</row>
    <row r="243" spans="1:37" ht="15.75" x14ac:dyDescent="0.25">
      <c r="A243" s="10">
        <v>46123</v>
      </c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</row>
    <row r="244" spans="1:37" ht="15.75" x14ac:dyDescent="0.25">
      <c r="A244" s="10">
        <v>46124</v>
      </c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</row>
    <row r="245" spans="1:37" ht="15.75" x14ac:dyDescent="0.25">
      <c r="A245" s="10">
        <v>46125</v>
      </c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</row>
    <row r="246" spans="1:37" ht="15.75" x14ac:dyDescent="0.25">
      <c r="A246" s="10">
        <v>46126</v>
      </c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</row>
    <row r="247" spans="1:37" ht="15.75" x14ac:dyDescent="0.25">
      <c r="A247" s="10">
        <v>46127</v>
      </c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</row>
    <row r="248" spans="1:37" ht="15.75" x14ac:dyDescent="0.25">
      <c r="A248" s="10">
        <v>46128</v>
      </c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</row>
    <row r="249" spans="1:37" ht="15.75" x14ac:dyDescent="0.25">
      <c r="A249" s="10">
        <v>46129</v>
      </c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</row>
    <row r="250" spans="1:37" ht="15.75" x14ac:dyDescent="0.25">
      <c r="A250" s="10">
        <v>46130</v>
      </c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</row>
    <row r="251" spans="1:37" ht="15.75" x14ac:dyDescent="0.25">
      <c r="A251" s="10">
        <v>46131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</row>
    <row r="252" spans="1:37" ht="15.75" x14ac:dyDescent="0.25">
      <c r="A252" s="10">
        <v>46132</v>
      </c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</row>
    <row r="253" spans="1:37" ht="15.75" x14ac:dyDescent="0.25">
      <c r="A253" s="10">
        <v>46133</v>
      </c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</row>
    <row r="254" spans="1:37" ht="15.75" x14ac:dyDescent="0.25">
      <c r="A254" s="10">
        <v>46134</v>
      </c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</row>
    <row r="255" spans="1:37" ht="15.75" x14ac:dyDescent="0.25">
      <c r="A255" s="10">
        <v>46135</v>
      </c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</row>
    <row r="256" spans="1:37" ht="15.75" x14ac:dyDescent="0.25">
      <c r="A256" s="10">
        <v>46136</v>
      </c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</row>
    <row r="257" spans="1:37" ht="15.75" x14ac:dyDescent="0.25">
      <c r="A257" s="10">
        <v>46137</v>
      </c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</row>
    <row r="258" spans="1:37" ht="15.75" x14ac:dyDescent="0.25">
      <c r="A258" s="10">
        <v>46138</v>
      </c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</row>
    <row r="259" spans="1:37" ht="15.75" x14ac:dyDescent="0.25">
      <c r="A259" s="10">
        <v>46139</v>
      </c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</row>
    <row r="260" spans="1:37" ht="15.75" x14ac:dyDescent="0.25">
      <c r="A260" s="10">
        <v>46140</v>
      </c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</row>
    <row r="261" spans="1:37" ht="15.75" x14ac:dyDescent="0.25">
      <c r="A261" s="10">
        <v>46141</v>
      </c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</row>
    <row r="262" spans="1:37" ht="15.75" x14ac:dyDescent="0.25">
      <c r="A262" s="10">
        <v>46142</v>
      </c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</row>
    <row r="263" spans="1:37" ht="15.75" x14ac:dyDescent="0.25">
      <c r="A263" s="10">
        <v>46143</v>
      </c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</row>
    <row r="264" spans="1:37" ht="15.75" x14ac:dyDescent="0.25">
      <c r="A264" s="10">
        <v>46144</v>
      </c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</row>
    <row r="265" spans="1:37" ht="15.75" x14ac:dyDescent="0.25">
      <c r="A265" s="10">
        <v>46145</v>
      </c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</row>
    <row r="266" spans="1:37" ht="15.75" x14ac:dyDescent="0.25">
      <c r="A266" s="10">
        <v>46146</v>
      </c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</row>
    <row r="267" spans="1:37" ht="15.75" x14ac:dyDescent="0.25">
      <c r="A267" s="10">
        <v>46147</v>
      </c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</row>
    <row r="268" spans="1:37" ht="15.75" x14ac:dyDescent="0.25">
      <c r="A268" s="10">
        <v>46148</v>
      </c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</row>
    <row r="269" spans="1:37" ht="15.75" x14ac:dyDescent="0.25">
      <c r="A269" s="10">
        <v>46149</v>
      </c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</row>
    <row r="270" spans="1:37" ht="15.75" x14ac:dyDescent="0.25">
      <c r="A270" s="10">
        <v>46150</v>
      </c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</row>
    <row r="271" spans="1:37" ht="15.75" x14ac:dyDescent="0.25">
      <c r="A271" s="10">
        <v>46151</v>
      </c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</row>
    <row r="272" spans="1:37" ht="15.75" x14ac:dyDescent="0.25">
      <c r="A272" s="10">
        <v>46152</v>
      </c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</row>
    <row r="273" spans="1:37" ht="15.75" x14ac:dyDescent="0.25">
      <c r="A273" s="10">
        <v>46153</v>
      </c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</row>
    <row r="274" spans="1:37" ht="15.75" x14ac:dyDescent="0.25">
      <c r="A274" s="10">
        <v>46154</v>
      </c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</row>
    <row r="275" spans="1:37" ht="15.75" x14ac:dyDescent="0.25">
      <c r="A275" s="10">
        <v>46155</v>
      </c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</row>
    <row r="276" spans="1:37" ht="15.75" x14ac:dyDescent="0.25">
      <c r="A276" s="10">
        <v>46156</v>
      </c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</row>
    <row r="277" spans="1:37" ht="15.75" x14ac:dyDescent="0.25">
      <c r="A277" s="10">
        <v>46157</v>
      </c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</row>
    <row r="278" spans="1:37" ht="15.75" x14ac:dyDescent="0.25">
      <c r="A278" s="10">
        <v>46158</v>
      </c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</row>
    <row r="279" spans="1:37" ht="15.75" x14ac:dyDescent="0.25">
      <c r="A279" s="10">
        <v>46159</v>
      </c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</row>
    <row r="280" spans="1:37" ht="15.75" x14ac:dyDescent="0.25">
      <c r="A280" s="10">
        <v>46160</v>
      </c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</row>
    <row r="281" spans="1:37" ht="15.75" x14ac:dyDescent="0.25">
      <c r="A281" s="10">
        <v>46161</v>
      </c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</row>
    <row r="282" spans="1:37" ht="15.75" x14ac:dyDescent="0.25">
      <c r="A282" s="10">
        <v>46162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</row>
    <row r="283" spans="1:37" ht="15.75" x14ac:dyDescent="0.25">
      <c r="A283" s="10">
        <v>46163</v>
      </c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</row>
    <row r="284" spans="1:37" ht="15.75" x14ac:dyDescent="0.25">
      <c r="A284" s="10">
        <v>46164</v>
      </c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</row>
    <row r="285" spans="1:37" ht="15.75" x14ac:dyDescent="0.25">
      <c r="A285" s="10">
        <v>46165</v>
      </c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</row>
    <row r="286" spans="1:37" ht="15.75" x14ac:dyDescent="0.25">
      <c r="A286" s="10">
        <v>46166</v>
      </c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</row>
    <row r="287" spans="1:37" ht="15.75" x14ac:dyDescent="0.25">
      <c r="A287" s="10">
        <v>46167</v>
      </c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</row>
    <row r="288" spans="1:37" ht="15.75" x14ac:dyDescent="0.25">
      <c r="A288" s="10">
        <v>46168</v>
      </c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</row>
    <row r="289" spans="1:37" ht="15.75" x14ac:dyDescent="0.25">
      <c r="A289" s="10">
        <v>46169</v>
      </c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</row>
    <row r="290" spans="1:37" ht="15.75" x14ac:dyDescent="0.25">
      <c r="A290" s="10">
        <v>46170</v>
      </c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</row>
    <row r="291" spans="1:37" ht="15.75" x14ac:dyDescent="0.25">
      <c r="A291" s="10">
        <v>46171</v>
      </c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</row>
    <row r="292" spans="1:37" ht="15.75" x14ac:dyDescent="0.25">
      <c r="A292" s="10">
        <v>46172</v>
      </c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</row>
    <row r="293" spans="1:37" ht="15.75" x14ac:dyDescent="0.25">
      <c r="A293" s="10">
        <v>46173</v>
      </c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</row>
    <row r="294" spans="1:37" ht="15.75" x14ac:dyDescent="0.25">
      <c r="A294" s="10">
        <v>46174</v>
      </c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</row>
    <row r="295" spans="1:37" ht="15.75" x14ac:dyDescent="0.25">
      <c r="A295" s="10">
        <v>46175</v>
      </c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</row>
    <row r="296" spans="1:37" ht="15.75" x14ac:dyDescent="0.25">
      <c r="A296" s="10">
        <v>46176</v>
      </c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</row>
    <row r="297" spans="1:37" ht="15.75" x14ac:dyDescent="0.25">
      <c r="A297" s="10">
        <v>46177</v>
      </c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</row>
    <row r="298" spans="1:37" ht="15.75" x14ac:dyDescent="0.25">
      <c r="A298" s="10">
        <v>46178</v>
      </c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</row>
    <row r="299" spans="1:37" ht="15.75" x14ac:dyDescent="0.25">
      <c r="A299" s="10">
        <v>46179</v>
      </c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</row>
    <row r="300" spans="1:37" ht="15.75" x14ac:dyDescent="0.25">
      <c r="A300" s="10">
        <v>46180</v>
      </c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</row>
    <row r="301" spans="1:37" ht="15.75" x14ac:dyDescent="0.25">
      <c r="A301" s="10">
        <v>46181</v>
      </c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</row>
    <row r="302" spans="1:37" ht="15.75" x14ac:dyDescent="0.25">
      <c r="A302" s="10">
        <v>46182</v>
      </c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</row>
    <row r="303" spans="1:37" ht="15.75" x14ac:dyDescent="0.25">
      <c r="A303" s="10">
        <v>46183</v>
      </c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</row>
    <row r="304" spans="1:37" ht="15.75" x14ac:dyDescent="0.25">
      <c r="A304" s="10">
        <v>46184</v>
      </c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</row>
    <row r="305" spans="1:37" ht="15.75" x14ac:dyDescent="0.25">
      <c r="A305" s="10">
        <v>46185</v>
      </c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</row>
    <row r="306" spans="1:37" ht="15.75" x14ac:dyDescent="0.25">
      <c r="A306" s="10">
        <v>46186</v>
      </c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</row>
    <row r="307" spans="1:37" ht="15.75" x14ac:dyDescent="0.25">
      <c r="A307" s="10">
        <v>46187</v>
      </c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</row>
    <row r="308" spans="1:37" ht="15.75" x14ac:dyDescent="0.25">
      <c r="A308" s="10">
        <v>46188</v>
      </c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</row>
    <row r="309" spans="1:37" ht="15.75" x14ac:dyDescent="0.25">
      <c r="A309" s="10">
        <v>46189</v>
      </c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</row>
    <row r="310" spans="1:37" ht="15.75" x14ac:dyDescent="0.25">
      <c r="A310" s="10">
        <v>46190</v>
      </c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</row>
    <row r="311" spans="1:37" ht="15.75" x14ac:dyDescent="0.25">
      <c r="A311" s="10">
        <v>46191</v>
      </c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</row>
    <row r="312" spans="1:37" ht="15.75" x14ac:dyDescent="0.25">
      <c r="A312" s="10">
        <v>46192</v>
      </c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</row>
    <row r="313" spans="1:37" ht="15.75" x14ac:dyDescent="0.25">
      <c r="A313" s="10">
        <v>46193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</row>
    <row r="314" spans="1:37" ht="15.75" x14ac:dyDescent="0.25">
      <c r="A314" s="10">
        <v>46194</v>
      </c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</row>
    <row r="315" spans="1:37" ht="15.75" x14ac:dyDescent="0.25">
      <c r="A315" s="10">
        <v>46195</v>
      </c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</row>
    <row r="316" spans="1:37" ht="15.75" x14ac:dyDescent="0.25">
      <c r="A316" s="10">
        <v>46196</v>
      </c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</row>
    <row r="317" spans="1:37" ht="15.75" x14ac:dyDescent="0.25">
      <c r="A317" s="10">
        <v>46197</v>
      </c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</row>
    <row r="318" spans="1:37" ht="15.75" x14ac:dyDescent="0.25">
      <c r="A318" s="10">
        <v>46198</v>
      </c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</row>
    <row r="319" spans="1:37" ht="15.75" x14ac:dyDescent="0.25">
      <c r="A319" s="10">
        <v>46199</v>
      </c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</row>
    <row r="320" spans="1:37" ht="15.75" x14ac:dyDescent="0.25">
      <c r="A320" s="10">
        <v>46200</v>
      </c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</row>
    <row r="321" spans="1:37" ht="15.75" x14ac:dyDescent="0.25">
      <c r="A321" s="10">
        <v>46201</v>
      </c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</row>
    <row r="322" spans="1:37" ht="15.75" x14ac:dyDescent="0.25">
      <c r="A322" s="10">
        <v>46202</v>
      </c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</row>
    <row r="323" spans="1:37" ht="15.75" x14ac:dyDescent="0.25">
      <c r="A323" s="10">
        <v>46203</v>
      </c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</row>
    <row r="324" spans="1:37" x14ac:dyDescent="0.2">
      <c r="A324" s="8" t="s">
        <v>11</v>
      </c>
      <c r="B324" s="9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SxhDAeGsq+VhLXxP90YLWV4YGeo7NgbvaHerxxZB/evNCLTPh4y/7zqF0utkUl9yHEEtdoH8G9vOZUMkaGjROA==" saltValue="YKiz7WitSxHHDQ/FnuxxoA==" spinCount="100000" sheet="1" objects="1" scenarios="1"/>
  <mergeCells count="7">
    <mergeCell ref="A11:T11"/>
    <mergeCell ref="B16:T16"/>
    <mergeCell ref="A20:B20"/>
    <mergeCell ref="B12:T12"/>
    <mergeCell ref="B13:T13"/>
    <mergeCell ref="B14:T14"/>
    <mergeCell ref="B15:T15"/>
  </mergeCells>
  <conditionalFormatting sqref="A21:A323">
    <cfRule type="expression" dxfId="12" priority="4">
      <formula>COUNTIF($AY$8:$AY$20,A21)&gt;0</formula>
    </cfRule>
    <cfRule type="expression" dxfId="11" priority="5">
      <formula>WEEKDAY(A21, 2)&gt;5</formula>
    </cfRule>
  </conditionalFormatting>
  <conditionalFormatting sqref="C19:AK20">
    <cfRule type="cellIs" dxfId="10" priority="1" operator="equal">
      <formula>""</formula>
    </cfRule>
  </conditionalFormatting>
  <dataValidations count="1">
    <dataValidation type="list" errorStyle="warning" allowBlank="1" showInputMessage="1" showErrorMessage="1" errorTitle="Scegli tra B e C" error="Inserire la fascia del docente, scegliendo tra B e C" promptTitle="Inserire la fascia del docente" prompt="Inserire la fascia del docente, scegliendo tra B e C" sqref="C20:AK20" xr:uid="{E10413E9-C87B-4C76-881C-027E978ABB02}">
      <formula1>$AX$7:$AX$8</formula1>
    </dataValidation>
  </dataValidations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1EC3C8-907D-44D6-B902-28D9958ABA22}">
  <sheetPr>
    <pageSetUpPr fitToPage="1"/>
  </sheetPr>
  <dimension ref="A1:BI490"/>
  <sheetViews>
    <sheetView view="pageBreakPreview" topLeftCell="Y16" zoomScale="85" zoomScaleNormal="100" zoomScaleSheetLayoutView="85" workbookViewId="0">
      <selection activeCell="AB22" sqref="AB22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45" width="10.875" style="1"/>
    <col min="46" max="47" width="10.875" style="38"/>
    <col min="48" max="16384" width="10.875" style="1"/>
  </cols>
  <sheetData>
    <row r="1" spans="1:61" x14ac:dyDescent="0.2">
      <c r="BI1" s="1" t="s">
        <v>115</v>
      </c>
    </row>
    <row r="2" spans="1:61" x14ac:dyDescent="0.2">
      <c r="BI2" s="1" t="s">
        <v>113</v>
      </c>
    </row>
    <row r="3" spans="1:61" x14ac:dyDescent="0.2">
      <c r="BI3" s="1" t="s">
        <v>114</v>
      </c>
    </row>
    <row r="7" spans="1:61" x14ac:dyDescent="0.2">
      <c r="AT7" s="38" t="s">
        <v>8</v>
      </c>
    </row>
    <row r="8" spans="1:61" x14ac:dyDescent="0.2">
      <c r="AT8" s="38" t="s">
        <v>9</v>
      </c>
      <c r="AU8" s="39">
        <v>45999</v>
      </c>
    </row>
    <row r="9" spans="1:61" x14ac:dyDescent="0.2">
      <c r="AU9" s="39">
        <v>46023</v>
      </c>
    </row>
    <row r="10" spans="1:61" x14ac:dyDescent="0.2">
      <c r="AU10" s="39">
        <v>46028</v>
      </c>
    </row>
    <row r="11" spans="1:61" ht="18.75" x14ac:dyDescent="0.3">
      <c r="A11" s="68" t="s">
        <v>67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AU11" s="39">
        <v>46117</v>
      </c>
    </row>
    <row r="12" spans="1:61" ht="31.5" customHeight="1" x14ac:dyDescent="0.25">
      <c r="A12" s="5" t="s">
        <v>2</v>
      </c>
      <c r="B12" s="69">
        <f>Dati!$B$7</f>
        <v>0</v>
      </c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AU12" s="39">
        <v>46118</v>
      </c>
    </row>
    <row r="13" spans="1:61" ht="31.5" customHeight="1" x14ac:dyDescent="0.25">
      <c r="A13" s="6" t="s">
        <v>3</v>
      </c>
      <c r="B13" s="69">
        <f>Dati!$B$13</f>
        <v>0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AU13" s="39">
        <v>46137</v>
      </c>
    </row>
    <row r="14" spans="1:61" ht="31.5" customHeight="1" x14ac:dyDescent="0.25">
      <c r="A14" s="7" t="s">
        <v>4</v>
      </c>
      <c r="B14" s="69">
        <f>Dati!$B$16</f>
        <v>0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AU14" s="39">
        <v>46143</v>
      </c>
    </row>
    <row r="15" spans="1:61" ht="31.5" customHeight="1" x14ac:dyDescent="0.25">
      <c r="A15" s="7" t="s">
        <v>5</v>
      </c>
      <c r="B15" s="69">
        <f>Dati!$B$15</f>
        <v>0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AU15" s="39">
        <v>46175</v>
      </c>
    </row>
    <row r="16" spans="1:61" ht="31.5" customHeight="1" x14ac:dyDescent="0.25">
      <c r="A16" s="5" t="s">
        <v>6</v>
      </c>
      <c r="B16" s="69">
        <f>Dati!$B$17</f>
        <v>0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AU16" s="39">
        <v>46249</v>
      </c>
    </row>
    <row r="17" spans="1:47" x14ac:dyDescent="0.2">
      <c r="AU17" s="39">
        <v>46327</v>
      </c>
    </row>
    <row r="19" spans="1:47" s="2" customFormat="1" ht="126.95" customHeight="1" x14ac:dyDescent="0.2">
      <c r="A19" s="74" t="s">
        <v>87</v>
      </c>
      <c r="B19" s="74" t="s">
        <v>1</v>
      </c>
      <c r="C19" s="52"/>
      <c r="D19" s="52"/>
      <c r="E19" s="52"/>
      <c r="F19" s="52"/>
      <c r="G19" s="52"/>
      <c r="H19" s="52"/>
      <c r="I19" s="52"/>
      <c r="J19" s="52"/>
      <c r="K19" s="52"/>
      <c r="L19" s="52"/>
      <c r="M19" s="52"/>
      <c r="N19" s="52"/>
      <c r="O19" s="52"/>
      <c r="P19" s="52"/>
      <c r="Q19" s="52"/>
      <c r="R19" s="52"/>
      <c r="S19" s="52"/>
      <c r="T19" s="52"/>
      <c r="U19" s="52"/>
      <c r="V19" s="52"/>
      <c r="W19" s="52"/>
      <c r="X19" s="52"/>
      <c r="Y19" s="52"/>
      <c r="Z19" s="52"/>
      <c r="AA19" s="52"/>
      <c r="AB19" s="52"/>
      <c r="AC19" s="52"/>
      <c r="AD19" s="52"/>
      <c r="AE19" s="52"/>
      <c r="AF19" s="52"/>
      <c r="AG19" s="52"/>
      <c r="AH19" s="52"/>
      <c r="AI19" s="52"/>
      <c r="AJ19" s="52"/>
      <c r="AK19" s="52"/>
      <c r="AT19" s="40"/>
      <c r="AU19" s="39">
        <v>46381</v>
      </c>
    </row>
    <row r="20" spans="1:47" s="2" customFormat="1" ht="108.4" customHeight="1" x14ac:dyDescent="0.2">
      <c r="A20" s="75"/>
      <c r="B20" s="75"/>
      <c r="C20" s="52"/>
      <c r="D20" s="52"/>
      <c r="E20" s="52"/>
      <c r="F20" s="52"/>
      <c r="G20" s="52"/>
      <c r="H20" s="52"/>
      <c r="I20" s="52"/>
      <c r="J20" s="52"/>
      <c r="K20" s="52"/>
      <c r="L20" s="52"/>
      <c r="M20" s="52"/>
      <c r="N20" s="52"/>
      <c r="O20" s="52"/>
      <c r="P20" s="52"/>
      <c r="Q20" s="52"/>
      <c r="R20" s="52"/>
      <c r="S20" s="52"/>
      <c r="T20" s="52"/>
      <c r="U20" s="52"/>
      <c r="V20" s="52"/>
      <c r="W20" s="52"/>
      <c r="X20" s="52"/>
      <c r="Y20" s="52"/>
      <c r="Z20" s="52"/>
      <c r="AA20" s="52"/>
      <c r="AB20" s="52"/>
      <c r="AC20" s="52"/>
      <c r="AD20" s="52"/>
      <c r="AE20" s="52"/>
      <c r="AF20" s="52"/>
      <c r="AG20" s="52"/>
      <c r="AH20" s="52"/>
      <c r="AI20" s="52"/>
      <c r="AJ20" s="52"/>
      <c r="AK20" s="52"/>
      <c r="AT20" s="40"/>
      <c r="AU20" s="39"/>
    </row>
    <row r="21" spans="1:47" ht="15.75" x14ac:dyDescent="0.2">
      <c r="A21" s="76"/>
      <c r="B21" s="76"/>
      <c r="C21" s="19">
        <v>1</v>
      </c>
      <c r="D21" s="19">
        <v>2</v>
      </c>
      <c r="E21" s="19">
        <v>3</v>
      </c>
      <c r="F21" s="19">
        <v>4</v>
      </c>
      <c r="G21" s="19">
        <v>5</v>
      </c>
      <c r="H21" s="19">
        <v>6</v>
      </c>
      <c r="I21" s="19">
        <v>7</v>
      </c>
      <c r="J21" s="19">
        <v>8</v>
      </c>
      <c r="K21" s="19">
        <v>9</v>
      </c>
      <c r="L21" s="19">
        <v>10</v>
      </c>
      <c r="M21" s="19">
        <v>11</v>
      </c>
      <c r="N21" s="19">
        <v>12</v>
      </c>
      <c r="O21" s="19">
        <v>13</v>
      </c>
      <c r="P21" s="19">
        <v>14</v>
      </c>
      <c r="Q21" s="19">
        <v>15</v>
      </c>
      <c r="R21" s="19">
        <v>16</v>
      </c>
      <c r="S21" s="19">
        <v>17</v>
      </c>
      <c r="T21" s="19">
        <v>18</v>
      </c>
      <c r="U21" s="19">
        <v>19</v>
      </c>
      <c r="V21" s="19">
        <v>20</v>
      </c>
      <c r="W21" s="19">
        <v>21</v>
      </c>
      <c r="X21" s="19">
        <v>22</v>
      </c>
      <c r="Y21" s="19">
        <v>23</v>
      </c>
      <c r="Z21" s="19">
        <v>24</v>
      </c>
      <c r="AA21" s="19">
        <v>25</v>
      </c>
      <c r="AB21" s="19">
        <v>26</v>
      </c>
      <c r="AC21" s="19">
        <v>27</v>
      </c>
      <c r="AD21" s="19">
        <v>28</v>
      </c>
      <c r="AE21" s="19">
        <v>29</v>
      </c>
      <c r="AF21" s="19">
        <v>30</v>
      </c>
      <c r="AG21" s="19">
        <v>31</v>
      </c>
      <c r="AH21" s="19">
        <v>32</v>
      </c>
      <c r="AI21" s="19">
        <v>33</v>
      </c>
      <c r="AJ21" s="19">
        <v>34</v>
      </c>
      <c r="AK21" s="19">
        <v>35</v>
      </c>
      <c r="AU21" s="39">
        <v>46364</v>
      </c>
    </row>
    <row r="22" spans="1:47" ht="15.75" x14ac:dyDescent="0.25">
      <c r="A22" s="10">
        <v>45901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</row>
    <row r="23" spans="1:47" ht="15.75" x14ac:dyDescent="0.25">
      <c r="A23" s="10">
        <v>45902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</row>
    <row r="24" spans="1:47" ht="15.75" x14ac:dyDescent="0.25">
      <c r="A24" s="10">
        <v>45903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</row>
    <row r="25" spans="1:47" ht="15.75" x14ac:dyDescent="0.25">
      <c r="A25" s="10">
        <v>45904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</row>
    <row r="26" spans="1:47" ht="15.75" x14ac:dyDescent="0.25">
      <c r="A26" s="10">
        <v>45905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</row>
    <row r="27" spans="1:47" ht="15.75" x14ac:dyDescent="0.25">
      <c r="A27" s="10">
        <v>45906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</row>
    <row r="28" spans="1:47" ht="15.75" x14ac:dyDescent="0.25">
      <c r="A28" s="10">
        <v>45907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</row>
    <row r="29" spans="1:47" ht="15.75" x14ac:dyDescent="0.25">
      <c r="A29" s="10">
        <v>45908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</row>
    <row r="30" spans="1:47" ht="15.75" x14ac:dyDescent="0.25">
      <c r="A30" s="10">
        <v>45909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</row>
    <row r="31" spans="1:47" ht="15.75" x14ac:dyDescent="0.25">
      <c r="A31" s="10">
        <v>45910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</row>
    <row r="32" spans="1:47" ht="15.75" x14ac:dyDescent="0.25">
      <c r="A32" s="10">
        <v>45911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37" ht="15.75" x14ac:dyDescent="0.25">
      <c r="A33" s="10">
        <v>45912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37" ht="15.75" x14ac:dyDescent="0.25">
      <c r="A34" s="10">
        <v>45913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</row>
    <row r="35" spans="1:37" ht="15.75" x14ac:dyDescent="0.25">
      <c r="A35" s="10">
        <v>45914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37" ht="15.75" x14ac:dyDescent="0.25">
      <c r="A36" s="10">
        <v>45915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37" ht="15.75" x14ac:dyDescent="0.25">
      <c r="A37" s="10">
        <v>45916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</row>
    <row r="38" spans="1:37" ht="15.75" x14ac:dyDescent="0.25">
      <c r="A38" s="10">
        <v>45917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1:37" ht="15.75" x14ac:dyDescent="0.25">
      <c r="A39" s="10">
        <v>45918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37" ht="15.75" x14ac:dyDescent="0.25">
      <c r="A40" s="10">
        <v>45919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</row>
    <row r="41" spans="1:37" ht="15.75" x14ac:dyDescent="0.25">
      <c r="A41" s="10">
        <v>45920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</row>
    <row r="42" spans="1:37" ht="15.75" x14ac:dyDescent="0.25">
      <c r="A42" s="10">
        <v>45921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</row>
    <row r="43" spans="1:37" ht="15.75" x14ac:dyDescent="0.25">
      <c r="A43" s="10">
        <v>45922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</row>
    <row r="44" spans="1:37" ht="15.75" x14ac:dyDescent="0.25">
      <c r="A44" s="10">
        <v>45923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</row>
    <row r="45" spans="1:37" ht="15.75" x14ac:dyDescent="0.25">
      <c r="A45" s="10">
        <v>45924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</row>
    <row r="46" spans="1:37" ht="15.75" x14ac:dyDescent="0.25">
      <c r="A46" s="10">
        <v>45925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</row>
    <row r="47" spans="1:37" ht="15.75" x14ac:dyDescent="0.25">
      <c r="A47" s="10">
        <v>45926</v>
      </c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</row>
    <row r="48" spans="1:37" ht="15.75" x14ac:dyDescent="0.25">
      <c r="A48" s="10">
        <v>45927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</row>
    <row r="49" spans="1:37" ht="15.75" x14ac:dyDescent="0.25">
      <c r="A49" s="10">
        <v>45928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</row>
    <row r="50" spans="1:37" ht="15.75" x14ac:dyDescent="0.25">
      <c r="A50" s="10">
        <v>45929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</row>
    <row r="51" spans="1:37" ht="15.75" x14ac:dyDescent="0.25">
      <c r="A51" s="10">
        <v>45930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</row>
    <row r="52" spans="1:37" ht="15.75" x14ac:dyDescent="0.25">
      <c r="A52" s="10">
        <v>45931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</row>
    <row r="53" spans="1:37" ht="15.75" x14ac:dyDescent="0.25">
      <c r="A53" s="10">
        <v>45932</v>
      </c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</row>
    <row r="54" spans="1:37" ht="15.75" x14ac:dyDescent="0.25">
      <c r="A54" s="10">
        <v>45933</v>
      </c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</row>
    <row r="55" spans="1:37" ht="15.75" x14ac:dyDescent="0.25">
      <c r="A55" s="10">
        <v>45934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</row>
    <row r="56" spans="1:37" ht="15.75" x14ac:dyDescent="0.25">
      <c r="A56" s="10">
        <v>45935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</row>
    <row r="57" spans="1:37" ht="15.75" x14ac:dyDescent="0.25">
      <c r="A57" s="10">
        <v>45936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</row>
    <row r="58" spans="1:37" ht="15.75" x14ac:dyDescent="0.25">
      <c r="A58" s="10">
        <v>45937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</row>
    <row r="59" spans="1:37" ht="15.75" x14ac:dyDescent="0.25">
      <c r="A59" s="10">
        <v>45938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</row>
    <row r="60" spans="1:37" ht="15.75" x14ac:dyDescent="0.25">
      <c r="A60" s="10">
        <v>45939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</row>
    <row r="61" spans="1:37" ht="15.75" x14ac:dyDescent="0.25">
      <c r="A61" s="10">
        <v>45940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</row>
    <row r="62" spans="1:37" ht="15.75" x14ac:dyDescent="0.25">
      <c r="A62" s="10">
        <v>45941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</row>
    <row r="63" spans="1:37" ht="15.75" x14ac:dyDescent="0.25">
      <c r="A63" s="10">
        <v>45942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</row>
    <row r="64" spans="1:37" ht="15.75" x14ac:dyDescent="0.25">
      <c r="A64" s="10">
        <v>45943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</row>
    <row r="65" spans="1:37" ht="15.75" x14ac:dyDescent="0.25">
      <c r="A65" s="10">
        <v>45944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</row>
    <row r="66" spans="1:37" ht="15.75" x14ac:dyDescent="0.25">
      <c r="A66" s="10">
        <v>45945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</row>
    <row r="67" spans="1:37" ht="15.75" x14ac:dyDescent="0.25">
      <c r="A67" s="10">
        <v>45946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</row>
    <row r="68" spans="1:37" ht="15.75" x14ac:dyDescent="0.25">
      <c r="A68" s="10">
        <v>45947</v>
      </c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</row>
    <row r="69" spans="1:37" ht="15.75" x14ac:dyDescent="0.25">
      <c r="A69" s="10">
        <v>45948</v>
      </c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</row>
    <row r="70" spans="1:37" ht="15.75" x14ac:dyDescent="0.25">
      <c r="A70" s="10">
        <v>45949</v>
      </c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</row>
    <row r="71" spans="1:37" ht="15.75" x14ac:dyDescent="0.25">
      <c r="A71" s="10">
        <v>45950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</row>
    <row r="72" spans="1:37" ht="15.75" x14ac:dyDescent="0.25">
      <c r="A72" s="10">
        <v>45951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</row>
    <row r="73" spans="1:37" ht="15.75" x14ac:dyDescent="0.25">
      <c r="A73" s="10">
        <v>45952</v>
      </c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</row>
    <row r="74" spans="1:37" ht="15.75" x14ac:dyDescent="0.25">
      <c r="A74" s="10">
        <v>45953</v>
      </c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</row>
    <row r="75" spans="1:37" ht="15.75" x14ac:dyDescent="0.25">
      <c r="A75" s="10">
        <v>45954</v>
      </c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</row>
    <row r="76" spans="1:37" ht="15.75" x14ac:dyDescent="0.25">
      <c r="A76" s="10">
        <v>45955</v>
      </c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</row>
    <row r="77" spans="1:37" ht="15.75" x14ac:dyDescent="0.25">
      <c r="A77" s="10">
        <v>45956</v>
      </c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</row>
    <row r="78" spans="1:37" ht="15.75" x14ac:dyDescent="0.25">
      <c r="A78" s="10">
        <v>45957</v>
      </c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</row>
    <row r="79" spans="1:37" ht="15.75" x14ac:dyDescent="0.25">
      <c r="A79" s="10">
        <v>45958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</row>
    <row r="80" spans="1:37" ht="15.75" x14ac:dyDescent="0.25">
      <c r="A80" s="10">
        <v>45959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</row>
    <row r="81" spans="1:37" ht="15.75" x14ac:dyDescent="0.25">
      <c r="A81" s="10">
        <v>45960</v>
      </c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</row>
    <row r="82" spans="1:37" ht="15.75" x14ac:dyDescent="0.25">
      <c r="A82" s="10">
        <v>45961</v>
      </c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</row>
    <row r="83" spans="1:37" ht="15.75" x14ac:dyDescent="0.25">
      <c r="A83" s="10">
        <v>45962</v>
      </c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</row>
    <row r="84" spans="1:37" ht="15.75" x14ac:dyDescent="0.25">
      <c r="A84" s="10">
        <v>45963</v>
      </c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</row>
    <row r="85" spans="1:37" ht="15.75" x14ac:dyDescent="0.25">
      <c r="A85" s="10">
        <v>45964</v>
      </c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</row>
    <row r="86" spans="1:37" ht="15.75" x14ac:dyDescent="0.25">
      <c r="A86" s="10">
        <v>45965</v>
      </c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</row>
    <row r="87" spans="1:37" ht="15.75" x14ac:dyDescent="0.25">
      <c r="A87" s="10">
        <v>45966</v>
      </c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</row>
    <row r="88" spans="1:37" ht="15.75" x14ac:dyDescent="0.25">
      <c r="A88" s="10">
        <v>45967</v>
      </c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</row>
    <row r="89" spans="1:37" ht="15.75" x14ac:dyDescent="0.25">
      <c r="A89" s="10">
        <v>45968</v>
      </c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</row>
    <row r="90" spans="1:37" ht="15.75" x14ac:dyDescent="0.25">
      <c r="A90" s="10">
        <v>45969</v>
      </c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</row>
    <row r="91" spans="1:37" ht="15.75" x14ac:dyDescent="0.25">
      <c r="A91" s="10">
        <v>45970</v>
      </c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</row>
    <row r="92" spans="1:37" ht="15.75" x14ac:dyDescent="0.25">
      <c r="A92" s="10">
        <v>45971</v>
      </c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</row>
    <row r="93" spans="1:37" ht="15.75" x14ac:dyDescent="0.25">
      <c r="A93" s="10">
        <v>45972</v>
      </c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</row>
    <row r="94" spans="1:37" ht="15.75" x14ac:dyDescent="0.25">
      <c r="A94" s="10">
        <v>45973</v>
      </c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</row>
    <row r="95" spans="1:37" ht="15.75" x14ac:dyDescent="0.25">
      <c r="A95" s="10">
        <v>45974</v>
      </c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</row>
    <row r="96" spans="1:37" ht="15.75" x14ac:dyDescent="0.25">
      <c r="A96" s="10">
        <v>45975</v>
      </c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</row>
    <row r="97" spans="1:37" ht="15.75" x14ac:dyDescent="0.25">
      <c r="A97" s="10">
        <v>45976</v>
      </c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</row>
    <row r="98" spans="1:37" ht="15.75" x14ac:dyDescent="0.25">
      <c r="A98" s="10">
        <v>45977</v>
      </c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</row>
    <row r="99" spans="1:37" ht="15.75" x14ac:dyDescent="0.25">
      <c r="A99" s="10">
        <v>45978</v>
      </c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</row>
    <row r="100" spans="1:37" ht="15.75" x14ac:dyDescent="0.25">
      <c r="A100" s="10">
        <v>45979</v>
      </c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</row>
    <row r="101" spans="1:37" ht="15.75" x14ac:dyDescent="0.25">
      <c r="A101" s="10">
        <v>45980</v>
      </c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</row>
    <row r="102" spans="1:37" ht="15.75" x14ac:dyDescent="0.25">
      <c r="A102" s="10">
        <v>45981</v>
      </c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</row>
    <row r="103" spans="1:37" ht="15.75" x14ac:dyDescent="0.25">
      <c r="A103" s="10">
        <v>45982</v>
      </c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</row>
    <row r="104" spans="1:37" ht="15.75" x14ac:dyDescent="0.25">
      <c r="A104" s="10">
        <v>45983</v>
      </c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</row>
    <row r="105" spans="1:37" ht="15.75" x14ac:dyDescent="0.25">
      <c r="A105" s="10">
        <v>45984</v>
      </c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</row>
    <row r="106" spans="1:37" ht="15.75" x14ac:dyDescent="0.25">
      <c r="A106" s="10">
        <v>45985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</row>
    <row r="107" spans="1:37" ht="15.75" x14ac:dyDescent="0.25">
      <c r="A107" s="10">
        <v>45986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</row>
    <row r="108" spans="1:37" ht="15.75" x14ac:dyDescent="0.25">
      <c r="A108" s="10">
        <v>45987</v>
      </c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</row>
    <row r="109" spans="1:37" ht="15.75" x14ac:dyDescent="0.25">
      <c r="A109" s="10">
        <v>45988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</row>
    <row r="110" spans="1:37" ht="15.75" x14ac:dyDescent="0.25">
      <c r="A110" s="10">
        <v>45989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</row>
    <row r="111" spans="1:37" ht="15.75" x14ac:dyDescent="0.25">
      <c r="A111" s="10">
        <v>45990</v>
      </c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</row>
    <row r="112" spans="1:37" ht="15.75" x14ac:dyDescent="0.25">
      <c r="A112" s="10">
        <v>45991</v>
      </c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</row>
    <row r="113" spans="1:37" ht="15.75" x14ac:dyDescent="0.25">
      <c r="A113" s="10">
        <v>45992</v>
      </c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</row>
    <row r="114" spans="1:37" ht="15.75" x14ac:dyDescent="0.25">
      <c r="A114" s="10">
        <v>45993</v>
      </c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</row>
    <row r="115" spans="1:37" ht="15.75" x14ac:dyDescent="0.25">
      <c r="A115" s="10">
        <v>45994</v>
      </c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</row>
    <row r="116" spans="1:37" ht="15.75" x14ac:dyDescent="0.25">
      <c r="A116" s="10">
        <v>45995</v>
      </c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</row>
    <row r="117" spans="1:37" ht="15.75" x14ac:dyDescent="0.25">
      <c r="A117" s="10">
        <v>45996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</row>
    <row r="118" spans="1:37" ht="15.75" x14ac:dyDescent="0.25">
      <c r="A118" s="10">
        <v>45997</v>
      </c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</row>
    <row r="119" spans="1:37" ht="15.75" x14ac:dyDescent="0.25">
      <c r="A119" s="10">
        <v>45998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</row>
    <row r="120" spans="1:37" ht="15.75" x14ac:dyDescent="0.25">
      <c r="A120" s="10">
        <v>45999</v>
      </c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</row>
    <row r="121" spans="1:37" ht="15.75" x14ac:dyDescent="0.25">
      <c r="A121" s="10">
        <v>46000</v>
      </c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</row>
    <row r="122" spans="1:37" ht="15.75" x14ac:dyDescent="0.25">
      <c r="A122" s="10">
        <v>46001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</row>
    <row r="123" spans="1:37" ht="15.75" x14ac:dyDescent="0.25">
      <c r="A123" s="10">
        <v>46002</v>
      </c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</row>
    <row r="124" spans="1:37" ht="15.75" x14ac:dyDescent="0.25">
      <c r="A124" s="10">
        <v>46003</v>
      </c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</row>
    <row r="125" spans="1:37" ht="15.75" x14ac:dyDescent="0.25">
      <c r="A125" s="10">
        <v>46004</v>
      </c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</row>
    <row r="126" spans="1:37" ht="15.75" x14ac:dyDescent="0.25">
      <c r="A126" s="10">
        <v>46005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</row>
    <row r="127" spans="1:37" ht="15.75" x14ac:dyDescent="0.25">
      <c r="A127" s="10">
        <v>46006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</row>
    <row r="128" spans="1:37" ht="15.75" x14ac:dyDescent="0.25">
      <c r="A128" s="10">
        <v>46007</v>
      </c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</row>
    <row r="129" spans="1:37" ht="15.75" x14ac:dyDescent="0.25">
      <c r="A129" s="10">
        <v>46008</v>
      </c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</row>
    <row r="130" spans="1:37" ht="15.75" x14ac:dyDescent="0.25">
      <c r="A130" s="10">
        <v>46009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</row>
    <row r="131" spans="1:37" ht="15.75" x14ac:dyDescent="0.25">
      <c r="A131" s="10">
        <v>46010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</row>
    <row r="132" spans="1:37" ht="15.75" x14ac:dyDescent="0.25">
      <c r="A132" s="10">
        <v>46011</v>
      </c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</row>
    <row r="133" spans="1:37" ht="15.75" x14ac:dyDescent="0.25">
      <c r="A133" s="10">
        <v>46012</v>
      </c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</row>
    <row r="134" spans="1:37" ht="15.75" x14ac:dyDescent="0.25">
      <c r="A134" s="10">
        <v>46013</v>
      </c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</row>
    <row r="135" spans="1:37" ht="15.75" x14ac:dyDescent="0.25">
      <c r="A135" s="10">
        <v>46014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</row>
    <row r="136" spans="1:37" ht="15.75" x14ac:dyDescent="0.25">
      <c r="A136" s="10">
        <v>46015</v>
      </c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</row>
    <row r="137" spans="1:37" ht="15.75" x14ac:dyDescent="0.25">
      <c r="A137" s="10">
        <v>46016</v>
      </c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</row>
    <row r="138" spans="1:37" ht="15.75" x14ac:dyDescent="0.25">
      <c r="A138" s="10">
        <v>46017</v>
      </c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</row>
    <row r="139" spans="1:37" ht="15.75" x14ac:dyDescent="0.25">
      <c r="A139" s="10">
        <v>46018</v>
      </c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</row>
    <row r="140" spans="1:37" ht="15.75" x14ac:dyDescent="0.25">
      <c r="A140" s="10">
        <v>46019</v>
      </c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</row>
    <row r="141" spans="1:37" ht="15.75" x14ac:dyDescent="0.25">
      <c r="A141" s="10">
        <v>46020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</row>
    <row r="142" spans="1:37" ht="15.75" x14ac:dyDescent="0.25">
      <c r="A142" s="10">
        <v>46021</v>
      </c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</row>
    <row r="143" spans="1:37" ht="15.75" x14ac:dyDescent="0.25">
      <c r="A143" s="10">
        <v>46022</v>
      </c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</row>
    <row r="144" spans="1:37" ht="15.75" x14ac:dyDescent="0.25">
      <c r="A144" s="10">
        <v>46023</v>
      </c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</row>
    <row r="145" spans="1:37" ht="15.75" x14ac:dyDescent="0.25">
      <c r="A145" s="10">
        <v>46024</v>
      </c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</row>
    <row r="146" spans="1:37" ht="15.75" x14ac:dyDescent="0.25">
      <c r="A146" s="10">
        <v>46025</v>
      </c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</row>
    <row r="147" spans="1:37" ht="15.75" x14ac:dyDescent="0.25">
      <c r="A147" s="10">
        <v>46026</v>
      </c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</row>
    <row r="148" spans="1:37" ht="15.75" x14ac:dyDescent="0.25">
      <c r="A148" s="10">
        <v>46027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</row>
    <row r="149" spans="1:37" ht="15.75" x14ac:dyDescent="0.25">
      <c r="A149" s="10">
        <v>46028</v>
      </c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</row>
    <row r="150" spans="1:37" ht="15.75" x14ac:dyDescent="0.25">
      <c r="A150" s="10">
        <v>46029</v>
      </c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</row>
    <row r="151" spans="1:37" ht="15.75" x14ac:dyDescent="0.25">
      <c r="A151" s="10">
        <v>46030</v>
      </c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</row>
    <row r="152" spans="1:37" ht="15.75" x14ac:dyDescent="0.25">
      <c r="A152" s="10">
        <v>46031</v>
      </c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</row>
    <row r="153" spans="1:37" ht="15.75" x14ac:dyDescent="0.25">
      <c r="A153" s="10">
        <v>46032</v>
      </c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</row>
    <row r="154" spans="1:37" ht="15.75" x14ac:dyDescent="0.25">
      <c r="A154" s="10">
        <v>46033</v>
      </c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</row>
    <row r="155" spans="1:37" ht="15.75" x14ac:dyDescent="0.25">
      <c r="A155" s="10">
        <v>46034</v>
      </c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</row>
    <row r="156" spans="1:37" ht="15.75" x14ac:dyDescent="0.25">
      <c r="A156" s="10">
        <v>46035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</row>
    <row r="157" spans="1:37" ht="15.75" x14ac:dyDescent="0.25">
      <c r="A157" s="10">
        <v>46036</v>
      </c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</row>
    <row r="158" spans="1:37" ht="15.75" x14ac:dyDescent="0.25">
      <c r="A158" s="10">
        <v>46037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</row>
    <row r="159" spans="1:37" ht="15.75" x14ac:dyDescent="0.25">
      <c r="A159" s="10">
        <v>46038</v>
      </c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</row>
    <row r="160" spans="1:37" ht="15.75" x14ac:dyDescent="0.25">
      <c r="A160" s="10">
        <v>46039</v>
      </c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</row>
    <row r="161" spans="1:37" ht="15.75" x14ac:dyDescent="0.25">
      <c r="A161" s="10">
        <v>46040</v>
      </c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</row>
    <row r="162" spans="1:37" ht="15.75" x14ac:dyDescent="0.25">
      <c r="A162" s="10">
        <v>46041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</row>
    <row r="163" spans="1:37" ht="15.75" x14ac:dyDescent="0.25">
      <c r="A163" s="10">
        <v>46042</v>
      </c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</row>
    <row r="164" spans="1:37" ht="15.75" x14ac:dyDescent="0.25">
      <c r="A164" s="10">
        <v>46043</v>
      </c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</row>
    <row r="165" spans="1:37" ht="15.75" x14ac:dyDescent="0.25">
      <c r="A165" s="10">
        <v>46044</v>
      </c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</row>
    <row r="166" spans="1:37" ht="15.75" x14ac:dyDescent="0.25">
      <c r="A166" s="10">
        <v>46045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</row>
    <row r="167" spans="1:37" ht="15.75" x14ac:dyDescent="0.25">
      <c r="A167" s="10">
        <v>46046</v>
      </c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</row>
    <row r="168" spans="1:37" ht="15.75" x14ac:dyDescent="0.25">
      <c r="A168" s="10">
        <v>46047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</row>
    <row r="169" spans="1:37" ht="15.75" x14ac:dyDescent="0.25">
      <c r="A169" s="10">
        <v>46048</v>
      </c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</row>
    <row r="170" spans="1:37" ht="15.75" x14ac:dyDescent="0.25">
      <c r="A170" s="10">
        <v>46049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</row>
    <row r="171" spans="1:37" ht="15.75" x14ac:dyDescent="0.25">
      <c r="A171" s="10">
        <v>46050</v>
      </c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</row>
    <row r="172" spans="1:37" ht="15.75" x14ac:dyDescent="0.25">
      <c r="A172" s="10">
        <v>46051</v>
      </c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</row>
    <row r="173" spans="1:37" ht="15.75" x14ac:dyDescent="0.25">
      <c r="A173" s="10">
        <v>46052</v>
      </c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</row>
    <row r="174" spans="1:37" ht="15.75" x14ac:dyDescent="0.25">
      <c r="A174" s="10">
        <v>46053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</row>
    <row r="175" spans="1:37" ht="15.75" x14ac:dyDescent="0.25">
      <c r="A175" s="10">
        <v>46054</v>
      </c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</row>
    <row r="176" spans="1:37" ht="15.75" x14ac:dyDescent="0.25">
      <c r="A176" s="10">
        <v>46055</v>
      </c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</row>
    <row r="177" spans="1:37" ht="15.75" x14ac:dyDescent="0.25">
      <c r="A177" s="10">
        <v>46056</v>
      </c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</row>
    <row r="178" spans="1:37" ht="15.75" x14ac:dyDescent="0.25">
      <c r="A178" s="10">
        <v>46057</v>
      </c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</row>
    <row r="179" spans="1:37" ht="15.75" x14ac:dyDescent="0.25">
      <c r="A179" s="10">
        <v>46058</v>
      </c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</row>
    <row r="180" spans="1:37" ht="15.75" x14ac:dyDescent="0.25">
      <c r="A180" s="10">
        <v>46059</v>
      </c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</row>
    <row r="181" spans="1:37" ht="15.75" x14ac:dyDescent="0.25">
      <c r="A181" s="10">
        <v>46060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</row>
    <row r="182" spans="1:37" ht="15.75" x14ac:dyDescent="0.25">
      <c r="A182" s="10">
        <v>46061</v>
      </c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</row>
    <row r="183" spans="1:37" ht="15.75" x14ac:dyDescent="0.25">
      <c r="A183" s="10">
        <v>46062</v>
      </c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</row>
    <row r="184" spans="1:37" ht="15.75" x14ac:dyDescent="0.25">
      <c r="A184" s="10">
        <v>46063</v>
      </c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</row>
    <row r="185" spans="1:37" ht="15.75" x14ac:dyDescent="0.25">
      <c r="A185" s="10">
        <v>46064</v>
      </c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</row>
    <row r="186" spans="1:37" ht="15.75" x14ac:dyDescent="0.25">
      <c r="A186" s="10">
        <v>46065</v>
      </c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</row>
    <row r="187" spans="1:37" ht="15.75" x14ac:dyDescent="0.25">
      <c r="A187" s="10">
        <v>46066</v>
      </c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</row>
    <row r="188" spans="1:37" ht="15.75" x14ac:dyDescent="0.25">
      <c r="A188" s="10">
        <v>46067</v>
      </c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</row>
    <row r="189" spans="1:37" ht="15.75" x14ac:dyDescent="0.25">
      <c r="A189" s="10">
        <v>46068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</row>
    <row r="190" spans="1:37" ht="15.75" x14ac:dyDescent="0.25">
      <c r="A190" s="10">
        <v>46069</v>
      </c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</row>
    <row r="191" spans="1:37" ht="15.75" x14ac:dyDescent="0.25">
      <c r="A191" s="10">
        <v>46070</v>
      </c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</row>
    <row r="192" spans="1:37" ht="15.75" x14ac:dyDescent="0.25">
      <c r="A192" s="10">
        <v>46071</v>
      </c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</row>
    <row r="193" spans="1:37" ht="15.75" x14ac:dyDescent="0.25">
      <c r="A193" s="10">
        <v>46072</v>
      </c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</row>
    <row r="194" spans="1:37" ht="15.75" x14ac:dyDescent="0.25">
      <c r="A194" s="10">
        <v>46073</v>
      </c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</row>
    <row r="195" spans="1:37" ht="15.75" x14ac:dyDescent="0.25">
      <c r="A195" s="10">
        <v>46074</v>
      </c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</row>
    <row r="196" spans="1:37" ht="15.75" x14ac:dyDescent="0.25">
      <c r="A196" s="10">
        <v>46075</v>
      </c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</row>
    <row r="197" spans="1:37" ht="15.75" x14ac:dyDescent="0.25">
      <c r="A197" s="10">
        <v>46076</v>
      </c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</row>
    <row r="198" spans="1:37" ht="15.75" x14ac:dyDescent="0.25">
      <c r="A198" s="10">
        <v>46077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</row>
    <row r="199" spans="1:37" ht="15.75" x14ac:dyDescent="0.25">
      <c r="A199" s="10">
        <v>46078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</row>
    <row r="200" spans="1:37" ht="15.75" x14ac:dyDescent="0.25">
      <c r="A200" s="10">
        <v>46079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</row>
    <row r="201" spans="1:37" ht="15.75" x14ac:dyDescent="0.25">
      <c r="A201" s="10">
        <v>46080</v>
      </c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</row>
    <row r="202" spans="1:37" ht="15.75" x14ac:dyDescent="0.25">
      <c r="A202" s="10">
        <v>46081</v>
      </c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</row>
    <row r="203" spans="1:37" ht="15.75" x14ac:dyDescent="0.25">
      <c r="A203" s="10">
        <v>46082</v>
      </c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</row>
    <row r="204" spans="1:37" ht="15.75" x14ac:dyDescent="0.25">
      <c r="A204" s="10">
        <v>46083</v>
      </c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</row>
    <row r="205" spans="1:37" ht="15.75" x14ac:dyDescent="0.25">
      <c r="A205" s="10">
        <v>46084</v>
      </c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</row>
    <row r="206" spans="1:37" ht="15.75" x14ac:dyDescent="0.25">
      <c r="A206" s="10">
        <v>46085</v>
      </c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</row>
    <row r="207" spans="1:37" ht="15.75" x14ac:dyDescent="0.25">
      <c r="A207" s="10">
        <v>46086</v>
      </c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</row>
    <row r="208" spans="1:37" ht="15.75" x14ac:dyDescent="0.25">
      <c r="A208" s="10">
        <v>46087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</row>
    <row r="209" spans="1:37" ht="15.75" x14ac:dyDescent="0.25">
      <c r="A209" s="10">
        <v>46088</v>
      </c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</row>
    <row r="210" spans="1:37" ht="15.75" x14ac:dyDescent="0.25">
      <c r="A210" s="10">
        <v>46089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</row>
    <row r="211" spans="1:37" ht="15.75" x14ac:dyDescent="0.25">
      <c r="A211" s="10">
        <v>46090</v>
      </c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</row>
    <row r="212" spans="1:37" ht="15.75" x14ac:dyDescent="0.25">
      <c r="A212" s="10">
        <v>46091</v>
      </c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</row>
    <row r="213" spans="1:37" ht="15.75" x14ac:dyDescent="0.25">
      <c r="A213" s="10">
        <v>46092</v>
      </c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</row>
    <row r="214" spans="1:37" ht="15.75" x14ac:dyDescent="0.25">
      <c r="A214" s="10">
        <v>46093</v>
      </c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</row>
    <row r="215" spans="1:37" ht="15.75" x14ac:dyDescent="0.25">
      <c r="A215" s="10">
        <v>46094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</row>
    <row r="216" spans="1:37" ht="15.75" x14ac:dyDescent="0.25">
      <c r="A216" s="10">
        <v>46095</v>
      </c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</row>
    <row r="217" spans="1:37" ht="15.75" x14ac:dyDescent="0.25">
      <c r="A217" s="10">
        <v>46096</v>
      </c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</row>
    <row r="218" spans="1:37" ht="15.75" x14ac:dyDescent="0.25">
      <c r="A218" s="10">
        <v>46097</v>
      </c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</row>
    <row r="219" spans="1:37" ht="15.75" x14ac:dyDescent="0.25">
      <c r="A219" s="10">
        <v>46098</v>
      </c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</row>
    <row r="220" spans="1:37" ht="15.75" x14ac:dyDescent="0.25">
      <c r="A220" s="10">
        <v>46099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</row>
    <row r="221" spans="1:37" ht="15.75" x14ac:dyDescent="0.25">
      <c r="A221" s="10">
        <v>46100</v>
      </c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</row>
    <row r="222" spans="1:37" ht="15.75" x14ac:dyDescent="0.25">
      <c r="A222" s="10">
        <v>46101</v>
      </c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</row>
    <row r="223" spans="1:37" ht="15.75" x14ac:dyDescent="0.25">
      <c r="A223" s="10">
        <v>46102</v>
      </c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</row>
    <row r="224" spans="1:37" ht="15.75" x14ac:dyDescent="0.25">
      <c r="A224" s="10">
        <v>46103</v>
      </c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</row>
    <row r="225" spans="1:37" ht="15.75" x14ac:dyDescent="0.25">
      <c r="A225" s="10">
        <v>46104</v>
      </c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</row>
    <row r="226" spans="1:37" ht="15.75" x14ac:dyDescent="0.25">
      <c r="A226" s="10">
        <v>46105</v>
      </c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</row>
    <row r="227" spans="1:37" ht="15.75" x14ac:dyDescent="0.25">
      <c r="A227" s="10">
        <v>46106</v>
      </c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</row>
    <row r="228" spans="1:37" ht="15.75" x14ac:dyDescent="0.25">
      <c r="A228" s="10">
        <v>46107</v>
      </c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</row>
    <row r="229" spans="1:37" ht="15.75" x14ac:dyDescent="0.25">
      <c r="A229" s="10">
        <v>46108</v>
      </c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</row>
    <row r="230" spans="1:37" ht="15.75" x14ac:dyDescent="0.25">
      <c r="A230" s="10">
        <v>46109</v>
      </c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</row>
    <row r="231" spans="1:37" ht="15.75" x14ac:dyDescent="0.25">
      <c r="A231" s="10">
        <v>46110</v>
      </c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</row>
    <row r="232" spans="1:37" ht="15.75" x14ac:dyDescent="0.25">
      <c r="A232" s="10">
        <v>46111</v>
      </c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</row>
    <row r="233" spans="1:37" ht="15.75" x14ac:dyDescent="0.25">
      <c r="A233" s="10">
        <v>46112</v>
      </c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</row>
    <row r="234" spans="1:37" ht="15.75" x14ac:dyDescent="0.25">
      <c r="A234" s="10">
        <v>46113</v>
      </c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</row>
    <row r="235" spans="1:37" ht="15.75" x14ac:dyDescent="0.25">
      <c r="A235" s="10">
        <v>46114</v>
      </c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</row>
    <row r="236" spans="1:37" ht="15.75" x14ac:dyDescent="0.25">
      <c r="A236" s="10">
        <v>46115</v>
      </c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</row>
    <row r="237" spans="1:37" ht="15.75" x14ac:dyDescent="0.25">
      <c r="A237" s="10">
        <v>46116</v>
      </c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</row>
    <row r="238" spans="1:37" ht="15.75" x14ac:dyDescent="0.25">
      <c r="A238" s="10">
        <v>46117</v>
      </c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</row>
    <row r="239" spans="1:37" ht="15.75" x14ac:dyDescent="0.25">
      <c r="A239" s="10">
        <v>46118</v>
      </c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</row>
    <row r="240" spans="1:37" ht="15.75" x14ac:dyDescent="0.25">
      <c r="A240" s="10">
        <v>46119</v>
      </c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</row>
    <row r="241" spans="1:37" ht="15.75" x14ac:dyDescent="0.25">
      <c r="A241" s="10">
        <v>46120</v>
      </c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</row>
    <row r="242" spans="1:37" ht="15.75" x14ac:dyDescent="0.25">
      <c r="A242" s="10">
        <v>46121</v>
      </c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</row>
    <row r="243" spans="1:37" ht="15.75" x14ac:dyDescent="0.25">
      <c r="A243" s="10">
        <v>46122</v>
      </c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</row>
    <row r="244" spans="1:37" ht="15.75" x14ac:dyDescent="0.25">
      <c r="A244" s="10">
        <v>46123</v>
      </c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</row>
    <row r="245" spans="1:37" ht="15.75" x14ac:dyDescent="0.25">
      <c r="A245" s="10">
        <v>46124</v>
      </c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</row>
    <row r="246" spans="1:37" ht="15.75" x14ac:dyDescent="0.25">
      <c r="A246" s="10">
        <v>46125</v>
      </c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</row>
    <row r="247" spans="1:37" ht="15.75" x14ac:dyDescent="0.25">
      <c r="A247" s="10">
        <v>46126</v>
      </c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</row>
    <row r="248" spans="1:37" ht="15.75" x14ac:dyDescent="0.25">
      <c r="A248" s="10">
        <v>46127</v>
      </c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</row>
    <row r="249" spans="1:37" ht="15.75" x14ac:dyDescent="0.25">
      <c r="A249" s="10">
        <v>46128</v>
      </c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</row>
    <row r="250" spans="1:37" ht="15.75" x14ac:dyDescent="0.25">
      <c r="A250" s="10">
        <v>46129</v>
      </c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</row>
    <row r="251" spans="1:37" ht="15.75" x14ac:dyDescent="0.25">
      <c r="A251" s="10">
        <v>46130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</row>
    <row r="252" spans="1:37" ht="15.75" x14ac:dyDescent="0.25">
      <c r="A252" s="10">
        <v>46131</v>
      </c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</row>
    <row r="253" spans="1:37" ht="15.75" x14ac:dyDescent="0.25">
      <c r="A253" s="10">
        <v>46132</v>
      </c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</row>
    <row r="254" spans="1:37" ht="15.75" x14ac:dyDescent="0.25">
      <c r="A254" s="10">
        <v>46133</v>
      </c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</row>
    <row r="255" spans="1:37" ht="15.75" x14ac:dyDescent="0.25">
      <c r="A255" s="10">
        <v>46134</v>
      </c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</row>
    <row r="256" spans="1:37" ht="15.75" x14ac:dyDescent="0.25">
      <c r="A256" s="10">
        <v>46135</v>
      </c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</row>
    <row r="257" spans="1:37" ht="15.75" x14ac:dyDescent="0.25">
      <c r="A257" s="10">
        <v>46136</v>
      </c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</row>
    <row r="258" spans="1:37" ht="15.75" x14ac:dyDescent="0.25">
      <c r="A258" s="10">
        <v>46137</v>
      </c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</row>
    <row r="259" spans="1:37" ht="15.75" x14ac:dyDescent="0.25">
      <c r="A259" s="10">
        <v>46138</v>
      </c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</row>
    <row r="260" spans="1:37" ht="15.75" x14ac:dyDescent="0.25">
      <c r="A260" s="10">
        <v>46139</v>
      </c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</row>
    <row r="261" spans="1:37" ht="15.75" x14ac:dyDescent="0.25">
      <c r="A261" s="10">
        <v>46140</v>
      </c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</row>
    <row r="262" spans="1:37" ht="15.75" x14ac:dyDescent="0.25">
      <c r="A262" s="10">
        <v>46141</v>
      </c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</row>
    <row r="263" spans="1:37" ht="15.75" x14ac:dyDescent="0.25">
      <c r="A263" s="10">
        <v>46142</v>
      </c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</row>
    <row r="264" spans="1:37" ht="15.75" x14ac:dyDescent="0.25">
      <c r="A264" s="10">
        <v>46143</v>
      </c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</row>
    <row r="265" spans="1:37" ht="15.75" x14ac:dyDescent="0.25">
      <c r="A265" s="10">
        <v>46144</v>
      </c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</row>
    <row r="266" spans="1:37" ht="15.75" x14ac:dyDescent="0.25">
      <c r="A266" s="10">
        <v>46145</v>
      </c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</row>
    <row r="267" spans="1:37" ht="15.75" x14ac:dyDescent="0.25">
      <c r="A267" s="10">
        <v>46146</v>
      </c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</row>
    <row r="268" spans="1:37" ht="15.75" x14ac:dyDescent="0.25">
      <c r="A268" s="10">
        <v>46147</v>
      </c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</row>
    <row r="269" spans="1:37" ht="15.75" x14ac:dyDescent="0.25">
      <c r="A269" s="10">
        <v>46148</v>
      </c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</row>
    <row r="270" spans="1:37" ht="15.75" x14ac:dyDescent="0.25">
      <c r="A270" s="10">
        <v>46149</v>
      </c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</row>
    <row r="271" spans="1:37" ht="15.75" x14ac:dyDescent="0.25">
      <c r="A271" s="10">
        <v>46150</v>
      </c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</row>
    <row r="272" spans="1:37" ht="15.75" x14ac:dyDescent="0.25">
      <c r="A272" s="10">
        <v>46151</v>
      </c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</row>
    <row r="273" spans="1:37" ht="15.75" x14ac:dyDescent="0.25">
      <c r="A273" s="10">
        <v>46152</v>
      </c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</row>
    <row r="274" spans="1:37" ht="15.75" x14ac:dyDescent="0.25">
      <c r="A274" s="10">
        <v>46153</v>
      </c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</row>
    <row r="275" spans="1:37" ht="15.75" x14ac:dyDescent="0.25">
      <c r="A275" s="10">
        <v>46154</v>
      </c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</row>
    <row r="276" spans="1:37" ht="15.75" x14ac:dyDescent="0.25">
      <c r="A276" s="10">
        <v>46155</v>
      </c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</row>
    <row r="277" spans="1:37" ht="15.75" x14ac:dyDescent="0.25">
      <c r="A277" s="10">
        <v>46156</v>
      </c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</row>
    <row r="278" spans="1:37" ht="15.75" x14ac:dyDescent="0.25">
      <c r="A278" s="10">
        <v>46157</v>
      </c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</row>
    <row r="279" spans="1:37" ht="15.75" x14ac:dyDescent="0.25">
      <c r="A279" s="10">
        <v>46158</v>
      </c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</row>
    <row r="280" spans="1:37" ht="15.75" x14ac:dyDescent="0.25">
      <c r="A280" s="10">
        <v>46159</v>
      </c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</row>
    <row r="281" spans="1:37" ht="15.75" x14ac:dyDescent="0.25">
      <c r="A281" s="10">
        <v>46160</v>
      </c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</row>
    <row r="282" spans="1:37" ht="15.75" x14ac:dyDescent="0.25">
      <c r="A282" s="10">
        <v>46161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</row>
    <row r="283" spans="1:37" ht="15.75" x14ac:dyDescent="0.25">
      <c r="A283" s="10">
        <v>46162</v>
      </c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</row>
    <row r="284" spans="1:37" ht="15.75" x14ac:dyDescent="0.25">
      <c r="A284" s="10">
        <v>46163</v>
      </c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</row>
    <row r="285" spans="1:37" ht="15.75" x14ac:dyDescent="0.25">
      <c r="A285" s="10">
        <v>46164</v>
      </c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</row>
    <row r="286" spans="1:37" ht="15.75" x14ac:dyDescent="0.25">
      <c r="A286" s="10">
        <v>46165</v>
      </c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</row>
    <row r="287" spans="1:37" ht="15.75" x14ac:dyDescent="0.25">
      <c r="A287" s="10">
        <v>46166</v>
      </c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</row>
    <row r="288" spans="1:37" ht="15.75" x14ac:dyDescent="0.25">
      <c r="A288" s="10">
        <v>46167</v>
      </c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</row>
    <row r="289" spans="1:37" ht="15.75" x14ac:dyDescent="0.25">
      <c r="A289" s="10">
        <v>46168</v>
      </c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</row>
    <row r="290" spans="1:37" ht="15.75" x14ac:dyDescent="0.25">
      <c r="A290" s="10">
        <v>46169</v>
      </c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</row>
    <row r="291" spans="1:37" ht="15.75" x14ac:dyDescent="0.25">
      <c r="A291" s="10">
        <v>46170</v>
      </c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</row>
    <row r="292" spans="1:37" ht="15.75" x14ac:dyDescent="0.25">
      <c r="A292" s="10">
        <v>46171</v>
      </c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</row>
    <row r="293" spans="1:37" ht="15.75" x14ac:dyDescent="0.25">
      <c r="A293" s="10">
        <v>46172</v>
      </c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</row>
    <row r="294" spans="1:37" ht="15.75" x14ac:dyDescent="0.25">
      <c r="A294" s="10">
        <v>46173</v>
      </c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</row>
    <row r="295" spans="1:37" ht="15.75" x14ac:dyDescent="0.25">
      <c r="A295" s="10">
        <v>46174</v>
      </c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</row>
    <row r="296" spans="1:37" ht="15.75" x14ac:dyDescent="0.25">
      <c r="A296" s="10">
        <v>46175</v>
      </c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</row>
    <row r="297" spans="1:37" ht="15.75" x14ac:dyDescent="0.25">
      <c r="A297" s="10">
        <v>46176</v>
      </c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</row>
    <row r="298" spans="1:37" ht="15.75" x14ac:dyDescent="0.25">
      <c r="A298" s="10">
        <v>46177</v>
      </c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</row>
    <row r="299" spans="1:37" ht="15.75" x14ac:dyDescent="0.25">
      <c r="A299" s="10">
        <v>46178</v>
      </c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</row>
    <row r="300" spans="1:37" ht="15.75" x14ac:dyDescent="0.25">
      <c r="A300" s="10">
        <v>46179</v>
      </c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</row>
    <row r="301" spans="1:37" ht="15.75" x14ac:dyDescent="0.25">
      <c r="A301" s="10">
        <v>46180</v>
      </c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</row>
    <row r="302" spans="1:37" ht="15.75" x14ac:dyDescent="0.25">
      <c r="A302" s="10">
        <v>46181</v>
      </c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</row>
    <row r="303" spans="1:37" ht="15.75" x14ac:dyDescent="0.25">
      <c r="A303" s="10">
        <v>46182</v>
      </c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</row>
    <row r="304" spans="1:37" ht="15.75" x14ac:dyDescent="0.25">
      <c r="A304" s="10">
        <v>46183</v>
      </c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</row>
    <row r="305" spans="1:37" ht="15.75" x14ac:dyDescent="0.25">
      <c r="A305" s="10">
        <v>46184</v>
      </c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</row>
    <row r="306" spans="1:37" ht="15.75" x14ac:dyDescent="0.25">
      <c r="A306" s="10">
        <v>46185</v>
      </c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</row>
    <row r="307" spans="1:37" ht="15.75" x14ac:dyDescent="0.25">
      <c r="A307" s="10">
        <v>46186</v>
      </c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</row>
    <row r="308" spans="1:37" ht="15.75" x14ac:dyDescent="0.25">
      <c r="A308" s="10">
        <v>46187</v>
      </c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</row>
    <row r="309" spans="1:37" ht="15.75" x14ac:dyDescent="0.25">
      <c r="A309" s="10">
        <v>46188</v>
      </c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</row>
    <row r="310" spans="1:37" ht="15.75" x14ac:dyDescent="0.25">
      <c r="A310" s="10">
        <v>46189</v>
      </c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</row>
    <row r="311" spans="1:37" ht="15.75" x14ac:dyDescent="0.25">
      <c r="A311" s="10">
        <v>46190</v>
      </c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</row>
    <row r="312" spans="1:37" ht="15.75" x14ac:dyDescent="0.25">
      <c r="A312" s="10">
        <v>46191</v>
      </c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</row>
    <row r="313" spans="1:37" ht="15.75" x14ac:dyDescent="0.25">
      <c r="A313" s="10">
        <v>46192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</row>
    <row r="314" spans="1:37" ht="15.75" x14ac:dyDescent="0.25">
      <c r="A314" s="10">
        <v>46193</v>
      </c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</row>
    <row r="315" spans="1:37" ht="15.75" x14ac:dyDescent="0.25">
      <c r="A315" s="10">
        <v>46194</v>
      </c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</row>
    <row r="316" spans="1:37" ht="15.75" x14ac:dyDescent="0.25">
      <c r="A316" s="10">
        <v>46195</v>
      </c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</row>
    <row r="317" spans="1:37" ht="15.75" x14ac:dyDescent="0.25">
      <c r="A317" s="10">
        <v>46196</v>
      </c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</row>
    <row r="318" spans="1:37" ht="15.75" x14ac:dyDescent="0.25">
      <c r="A318" s="10">
        <v>46197</v>
      </c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</row>
    <row r="319" spans="1:37" ht="15.75" x14ac:dyDescent="0.25">
      <c r="A319" s="10">
        <v>46198</v>
      </c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</row>
    <row r="320" spans="1:37" ht="15.75" x14ac:dyDescent="0.25">
      <c r="A320" s="10">
        <v>46199</v>
      </c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</row>
    <row r="321" spans="1:37" ht="15.75" x14ac:dyDescent="0.25">
      <c r="A321" s="10">
        <v>46200</v>
      </c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</row>
    <row r="322" spans="1:37" ht="15.75" x14ac:dyDescent="0.25">
      <c r="A322" s="10">
        <v>46201</v>
      </c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</row>
    <row r="323" spans="1:37" ht="15.75" x14ac:dyDescent="0.25">
      <c r="A323" s="10">
        <v>46202</v>
      </c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</row>
    <row r="324" spans="1:37" ht="15.75" x14ac:dyDescent="0.25">
      <c r="A324" s="10">
        <v>46203</v>
      </c>
      <c r="B324" s="36"/>
      <c r="C324" s="36"/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</row>
    <row r="325" spans="1:37" x14ac:dyDescent="0.2">
      <c r="A325" s="8" t="s">
        <v>11</v>
      </c>
      <c r="B325" s="16">
        <f>SUM(B22:B324)</f>
        <v>0</v>
      </c>
      <c r="C325" s="16">
        <f t="shared" ref="C325:AC325" si="0">SUM(C22:C324)</f>
        <v>0</v>
      </c>
      <c r="D325" s="16">
        <f t="shared" si="0"/>
        <v>0</v>
      </c>
      <c r="E325" s="16">
        <f t="shared" si="0"/>
        <v>0</v>
      </c>
      <c r="F325" s="16">
        <f t="shared" si="0"/>
        <v>0</v>
      </c>
      <c r="G325" s="16">
        <f t="shared" si="0"/>
        <v>0</v>
      </c>
      <c r="H325" s="16">
        <f t="shared" si="0"/>
        <v>0</v>
      </c>
      <c r="I325" s="16">
        <f t="shared" si="0"/>
        <v>0</v>
      </c>
      <c r="J325" s="16">
        <f t="shared" si="0"/>
        <v>0</v>
      </c>
      <c r="K325" s="16">
        <f t="shared" si="0"/>
        <v>0</v>
      </c>
      <c r="L325" s="16">
        <f t="shared" si="0"/>
        <v>0</v>
      </c>
      <c r="M325" s="16">
        <f t="shared" si="0"/>
        <v>0</v>
      </c>
      <c r="N325" s="16">
        <f t="shared" si="0"/>
        <v>0</v>
      </c>
      <c r="O325" s="16">
        <f t="shared" si="0"/>
        <v>0</v>
      </c>
      <c r="P325" s="16">
        <f t="shared" si="0"/>
        <v>0</v>
      </c>
      <c r="Q325" s="16">
        <f t="shared" si="0"/>
        <v>0</v>
      </c>
      <c r="R325" s="16">
        <f t="shared" si="0"/>
        <v>0</v>
      </c>
      <c r="S325" s="16">
        <f t="shared" si="0"/>
        <v>0</v>
      </c>
      <c r="T325" s="16">
        <f t="shared" si="0"/>
        <v>0</v>
      </c>
      <c r="U325" s="16">
        <f t="shared" si="0"/>
        <v>0</v>
      </c>
      <c r="V325" s="16">
        <f t="shared" si="0"/>
        <v>0</v>
      </c>
      <c r="W325" s="16">
        <f t="shared" si="0"/>
        <v>0</v>
      </c>
      <c r="X325" s="16">
        <f t="shared" si="0"/>
        <v>0</v>
      </c>
      <c r="Y325" s="16">
        <f t="shared" si="0"/>
        <v>0</v>
      </c>
      <c r="Z325" s="16">
        <f t="shared" si="0"/>
        <v>0</v>
      </c>
      <c r="AA325" s="16">
        <f t="shared" si="0"/>
        <v>0</v>
      </c>
      <c r="AB325" s="16">
        <f t="shared" si="0"/>
        <v>0</v>
      </c>
      <c r="AC325" s="16">
        <f t="shared" si="0"/>
        <v>0</v>
      </c>
      <c r="AD325" s="16">
        <f t="shared" ref="AD325" si="1">SUM(AD22:AD324)</f>
        <v>0</v>
      </c>
      <c r="AE325" s="16">
        <f t="shared" ref="AE325" si="2">SUM(AE22:AE324)</f>
        <v>0</v>
      </c>
      <c r="AF325" s="16">
        <f t="shared" ref="AF325:AK325" si="3">SUM(AF22:AF324)</f>
        <v>0</v>
      </c>
      <c r="AG325" s="16">
        <f t="shared" si="3"/>
        <v>0</v>
      </c>
      <c r="AH325" s="16">
        <f t="shared" si="3"/>
        <v>0</v>
      </c>
      <c r="AI325" s="16">
        <f t="shared" si="3"/>
        <v>0</v>
      </c>
      <c r="AJ325" s="16">
        <f t="shared" si="3"/>
        <v>0</v>
      </c>
      <c r="AK325" s="16">
        <f t="shared" si="3"/>
        <v>0</v>
      </c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  <row r="490" spans="1:1" x14ac:dyDescent="0.2">
      <c r="A490" s="3"/>
    </row>
  </sheetData>
  <sheetProtection algorithmName="SHA-512" hashValue="79IA83BB6srQLYjyKIRGWJETiEb1/iUAokGjhxD3AU7/3jikQiIkPUgS45U7yftwNiw6/XoNpwby6ZJ4s1tI4w==" saltValue="zJfWeM1zzzMNUzpjr9iipA==" spinCount="100000" sheet="1" objects="1" scenarios="1"/>
  <mergeCells count="8">
    <mergeCell ref="A19:A21"/>
    <mergeCell ref="B19:B21"/>
    <mergeCell ref="B16:T16"/>
    <mergeCell ref="A11:T11"/>
    <mergeCell ref="B12:T12"/>
    <mergeCell ref="B13:T13"/>
    <mergeCell ref="B14:T14"/>
    <mergeCell ref="B15:T15"/>
  </mergeCells>
  <phoneticPr fontId="2" type="noConversion"/>
  <conditionalFormatting sqref="A22:A324">
    <cfRule type="expression" dxfId="9" priority="2">
      <formula>COUNTIF($AU$8:$AU$19,A22)&gt;0</formula>
    </cfRule>
    <cfRule type="expression" dxfId="8" priority="3">
      <formula>WEEKDAY(A22, 2)&gt;5</formula>
    </cfRule>
  </conditionalFormatting>
  <conditionalFormatting sqref="C19:AK20">
    <cfRule type="cellIs" dxfId="7" priority="1" operator="equal">
      <formula>""</formula>
    </cfRule>
  </conditionalFormatting>
  <dataValidations count="1">
    <dataValidation type="list" allowBlank="1" showInputMessage="1" showErrorMessage="1" sqref="C20:AK20" xr:uid="{125CDAED-DFFF-4AF4-8270-A90F773F01C5}">
      <formula1>$BI$1:$BI$3</formula1>
    </dataValidation>
  </dataValidations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7FF345-BD57-47E4-AAF2-3CB51AE19ADC}">
  <sheetPr>
    <pageSetUpPr fitToPage="1"/>
  </sheetPr>
  <dimension ref="A8:AU489"/>
  <sheetViews>
    <sheetView view="pageBreakPreview" topLeftCell="A14" zoomScaleNormal="100" zoomScaleSheetLayoutView="100" workbookViewId="0">
      <selection activeCell="C19" sqref="C19:AK19"/>
    </sheetView>
  </sheetViews>
  <sheetFormatPr defaultColWidth="10.875" defaultRowHeight="12.75" x14ac:dyDescent="0.2"/>
  <cols>
    <col min="1" max="1" width="26.125" style="1" bestFit="1" customWidth="1"/>
    <col min="2" max="2" width="5" style="1" customWidth="1"/>
    <col min="3" max="37" width="4.75" style="1" customWidth="1"/>
    <col min="38" max="16384" width="10.875" style="1"/>
  </cols>
  <sheetData>
    <row r="8" spans="1:47" x14ac:dyDescent="0.2">
      <c r="AU8" s="3"/>
    </row>
    <row r="9" spans="1:47" x14ac:dyDescent="0.2">
      <c r="AU9" s="3"/>
    </row>
    <row r="10" spans="1:47" x14ac:dyDescent="0.2">
      <c r="AU10" s="3"/>
    </row>
    <row r="11" spans="1:47" ht="18.75" x14ac:dyDescent="0.3">
      <c r="A11" s="68" t="s">
        <v>12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AU11" s="3"/>
    </row>
    <row r="12" spans="1:47" ht="31.5" customHeight="1" x14ac:dyDescent="0.25">
      <c r="A12" s="5" t="s">
        <v>2</v>
      </c>
      <c r="B12" s="69">
        <f>Dati!$B$7</f>
        <v>0</v>
      </c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AU12" s="3"/>
    </row>
    <row r="13" spans="1:47" ht="31.5" customHeight="1" x14ac:dyDescent="0.25">
      <c r="A13" s="6" t="s">
        <v>3</v>
      </c>
      <c r="B13" s="69">
        <f>Dati!$B$13</f>
        <v>0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AU13" s="3"/>
    </row>
    <row r="14" spans="1:47" ht="31.5" customHeight="1" x14ac:dyDescent="0.25">
      <c r="A14" s="7" t="s">
        <v>4</v>
      </c>
      <c r="B14" s="69">
        <f>Dati!$B$16</f>
        <v>0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AU14" s="3"/>
    </row>
    <row r="15" spans="1:47" ht="31.5" customHeight="1" x14ac:dyDescent="0.25">
      <c r="A15" s="7" t="s">
        <v>5</v>
      </c>
      <c r="B15" s="69">
        <f>Dati!$B$15</f>
        <v>0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AU15" s="3"/>
    </row>
    <row r="16" spans="1:47" ht="31.5" customHeight="1" x14ac:dyDescent="0.25">
      <c r="A16" s="5" t="s">
        <v>6</v>
      </c>
      <c r="B16" s="69">
        <f>Dati!$B$17</f>
        <v>0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AU16" s="3"/>
    </row>
    <row r="17" spans="1:47" x14ac:dyDescent="0.2">
      <c r="AU17" s="3"/>
    </row>
    <row r="18" spans="1:47" ht="150.4" customHeight="1" x14ac:dyDescent="0.2">
      <c r="A18" s="74" t="s">
        <v>0</v>
      </c>
      <c r="B18" s="74" t="s">
        <v>1</v>
      </c>
      <c r="C18" s="53">
        <f>'Ore Allievi 1'!C19</f>
        <v>0</v>
      </c>
      <c r="D18" s="53">
        <f>'Ore Allievi 1'!D19</f>
        <v>0</v>
      </c>
      <c r="E18" s="53">
        <f>'Ore Allievi 1'!E19</f>
        <v>0</v>
      </c>
      <c r="F18" s="53">
        <f>'Ore Allievi 1'!F19</f>
        <v>0</v>
      </c>
      <c r="G18" s="53">
        <f>'Ore Allievi 1'!G19</f>
        <v>0</v>
      </c>
      <c r="H18" s="53">
        <f>'Ore Allievi 1'!H19</f>
        <v>0</v>
      </c>
      <c r="I18" s="53">
        <f>'Ore Allievi 1'!I19</f>
        <v>0</v>
      </c>
      <c r="J18" s="53">
        <f>'Ore Allievi 1'!J19</f>
        <v>0</v>
      </c>
      <c r="K18" s="53">
        <f>'Ore Allievi 1'!K19</f>
        <v>0</v>
      </c>
      <c r="L18" s="53">
        <f>'Ore Allievi 1'!L19</f>
        <v>0</v>
      </c>
      <c r="M18" s="53">
        <f>'Ore Allievi 1'!M19</f>
        <v>0</v>
      </c>
      <c r="N18" s="53">
        <f>'Ore Allievi 1'!N19</f>
        <v>0</v>
      </c>
      <c r="O18" s="53">
        <f>'Ore Allievi 1'!O19</f>
        <v>0</v>
      </c>
      <c r="P18" s="53">
        <f>'Ore Allievi 1'!P19</f>
        <v>0</v>
      </c>
      <c r="Q18" s="53">
        <f>'Ore Allievi 1'!Q19</f>
        <v>0</v>
      </c>
      <c r="R18" s="53">
        <f>'Ore Allievi 1'!R19</f>
        <v>0</v>
      </c>
      <c r="S18" s="53">
        <f>'Ore Allievi 1'!S19</f>
        <v>0</v>
      </c>
      <c r="T18" s="53">
        <f>'Ore Allievi 1'!T19</f>
        <v>0</v>
      </c>
      <c r="U18" s="53">
        <f>'Ore Allievi 1'!U19</f>
        <v>0</v>
      </c>
      <c r="V18" s="53">
        <f>'Ore Allievi 1'!V19</f>
        <v>0</v>
      </c>
      <c r="W18" s="53">
        <f>'Ore Allievi 1'!W19</f>
        <v>0</v>
      </c>
      <c r="X18" s="53">
        <f>'Ore Allievi 1'!X19</f>
        <v>0</v>
      </c>
      <c r="Y18" s="53">
        <f>'Ore Allievi 1'!Y19</f>
        <v>0</v>
      </c>
      <c r="Z18" s="53">
        <f>'Ore Allievi 1'!Z19</f>
        <v>0</v>
      </c>
      <c r="AA18" s="53">
        <f>'Ore Allievi 1'!AA19</f>
        <v>0</v>
      </c>
      <c r="AB18" s="53">
        <f>'Ore Allievi 1'!AB19</f>
        <v>0</v>
      </c>
      <c r="AC18" s="53">
        <f>'Ore Allievi 1'!AC19</f>
        <v>0</v>
      </c>
      <c r="AD18" s="53">
        <f>'Ore Allievi 1'!AD19</f>
        <v>0</v>
      </c>
      <c r="AE18" s="53">
        <f>'Ore Allievi 1'!AE19</f>
        <v>0</v>
      </c>
      <c r="AF18" s="53">
        <f>'Ore Allievi 1'!AF19</f>
        <v>0</v>
      </c>
      <c r="AG18" s="53">
        <f>'Ore Allievi 1'!AG19</f>
        <v>0</v>
      </c>
      <c r="AH18" s="53">
        <f>'Ore Allievi 1'!AH19</f>
        <v>0</v>
      </c>
      <c r="AI18" s="53">
        <f>'Ore Allievi 1'!AI19</f>
        <v>0</v>
      </c>
      <c r="AJ18" s="53">
        <f>'Ore Allievi 1'!AJ19</f>
        <v>0</v>
      </c>
      <c r="AK18" s="53">
        <f>'Ore Allievi 1'!AK19</f>
        <v>0</v>
      </c>
      <c r="AU18" s="3"/>
    </row>
    <row r="19" spans="1:47" ht="97.5" customHeight="1" x14ac:dyDescent="0.2">
      <c r="A19" s="75"/>
      <c r="B19" s="75"/>
      <c r="C19" s="53">
        <f>'Ore Allievi 1'!C20</f>
        <v>0</v>
      </c>
      <c r="D19" s="53">
        <f>'Ore Allievi 1'!D20</f>
        <v>0</v>
      </c>
      <c r="E19" s="53">
        <f>'Ore Allievi 1'!E20</f>
        <v>0</v>
      </c>
      <c r="F19" s="53">
        <f>'Ore Allievi 1'!F20</f>
        <v>0</v>
      </c>
      <c r="G19" s="53">
        <f>'Ore Allievi 1'!G20</f>
        <v>0</v>
      </c>
      <c r="H19" s="53">
        <f>'Ore Allievi 1'!H20</f>
        <v>0</v>
      </c>
      <c r="I19" s="53">
        <f>'Ore Allievi 1'!I20</f>
        <v>0</v>
      </c>
      <c r="J19" s="53">
        <f>'Ore Allievi 1'!J20</f>
        <v>0</v>
      </c>
      <c r="K19" s="53">
        <f>'Ore Allievi 1'!K20</f>
        <v>0</v>
      </c>
      <c r="L19" s="53">
        <f>'Ore Allievi 1'!L20</f>
        <v>0</v>
      </c>
      <c r="M19" s="53">
        <f>'Ore Allievi 1'!M20</f>
        <v>0</v>
      </c>
      <c r="N19" s="53">
        <f>'Ore Allievi 1'!N20</f>
        <v>0</v>
      </c>
      <c r="O19" s="53">
        <f>'Ore Allievi 1'!O20</f>
        <v>0</v>
      </c>
      <c r="P19" s="53">
        <f>'Ore Allievi 1'!P20</f>
        <v>0</v>
      </c>
      <c r="Q19" s="53">
        <f>'Ore Allievi 1'!Q20</f>
        <v>0</v>
      </c>
      <c r="R19" s="53">
        <f>'Ore Allievi 1'!R20</f>
        <v>0</v>
      </c>
      <c r="S19" s="53">
        <f>'Ore Allievi 1'!S20</f>
        <v>0</v>
      </c>
      <c r="T19" s="53">
        <f>'Ore Allievi 1'!T20</f>
        <v>0</v>
      </c>
      <c r="U19" s="53">
        <f>'Ore Allievi 1'!U20</f>
        <v>0</v>
      </c>
      <c r="V19" s="53">
        <f>'Ore Allievi 1'!V20</f>
        <v>0</v>
      </c>
      <c r="W19" s="53">
        <f>'Ore Allievi 1'!W20</f>
        <v>0</v>
      </c>
      <c r="X19" s="53">
        <f>'Ore Allievi 1'!X20</f>
        <v>0</v>
      </c>
      <c r="Y19" s="53">
        <f>'Ore Allievi 1'!Y20</f>
        <v>0</v>
      </c>
      <c r="Z19" s="53">
        <f>'Ore Allievi 1'!Z20</f>
        <v>0</v>
      </c>
      <c r="AA19" s="53">
        <f>'Ore Allievi 1'!AA20</f>
        <v>0</v>
      </c>
      <c r="AB19" s="53">
        <f>'Ore Allievi 1'!AB20</f>
        <v>0</v>
      </c>
      <c r="AC19" s="53">
        <f>'Ore Allievi 1'!AC20</f>
        <v>0</v>
      </c>
      <c r="AD19" s="53">
        <f>'Ore Allievi 1'!AD20</f>
        <v>0</v>
      </c>
      <c r="AE19" s="53">
        <f>'Ore Allievi 1'!AE20</f>
        <v>0</v>
      </c>
      <c r="AF19" s="53">
        <f>'Ore Allievi 1'!AF20</f>
        <v>0</v>
      </c>
      <c r="AG19" s="53">
        <f>'Ore Allievi 1'!AG20</f>
        <v>0</v>
      </c>
      <c r="AH19" s="53">
        <f>'Ore Allievi 1'!AH20</f>
        <v>0</v>
      </c>
      <c r="AI19" s="53">
        <f>'Ore Allievi 1'!AI20</f>
        <v>0</v>
      </c>
      <c r="AJ19" s="53">
        <f>'Ore Allievi 1'!AJ20</f>
        <v>0</v>
      </c>
      <c r="AK19" s="53">
        <f>'Ore Allievi 1'!AK20</f>
        <v>0</v>
      </c>
      <c r="AU19" s="3"/>
    </row>
    <row r="20" spans="1:47" s="2" customFormat="1" ht="15.75" x14ac:dyDescent="0.2">
      <c r="A20" s="76"/>
      <c r="B20" s="76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3"/>
    </row>
    <row r="21" spans="1:47" ht="15.75" x14ac:dyDescent="0.25">
      <c r="A21" s="10">
        <v>45901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36"/>
      <c r="R21" s="36"/>
      <c r="S21" s="36"/>
      <c r="T21" s="36"/>
      <c r="U21" s="36"/>
      <c r="V21" s="36"/>
      <c r="W21" s="36"/>
      <c r="X21" s="36"/>
      <c r="Y21" s="36"/>
      <c r="Z21" s="36"/>
      <c r="AA21" s="36"/>
      <c r="AB21" s="36"/>
      <c r="AC21" s="36"/>
      <c r="AD21" s="36"/>
      <c r="AE21" s="36"/>
      <c r="AF21" s="36"/>
      <c r="AG21" s="36"/>
      <c r="AH21" s="36"/>
      <c r="AI21" s="36"/>
      <c r="AJ21" s="36"/>
      <c r="AK21" s="36"/>
    </row>
    <row r="22" spans="1:47" ht="15.75" x14ac:dyDescent="0.25">
      <c r="A22" s="10">
        <v>45902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</row>
    <row r="23" spans="1:47" ht="15.75" x14ac:dyDescent="0.25">
      <c r="A23" s="10">
        <v>45903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</row>
    <row r="24" spans="1:47" ht="15.75" x14ac:dyDescent="0.25">
      <c r="A24" s="10">
        <v>45904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</row>
    <row r="25" spans="1:47" ht="15.75" x14ac:dyDescent="0.25">
      <c r="A25" s="10">
        <v>45905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</row>
    <row r="26" spans="1:47" ht="15.75" x14ac:dyDescent="0.25">
      <c r="A26" s="10">
        <v>45906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</row>
    <row r="27" spans="1:47" ht="15.75" x14ac:dyDescent="0.25">
      <c r="A27" s="10">
        <v>45907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</row>
    <row r="28" spans="1:47" ht="15.75" x14ac:dyDescent="0.25">
      <c r="A28" s="10">
        <v>45908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</row>
    <row r="29" spans="1:47" ht="15.75" x14ac:dyDescent="0.25">
      <c r="A29" s="10">
        <v>45909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</row>
    <row r="30" spans="1:47" ht="15.75" x14ac:dyDescent="0.25">
      <c r="A30" s="10">
        <v>45910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</row>
    <row r="31" spans="1:47" ht="15.75" x14ac:dyDescent="0.25">
      <c r="A31" s="10">
        <v>45911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</row>
    <row r="32" spans="1:47" ht="15.75" x14ac:dyDescent="0.25">
      <c r="A32" s="10">
        <v>45912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37" ht="15.75" x14ac:dyDescent="0.25">
      <c r="A33" s="10">
        <v>45913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37" ht="15.75" x14ac:dyDescent="0.25">
      <c r="A34" s="10">
        <v>45914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</row>
    <row r="35" spans="1:37" ht="15.75" x14ac:dyDescent="0.25">
      <c r="A35" s="10">
        <v>45915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37" ht="15.75" x14ac:dyDescent="0.25">
      <c r="A36" s="10">
        <v>45916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37" ht="15.75" x14ac:dyDescent="0.25">
      <c r="A37" s="10">
        <v>45917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</row>
    <row r="38" spans="1:37" ht="15.75" x14ac:dyDescent="0.25">
      <c r="A38" s="10">
        <v>45918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1:37" ht="15.75" x14ac:dyDescent="0.25">
      <c r="A39" s="10">
        <v>45919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37" ht="15.75" x14ac:dyDescent="0.25">
      <c r="A40" s="10">
        <v>45920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</row>
    <row r="41" spans="1:37" ht="15.75" x14ac:dyDescent="0.25">
      <c r="A41" s="10">
        <v>45921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</row>
    <row r="42" spans="1:37" ht="15.75" x14ac:dyDescent="0.25">
      <c r="A42" s="10">
        <v>45922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</row>
    <row r="43" spans="1:37" ht="15.75" x14ac:dyDescent="0.25">
      <c r="A43" s="10">
        <v>45923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</row>
    <row r="44" spans="1:37" ht="15.75" x14ac:dyDescent="0.25">
      <c r="A44" s="10">
        <v>45924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</row>
    <row r="45" spans="1:37" ht="15.75" x14ac:dyDescent="0.25">
      <c r="A45" s="10">
        <v>45925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</row>
    <row r="46" spans="1:37" ht="15.75" x14ac:dyDescent="0.25">
      <c r="A46" s="10">
        <v>45926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</row>
    <row r="47" spans="1:37" ht="15.75" x14ac:dyDescent="0.25">
      <c r="A47" s="10">
        <v>45927</v>
      </c>
      <c r="B47" s="36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</row>
    <row r="48" spans="1:37" ht="15.75" x14ac:dyDescent="0.25">
      <c r="A48" s="10">
        <v>45928</v>
      </c>
      <c r="B48" s="36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</row>
    <row r="49" spans="1:37" ht="15.75" x14ac:dyDescent="0.25">
      <c r="A49" s="10">
        <v>45929</v>
      </c>
      <c r="B49" s="36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</row>
    <row r="50" spans="1:37" ht="15.75" x14ac:dyDescent="0.25">
      <c r="A50" s="10">
        <v>45930</v>
      </c>
      <c r="B50" s="36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</row>
    <row r="51" spans="1:37" ht="15.75" x14ac:dyDescent="0.25">
      <c r="A51" s="10">
        <v>45931</v>
      </c>
      <c r="B51" s="36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</row>
    <row r="52" spans="1:37" ht="15.75" x14ac:dyDescent="0.25">
      <c r="A52" s="10">
        <v>45932</v>
      </c>
      <c r="B52" s="36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</row>
    <row r="53" spans="1:37" ht="15.75" x14ac:dyDescent="0.25">
      <c r="A53" s="10">
        <v>45933</v>
      </c>
      <c r="B53" s="36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</row>
    <row r="54" spans="1:37" ht="15.75" x14ac:dyDescent="0.25">
      <c r="A54" s="10">
        <v>45934</v>
      </c>
      <c r="B54" s="36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</row>
    <row r="55" spans="1:37" ht="15.75" x14ac:dyDescent="0.25">
      <c r="A55" s="10">
        <v>45935</v>
      </c>
      <c r="B55" s="36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</row>
    <row r="56" spans="1:37" ht="15.75" x14ac:dyDescent="0.25">
      <c r="A56" s="10">
        <v>45936</v>
      </c>
      <c r="B56" s="36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</row>
    <row r="57" spans="1:37" ht="15.75" x14ac:dyDescent="0.25">
      <c r="A57" s="10">
        <v>45937</v>
      </c>
      <c r="B57" s="36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</row>
    <row r="58" spans="1:37" ht="15.75" x14ac:dyDescent="0.25">
      <c r="A58" s="10">
        <v>45938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</row>
    <row r="59" spans="1:37" ht="15.75" x14ac:dyDescent="0.25">
      <c r="A59" s="10">
        <v>45939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</row>
    <row r="60" spans="1:37" ht="15.75" x14ac:dyDescent="0.25">
      <c r="A60" s="10">
        <v>45940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</row>
    <row r="61" spans="1:37" ht="15.75" x14ac:dyDescent="0.25">
      <c r="A61" s="10">
        <v>45941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</row>
    <row r="62" spans="1:37" ht="15.75" x14ac:dyDescent="0.25">
      <c r="A62" s="10">
        <v>45942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</row>
    <row r="63" spans="1:37" ht="15.75" x14ac:dyDescent="0.25">
      <c r="A63" s="10">
        <v>45943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</row>
    <row r="64" spans="1:37" ht="15.75" x14ac:dyDescent="0.25">
      <c r="A64" s="10">
        <v>45944</v>
      </c>
      <c r="B64" s="36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</row>
    <row r="65" spans="1:37" ht="15.75" x14ac:dyDescent="0.25">
      <c r="A65" s="10">
        <v>45945</v>
      </c>
      <c r="B65" s="36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</row>
    <row r="66" spans="1:37" ht="15.75" x14ac:dyDescent="0.25">
      <c r="A66" s="10">
        <v>45946</v>
      </c>
      <c r="B66" s="36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</row>
    <row r="67" spans="1:37" ht="15.75" x14ac:dyDescent="0.25">
      <c r="A67" s="10">
        <v>45947</v>
      </c>
      <c r="B67" s="36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</row>
    <row r="68" spans="1:37" ht="15.75" x14ac:dyDescent="0.25">
      <c r="A68" s="10">
        <v>45948</v>
      </c>
      <c r="B68" s="36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</row>
    <row r="69" spans="1:37" ht="15.75" x14ac:dyDescent="0.25">
      <c r="A69" s="10">
        <v>45949</v>
      </c>
      <c r="B69" s="36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</row>
    <row r="70" spans="1:37" ht="15.75" x14ac:dyDescent="0.25">
      <c r="A70" s="10">
        <v>45950</v>
      </c>
      <c r="B70" s="36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</row>
    <row r="71" spans="1:37" ht="15.75" x14ac:dyDescent="0.25">
      <c r="A71" s="10">
        <v>45951</v>
      </c>
      <c r="B71" s="36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</row>
    <row r="72" spans="1:37" ht="15.75" x14ac:dyDescent="0.25">
      <c r="A72" s="10">
        <v>45952</v>
      </c>
      <c r="B72" s="36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</row>
    <row r="73" spans="1:37" ht="15.75" x14ac:dyDescent="0.25">
      <c r="A73" s="10">
        <v>45953</v>
      </c>
      <c r="B73" s="36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</row>
    <row r="74" spans="1:37" ht="15.75" x14ac:dyDescent="0.25">
      <c r="A74" s="10">
        <v>45954</v>
      </c>
      <c r="B74" s="36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</row>
    <row r="75" spans="1:37" ht="15.75" x14ac:dyDescent="0.25">
      <c r="A75" s="10">
        <v>45955</v>
      </c>
      <c r="B75" s="36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</row>
    <row r="76" spans="1:37" ht="15.75" x14ac:dyDescent="0.25">
      <c r="A76" s="10">
        <v>45956</v>
      </c>
      <c r="B76" s="36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</row>
    <row r="77" spans="1:37" ht="15.75" x14ac:dyDescent="0.25">
      <c r="A77" s="10">
        <v>45957</v>
      </c>
      <c r="B77" s="36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</row>
    <row r="78" spans="1:37" ht="15.75" x14ac:dyDescent="0.25">
      <c r="A78" s="10">
        <v>45958</v>
      </c>
      <c r="B78" s="36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</row>
    <row r="79" spans="1:37" ht="15.75" x14ac:dyDescent="0.25">
      <c r="A79" s="10">
        <v>45959</v>
      </c>
      <c r="B79" s="36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</row>
    <row r="80" spans="1:37" ht="15.75" x14ac:dyDescent="0.25">
      <c r="A80" s="10">
        <v>45960</v>
      </c>
      <c r="B80" s="36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</row>
    <row r="81" spans="1:37" ht="15.75" x14ac:dyDescent="0.25">
      <c r="A81" s="10">
        <v>45961</v>
      </c>
      <c r="B81" s="36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</row>
    <row r="82" spans="1:37" ht="15.75" x14ac:dyDescent="0.25">
      <c r="A82" s="10">
        <v>45962</v>
      </c>
      <c r="B82" s="36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</row>
    <row r="83" spans="1:37" ht="15.75" x14ac:dyDescent="0.25">
      <c r="A83" s="10">
        <v>45963</v>
      </c>
      <c r="B83" s="36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</row>
    <row r="84" spans="1:37" ht="15.75" x14ac:dyDescent="0.25">
      <c r="A84" s="10">
        <v>45964</v>
      </c>
      <c r="B84" s="36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</row>
    <row r="85" spans="1:37" ht="15.75" x14ac:dyDescent="0.25">
      <c r="A85" s="10">
        <v>45965</v>
      </c>
      <c r="B85" s="36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</row>
    <row r="86" spans="1:37" ht="15.75" x14ac:dyDescent="0.25">
      <c r="A86" s="10">
        <v>45966</v>
      </c>
      <c r="B86" s="36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</row>
    <row r="87" spans="1:37" ht="15.75" x14ac:dyDescent="0.25">
      <c r="A87" s="10">
        <v>45967</v>
      </c>
      <c r="B87" s="36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</row>
    <row r="88" spans="1:37" ht="15.75" x14ac:dyDescent="0.25">
      <c r="A88" s="10">
        <v>45968</v>
      </c>
      <c r="B88" s="36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</row>
    <row r="89" spans="1:37" ht="15.75" x14ac:dyDescent="0.25">
      <c r="A89" s="10">
        <v>45969</v>
      </c>
      <c r="B89" s="36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</row>
    <row r="90" spans="1:37" ht="15.75" x14ac:dyDescent="0.25">
      <c r="A90" s="10">
        <v>45970</v>
      </c>
      <c r="B90" s="36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</row>
    <row r="91" spans="1:37" ht="15.75" x14ac:dyDescent="0.25">
      <c r="A91" s="10">
        <v>45971</v>
      </c>
      <c r="B91" s="36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</row>
    <row r="92" spans="1:37" ht="15.75" x14ac:dyDescent="0.25">
      <c r="A92" s="10">
        <v>45972</v>
      </c>
      <c r="B92" s="36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</row>
    <row r="93" spans="1:37" ht="15.75" x14ac:dyDescent="0.25">
      <c r="A93" s="10">
        <v>45973</v>
      </c>
      <c r="B93" s="36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</row>
    <row r="94" spans="1:37" ht="15.75" x14ac:dyDescent="0.25">
      <c r="A94" s="10">
        <v>45974</v>
      </c>
      <c r="B94" s="36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</row>
    <row r="95" spans="1:37" ht="15.75" x14ac:dyDescent="0.25">
      <c r="A95" s="10">
        <v>45975</v>
      </c>
      <c r="B95" s="36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</row>
    <row r="96" spans="1:37" ht="15.75" x14ac:dyDescent="0.25">
      <c r="A96" s="10">
        <v>45976</v>
      </c>
      <c r="B96" s="36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</row>
    <row r="97" spans="1:37" ht="15.75" x14ac:dyDescent="0.25">
      <c r="A97" s="10">
        <v>45977</v>
      </c>
      <c r="B97" s="36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</row>
    <row r="98" spans="1:37" ht="15.75" x14ac:dyDescent="0.25">
      <c r="A98" s="10">
        <v>45978</v>
      </c>
      <c r="B98" s="36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</row>
    <row r="99" spans="1:37" ht="15.75" x14ac:dyDescent="0.25">
      <c r="A99" s="10">
        <v>45979</v>
      </c>
      <c r="B99" s="36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</row>
    <row r="100" spans="1:37" ht="15.75" x14ac:dyDescent="0.25">
      <c r="A100" s="10">
        <v>45980</v>
      </c>
      <c r="B100" s="36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</row>
    <row r="101" spans="1:37" ht="15.75" x14ac:dyDescent="0.25">
      <c r="A101" s="10">
        <v>45981</v>
      </c>
      <c r="B101" s="36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</row>
    <row r="102" spans="1:37" ht="15.75" x14ac:dyDescent="0.25">
      <c r="A102" s="10">
        <v>45982</v>
      </c>
      <c r="B102" s="36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</row>
    <row r="103" spans="1:37" ht="15.75" x14ac:dyDescent="0.25">
      <c r="A103" s="10">
        <v>45983</v>
      </c>
      <c r="B103" s="36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</row>
    <row r="104" spans="1:37" ht="15.75" x14ac:dyDescent="0.25">
      <c r="A104" s="10">
        <v>45984</v>
      </c>
      <c r="B104" s="36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</row>
    <row r="105" spans="1:37" ht="15.75" x14ac:dyDescent="0.25">
      <c r="A105" s="10">
        <v>45985</v>
      </c>
      <c r="B105" s="36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</row>
    <row r="106" spans="1:37" ht="15.75" x14ac:dyDescent="0.25">
      <c r="A106" s="10">
        <v>45986</v>
      </c>
      <c r="B106" s="36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</row>
    <row r="107" spans="1:37" ht="15.75" x14ac:dyDescent="0.25">
      <c r="A107" s="10">
        <v>45987</v>
      </c>
      <c r="B107" s="36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</row>
    <row r="108" spans="1:37" ht="15.75" x14ac:dyDescent="0.25">
      <c r="A108" s="10">
        <v>45988</v>
      </c>
      <c r="B108" s="36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</row>
    <row r="109" spans="1:37" ht="15.75" x14ac:dyDescent="0.25">
      <c r="A109" s="10">
        <v>45989</v>
      </c>
      <c r="B109" s="36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</row>
    <row r="110" spans="1:37" ht="15.75" x14ac:dyDescent="0.25">
      <c r="A110" s="10">
        <v>45990</v>
      </c>
      <c r="B110" s="36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</row>
    <row r="111" spans="1:37" ht="15.75" x14ac:dyDescent="0.25">
      <c r="A111" s="10">
        <v>45991</v>
      </c>
      <c r="B111" s="36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</row>
    <row r="112" spans="1:37" ht="15.75" x14ac:dyDescent="0.25">
      <c r="A112" s="10">
        <v>45992</v>
      </c>
      <c r="B112" s="36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</row>
    <row r="113" spans="1:37" ht="15.75" x14ac:dyDescent="0.25">
      <c r="A113" s="10">
        <v>45993</v>
      </c>
      <c r="B113" s="36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</row>
    <row r="114" spans="1:37" ht="15.75" x14ac:dyDescent="0.25">
      <c r="A114" s="10">
        <v>45994</v>
      </c>
      <c r="B114" s="36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</row>
    <row r="115" spans="1:37" ht="15.75" x14ac:dyDescent="0.25">
      <c r="A115" s="10">
        <v>45995</v>
      </c>
      <c r="B115" s="36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</row>
    <row r="116" spans="1:37" ht="15.75" x14ac:dyDescent="0.25">
      <c r="A116" s="10">
        <v>45996</v>
      </c>
      <c r="B116" s="36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</row>
    <row r="117" spans="1:37" ht="15.75" x14ac:dyDescent="0.25">
      <c r="A117" s="10">
        <v>45997</v>
      </c>
      <c r="B117" s="36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</row>
    <row r="118" spans="1:37" ht="15.75" x14ac:dyDescent="0.25">
      <c r="A118" s="10">
        <v>45998</v>
      </c>
      <c r="B118" s="36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</row>
    <row r="119" spans="1:37" ht="15.75" x14ac:dyDescent="0.25">
      <c r="A119" s="10">
        <v>45999</v>
      </c>
      <c r="B119" s="36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</row>
    <row r="120" spans="1:37" ht="15.75" x14ac:dyDescent="0.25">
      <c r="A120" s="10">
        <v>46000</v>
      </c>
      <c r="B120" s="36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</row>
    <row r="121" spans="1:37" ht="15.75" x14ac:dyDescent="0.25">
      <c r="A121" s="10">
        <v>46001</v>
      </c>
      <c r="B121" s="36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</row>
    <row r="122" spans="1:37" ht="15.75" x14ac:dyDescent="0.25">
      <c r="A122" s="10">
        <v>46002</v>
      </c>
      <c r="B122" s="36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</row>
    <row r="123" spans="1:37" ht="15.75" x14ac:dyDescent="0.25">
      <c r="A123" s="10">
        <v>46003</v>
      </c>
      <c r="B123" s="36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</row>
    <row r="124" spans="1:37" ht="15.75" x14ac:dyDescent="0.25">
      <c r="A124" s="10">
        <v>46004</v>
      </c>
      <c r="B124" s="36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</row>
    <row r="125" spans="1:37" ht="15.75" x14ac:dyDescent="0.25">
      <c r="A125" s="10">
        <v>46005</v>
      </c>
      <c r="B125" s="36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</row>
    <row r="126" spans="1:37" ht="15.75" x14ac:dyDescent="0.25">
      <c r="A126" s="10">
        <v>46006</v>
      </c>
      <c r="B126" s="36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</row>
    <row r="127" spans="1:37" ht="15.75" x14ac:dyDescent="0.25">
      <c r="A127" s="10">
        <v>46007</v>
      </c>
      <c r="B127" s="36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</row>
    <row r="128" spans="1:37" ht="15.75" x14ac:dyDescent="0.25">
      <c r="A128" s="10">
        <v>46008</v>
      </c>
      <c r="B128" s="36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</row>
    <row r="129" spans="1:37" ht="15.75" x14ac:dyDescent="0.25">
      <c r="A129" s="10">
        <v>46009</v>
      </c>
      <c r="B129" s="36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</row>
    <row r="130" spans="1:37" ht="15.75" x14ac:dyDescent="0.25">
      <c r="A130" s="10">
        <v>46010</v>
      </c>
      <c r="B130" s="36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</row>
    <row r="131" spans="1:37" ht="15.75" x14ac:dyDescent="0.25">
      <c r="A131" s="10">
        <v>46011</v>
      </c>
      <c r="B131" s="36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</row>
    <row r="132" spans="1:37" ht="15.75" x14ac:dyDescent="0.25">
      <c r="A132" s="10">
        <v>46012</v>
      </c>
      <c r="B132" s="36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</row>
    <row r="133" spans="1:37" ht="15.75" x14ac:dyDescent="0.25">
      <c r="A133" s="10">
        <v>46013</v>
      </c>
      <c r="B133" s="36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</row>
    <row r="134" spans="1:37" ht="15.75" x14ac:dyDescent="0.25">
      <c r="A134" s="10">
        <v>46014</v>
      </c>
      <c r="B134" s="36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</row>
    <row r="135" spans="1:37" ht="15.75" x14ac:dyDescent="0.25">
      <c r="A135" s="10">
        <v>46015</v>
      </c>
      <c r="B135" s="36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</row>
    <row r="136" spans="1:37" ht="15.75" x14ac:dyDescent="0.25">
      <c r="A136" s="10">
        <v>46016</v>
      </c>
      <c r="B136" s="36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</row>
    <row r="137" spans="1:37" ht="15.75" x14ac:dyDescent="0.25">
      <c r="A137" s="10">
        <v>46017</v>
      </c>
      <c r="B137" s="36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</row>
    <row r="138" spans="1:37" ht="15.75" x14ac:dyDescent="0.25">
      <c r="A138" s="10">
        <v>46018</v>
      </c>
      <c r="B138" s="36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</row>
    <row r="139" spans="1:37" ht="15.75" x14ac:dyDescent="0.25">
      <c r="A139" s="10">
        <v>46019</v>
      </c>
      <c r="B139" s="36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</row>
    <row r="140" spans="1:37" ht="15.75" x14ac:dyDescent="0.25">
      <c r="A140" s="10">
        <v>46020</v>
      </c>
      <c r="B140" s="36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</row>
    <row r="141" spans="1:37" ht="15.75" x14ac:dyDescent="0.25">
      <c r="A141" s="10">
        <v>46021</v>
      </c>
      <c r="B141" s="36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</row>
    <row r="142" spans="1:37" ht="15.75" x14ac:dyDescent="0.25">
      <c r="A142" s="10">
        <v>46022</v>
      </c>
      <c r="B142" s="36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</row>
    <row r="143" spans="1:37" ht="15.75" x14ac:dyDescent="0.25">
      <c r="A143" s="10">
        <v>46023</v>
      </c>
      <c r="B143" s="36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</row>
    <row r="144" spans="1:37" ht="15.75" x14ac:dyDescent="0.25">
      <c r="A144" s="10">
        <v>46024</v>
      </c>
      <c r="B144" s="36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</row>
    <row r="145" spans="1:37" ht="15.75" x14ac:dyDescent="0.25">
      <c r="A145" s="10">
        <v>46025</v>
      </c>
      <c r="B145" s="36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</row>
    <row r="146" spans="1:37" ht="15.75" x14ac:dyDescent="0.25">
      <c r="A146" s="10">
        <v>46026</v>
      </c>
      <c r="B146" s="36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</row>
    <row r="147" spans="1:37" ht="15.75" x14ac:dyDescent="0.25">
      <c r="A147" s="10">
        <v>46027</v>
      </c>
      <c r="B147" s="36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</row>
    <row r="148" spans="1:37" ht="15.75" x14ac:dyDescent="0.25">
      <c r="A148" s="10">
        <v>46028</v>
      </c>
      <c r="B148" s="36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</row>
    <row r="149" spans="1:37" ht="15.75" x14ac:dyDescent="0.25">
      <c r="A149" s="10">
        <v>46029</v>
      </c>
      <c r="B149" s="36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</row>
    <row r="150" spans="1:37" ht="15.75" x14ac:dyDescent="0.25">
      <c r="A150" s="10">
        <v>46030</v>
      </c>
      <c r="B150" s="36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</row>
    <row r="151" spans="1:37" ht="15.75" x14ac:dyDescent="0.25">
      <c r="A151" s="10">
        <v>46031</v>
      </c>
      <c r="B151" s="36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</row>
    <row r="152" spans="1:37" ht="15.75" x14ac:dyDescent="0.25">
      <c r="A152" s="10">
        <v>46032</v>
      </c>
      <c r="B152" s="36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</row>
    <row r="153" spans="1:37" ht="15.75" x14ac:dyDescent="0.25">
      <c r="A153" s="10">
        <v>46033</v>
      </c>
      <c r="B153" s="36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</row>
    <row r="154" spans="1:37" ht="15.75" x14ac:dyDescent="0.25">
      <c r="A154" s="10">
        <v>46034</v>
      </c>
      <c r="B154" s="36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</row>
    <row r="155" spans="1:37" ht="15.75" x14ac:dyDescent="0.25">
      <c r="A155" s="10">
        <v>46035</v>
      </c>
      <c r="B155" s="36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</row>
    <row r="156" spans="1:37" ht="15.75" x14ac:dyDescent="0.25">
      <c r="A156" s="10">
        <v>46036</v>
      </c>
      <c r="B156" s="36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</row>
    <row r="157" spans="1:37" ht="15.75" x14ac:dyDescent="0.25">
      <c r="A157" s="10">
        <v>46037</v>
      </c>
      <c r="B157" s="36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</row>
    <row r="158" spans="1:37" ht="15.75" x14ac:dyDescent="0.25">
      <c r="A158" s="10">
        <v>46038</v>
      </c>
      <c r="B158" s="36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</row>
    <row r="159" spans="1:37" ht="15.75" x14ac:dyDescent="0.25">
      <c r="A159" s="10">
        <v>46039</v>
      </c>
      <c r="B159" s="36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</row>
    <row r="160" spans="1:37" ht="15.75" x14ac:dyDescent="0.25">
      <c r="A160" s="10">
        <v>46040</v>
      </c>
      <c r="B160" s="36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</row>
    <row r="161" spans="1:37" ht="15.75" x14ac:dyDescent="0.25">
      <c r="A161" s="10">
        <v>46041</v>
      </c>
      <c r="B161" s="36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</row>
    <row r="162" spans="1:37" ht="15.75" x14ac:dyDescent="0.25">
      <c r="A162" s="10">
        <v>46042</v>
      </c>
      <c r="B162" s="36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</row>
    <row r="163" spans="1:37" ht="15.75" x14ac:dyDescent="0.25">
      <c r="A163" s="10">
        <v>46043</v>
      </c>
      <c r="B163" s="36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</row>
    <row r="164" spans="1:37" ht="15.75" x14ac:dyDescent="0.25">
      <c r="A164" s="10">
        <v>46044</v>
      </c>
      <c r="B164" s="36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</row>
    <row r="165" spans="1:37" ht="15.75" x14ac:dyDescent="0.25">
      <c r="A165" s="10">
        <v>46045</v>
      </c>
      <c r="B165" s="36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</row>
    <row r="166" spans="1:37" ht="15.75" x14ac:dyDescent="0.25">
      <c r="A166" s="10">
        <v>46046</v>
      </c>
      <c r="B166" s="36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</row>
    <row r="167" spans="1:37" ht="15.75" x14ac:dyDescent="0.25">
      <c r="A167" s="10">
        <v>46047</v>
      </c>
      <c r="B167" s="36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</row>
    <row r="168" spans="1:37" ht="15.75" x14ac:dyDescent="0.25">
      <c r="A168" s="10">
        <v>46048</v>
      </c>
      <c r="B168" s="36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</row>
    <row r="169" spans="1:37" ht="15.75" x14ac:dyDescent="0.25">
      <c r="A169" s="10">
        <v>46049</v>
      </c>
      <c r="B169" s="36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</row>
    <row r="170" spans="1:37" ht="15.75" x14ac:dyDescent="0.25">
      <c r="A170" s="10">
        <v>46050</v>
      </c>
      <c r="B170" s="36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</row>
    <row r="171" spans="1:37" ht="15.75" x14ac:dyDescent="0.25">
      <c r="A171" s="10">
        <v>46051</v>
      </c>
      <c r="B171" s="36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</row>
    <row r="172" spans="1:37" ht="15.75" x14ac:dyDescent="0.25">
      <c r="A172" s="10">
        <v>46052</v>
      </c>
      <c r="B172" s="36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</row>
    <row r="173" spans="1:37" ht="15.75" x14ac:dyDescent="0.25">
      <c r="A173" s="10">
        <v>46053</v>
      </c>
      <c r="B173" s="36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</row>
    <row r="174" spans="1:37" ht="15.75" x14ac:dyDescent="0.25">
      <c r="A174" s="10">
        <v>46054</v>
      </c>
      <c r="B174" s="36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</row>
    <row r="175" spans="1:37" ht="15.75" x14ac:dyDescent="0.25">
      <c r="A175" s="10">
        <v>46055</v>
      </c>
      <c r="B175" s="36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</row>
    <row r="176" spans="1:37" ht="15.75" x14ac:dyDescent="0.25">
      <c r="A176" s="10">
        <v>46056</v>
      </c>
      <c r="B176" s="36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</row>
    <row r="177" spans="1:37" ht="15.75" x14ac:dyDescent="0.25">
      <c r="A177" s="10">
        <v>46057</v>
      </c>
      <c r="B177" s="36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</row>
    <row r="178" spans="1:37" ht="15.75" x14ac:dyDescent="0.25">
      <c r="A178" s="10">
        <v>46058</v>
      </c>
      <c r="B178" s="36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</row>
    <row r="179" spans="1:37" ht="15.75" x14ac:dyDescent="0.25">
      <c r="A179" s="10">
        <v>46059</v>
      </c>
      <c r="B179" s="36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</row>
    <row r="180" spans="1:37" ht="15.75" x14ac:dyDescent="0.25">
      <c r="A180" s="10">
        <v>46060</v>
      </c>
      <c r="B180" s="36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</row>
    <row r="181" spans="1:37" ht="15.75" x14ac:dyDescent="0.25">
      <c r="A181" s="10">
        <v>46061</v>
      </c>
      <c r="B181" s="36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</row>
    <row r="182" spans="1:37" ht="15.75" x14ac:dyDescent="0.25">
      <c r="A182" s="10">
        <v>46062</v>
      </c>
      <c r="B182" s="36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</row>
    <row r="183" spans="1:37" ht="15.75" x14ac:dyDescent="0.25">
      <c r="A183" s="10">
        <v>46063</v>
      </c>
      <c r="B183" s="36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</row>
    <row r="184" spans="1:37" ht="15.75" x14ac:dyDescent="0.25">
      <c r="A184" s="10">
        <v>46064</v>
      </c>
      <c r="B184" s="36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</row>
    <row r="185" spans="1:37" ht="15.75" x14ac:dyDescent="0.25">
      <c r="A185" s="10">
        <v>46065</v>
      </c>
      <c r="B185" s="36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</row>
    <row r="186" spans="1:37" ht="15.75" x14ac:dyDescent="0.25">
      <c r="A186" s="10">
        <v>46066</v>
      </c>
      <c r="B186" s="36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</row>
    <row r="187" spans="1:37" ht="15.75" x14ac:dyDescent="0.25">
      <c r="A187" s="10">
        <v>46067</v>
      </c>
      <c r="B187" s="36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</row>
    <row r="188" spans="1:37" ht="15.75" x14ac:dyDescent="0.25">
      <c r="A188" s="10">
        <v>46068</v>
      </c>
      <c r="B188" s="36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</row>
    <row r="189" spans="1:37" ht="15.75" x14ac:dyDescent="0.25">
      <c r="A189" s="10">
        <v>46069</v>
      </c>
      <c r="B189" s="36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</row>
    <row r="190" spans="1:37" ht="15.75" x14ac:dyDescent="0.25">
      <c r="A190" s="10">
        <v>46070</v>
      </c>
      <c r="B190" s="36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</row>
    <row r="191" spans="1:37" ht="15.75" x14ac:dyDescent="0.25">
      <c r="A191" s="10">
        <v>46071</v>
      </c>
      <c r="B191" s="36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</row>
    <row r="192" spans="1:37" ht="15.75" x14ac:dyDescent="0.25">
      <c r="A192" s="10">
        <v>46072</v>
      </c>
      <c r="B192" s="36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</row>
    <row r="193" spans="1:37" ht="15.75" x14ac:dyDescent="0.25">
      <c r="A193" s="10">
        <v>46073</v>
      </c>
      <c r="B193" s="36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</row>
    <row r="194" spans="1:37" ht="15.75" x14ac:dyDescent="0.25">
      <c r="A194" s="10">
        <v>46074</v>
      </c>
      <c r="B194" s="36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</row>
    <row r="195" spans="1:37" ht="15.75" x14ac:dyDescent="0.25">
      <c r="A195" s="10">
        <v>46075</v>
      </c>
      <c r="B195" s="36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</row>
    <row r="196" spans="1:37" ht="15.75" x14ac:dyDescent="0.25">
      <c r="A196" s="10">
        <v>46076</v>
      </c>
      <c r="B196" s="36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</row>
    <row r="197" spans="1:37" ht="15.75" x14ac:dyDescent="0.25">
      <c r="A197" s="10">
        <v>46077</v>
      </c>
      <c r="B197" s="36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</row>
    <row r="198" spans="1:37" ht="15.75" x14ac:dyDescent="0.25">
      <c r="A198" s="10">
        <v>46078</v>
      </c>
      <c r="B198" s="36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</row>
    <row r="199" spans="1:37" ht="15.75" x14ac:dyDescent="0.25">
      <c r="A199" s="10">
        <v>46079</v>
      </c>
      <c r="B199" s="36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</row>
    <row r="200" spans="1:37" ht="15.75" x14ac:dyDescent="0.25">
      <c r="A200" s="10">
        <v>46080</v>
      </c>
      <c r="B200" s="36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</row>
    <row r="201" spans="1:37" ht="15.75" x14ac:dyDescent="0.25">
      <c r="A201" s="10">
        <v>46081</v>
      </c>
      <c r="B201" s="36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</row>
    <row r="202" spans="1:37" ht="15.75" x14ac:dyDescent="0.25">
      <c r="A202" s="10">
        <v>46082</v>
      </c>
      <c r="B202" s="36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</row>
    <row r="203" spans="1:37" ht="15.75" x14ac:dyDescent="0.25">
      <c r="A203" s="10">
        <v>46083</v>
      </c>
      <c r="B203" s="36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</row>
    <row r="204" spans="1:37" ht="15.75" x14ac:dyDescent="0.25">
      <c r="A204" s="10">
        <v>46084</v>
      </c>
      <c r="B204" s="36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</row>
    <row r="205" spans="1:37" ht="15.75" x14ac:dyDescent="0.25">
      <c r="A205" s="10">
        <v>46085</v>
      </c>
      <c r="B205" s="36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</row>
    <row r="206" spans="1:37" ht="15.75" x14ac:dyDescent="0.25">
      <c r="A206" s="10">
        <v>46086</v>
      </c>
      <c r="B206" s="36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</row>
    <row r="207" spans="1:37" ht="15.75" x14ac:dyDescent="0.25">
      <c r="A207" s="10">
        <v>46087</v>
      </c>
      <c r="B207" s="36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</row>
    <row r="208" spans="1:37" ht="15.75" x14ac:dyDescent="0.25">
      <c r="A208" s="10">
        <v>46088</v>
      </c>
      <c r="B208" s="36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</row>
    <row r="209" spans="1:37" ht="15.75" x14ac:dyDescent="0.25">
      <c r="A209" s="10">
        <v>46089</v>
      </c>
      <c r="B209" s="36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</row>
    <row r="210" spans="1:37" ht="15.75" x14ac:dyDescent="0.25">
      <c r="A210" s="10">
        <v>46090</v>
      </c>
      <c r="B210" s="36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</row>
    <row r="211" spans="1:37" ht="15.75" x14ac:dyDescent="0.25">
      <c r="A211" s="10">
        <v>46091</v>
      </c>
      <c r="B211" s="36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</row>
    <row r="212" spans="1:37" ht="15.75" x14ac:dyDescent="0.25">
      <c r="A212" s="10">
        <v>46092</v>
      </c>
      <c r="B212" s="36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</row>
    <row r="213" spans="1:37" ht="15.75" x14ac:dyDescent="0.25">
      <c r="A213" s="10">
        <v>46093</v>
      </c>
      <c r="B213" s="36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</row>
    <row r="214" spans="1:37" ht="15.75" x14ac:dyDescent="0.25">
      <c r="A214" s="10">
        <v>46094</v>
      </c>
      <c r="B214" s="36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</row>
    <row r="215" spans="1:37" ht="15.75" x14ac:dyDescent="0.25">
      <c r="A215" s="10">
        <v>46095</v>
      </c>
      <c r="B215" s="36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</row>
    <row r="216" spans="1:37" ht="15.75" x14ac:dyDescent="0.25">
      <c r="A216" s="10">
        <v>46096</v>
      </c>
      <c r="B216" s="36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</row>
    <row r="217" spans="1:37" ht="15.75" x14ac:dyDescent="0.25">
      <c r="A217" s="10">
        <v>46097</v>
      </c>
      <c r="B217" s="36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</row>
    <row r="218" spans="1:37" ht="15.75" x14ac:dyDescent="0.25">
      <c r="A218" s="10">
        <v>46098</v>
      </c>
      <c r="B218" s="36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</row>
    <row r="219" spans="1:37" ht="15.75" x14ac:dyDescent="0.25">
      <c r="A219" s="10">
        <v>46099</v>
      </c>
      <c r="B219" s="36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</row>
    <row r="220" spans="1:37" ht="15.75" x14ac:dyDescent="0.25">
      <c r="A220" s="10">
        <v>46100</v>
      </c>
      <c r="B220" s="36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</row>
    <row r="221" spans="1:37" ht="15.75" x14ac:dyDescent="0.25">
      <c r="A221" s="10">
        <v>46101</v>
      </c>
      <c r="B221" s="36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</row>
    <row r="222" spans="1:37" ht="15.75" x14ac:dyDescent="0.25">
      <c r="A222" s="10">
        <v>46102</v>
      </c>
      <c r="B222" s="36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</row>
    <row r="223" spans="1:37" ht="15.75" x14ac:dyDescent="0.25">
      <c r="A223" s="10">
        <v>46103</v>
      </c>
      <c r="B223" s="36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</row>
    <row r="224" spans="1:37" ht="15.75" x14ac:dyDescent="0.25">
      <c r="A224" s="10">
        <v>46104</v>
      </c>
      <c r="B224" s="36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</row>
    <row r="225" spans="1:37" ht="15.75" x14ac:dyDescent="0.25">
      <c r="A225" s="10">
        <v>46105</v>
      </c>
      <c r="B225" s="36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</row>
    <row r="226" spans="1:37" ht="15.75" x14ac:dyDescent="0.25">
      <c r="A226" s="10">
        <v>46106</v>
      </c>
      <c r="B226" s="36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</row>
    <row r="227" spans="1:37" ht="15.75" x14ac:dyDescent="0.25">
      <c r="A227" s="10">
        <v>46107</v>
      </c>
      <c r="B227" s="36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</row>
    <row r="228" spans="1:37" ht="15.75" x14ac:dyDescent="0.25">
      <c r="A228" s="10">
        <v>46108</v>
      </c>
      <c r="B228" s="36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</row>
    <row r="229" spans="1:37" ht="15.75" x14ac:dyDescent="0.25">
      <c r="A229" s="10">
        <v>46109</v>
      </c>
      <c r="B229" s="36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</row>
    <row r="230" spans="1:37" ht="15.75" x14ac:dyDescent="0.25">
      <c r="A230" s="10">
        <v>46110</v>
      </c>
      <c r="B230" s="36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</row>
    <row r="231" spans="1:37" ht="15.75" x14ac:dyDescent="0.25">
      <c r="A231" s="10">
        <v>46111</v>
      </c>
      <c r="B231" s="36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</row>
    <row r="232" spans="1:37" ht="15.75" x14ac:dyDescent="0.25">
      <c r="A232" s="10">
        <v>46112</v>
      </c>
      <c r="B232" s="36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</row>
    <row r="233" spans="1:37" ht="15.75" x14ac:dyDescent="0.25">
      <c r="A233" s="10">
        <v>46113</v>
      </c>
      <c r="B233" s="36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</row>
    <row r="234" spans="1:37" ht="15.75" x14ac:dyDescent="0.25">
      <c r="A234" s="10">
        <v>46114</v>
      </c>
      <c r="B234" s="36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</row>
    <row r="235" spans="1:37" ht="15.75" x14ac:dyDescent="0.25">
      <c r="A235" s="10">
        <v>46115</v>
      </c>
      <c r="B235" s="36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</row>
    <row r="236" spans="1:37" ht="15.75" x14ac:dyDescent="0.25">
      <c r="A236" s="10">
        <v>46116</v>
      </c>
      <c r="B236" s="36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</row>
    <row r="237" spans="1:37" ht="15.75" x14ac:dyDescent="0.25">
      <c r="A237" s="10">
        <v>46117</v>
      </c>
      <c r="B237" s="36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</row>
    <row r="238" spans="1:37" ht="15.75" x14ac:dyDescent="0.25">
      <c r="A238" s="10">
        <v>46118</v>
      </c>
      <c r="B238" s="36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</row>
    <row r="239" spans="1:37" ht="15.75" x14ac:dyDescent="0.25">
      <c r="A239" s="10">
        <v>46119</v>
      </c>
      <c r="B239" s="36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</row>
    <row r="240" spans="1:37" ht="15.75" x14ac:dyDescent="0.25">
      <c r="A240" s="10">
        <v>46120</v>
      </c>
      <c r="B240" s="36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</row>
    <row r="241" spans="1:37" ht="15.75" x14ac:dyDescent="0.25">
      <c r="A241" s="10">
        <v>46121</v>
      </c>
      <c r="B241" s="36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</row>
    <row r="242" spans="1:37" ht="15.75" x14ac:dyDescent="0.25">
      <c r="A242" s="10">
        <v>46122</v>
      </c>
      <c r="B242" s="36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</row>
    <row r="243" spans="1:37" ht="15.75" x14ac:dyDescent="0.25">
      <c r="A243" s="10">
        <v>46123</v>
      </c>
      <c r="B243" s="36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</row>
    <row r="244" spans="1:37" ht="15.75" x14ac:dyDescent="0.25">
      <c r="A244" s="10">
        <v>46124</v>
      </c>
      <c r="B244" s="36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</row>
    <row r="245" spans="1:37" ht="15.75" x14ac:dyDescent="0.25">
      <c r="A245" s="10">
        <v>46125</v>
      </c>
      <c r="B245" s="36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</row>
    <row r="246" spans="1:37" ht="15.75" x14ac:dyDescent="0.25">
      <c r="A246" s="10">
        <v>46126</v>
      </c>
      <c r="B246" s="36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</row>
    <row r="247" spans="1:37" ht="15.75" x14ac:dyDescent="0.25">
      <c r="A247" s="10">
        <v>46127</v>
      </c>
      <c r="B247" s="36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</row>
    <row r="248" spans="1:37" ht="15.75" x14ac:dyDescent="0.25">
      <c r="A248" s="10">
        <v>46128</v>
      </c>
      <c r="B248" s="36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</row>
    <row r="249" spans="1:37" ht="15.75" x14ac:dyDescent="0.25">
      <c r="A249" s="10">
        <v>46129</v>
      </c>
      <c r="B249" s="36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</row>
    <row r="250" spans="1:37" ht="15.75" x14ac:dyDescent="0.25">
      <c r="A250" s="10">
        <v>46130</v>
      </c>
      <c r="B250" s="36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</row>
    <row r="251" spans="1:37" ht="15.75" x14ac:dyDescent="0.25">
      <c r="A251" s="10">
        <v>46131</v>
      </c>
      <c r="B251" s="36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</row>
    <row r="252" spans="1:37" ht="15.75" x14ac:dyDescent="0.25">
      <c r="A252" s="10">
        <v>46132</v>
      </c>
      <c r="B252" s="36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</row>
    <row r="253" spans="1:37" ht="15.75" x14ac:dyDescent="0.25">
      <c r="A253" s="10">
        <v>46133</v>
      </c>
      <c r="B253" s="36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</row>
    <row r="254" spans="1:37" ht="15.75" x14ac:dyDescent="0.25">
      <c r="A254" s="10">
        <v>46134</v>
      </c>
      <c r="B254" s="36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</row>
    <row r="255" spans="1:37" ht="15.75" x14ac:dyDescent="0.25">
      <c r="A255" s="10">
        <v>46135</v>
      </c>
      <c r="B255" s="36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</row>
    <row r="256" spans="1:37" ht="15.75" x14ac:dyDescent="0.25">
      <c r="A256" s="10">
        <v>46136</v>
      </c>
      <c r="B256" s="36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</row>
    <row r="257" spans="1:37" ht="15.75" x14ac:dyDescent="0.25">
      <c r="A257" s="10">
        <v>46137</v>
      </c>
      <c r="B257" s="36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</row>
    <row r="258" spans="1:37" ht="15.75" x14ac:dyDescent="0.25">
      <c r="A258" s="10">
        <v>46138</v>
      </c>
      <c r="B258" s="36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</row>
    <row r="259" spans="1:37" ht="15.75" x14ac:dyDescent="0.25">
      <c r="A259" s="10">
        <v>46139</v>
      </c>
      <c r="B259" s="36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</row>
    <row r="260" spans="1:37" ht="15.75" x14ac:dyDescent="0.25">
      <c r="A260" s="10">
        <v>46140</v>
      </c>
      <c r="B260" s="36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</row>
    <row r="261" spans="1:37" ht="15.75" x14ac:dyDescent="0.25">
      <c r="A261" s="10">
        <v>46141</v>
      </c>
      <c r="B261" s="36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</row>
    <row r="262" spans="1:37" ht="15.75" x14ac:dyDescent="0.25">
      <c r="A262" s="10">
        <v>46142</v>
      </c>
      <c r="B262" s="36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</row>
    <row r="263" spans="1:37" ht="15.75" x14ac:dyDescent="0.25">
      <c r="A263" s="10">
        <v>46143</v>
      </c>
      <c r="B263" s="36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</row>
    <row r="264" spans="1:37" ht="15.75" x14ac:dyDescent="0.25">
      <c r="A264" s="10">
        <v>46144</v>
      </c>
      <c r="B264" s="36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</row>
    <row r="265" spans="1:37" ht="15.75" x14ac:dyDescent="0.25">
      <c r="A265" s="10">
        <v>46145</v>
      </c>
      <c r="B265" s="36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</row>
    <row r="266" spans="1:37" ht="15.75" x14ac:dyDescent="0.25">
      <c r="A266" s="10">
        <v>46146</v>
      </c>
      <c r="B266" s="36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</row>
    <row r="267" spans="1:37" ht="15.75" x14ac:dyDescent="0.25">
      <c r="A267" s="10">
        <v>46147</v>
      </c>
      <c r="B267" s="36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</row>
    <row r="268" spans="1:37" ht="15.75" x14ac:dyDescent="0.25">
      <c r="A268" s="10">
        <v>46148</v>
      </c>
      <c r="B268" s="36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</row>
    <row r="269" spans="1:37" ht="15.75" x14ac:dyDescent="0.25">
      <c r="A269" s="10">
        <v>46149</v>
      </c>
      <c r="B269" s="36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</row>
    <row r="270" spans="1:37" ht="15.75" x14ac:dyDescent="0.25">
      <c r="A270" s="10">
        <v>46150</v>
      </c>
      <c r="B270" s="36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</row>
    <row r="271" spans="1:37" ht="15.75" x14ac:dyDescent="0.25">
      <c r="A271" s="10">
        <v>46151</v>
      </c>
      <c r="B271" s="36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</row>
    <row r="272" spans="1:37" ht="15.75" x14ac:dyDescent="0.25">
      <c r="A272" s="10">
        <v>46152</v>
      </c>
      <c r="B272" s="36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</row>
    <row r="273" spans="1:37" ht="15.75" x14ac:dyDescent="0.25">
      <c r="A273" s="10">
        <v>46153</v>
      </c>
      <c r="B273" s="36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</row>
    <row r="274" spans="1:37" ht="15.75" x14ac:dyDescent="0.25">
      <c r="A274" s="10">
        <v>46154</v>
      </c>
      <c r="B274" s="36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</row>
    <row r="275" spans="1:37" ht="15.75" x14ac:dyDescent="0.25">
      <c r="A275" s="10">
        <v>46155</v>
      </c>
      <c r="B275" s="36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</row>
    <row r="276" spans="1:37" ht="15.75" x14ac:dyDescent="0.25">
      <c r="A276" s="10">
        <v>46156</v>
      </c>
      <c r="B276" s="36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</row>
    <row r="277" spans="1:37" ht="15.75" x14ac:dyDescent="0.25">
      <c r="A277" s="10">
        <v>46157</v>
      </c>
      <c r="B277" s="36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</row>
    <row r="278" spans="1:37" ht="15.75" x14ac:dyDescent="0.25">
      <c r="A278" s="10">
        <v>46158</v>
      </c>
      <c r="B278" s="36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</row>
    <row r="279" spans="1:37" ht="15.75" x14ac:dyDescent="0.25">
      <c r="A279" s="10">
        <v>46159</v>
      </c>
      <c r="B279" s="36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</row>
    <row r="280" spans="1:37" ht="15.75" x14ac:dyDescent="0.25">
      <c r="A280" s="10">
        <v>46160</v>
      </c>
      <c r="B280" s="36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</row>
    <row r="281" spans="1:37" ht="15.75" x14ac:dyDescent="0.25">
      <c r="A281" s="10">
        <v>46161</v>
      </c>
      <c r="B281" s="36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</row>
    <row r="282" spans="1:37" ht="15.75" x14ac:dyDescent="0.25">
      <c r="A282" s="10">
        <v>46162</v>
      </c>
      <c r="B282" s="36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</row>
    <row r="283" spans="1:37" ht="15.75" x14ac:dyDescent="0.25">
      <c r="A283" s="10">
        <v>46163</v>
      </c>
      <c r="B283" s="36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</row>
    <row r="284" spans="1:37" ht="15.75" x14ac:dyDescent="0.25">
      <c r="A284" s="10">
        <v>46164</v>
      </c>
      <c r="B284" s="36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</row>
    <row r="285" spans="1:37" ht="15.75" x14ac:dyDescent="0.25">
      <c r="A285" s="10">
        <v>46165</v>
      </c>
      <c r="B285" s="36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</row>
    <row r="286" spans="1:37" ht="15.75" x14ac:dyDescent="0.25">
      <c r="A286" s="10">
        <v>46166</v>
      </c>
      <c r="B286" s="36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</row>
    <row r="287" spans="1:37" ht="15.75" x14ac:dyDescent="0.25">
      <c r="A287" s="10">
        <v>46167</v>
      </c>
      <c r="B287" s="36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</row>
    <row r="288" spans="1:37" ht="15.75" x14ac:dyDescent="0.25">
      <c r="A288" s="10">
        <v>46168</v>
      </c>
      <c r="B288" s="36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</row>
    <row r="289" spans="1:37" ht="15.75" x14ac:dyDescent="0.25">
      <c r="A289" s="10">
        <v>46169</v>
      </c>
      <c r="B289" s="36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</row>
    <row r="290" spans="1:37" ht="15.75" x14ac:dyDescent="0.25">
      <c r="A290" s="10">
        <v>46170</v>
      </c>
      <c r="B290" s="36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</row>
    <row r="291" spans="1:37" ht="15.75" x14ac:dyDescent="0.25">
      <c r="A291" s="10">
        <v>46171</v>
      </c>
      <c r="B291" s="36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</row>
    <row r="292" spans="1:37" ht="15.75" x14ac:dyDescent="0.25">
      <c r="A292" s="10">
        <v>46172</v>
      </c>
      <c r="B292" s="36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</row>
    <row r="293" spans="1:37" ht="15.75" x14ac:dyDescent="0.25">
      <c r="A293" s="10">
        <v>46173</v>
      </c>
      <c r="B293" s="36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</row>
    <row r="294" spans="1:37" ht="15.75" x14ac:dyDescent="0.25">
      <c r="A294" s="10">
        <v>46174</v>
      </c>
      <c r="B294" s="36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</row>
    <row r="295" spans="1:37" ht="15.75" x14ac:dyDescent="0.25">
      <c r="A295" s="10">
        <v>46175</v>
      </c>
      <c r="B295" s="36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</row>
    <row r="296" spans="1:37" ht="15.75" x14ac:dyDescent="0.25">
      <c r="A296" s="10">
        <v>46176</v>
      </c>
      <c r="B296" s="36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</row>
    <row r="297" spans="1:37" ht="15.75" x14ac:dyDescent="0.25">
      <c r="A297" s="10">
        <v>46177</v>
      </c>
      <c r="B297" s="36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</row>
    <row r="298" spans="1:37" ht="15.75" x14ac:dyDescent="0.25">
      <c r="A298" s="10">
        <v>46178</v>
      </c>
      <c r="B298" s="36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</row>
    <row r="299" spans="1:37" ht="15.75" x14ac:dyDescent="0.25">
      <c r="A299" s="10">
        <v>46179</v>
      </c>
      <c r="B299" s="36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</row>
    <row r="300" spans="1:37" ht="15.75" x14ac:dyDescent="0.25">
      <c r="A300" s="10">
        <v>46180</v>
      </c>
      <c r="B300" s="36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</row>
    <row r="301" spans="1:37" ht="15.75" x14ac:dyDescent="0.25">
      <c r="A301" s="10">
        <v>46181</v>
      </c>
      <c r="B301" s="36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</row>
    <row r="302" spans="1:37" ht="15.75" x14ac:dyDescent="0.25">
      <c r="A302" s="10">
        <v>46182</v>
      </c>
      <c r="B302" s="36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</row>
    <row r="303" spans="1:37" ht="15.75" x14ac:dyDescent="0.25">
      <c r="A303" s="10">
        <v>46183</v>
      </c>
      <c r="B303" s="36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</row>
    <row r="304" spans="1:37" ht="15.75" x14ac:dyDescent="0.25">
      <c r="A304" s="10">
        <v>46184</v>
      </c>
      <c r="B304" s="36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</row>
    <row r="305" spans="1:37" ht="15.75" x14ac:dyDescent="0.25">
      <c r="A305" s="10">
        <v>46185</v>
      </c>
      <c r="B305" s="36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</row>
    <row r="306" spans="1:37" ht="15.75" x14ac:dyDescent="0.25">
      <c r="A306" s="10">
        <v>46186</v>
      </c>
      <c r="B306" s="36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</row>
    <row r="307" spans="1:37" ht="15.75" x14ac:dyDescent="0.25">
      <c r="A307" s="10">
        <v>46187</v>
      </c>
      <c r="B307" s="36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</row>
    <row r="308" spans="1:37" ht="15.75" x14ac:dyDescent="0.25">
      <c r="A308" s="10">
        <v>46188</v>
      </c>
      <c r="B308" s="36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</row>
    <row r="309" spans="1:37" ht="15.75" x14ac:dyDescent="0.25">
      <c r="A309" s="10">
        <v>46189</v>
      </c>
      <c r="B309" s="36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</row>
    <row r="310" spans="1:37" ht="15.75" x14ac:dyDescent="0.25">
      <c r="A310" s="10">
        <v>46190</v>
      </c>
      <c r="B310" s="36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</row>
    <row r="311" spans="1:37" ht="15.75" x14ac:dyDescent="0.25">
      <c r="A311" s="10">
        <v>46191</v>
      </c>
      <c r="B311" s="36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</row>
    <row r="312" spans="1:37" ht="15.75" x14ac:dyDescent="0.25">
      <c r="A312" s="10">
        <v>46192</v>
      </c>
      <c r="B312" s="36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</row>
    <row r="313" spans="1:37" ht="15.75" x14ac:dyDescent="0.25">
      <c r="A313" s="10">
        <v>46193</v>
      </c>
      <c r="B313" s="36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</row>
    <row r="314" spans="1:37" ht="15.75" x14ac:dyDescent="0.25">
      <c r="A314" s="10">
        <v>46194</v>
      </c>
      <c r="B314" s="36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</row>
    <row r="315" spans="1:37" ht="15.75" x14ac:dyDescent="0.25">
      <c r="A315" s="10">
        <v>46195</v>
      </c>
      <c r="B315" s="36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</row>
    <row r="316" spans="1:37" ht="15.75" x14ac:dyDescent="0.25">
      <c r="A316" s="10">
        <v>46196</v>
      </c>
      <c r="B316" s="36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</row>
    <row r="317" spans="1:37" ht="15.75" x14ac:dyDescent="0.25">
      <c r="A317" s="10">
        <v>46197</v>
      </c>
      <c r="B317" s="36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</row>
    <row r="318" spans="1:37" ht="15.75" x14ac:dyDescent="0.25">
      <c r="A318" s="10">
        <v>46198</v>
      </c>
      <c r="B318" s="36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</row>
    <row r="319" spans="1:37" ht="15.75" x14ac:dyDescent="0.25">
      <c r="A319" s="10">
        <v>46199</v>
      </c>
      <c r="B319" s="36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</row>
    <row r="320" spans="1:37" ht="15.75" x14ac:dyDescent="0.25">
      <c r="A320" s="10">
        <v>46200</v>
      </c>
      <c r="B320" s="36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</row>
    <row r="321" spans="1:37" ht="15.75" x14ac:dyDescent="0.25">
      <c r="A321" s="10">
        <v>46201</v>
      </c>
      <c r="B321" s="36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</row>
    <row r="322" spans="1:37" ht="15.75" x14ac:dyDescent="0.25">
      <c r="A322" s="10">
        <v>46202</v>
      </c>
      <c r="B322" s="36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</row>
    <row r="323" spans="1:37" ht="15.75" x14ac:dyDescent="0.25">
      <c r="A323" s="10">
        <v>46203</v>
      </c>
      <c r="B323" s="36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</row>
    <row r="324" spans="1:37" x14ac:dyDescent="0.2">
      <c r="A324" s="8" t="s">
        <v>11</v>
      </c>
      <c r="B324" s="9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muXU+QTgBaGg+m4FbJqhO86RbZb9eHCBFou+RDuqcMH2o3e4J3EdDITCCYgXFPaKicd2sStNP02bdcBVcI0f+A==" saltValue="05eUTSb1+l1xtBkLxklwqA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6" priority="2">
      <formula>COUNTIF($AU$8:$AU$20,A21)&gt;0</formula>
    </cfRule>
    <cfRule type="expression" dxfId="5" priority="3">
      <formula>WEEKDAY(A21, 2)&gt;5</formula>
    </cfRule>
  </conditionalFormatting>
  <conditionalFormatting sqref="C18:AK19">
    <cfRule type="cellIs" dxfId="4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6D5A36-E74E-4279-9C97-545E8C1558F8}">
  <sheetPr>
    <pageSetUpPr fitToPage="1"/>
  </sheetPr>
  <dimension ref="A8:AU489"/>
  <sheetViews>
    <sheetView view="pageBreakPreview" topLeftCell="A17" zoomScaleNormal="100" zoomScaleSheetLayoutView="100" workbookViewId="0">
      <selection activeCell="D24" sqref="D24"/>
    </sheetView>
  </sheetViews>
  <sheetFormatPr defaultColWidth="10.875" defaultRowHeight="12.75" x14ac:dyDescent="0.2"/>
  <cols>
    <col min="1" max="1" width="26.125" style="1" bestFit="1" customWidth="1"/>
    <col min="2" max="2" width="5.375" style="30" customWidth="1"/>
    <col min="3" max="37" width="4.75" style="1" customWidth="1"/>
    <col min="38" max="46" width="10.875" style="1"/>
    <col min="47" max="47" width="10.875" style="28"/>
    <col min="48" max="16384" width="10.875" style="1"/>
  </cols>
  <sheetData>
    <row r="8" spans="1:47" x14ac:dyDescent="0.2">
      <c r="AU8" s="29"/>
    </row>
    <row r="9" spans="1:47" x14ac:dyDescent="0.2">
      <c r="AU9" s="29"/>
    </row>
    <row r="10" spans="1:47" x14ac:dyDescent="0.2">
      <c r="AU10" s="29"/>
    </row>
    <row r="11" spans="1:47" ht="18.75" x14ac:dyDescent="0.3">
      <c r="A11" s="68" t="s">
        <v>112</v>
      </c>
      <c r="B11" s="68"/>
      <c r="C11" s="68"/>
      <c r="D11" s="68"/>
      <c r="E11" s="68"/>
      <c r="F11" s="68"/>
      <c r="G11" s="68"/>
      <c r="H11" s="68"/>
      <c r="I11" s="68"/>
      <c r="J11" s="68"/>
      <c r="K11" s="68"/>
      <c r="L11" s="68"/>
      <c r="M11" s="68"/>
      <c r="N11" s="68"/>
      <c r="O11" s="68"/>
      <c r="P11" s="68"/>
      <c r="Q11" s="68"/>
      <c r="R11" s="68"/>
      <c r="S11" s="68"/>
      <c r="T11" s="68"/>
      <c r="AU11" s="29"/>
    </row>
    <row r="12" spans="1:47" ht="31.5" customHeight="1" x14ac:dyDescent="0.25">
      <c r="A12" s="5" t="s">
        <v>2</v>
      </c>
      <c r="B12" s="69">
        <f>Dati!$B$7</f>
        <v>0</v>
      </c>
      <c r="C12" s="69"/>
      <c r="D12" s="69"/>
      <c r="E12" s="69"/>
      <c r="F12" s="69"/>
      <c r="G12" s="69"/>
      <c r="H12" s="69"/>
      <c r="I12" s="69"/>
      <c r="J12" s="69"/>
      <c r="K12" s="69"/>
      <c r="L12" s="69"/>
      <c r="M12" s="69"/>
      <c r="N12" s="69"/>
      <c r="O12" s="69"/>
      <c r="P12" s="69"/>
      <c r="Q12" s="69"/>
      <c r="R12" s="69"/>
      <c r="S12" s="69"/>
      <c r="T12" s="69"/>
      <c r="AU12" s="29"/>
    </row>
    <row r="13" spans="1:47" ht="31.5" customHeight="1" x14ac:dyDescent="0.25">
      <c r="A13" s="6" t="s">
        <v>3</v>
      </c>
      <c r="B13" s="69">
        <f>Dati!$B$13</f>
        <v>0</v>
      </c>
      <c r="C13" s="69"/>
      <c r="D13" s="69"/>
      <c r="E13" s="69"/>
      <c r="F13" s="69"/>
      <c r="G13" s="69"/>
      <c r="H13" s="69"/>
      <c r="I13" s="69"/>
      <c r="J13" s="69"/>
      <c r="K13" s="69"/>
      <c r="L13" s="69"/>
      <c r="M13" s="69"/>
      <c r="N13" s="69"/>
      <c r="O13" s="69"/>
      <c r="P13" s="69"/>
      <c r="Q13" s="69"/>
      <c r="R13" s="69"/>
      <c r="S13" s="69"/>
      <c r="T13" s="69"/>
      <c r="AU13" s="29"/>
    </row>
    <row r="14" spans="1:47" ht="31.5" customHeight="1" x14ac:dyDescent="0.25">
      <c r="A14" s="7" t="s">
        <v>4</v>
      </c>
      <c r="B14" s="69">
        <f>Dati!$B$16</f>
        <v>0</v>
      </c>
      <c r="C14" s="69"/>
      <c r="D14" s="69"/>
      <c r="E14" s="69"/>
      <c r="F14" s="69"/>
      <c r="G14" s="69"/>
      <c r="H14" s="69"/>
      <c r="I14" s="69"/>
      <c r="J14" s="69"/>
      <c r="K14" s="69"/>
      <c r="L14" s="69"/>
      <c r="M14" s="69"/>
      <c r="N14" s="69"/>
      <c r="O14" s="69"/>
      <c r="P14" s="69"/>
      <c r="Q14" s="69"/>
      <c r="R14" s="69"/>
      <c r="S14" s="69"/>
      <c r="T14" s="69"/>
      <c r="AU14" s="29"/>
    </row>
    <row r="15" spans="1:47" ht="31.5" customHeight="1" x14ac:dyDescent="0.25">
      <c r="A15" s="7" t="s">
        <v>5</v>
      </c>
      <c r="B15" s="69">
        <f>Dati!$B$15</f>
        <v>0</v>
      </c>
      <c r="C15" s="69"/>
      <c r="D15" s="69"/>
      <c r="E15" s="69"/>
      <c r="F15" s="69"/>
      <c r="G15" s="69"/>
      <c r="H15" s="69"/>
      <c r="I15" s="69"/>
      <c r="J15" s="69"/>
      <c r="K15" s="69"/>
      <c r="L15" s="69"/>
      <c r="M15" s="69"/>
      <c r="N15" s="69"/>
      <c r="O15" s="69"/>
      <c r="P15" s="69"/>
      <c r="Q15" s="69"/>
      <c r="R15" s="69"/>
      <c r="S15" s="69"/>
      <c r="T15" s="69"/>
      <c r="AU15" s="29"/>
    </row>
    <row r="16" spans="1:47" ht="31.5" customHeight="1" x14ac:dyDescent="0.25">
      <c r="A16" s="5" t="s">
        <v>6</v>
      </c>
      <c r="B16" s="69">
        <f>Dati!$B$17</f>
        <v>0</v>
      </c>
      <c r="C16" s="69"/>
      <c r="D16" s="69"/>
      <c r="E16" s="69"/>
      <c r="F16" s="69"/>
      <c r="G16" s="69"/>
      <c r="H16" s="69"/>
      <c r="I16" s="69"/>
      <c r="J16" s="69"/>
      <c r="K16" s="69"/>
      <c r="L16" s="69"/>
      <c r="M16" s="69"/>
      <c r="N16" s="69"/>
      <c r="O16" s="69"/>
      <c r="P16" s="69"/>
      <c r="Q16" s="69"/>
      <c r="R16" s="69"/>
      <c r="S16" s="69"/>
      <c r="T16" s="69"/>
      <c r="AU16" s="29"/>
    </row>
    <row r="17" spans="1:47" x14ac:dyDescent="0.2">
      <c r="AU17" s="29"/>
    </row>
    <row r="18" spans="1:47" ht="108.75" customHeight="1" x14ac:dyDescent="0.2">
      <c r="A18" s="77" t="s">
        <v>0</v>
      </c>
      <c r="B18" s="78" t="s">
        <v>100</v>
      </c>
      <c r="C18" s="53">
        <f>'Ore Allievi 1'!C19</f>
        <v>0</v>
      </c>
      <c r="D18" s="53">
        <f>'Ore Allievi 1'!D19</f>
        <v>0</v>
      </c>
      <c r="E18" s="53">
        <f>'Ore Allievi 1'!E19</f>
        <v>0</v>
      </c>
      <c r="F18" s="53">
        <f>'Ore Allievi 1'!F19</f>
        <v>0</v>
      </c>
      <c r="G18" s="53">
        <f>'Ore Allievi 1'!G19</f>
        <v>0</v>
      </c>
      <c r="H18" s="53">
        <f>'Ore Allievi 1'!H19</f>
        <v>0</v>
      </c>
      <c r="I18" s="53">
        <f>'Ore Allievi 1'!I19</f>
        <v>0</v>
      </c>
      <c r="J18" s="53">
        <f>'Ore Allievi 1'!J19</f>
        <v>0</v>
      </c>
      <c r="K18" s="53">
        <f>'Ore Allievi 1'!K19</f>
        <v>0</v>
      </c>
      <c r="L18" s="53">
        <f>'Ore Allievi 1'!L19</f>
        <v>0</v>
      </c>
      <c r="M18" s="53">
        <f>'Ore Allievi 1'!M19</f>
        <v>0</v>
      </c>
      <c r="N18" s="53">
        <f>'Ore Allievi 1'!N19</f>
        <v>0</v>
      </c>
      <c r="O18" s="53">
        <f>'Ore Allievi 1'!O19</f>
        <v>0</v>
      </c>
      <c r="P18" s="53">
        <f>'Ore Allievi 1'!P19</f>
        <v>0</v>
      </c>
      <c r="Q18" s="53">
        <f>'Ore Allievi 1'!Q19</f>
        <v>0</v>
      </c>
      <c r="R18" s="53">
        <f>'Ore Allievi 1'!R19</f>
        <v>0</v>
      </c>
      <c r="S18" s="53">
        <f>'Ore Allievi 1'!S19</f>
        <v>0</v>
      </c>
      <c r="T18" s="53">
        <f>'Ore Allievi 1'!T19</f>
        <v>0</v>
      </c>
      <c r="U18" s="53">
        <f>'Ore Allievi 1'!U19</f>
        <v>0</v>
      </c>
      <c r="V18" s="53">
        <f>'Ore Allievi 1'!V19</f>
        <v>0</v>
      </c>
      <c r="W18" s="53">
        <f>'Ore Allievi 1'!W19</f>
        <v>0</v>
      </c>
      <c r="X18" s="53">
        <f>'Ore Allievi 1'!X19</f>
        <v>0</v>
      </c>
      <c r="Y18" s="53">
        <f>'Ore Allievi 1'!Y19</f>
        <v>0</v>
      </c>
      <c r="Z18" s="53">
        <f>'Ore Allievi 1'!Z19</f>
        <v>0</v>
      </c>
      <c r="AA18" s="53">
        <f>'Ore Allievi 1'!AA19</f>
        <v>0</v>
      </c>
      <c r="AB18" s="53">
        <f>'Ore Allievi 1'!AB19</f>
        <v>0</v>
      </c>
      <c r="AC18" s="53">
        <f>'Ore Allievi 1'!AC19</f>
        <v>0</v>
      </c>
      <c r="AD18" s="53">
        <f>'Ore Allievi 1'!AD19</f>
        <v>0</v>
      </c>
      <c r="AE18" s="53">
        <f>'Ore Allievi 1'!AE19</f>
        <v>0</v>
      </c>
      <c r="AF18" s="53">
        <f>'Ore Allievi 1'!AF19</f>
        <v>0</v>
      </c>
      <c r="AG18" s="53">
        <f>'Ore Allievi 1'!AG19</f>
        <v>0</v>
      </c>
      <c r="AH18" s="53">
        <f>'Ore Allievi 1'!AH19</f>
        <v>0</v>
      </c>
      <c r="AI18" s="53">
        <f>'Ore Allievi 1'!AI19</f>
        <v>0</v>
      </c>
      <c r="AJ18" s="53">
        <f>'Ore Allievi 1'!AJ19</f>
        <v>0</v>
      </c>
      <c r="AK18" s="53">
        <f>'Ore Allievi 1'!AK19</f>
        <v>0</v>
      </c>
      <c r="AU18" s="29"/>
    </row>
    <row r="19" spans="1:47" ht="108.75" customHeight="1" x14ac:dyDescent="0.2">
      <c r="A19" s="77"/>
      <c r="B19" s="78"/>
      <c r="C19" s="53">
        <f>'Ore Allievi 1'!C20</f>
        <v>0</v>
      </c>
      <c r="D19" s="53">
        <f>'Ore Allievi 1'!D20</f>
        <v>0</v>
      </c>
      <c r="E19" s="53">
        <f>'Ore Allievi 1'!E20</f>
        <v>0</v>
      </c>
      <c r="F19" s="53">
        <f>'Ore Allievi 1'!F20</f>
        <v>0</v>
      </c>
      <c r="G19" s="53">
        <f>'Ore Allievi 1'!G20</f>
        <v>0</v>
      </c>
      <c r="H19" s="53">
        <f>'Ore Allievi 1'!H20</f>
        <v>0</v>
      </c>
      <c r="I19" s="53">
        <f>'Ore Allievi 1'!I20</f>
        <v>0</v>
      </c>
      <c r="J19" s="53">
        <f>'Ore Allievi 1'!J20</f>
        <v>0</v>
      </c>
      <c r="K19" s="53">
        <f>'Ore Allievi 1'!K20</f>
        <v>0</v>
      </c>
      <c r="L19" s="53">
        <f>'Ore Allievi 1'!L20</f>
        <v>0</v>
      </c>
      <c r="M19" s="53">
        <f>'Ore Allievi 1'!M20</f>
        <v>0</v>
      </c>
      <c r="N19" s="53">
        <f>'Ore Allievi 1'!N20</f>
        <v>0</v>
      </c>
      <c r="O19" s="53">
        <f>'Ore Allievi 1'!O20</f>
        <v>0</v>
      </c>
      <c r="P19" s="53">
        <f>'Ore Allievi 1'!P20</f>
        <v>0</v>
      </c>
      <c r="Q19" s="53">
        <f>'Ore Allievi 1'!Q20</f>
        <v>0</v>
      </c>
      <c r="R19" s="53">
        <f>'Ore Allievi 1'!R20</f>
        <v>0</v>
      </c>
      <c r="S19" s="53">
        <f>'Ore Allievi 1'!S20</f>
        <v>0</v>
      </c>
      <c r="T19" s="53">
        <f>'Ore Allievi 1'!T20</f>
        <v>0</v>
      </c>
      <c r="U19" s="53">
        <f>'Ore Allievi 1'!U20</f>
        <v>0</v>
      </c>
      <c r="V19" s="53">
        <f>'Ore Allievi 1'!V20</f>
        <v>0</v>
      </c>
      <c r="W19" s="53">
        <f>'Ore Allievi 1'!W20</f>
        <v>0</v>
      </c>
      <c r="X19" s="53">
        <f>'Ore Allievi 1'!X20</f>
        <v>0</v>
      </c>
      <c r="Y19" s="53">
        <f>'Ore Allievi 1'!Y20</f>
        <v>0</v>
      </c>
      <c r="Z19" s="53">
        <f>'Ore Allievi 1'!Z20</f>
        <v>0</v>
      </c>
      <c r="AA19" s="53">
        <f>'Ore Allievi 1'!AA20</f>
        <v>0</v>
      </c>
      <c r="AB19" s="53">
        <f>'Ore Allievi 1'!AB20</f>
        <v>0</v>
      </c>
      <c r="AC19" s="53">
        <f>'Ore Allievi 1'!AC20</f>
        <v>0</v>
      </c>
      <c r="AD19" s="53">
        <f>'Ore Allievi 1'!AD20</f>
        <v>0</v>
      </c>
      <c r="AE19" s="53">
        <f>'Ore Allievi 1'!AE20</f>
        <v>0</v>
      </c>
      <c r="AF19" s="53">
        <f>'Ore Allievi 1'!AF20</f>
        <v>0</v>
      </c>
      <c r="AG19" s="53">
        <f>'Ore Allievi 1'!AG20</f>
        <v>0</v>
      </c>
      <c r="AH19" s="53">
        <f>'Ore Allievi 1'!AH20</f>
        <v>0</v>
      </c>
      <c r="AI19" s="53">
        <f>'Ore Allievi 1'!AI20</f>
        <v>0</v>
      </c>
      <c r="AJ19" s="53">
        <f>'Ore Allievi 1'!AJ20</f>
        <v>0</v>
      </c>
      <c r="AK19" s="53">
        <f>'Ore Allievi 1'!AK20</f>
        <v>0</v>
      </c>
      <c r="AU19" s="29"/>
    </row>
    <row r="20" spans="1:47" s="2" customFormat="1" ht="15.75" x14ac:dyDescent="0.2">
      <c r="A20" s="77"/>
      <c r="B20" s="79"/>
      <c r="C20" s="19">
        <v>1</v>
      </c>
      <c r="D20" s="19">
        <v>2</v>
      </c>
      <c r="E20" s="19">
        <v>3</v>
      </c>
      <c r="F20" s="19">
        <v>4</v>
      </c>
      <c r="G20" s="19">
        <v>5</v>
      </c>
      <c r="H20" s="19">
        <v>6</v>
      </c>
      <c r="I20" s="19">
        <v>7</v>
      </c>
      <c r="J20" s="19">
        <v>8</v>
      </c>
      <c r="K20" s="19">
        <v>9</v>
      </c>
      <c r="L20" s="19">
        <v>10</v>
      </c>
      <c r="M20" s="19">
        <v>11</v>
      </c>
      <c r="N20" s="19">
        <v>12</v>
      </c>
      <c r="O20" s="19">
        <v>13</v>
      </c>
      <c r="P20" s="19">
        <v>14</v>
      </c>
      <c r="Q20" s="19">
        <v>15</v>
      </c>
      <c r="R20" s="19">
        <v>16</v>
      </c>
      <c r="S20" s="19">
        <v>17</v>
      </c>
      <c r="T20" s="19">
        <v>18</v>
      </c>
      <c r="U20" s="19">
        <v>19</v>
      </c>
      <c r="V20" s="19">
        <v>20</v>
      </c>
      <c r="W20" s="19">
        <v>21</v>
      </c>
      <c r="X20" s="19">
        <v>22</v>
      </c>
      <c r="Y20" s="19">
        <v>23</v>
      </c>
      <c r="Z20" s="19">
        <v>24</v>
      </c>
      <c r="AA20" s="19">
        <v>25</v>
      </c>
      <c r="AB20" s="19">
        <v>26</v>
      </c>
      <c r="AC20" s="19">
        <v>27</v>
      </c>
      <c r="AD20" s="19">
        <v>28</v>
      </c>
      <c r="AE20" s="19">
        <v>29</v>
      </c>
      <c r="AF20" s="19">
        <v>30</v>
      </c>
      <c r="AG20" s="19">
        <v>31</v>
      </c>
      <c r="AH20" s="19">
        <v>32</v>
      </c>
      <c r="AI20" s="19">
        <v>33</v>
      </c>
      <c r="AJ20" s="19">
        <v>34</v>
      </c>
      <c r="AK20" s="19">
        <v>35</v>
      </c>
      <c r="AU20" s="29"/>
    </row>
    <row r="21" spans="1:47" ht="15.75" x14ac:dyDescent="0.25">
      <c r="A21" s="10">
        <v>45901</v>
      </c>
      <c r="B21" s="37"/>
      <c r="C21" s="37"/>
      <c r="D21" s="37"/>
      <c r="E21" s="37"/>
      <c r="F21" s="37"/>
      <c r="G21" s="37"/>
      <c r="H21" s="37"/>
      <c r="I21" s="37"/>
      <c r="J21" s="37"/>
      <c r="K21" s="37"/>
      <c r="L21" s="37"/>
      <c r="M21" s="37"/>
      <c r="N21" s="37"/>
      <c r="O21" s="37"/>
      <c r="P21" s="37"/>
      <c r="Q21" s="37"/>
      <c r="R21" s="37"/>
      <c r="S21" s="37"/>
      <c r="T21" s="37"/>
      <c r="U21" s="37"/>
      <c r="V21" s="37"/>
      <c r="W21" s="37"/>
      <c r="X21" s="37"/>
      <c r="Y21" s="37"/>
      <c r="Z21" s="37"/>
      <c r="AA21" s="37"/>
      <c r="AB21" s="37"/>
      <c r="AC21" s="37"/>
      <c r="AD21" s="37"/>
      <c r="AE21" s="37"/>
      <c r="AF21" s="37"/>
      <c r="AG21" s="37"/>
      <c r="AH21" s="37"/>
      <c r="AI21" s="37"/>
      <c r="AJ21" s="37"/>
      <c r="AK21" s="37"/>
    </row>
    <row r="22" spans="1:47" ht="15.75" x14ac:dyDescent="0.25">
      <c r="A22" s="10">
        <v>45902</v>
      </c>
      <c r="B22" s="37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P22" s="36"/>
      <c r="Q22" s="36"/>
      <c r="R22" s="36"/>
      <c r="S22" s="36"/>
      <c r="T22" s="36"/>
      <c r="U22" s="36"/>
      <c r="V22" s="36"/>
      <c r="W22" s="36"/>
      <c r="X22" s="36"/>
      <c r="Y22" s="36"/>
      <c r="Z22" s="36"/>
      <c r="AA22" s="36"/>
      <c r="AB22" s="36"/>
      <c r="AC22" s="36"/>
      <c r="AD22" s="36"/>
      <c r="AE22" s="36"/>
      <c r="AF22" s="36"/>
      <c r="AG22" s="36"/>
      <c r="AH22" s="36"/>
      <c r="AI22" s="36"/>
      <c r="AJ22" s="36"/>
      <c r="AK22" s="36"/>
    </row>
    <row r="23" spans="1:47" ht="15.75" x14ac:dyDescent="0.25">
      <c r="A23" s="10">
        <v>45903</v>
      </c>
      <c r="B23" s="37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P23" s="36"/>
      <c r="Q23" s="36"/>
      <c r="R23" s="36"/>
      <c r="S23" s="36"/>
      <c r="T23" s="36"/>
      <c r="U23" s="36"/>
      <c r="V23" s="36"/>
      <c r="W23" s="36"/>
      <c r="X23" s="36"/>
      <c r="Y23" s="36"/>
      <c r="Z23" s="36"/>
      <c r="AA23" s="36"/>
      <c r="AB23" s="36"/>
      <c r="AC23" s="36"/>
      <c r="AD23" s="36"/>
      <c r="AE23" s="36"/>
      <c r="AF23" s="36"/>
      <c r="AG23" s="36"/>
      <c r="AH23" s="36"/>
      <c r="AI23" s="36"/>
      <c r="AJ23" s="36"/>
      <c r="AK23" s="36"/>
    </row>
    <row r="24" spans="1:47" ht="15.75" x14ac:dyDescent="0.25">
      <c r="A24" s="10">
        <v>45904</v>
      </c>
      <c r="B24" s="37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P24" s="36"/>
      <c r="Q24" s="36"/>
      <c r="R24" s="36"/>
      <c r="S24" s="36"/>
      <c r="T24" s="36"/>
      <c r="U24" s="36"/>
      <c r="V24" s="36"/>
      <c r="W24" s="36"/>
      <c r="X24" s="36"/>
      <c r="Y24" s="36"/>
      <c r="Z24" s="36"/>
      <c r="AA24" s="36"/>
      <c r="AB24" s="36"/>
      <c r="AC24" s="36"/>
      <c r="AD24" s="36"/>
      <c r="AE24" s="36"/>
      <c r="AF24" s="36"/>
      <c r="AG24" s="36"/>
      <c r="AH24" s="36"/>
      <c r="AI24" s="36"/>
      <c r="AJ24" s="36"/>
      <c r="AK24" s="36"/>
    </row>
    <row r="25" spans="1:47" ht="15.75" x14ac:dyDescent="0.25">
      <c r="A25" s="10">
        <v>45905</v>
      </c>
      <c r="B25" s="37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P25" s="36"/>
      <c r="Q25" s="36"/>
      <c r="R25" s="36"/>
      <c r="S25" s="36"/>
      <c r="T25" s="36"/>
      <c r="U25" s="36"/>
      <c r="V25" s="36"/>
      <c r="W25" s="36"/>
      <c r="X25" s="36"/>
      <c r="Y25" s="36"/>
      <c r="Z25" s="36"/>
      <c r="AA25" s="36"/>
      <c r="AB25" s="36"/>
      <c r="AC25" s="36"/>
      <c r="AD25" s="36"/>
      <c r="AE25" s="36"/>
      <c r="AF25" s="36"/>
      <c r="AG25" s="36"/>
      <c r="AH25" s="36"/>
      <c r="AI25" s="36"/>
      <c r="AJ25" s="36"/>
      <c r="AK25" s="36"/>
    </row>
    <row r="26" spans="1:47" ht="15.75" x14ac:dyDescent="0.25">
      <c r="A26" s="10">
        <v>45906</v>
      </c>
      <c r="B26" s="37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P26" s="36"/>
      <c r="Q26" s="36"/>
      <c r="R26" s="36"/>
      <c r="S26" s="36"/>
      <c r="T26" s="36"/>
      <c r="U26" s="36"/>
      <c r="V26" s="36"/>
      <c r="W26" s="36"/>
      <c r="X26" s="36"/>
      <c r="Y26" s="36"/>
      <c r="Z26" s="36"/>
      <c r="AA26" s="36"/>
      <c r="AB26" s="36"/>
      <c r="AC26" s="36"/>
      <c r="AD26" s="36"/>
      <c r="AE26" s="36"/>
      <c r="AF26" s="36"/>
      <c r="AG26" s="36"/>
      <c r="AH26" s="36"/>
      <c r="AI26" s="36"/>
      <c r="AJ26" s="36"/>
      <c r="AK26" s="36"/>
    </row>
    <row r="27" spans="1:47" ht="15.75" x14ac:dyDescent="0.25">
      <c r="A27" s="10">
        <v>45907</v>
      </c>
      <c r="B27" s="37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P27" s="36"/>
      <c r="Q27" s="36"/>
      <c r="R27" s="36"/>
      <c r="S27" s="36"/>
      <c r="T27" s="36"/>
      <c r="U27" s="36"/>
      <c r="V27" s="36"/>
      <c r="W27" s="36"/>
      <c r="X27" s="36"/>
      <c r="Y27" s="36"/>
      <c r="Z27" s="36"/>
      <c r="AA27" s="36"/>
      <c r="AB27" s="36"/>
      <c r="AC27" s="36"/>
      <c r="AD27" s="36"/>
      <c r="AE27" s="36"/>
      <c r="AF27" s="36"/>
      <c r="AG27" s="36"/>
      <c r="AH27" s="36"/>
      <c r="AI27" s="36"/>
      <c r="AJ27" s="36"/>
      <c r="AK27" s="36"/>
    </row>
    <row r="28" spans="1:47" ht="15.75" x14ac:dyDescent="0.25">
      <c r="A28" s="10">
        <v>45908</v>
      </c>
      <c r="B28" s="37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P28" s="36"/>
      <c r="Q28" s="36"/>
      <c r="R28" s="36"/>
      <c r="S28" s="36"/>
      <c r="T28" s="36"/>
      <c r="U28" s="36"/>
      <c r="V28" s="36"/>
      <c r="W28" s="36"/>
      <c r="X28" s="36"/>
      <c r="Y28" s="36"/>
      <c r="Z28" s="36"/>
      <c r="AA28" s="36"/>
      <c r="AB28" s="36"/>
      <c r="AC28" s="36"/>
      <c r="AD28" s="36"/>
      <c r="AE28" s="36"/>
      <c r="AF28" s="36"/>
      <c r="AG28" s="36"/>
      <c r="AH28" s="36"/>
      <c r="AI28" s="36"/>
      <c r="AJ28" s="36"/>
      <c r="AK28" s="36"/>
    </row>
    <row r="29" spans="1:47" ht="15.75" x14ac:dyDescent="0.25">
      <c r="A29" s="10">
        <v>45909</v>
      </c>
      <c r="B29" s="37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P29" s="36"/>
      <c r="Q29" s="36"/>
      <c r="R29" s="36"/>
      <c r="S29" s="36"/>
      <c r="T29" s="36"/>
      <c r="U29" s="36"/>
      <c r="V29" s="36"/>
      <c r="W29" s="36"/>
      <c r="X29" s="36"/>
      <c r="Y29" s="36"/>
      <c r="Z29" s="36"/>
      <c r="AA29" s="36"/>
      <c r="AB29" s="36"/>
      <c r="AC29" s="36"/>
      <c r="AD29" s="36"/>
      <c r="AE29" s="36"/>
      <c r="AF29" s="36"/>
      <c r="AG29" s="36"/>
      <c r="AH29" s="36"/>
      <c r="AI29" s="36"/>
      <c r="AJ29" s="36"/>
      <c r="AK29" s="36"/>
    </row>
    <row r="30" spans="1:47" ht="15.75" x14ac:dyDescent="0.25">
      <c r="A30" s="10">
        <v>45910</v>
      </c>
      <c r="B30" s="37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P30" s="36"/>
      <c r="Q30" s="36"/>
      <c r="R30" s="36"/>
      <c r="S30" s="36"/>
      <c r="T30" s="36"/>
      <c r="U30" s="36"/>
      <c r="V30" s="36"/>
      <c r="W30" s="36"/>
      <c r="X30" s="36"/>
      <c r="Y30" s="36"/>
      <c r="Z30" s="36"/>
      <c r="AA30" s="36"/>
      <c r="AB30" s="36"/>
      <c r="AC30" s="36"/>
      <c r="AD30" s="36"/>
      <c r="AE30" s="36"/>
      <c r="AF30" s="36"/>
      <c r="AG30" s="36"/>
      <c r="AH30" s="36"/>
      <c r="AI30" s="36"/>
      <c r="AJ30" s="36"/>
      <c r="AK30" s="36"/>
    </row>
    <row r="31" spans="1:47" ht="15.75" x14ac:dyDescent="0.25">
      <c r="A31" s="10">
        <v>45911</v>
      </c>
      <c r="B31" s="37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P31" s="36"/>
      <c r="Q31" s="36"/>
      <c r="R31" s="36"/>
      <c r="S31" s="36"/>
      <c r="T31" s="36"/>
      <c r="U31" s="36"/>
      <c r="V31" s="36"/>
      <c r="W31" s="36"/>
      <c r="X31" s="36"/>
      <c r="Y31" s="36"/>
      <c r="Z31" s="36"/>
      <c r="AA31" s="36"/>
      <c r="AB31" s="36"/>
      <c r="AC31" s="36"/>
      <c r="AD31" s="36"/>
      <c r="AE31" s="36"/>
      <c r="AF31" s="36"/>
      <c r="AG31" s="36"/>
      <c r="AH31" s="36"/>
      <c r="AI31" s="36"/>
      <c r="AJ31" s="36"/>
      <c r="AK31" s="36"/>
    </row>
    <row r="32" spans="1:47" ht="15.75" x14ac:dyDescent="0.25">
      <c r="A32" s="10">
        <v>45912</v>
      </c>
      <c r="B32" s="37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P32" s="36"/>
      <c r="Q32" s="36"/>
      <c r="R32" s="36"/>
      <c r="S32" s="36"/>
      <c r="T32" s="36"/>
      <c r="U32" s="36"/>
      <c r="V32" s="36"/>
      <c r="W32" s="36"/>
      <c r="X32" s="36"/>
      <c r="Y32" s="36"/>
      <c r="Z32" s="36"/>
      <c r="AA32" s="36"/>
      <c r="AB32" s="36"/>
      <c r="AC32" s="36"/>
      <c r="AD32" s="36"/>
      <c r="AE32" s="36"/>
      <c r="AF32" s="36"/>
      <c r="AG32" s="36"/>
      <c r="AH32" s="36"/>
      <c r="AI32" s="36"/>
      <c r="AJ32" s="36"/>
      <c r="AK32" s="36"/>
    </row>
    <row r="33" spans="1:37" ht="15.75" x14ac:dyDescent="0.25">
      <c r="A33" s="10">
        <v>45913</v>
      </c>
      <c r="B33" s="37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P33" s="36"/>
      <c r="Q33" s="36"/>
      <c r="R33" s="36"/>
      <c r="S33" s="36"/>
      <c r="T33" s="36"/>
      <c r="U33" s="36"/>
      <c r="V33" s="36"/>
      <c r="W33" s="36"/>
      <c r="X33" s="36"/>
      <c r="Y33" s="36"/>
      <c r="Z33" s="36"/>
      <c r="AA33" s="36"/>
      <c r="AB33" s="36"/>
      <c r="AC33" s="36"/>
      <c r="AD33" s="36"/>
      <c r="AE33" s="36"/>
      <c r="AF33" s="36"/>
      <c r="AG33" s="36"/>
      <c r="AH33" s="36"/>
      <c r="AI33" s="36"/>
      <c r="AJ33" s="36"/>
      <c r="AK33" s="36"/>
    </row>
    <row r="34" spans="1:37" ht="15.75" x14ac:dyDescent="0.25">
      <c r="A34" s="10">
        <v>45914</v>
      </c>
      <c r="B34" s="37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P34" s="36"/>
      <c r="Q34" s="36"/>
      <c r="R34" s="36"/>
      <c r="S34" s="36"/>
      <c r="T34" s="36"/>
      <c r="U34" s="36"/>
      <c r="V34" s="36"/>
      <c r="W34" s="36"/>
      <c r="X34" s="36"/>
      <c r="Y34" s="36"/>
      <c r="Z34" s="36"/>
      <c r="AA34" s="36"/>
      <c r="AB34" s="36"/>
      <c r="AC34" s="36"/>
      <c r="AD34" s="36"/>
      <c r="AE34" s="36"/>
      <c r="AF34" s="36"/>
      <c r="AG34" s="36"/>
      <c r="AH34" s="36"/>
      <c r="AI34" s="36"/>
      <c r="AJ34" s="36"/>
      <c r="AK34" s="36"/>
    </row>
    <row r="35" spans="1:37" ht="15.75" x14ac:dyDescent="0.25">
      <c r="A35" s="10">
        <v>45915</v>
      </c>
      <c r="B35" s="37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P35" s="36"/>
      <c r="Q35" s="36"/>
      <c r="R35" s="36"/>
      <c r="S35" s="36"/>
      <c r="T35" s="36"/>
      <c r="U35" s="36"/>
      <c r="V35" s="36"/>
      <c r="W35" s="36"/>
      <c r="X35" s="36"/>
      <c r="Y35" s="36"/>
      <c r="Z35" s="36"/>
      <c r="AA35" s="36"/>
      <c r="AB35" s="36"/>
      <c r="AC35" s="36"/>
      <c r="AD35" s="36"/>
      <c r="AE35" s="36"/>
      <c r="AF35" s="36"/>
      <c r="AG35" s="36"/>
      <c r="AH35" s="36"/>
      <c r="AI35" s="36"/>
      <c r="AJ35" s="36"/>
      <c r="AK35" s="36"/>
    </row>
    <row r="36" spans="1:37" ht="15.75" x14ac:dyDescent="0.25">
      <c r="A36" s="10">
        <v>45916</v>
      </c>
      <c r="B36" s="37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P36" s="36"/>
      <c r="Q36" s="36"/>
      <c r="R36" s="36"/>
      <c r="S36" s="36"/>
      <c r="T36" s="36"/>
      <c r="U36" s="36"/>
      <c r="V36" s="36"/>
      <c r="W36" s="36"/>
      <c r="X36" s="36"/>
      <c r="Y36" s="36"/>
      <c r="Z36" s="36"/>
      <c r="AA36" s="36"/>
      <c r="AB36" s="36"/>
      <c r="AC36" s="36"/>
      <c r="AD36" s="36"/>
      <c r="AE36" s="36"/>
      <c r="AF36" s="36"/>
      <c r="AG36" s="36"/>
      <c r="AH36" s="36"/>
      <c r="AI36" s="36"/>
      <c r="AJ36" s="36"/>
      <c r="AK36" s="36"/>
    </row>
    <row r="37" spans="1:37" ht="15.75" x14ac:dyDescent="0.25">
      <c r="A37" s="10">
        <v>45917</v>
      </c>
      <c r="B37" s="37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P37" s="36"/>
      <c r="Q37" s="36"/>
      <c r="R37" s="36"/>
      <c r="S37" s="36"/>
      <c r="T37" s="36"/>
      <c r="U37" s="36"/>
      <c r="V37" s="36"/>
      <c r="W37" s="36"/>
      <c r="X37" s="36"/>
      <c r="Y37" s="36"/>
      <c r="Z37" s="36"/>
      <c r="AA37" s="36"/>
      <c r="AB37" s="36"/>
      <c r="AC37" s="36"/>
      <c r="AD37" s="36"/>
      <c r="AE37" s="36"/>
      <c r="AF37" s="36"/>
      <c r="AG37" s="36"/>
      <c r="AH37" s="36"/>
      <c r="AI37" s="36"/>
      <c r="AJ37" s="36"/>
      <c r="AK37" s="36"/>
    </row>
    <row r="38" spans="1:37" ht="15.75" x14ac:dyDescent="0.25">
      <c r="A38" s="10">
        <v>45918</v>
      </c>
      <c r="B38" s="37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P38" s="36"/>
      <c r="Q38" s="36"/>
      <c r="R38" s="36"/>
      <c r="S38" s="36"/>
      <c r="T38" s="36"/>
      <c r="U38" s="36"/>
      <c r="V38" s="36"/>
      <c r="W38" s="36"/>
      <c r="X38" s="36"/>
      <c r="Y38" s="36"/>
      <c r="Z38" s="36"/>
      <c r="AA38" s="36"/>
      <c r="AB38" s="36"/>
      <c r="AC38" s="36"/>
      <c r="AD38" s="36"/>
      <c r="AE38" s="36"/>
      <c r="AF38" s="36"/>
      <c r="AG38" s="36"/>
      <c r="AH38" s="36"/>
      <c r="AI38" s="36"/>
      <c r="AJ38" s="36"/>
      <c r="AK38" s="36"/>
    </row>
    <row r="39" spans="1:37" ht="15.75" x14ac:dyDescent="0.25">
      <c r="A39" s="10">
        <v>45919</v>
      </c>
      <c r="B39" s="37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P39" s="36"/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</row>
    <row r="40" spans="1:37" ht="15.75" x14ac:dyDescent="0.25">
      <c r="A40" s="10">
        <v>45920</v>
      </c>
      <c r="B40" s="37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P40" s="36"/>
      <c r="Q40" s="36"/>
      <c r="R40" s="36"/>
      <c r="S40" s="36"/>
      <c r="T40" s="36"/>
      <c r="U40" s="36"/>
      <c r="V40" s="36"/>
      <c r="W40" s="36"/>
      <c r="X40" s="36"/>
      <c r="Y40" s="36"/>
      <c r="Z40" s="36"/>
      <c r="AA40" s="36"/>
      <c r="AB40" s="36"/>
      <c r="AC40" s="36"/>
      <c r="AD40" s="36"/>
      <c r="AE40" s="36"/>
      <c r="AF40" s="36"/>
      <c r="AG40" s="36"/>
      <c r="AH40" s="36"/>
      <c r="AI40" s="36"/>
      <c r="AJ40" s="36"/>
      <c r="AK40" s="36"/>
    </row>
    <row r="41" spans="1:37" ht="15.75" x14ac:dyDescent="0.25">
      <c r="A41" s="10">
        <v>45921</v>
      </c>
      <c r="B41" s="37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P41" s="36"/>
      <c r="Q41" s="36"/>
      <c r="R41" s="36"/>
      <c r="S41" s="36"/>
      <c r="T41" s="36"/>
      <c r="U41" s="36"/>
      <c r="V41" s="36"/>
      <c r="W41" s="36"/>
      <c r="X41" s="36"/>
      <c r="Y41" s="36"/>
      <c r="Z41" s="36"/>
      <c r="AA41" s="36"/>
      <c r="AB41" s="36"/>
      <c r="AC41" s="36"/>
      <c r="AD41" s="36"/>
      <c r="AE41" s="36"/>
      <c r="AF41" s="36"/>
      <c r="AG41" s="36"/>
      <c r="AH41" s="36"/>
      <c r="AI41" s="36"/>
      <c r="AJ41" s="36"/>
      <c r="AK41" s="36"/>
    </row>
    <row r="42" spans="1:37" ht="15.75" x14ac:dyDescent="0.25">
      <c r="A42" s="10">
        <v>45922</v>
      </c>
      <c r="B42" s="37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P42" s="36"/>
      <c r="Q42" s="36"/>
      <c r="R42" s="36"/>
      <c r="S42" s="36"/>
      <c r="T42" s="36"/>
      <c r="U42" s="36"/>
      <c r="V42" s="36"/>
      <c r="W42" s="36"/>
      <c r="X42" s="36"/>
      <c r="Y42" s="36"/>
      <c r="Z42" s="36"/>
      <c r="AA42" s="36"/>
      <c r="AB42" s="36"/>
      <c r="AC42" s="36"/>
      <c r="AD42" s="36"/>
      <c r="AE42" s="36"/>
      <c r="AF42" s="36"/>
      <c r="AG42" s="36"/>
      <c r="AH42" s="36"/>
      <c r="AI42" s="36"/>
      <c r="AJ42" s="36"/>
      <c r="AK42" s="36"/>
    </row>
    <row r="43" spans="1:37" ht="15.75" x14ac:dyDescent="0.25">
      <c r="A43" s="10">
        <v>45923</v>
      </c>
      <c r="B43" s="37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36"/>
      <c r="W43" s="36"/>
      <c r="X43" s="36"/>
      <c r="Y43" s="36"/>
      <c r="Z43" s="36"/>
      <c r="AA43" s="36"/>
      <c r="AB43" s="36"/>
      <c r="AC43" s="36"/>
      <c r="AD43" s="36"/>
      <c r="AE43" s="36"/>
      <c r="AF43" s="36"/>
      <c r="AG43" s="36"/>
      <c r="AH43" s="36"/>
      <c r="AI43" s="36"/>
      <c r="AJ43" s="36"/>
      <c r="AK43" s="36"/>
    </row>
    <row r="44" spans="1:37" ht="15.75" x14ac:dyDescent="0.25">
      <c r="A44" s="10">
        <v>45924</v>
      </c>
      <c r="B44" s="37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  <c r="S44" s="36"/>
      <c r="T44" s="36"/>
      <c r="U44" s="36"/>
      <c r="V44" s="36"/>
      <c r="W44" s="36"/>
      <c r="X44" s="36"/>
      <c r="Y44" s="36"/>
      <c r="Z44" s="36"/>
      <c r="AA44" s="36"/>
      <c r="AB44" s="36"/>
      <c r="AC44" s="36"/>
      <c r="AD44" s="36"/>
      <c r="AE44" s="36"/>
      <c r="AF44" s="36"/>
      <c r="AG44" s="36"/>
      <c r="AH44" s="36"/>
      <c r="AI44" s="36"/>
      <c r="AJ44" s="36"/>
      <c r="AK44" s="36"/>
    </row>
    <row r="45" spans="1:37" ht="15.75" x14ac:dyDescent="0.25">
      <c r="A45" s="10">
        <v>45925</v>
      </c>
      <c r="B45" s="37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P45" s="36"/>
      <c r="Q45" s="36"/>
      <c r="R45" s="36"/>
      <c r="S45" s="36"/>
      <c r="T45" s="36"/>
      <c r="U45" s="36"/>
      <c r="V45" s="36"/>
      <c r="W45" s="36"/>
      <c r="X45" s="36"/>
      <c r="Y45" s="36"/>
      <c r="Z45" s="36"/>
      <c r="AA45" s="36"/>
      <c r="AB45" s="36"/>
      <c r="AC45" s="36"/>
      <c r="AD45" s="36"/>
      <c r="AE45" s="36"/>
      <c r="AF45" s="36"/>
      <c r="AG45" s="36"/>
      <c r="AH45" s="36"/>
      <c r="AI45" s="36"/>
      <c r="AJ45" s="36"/>
      <c r="AK45" s="36"/>
    </row>
    <row r="46" spans="1:37" ht="15.75" x14ac:dyDescent="0.25">
      <c r="A46" s="10">
        <v>45926</v>
      </c>
      <c r="B46" s="37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  <c r="S46" s="36"/>
      <c r="T46" s="36"/>
      <c r="U46" s="36"/>
      <c r="V46" s="36"/>
      <c r="W46" s="36"/>
      <c r="X46" s="36"/>
      <c r="Y46" s="36"/>
      <c r="Z46" s="36"/>
      <c r="AA46" s="36"/>
      <c r="AB46" s="36"/>
      <c r="AC46" s="36"/>
      <c r="AD46" s="36"/>
      <c r="AE46" s="36"/>
      <c r="AF46" s="36"/>
      <c r="AG46" s="36"/>
      <c r="AH46" s="36"/>
      <c r="AI46" s="36"/>
      <c r="AJ46" s="36"/>
      <c r="AK46" s="36"/>
    </row>
    <row r="47" spans="1:37" ht="15.75" x14ac:dyDescent="0.25">
      <c r="A47" s="10">
        <v>45927</v>
      </c>
      <c r="B47" s="37"/>
      <c r="C47" s="36"/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6"/>
      <c r="Q47" s="36"/>
      <c r="R47" s="36"/>
      <c r="S47" s="36"/>
      <c r="T47" s="36"/>
      <c r="U47" s="36"/>
      <c r="V47" s="36"/>
      <c r="W47" s="36"/>
      <c r="X47" s="36"/>
      <c r="Y47" s="36"/>
      <c r="Z47" s="36"/>
      <c r="AA47" s="36"/>
      <c r="AB47" s="36"/>
      <c r="AC47" s="36"/>
      <c r="AD47" s="36"/>
      <c r="AE47" s="36"/>
      <c r="AF47" s="36"/>
      <c r="AG47" s="36"/>
      <c r="AH47" s="36"/>
      <c r="AI47" s="36"/>
      <c r="AJ47" s="36"/>
      <c r="AK47" s="36"/>
    </row>
    <row r="48" spans="1:37" ht="15.75" x14ac:dyDescent="0.25">
      <c r="A48" s="10">
        <v>45928</v>
      </c>
      <c r="B48" s="37"/>
      <c r="C48" s="36"/>
      <c r="D48" s="36"/>
      <c r="E48" s="36"/>
      <c r="F48" s="36"/>
      <c r="G48" s="36"/>
      <c r="H48" s="36"/>
      <c r="I48" s="36"/>
      <c r="J48" s="36"/>
      <c r="K48" s="36"/>
      <c r="L48" s="36"/>
      <c r="M48" s="36"/>
      <c r="N48" s="36"/>
      <c r="O48" s="36"/>
      <c r="P48" s="36"/>
      <c r="Q48" s="36"/>
      <c r="R48" s="36"/>
      <c r="S48" s="36"/>
      <c r="T48" s="36"/>
      <c r="U48" s="36"/>
      <c r="V48" s="36"/>
      <c r="W48" s="36"/>
      <c r="X48" s="36"/>
      <c r="Y48" s="36"/>
      <c r="Z48" s="36"/>
      <c r="AA48" s="36"/>
      <c r="AB48" s="36"/>
      <c r="AC48" s="36"/>
      <c r="AD48" s="36"/>
      <c r="AE48" s="36"/>
      <c r="AF48" s="36"/>
      <c r="AG48" s="36"/>
      <c r="AH48" s="36"/>
      <c r="AI48" s="36"/>
      <c r="AJ48" s="36"/>
      <c r="AK48" s="36"/>
    </row>
    <row r="49" spans="1:37" ht="15.75" x14ac:dyDescent="0.25">
      <c r="A49" s="10">
        <v>45929</v>
      </c>
      <c r="B49" s="37"/>
      <c r="C49" s="36"/>
      <c r="D49" s="36"/>
      <c r="E49" s="36"/>
      <c r="F49" s="36"/>
      <c r="G49" s="36"/>
      <c r="H49" s="36"/>
      <c r="I49" s="36"/>
      <c r="J49" s="36"/>
      <c r="K49" s="36"/>
      <c r="L49" s="36"/>
      <c r="M49" s="36"/>
      <c r="N49" s="36"/>
      <c r="O49" s="36"/>
      <c r="P49" s="36"/>
      <c r="Q49" s="36"/>
      <c r="R49" s="36"/>
      <c r="S49" s="36"/>
      <c r="T49" s="36"/>
      <c r="U49" s="36"/>
      <c r="V49" s="36"/>
      <c r="W49" s="36"/>
      <c r="X49" s="36"/>
      <c r="Y49" s="36"/>
      <c r="Z49" s="36"/>
      <c r="AA49" s="36"/>
      <c r="AB49" s="36"/>
      <c r="AC49" s="36"/>
      <c r="AD49" s="36"/>
      <c r="AE49" s="36"/>
      <c r="AF49" s="36"/>
      <c r="AG49" s="36"/>
      <c r="AH49" s="36"/>
      <c r="AI49" s="36"/>
      <c r="AJ49" s="36"/>
      <c r="AK49" s="36"/>
    </row>
    <row r="50" spans="1:37" ht="15.75" x14ac:dyDescent="0.25">
      <c r="A50" s="10">
        <v>45930</v>
      </c>
      <c r="B50" s="37"/>
      <c r="C50" s="36"/>
      <c r="D50" s="36"/>
      <c r="E50" s="36"/>
      <c r="F50" s="36"/>
      <c r="G50" s="36"/>
      <c r="H50" s="36"/>
      <c r="I50" s="36"/>
      <c r="J50" s="36"/>
      <c r="K50" s="36"/>
      <c r="L50" s="36"/>
      <c r="M50" s="36"/>
      <c r="N50" s="36"/>
      <c r="O50" s="36"/>
      <c r="P50" s="36"/>
      <c r="Q50" s="36"/>
      <c r="R50" s="36"/>
      <c r="S50" s="36"/>
      <c r="T50" s="36"/>
      <c r="U50" s="36"/>
      <c r="V50" s="36"/>
      <c r="W50" s="36"/>
      <c r="X50" s="36"/>
      <c r="Y50" s="36"/>
      <c r="Z50" s="36"/>
      <c r="AA50" s="36"/>
      <c r="AB50" s="36"/>
      <c r="AC50" s="36"/>
      <c r="AD50" s="36"/>
      <c r="AE50" s="36"/>
      <c r="AF50" s="36"/>
      <c r="AG50" s="36"/>
      <c r="AH50" s="36"/>
      <c r="AI50" s="36"/>
      <c r="AJ50" s="36"/>
      <c r="AK50" s="36"/>
    </row>
    <row r="51" spans="1:37" ht="15.75" x14ac:dyDescent="0.25">
      <c r="A51" s="10">
        <v>45931</v>
      </c>
      <c r="B51" s="37"/>
      <c r="C51" s="36"/>
      <c r="D51" s="36"/>
      <c r="E51" s="36"/>
      <c r="F51" s="36"/>
      <c r="G51" s="36"/>
      <c r="H51" s="36"/>
      <c r="I51" s="36"/>
      <c r="J51" s="36"/>
      <c r="K51" s="36"/>
      <c r="L51" s="36"/>
      <c r="M51" s="36"/>
      <c r="N51" s="36"/>
      <c r="O51" s="36"/>
      <c r="P51" s="36"/>
      <c r="Q51" s="36"/>
      <c r="R51" s="36"/>
      <c r="S51" s="36"/>
      <c r="T51" s="36"/>
      <c r="U51" s="36"/>
      <c r="V51" s="36"/>
      <c r="W51" s="36"/>
      <c r="X51" s="36"/>
      <c r="Y51" s="36"/>
      <c r="Z51" s="36"/>
      <c r="AA51" s="36"/>
      <c r="AB51" s="36"/>
      <c r="AC51" s="36"/>
      <c r="AD51" s="36"/>
      <c r="AE51" s="36"/>
      <c r="AF51" s="36"/>
      <c r="AG51" s="36"/>
      <c r="AH51" s="36"/>
      <c r="AI51" s="36"/>
      <c r="AJ51" s="36"/>
      <c r="AK51" s="36"/>
    </row>
    <row r="52" spans="1:37" ht="15.75" x14ac:dyDescent="0.25">
      <c r="A52" s="10">
        <v>45932</v>
      </c>
      <c r="B52" s="37"/>
      <c r="C52" s="36"/>
      <c r="D52" s="36"/>
      <c r="E52" s="36"/>
      <c r="F52" s="36"/>
      <c r="G52" s="36"/>
      <c r="H52" s="36"/>
      <c r="I52" s="36"/>
      <c r="J52" s="36"/>
      <c r="K52" s="36"/>
      <c r="L52" s="36"/>
      <c r="M52" s="36"/>
      <c r="N52" s="36"/>
      <c r="O52" s="36"/>
      <c r="P52" s="36"/>
      <c r="Q52" s="36"/>
      <c r="R52" s="36"/>
      <c r="S52" s="36"/>
      <c r="T52" s="36"/>
      <c r="U52" s="36"/>
      <c r="V52" s="36"/>
      <c r="W52" s="36"/>
      <c r="X52" s="36"/>
      <c r="Y52" s="36"/>
      <c r="Z52" s="36"/>
      <c r="AA52" s="36"/>
      <c r="AB52" s="36"/>
      <c r="AC52" s="36"/>
      <c r="AD52" s="36"/>
      <c r="AE52" s="36"/>
      <c r="AF52" s="36"/>
      <c r="AG52" s="36"/>
      <c r="AH52" s="36"/>
      <c r="AI52" s="36"/>
      <c r="AJ52" s="36"/>
      <c r="AK52" s="36"/>
    </row>
    <row r="53" spans="1:37" ht="15.75" x14ac:dyDescent="0.25">
      <c r="A53" s="10">
        <v>45933</v>
      </c>
      <c r="B53" s="37"/>
      <c r="C53" s="36"/>
      <c r="D53" s="36"/>
      <c r="E53" s="36"/>
      <c r="F53" s="36"/>
      <c r="G53" s="36"/>
      <c r="H53" s="36"/>
      <c r="I53" s="36"/>
      <c r="J53" s="36"/>
      <c r="K53" s="36"/>
      <c r="L53" s="36"/>
      <c r="M53" s="36"/>
      <c r="N53" s="36"/>
      <c r="O53" s="36"/>
      <c r="P53" s="36"/>
      <c r="Q53" s="36"/>
      <c r="R53" s="36"/>
      <c r="S53" s="36"/>
      <c r="T53" s="36"/>
      <c r="U53" s="36"/>
      <c r="V53" s="36"/>
      <c r="W53" s="36"/>
      <c r="X53" s="36"/>
      <c r="Y53" s="36"/>
      <c r="Z53" s="36"/>
      <c r="AA53" s="36"/>
      <c r="AB53" s="36"/>
      <c r="AC53" s="36"/>
      <c r="AD53" s="36"/>
      <c r="AE53" s="36"/>
      <c r="AF53" s="36"/>
      <c r="AG53" s="36"/>
      <c r="AH53" s="36"/>
      <c r="AI53" s="36"/>
      <c r="AJ53" s="36"/>
      <c r="AK53" s="36"/>
    </row>
    <row r="54" spans="1:37" ht="15.75" x14ac:dyDescent="0.25">
      <c r="A54" s="10">
        <v>45934</v>
      </c>
      <c r="B54" s="37"/>
      <c r="C54" s="36"/>
      <c r="D54" s="36"/>
      <c r="E54" s="36"/>
      <c r="F54" s="36"/>
      <c r="G54" s="36"/>
      <c r="H54" s="36"/>
      <c r="I54" s="36"/>
      <c r="J54" s="36"/>
      <c r="K54" s="36"/>
      <c r="L54" s="36"/>
      <c r="M54" s="36"/>
      <c r="N54" s="36"/>
      <c r="O54" s="36"/>
      <c r="P54" s="36"/>
      <c r="Q54" s="36"/>
      <c r="R54" s="36"/>
      <c r="S54" s="36"/>
      <c r="T54" s="36"/>
      <c r="U54" s="36"/>
      <c r="V54" s="36"/>
      <c r="W54" s="36"/>
      <c r="X54" s="36"/>
      <c r="Y54" s="36"/>
      <c r="Z54" s="36"/>
      <c r="AA54" s="36"/>
      <c r="AB54" s="36"/>
      <c r="AC54" s="36"/>
      <c r="AD54" s="36"/>
      <c r="AE54" s="36"/>
      <c r="AF54" s="36"/>
      <c r="AG54" s="36"/>
      <c r="AH54" s="36"/>
      <c r="AI54" s="36"/>
      <c r="AJ54" s="36"/>
      <c r="AK54" s="36"/>
    </row>
    <row r="55" spans="1:37" ht="15.75" x14ac:dyDescent="0.25">
      <c r="A55" s="10">
        <v>45935</v>
      </c>
      <c r="B55" s="37"/>
      <c r="C55" s="36"/>
      <c r="D55" s="36"/>
      <c r="E55" s="36"/>
      <c r="F55" s="36"/>
      <c r="G55" s="36"/>
      <c r="H55" s="36"/>
      <c r="I55" s="36"/>
      <c r="J55" s="36"/>
      <c r="K55" s="36"/>
      <c r="L55" s="36"/>
      <c r="M55" s="36"/>
      <c r="N55" s="36"/>
      <c r="O55" s="36"/>
      <c r="P55" s="36"/>
      <c r="Q55" s="36"/>
      <c r="R55" s="36"/>
      <c r="S55" s="36"/>
      <c r="T55" s="36"/>
      <c r="U55" s="36"/>
      <c r="V55" s="36"/>
      <c r="W55" s="36"/>
      <c r="X55" s="36"/>
      <c r="Y55" s="36"/>
      <c r="Z55" s="36"/>
      <c r="AA55" s="36"/>
      <c r="AB55" s="36"/>
      <c r="AC55" s="36"/>
      <c r="AD55" s="36"/>
      <c r="AE55" s="36"/>
      <c r="AF55" s="36"/>
      <c r="AG55" s="36"/>
      <c r="AH55" s="36"/>
      <c r="AI55" s="36"/>
      <c r="AJ55" s="36"/>
      <c r="AK55" s="36"/>
    </row>
    <row r="56" spans="1:37" ht="15.75" x14ac:dyDescent="0.25">
      <c r="A56" s="10">
        <v>45936</v>
      </c>
      <c r="B56" s="37"/>
      <c r="C56" s="36"/>
      <c r="D56" s="36"/>
      <c r="E56" s="36"/>
      <c r="F56" s="36"/>
      <c r="G56" s="36"/>
      <c r="H56" s="36"/>
      <c r="I56" s="36"/>
      <c r="J56" s="36"/>
      <c r="K56" s="36"/>
      <c r="L56" s="36"/>
      <c r="M56" s="36"/>
      <c r="N56" s="36"/>
      <c r="O56" s="36"/>
      <c r="P56" s="36"/>
      <c r="Q56" s="36"/>
      <c r="R56" s="36"/>
      <c r="S56" s="36"/>
      <c r="T56" s="36"/>
      <c r="U56" s="36"/>
      <c r="V56" s="36"/>
      <c r="W56" s="36"/>
      <c r="X56" s="36"/>
      <c r="Y56" s="36"/>
      <c r="Z56" s="36"/>
      <c r="AA56" s="36"/>
      <c r="AB56" s="36"/>
      <c r="AC56" s="36"/>
      <c r="AD56" s="36"/>
      <c r="AE56" s="36"/>
      <c r="AF56" s="36"/>
      <c r="AG56" s="36"/>
      <c r="AH56" s="36"/>
      <c r="AI56" s="36"/>
      <c r="AJ56" s="36"/>
      <c r="AK56" s="36"/>
    </row>
    <row r="57" spans="1:37" ht="15.75" x14ac:dyDescent="0.25">
      <c r="A57" s="10">
        <v>45937</v>
      </c>
      <c r="B57" s="37"/>
      <c r="C57" s="36"/>
      <c r="D57" s="36"/>
      <c r="E57" s="36"/>
      <c r="F57" s="36"/>
      <c r="G57" s="36"/>
      <c r="H57" s="36"/>
      <c r="I57" s="36"/>
      <c r="J57" s="36"/>
      <c r="K57" s="36"/>
      <c r="L57" s="36"/>
      <c r="M57" s="36"/>
      <c r="N57" s="36"/>
      <c r="O57" s="36"/>
      <c r="P57" s="36"/>
      <c r="Q57" s="36"/>
      <c r="R57" s="36"/>
      <c r="S57" s="36"/>
      <c r="T57" s="36"/>
      <c r="U57" s="36"/>
      <c r="V57" s="36"/>
      <c r="W57" s="36"/>
      <c r="X57" s="36"/>
      <c r="Y57" s="36"/>
      <c r="Z57" s="36"/>
      <c r="AA57" s="36"/>
      <c r="AB57" s="36"/>
      <c r="AC57" s="36"/>
      <c r="AD57" s="36"/>
      <c r="AE57" s="36"/>
      <c r="AF57" s="36"/>
      <c r="AG57" s="36"/>
      <c r="AH57" s="36"/>
      <c r="AI57" s="36"/>
      <c r="AJ57" s="36"/>
      <c r="AK57" s="36"/>
    </row>
    <row r="58" spans="1:37" ht="15.75" x14ac:dyDescent="0.25">
      <c r="A58" s="10">
        <v>45938</v>
      </c>
      <c r="B58" s="37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36"/>
      <c r="W58" s="36"/>
      <c r="X58" s="36"/>
      <c r="Y58" s="36"/>
      <c r="Z58" s="36"/>
      <c r="AA58" s="36"/>
      <c r="AB58" s="36"/>
      <c r="AC58" s="36"/>
      <c r="AD58" s="36"/>
      <c r="AE58" s="36"/>
      <c r="AF58" s="36"/>
      <c r="AG58" s="36"/>
      <c r="AH58" s="36"/>
      <c r="AI58" s="36"/>
      <c r="AJ58" s="36"/>
      <c r="AK58" s="36"/>
    </row>
    <row r="59" spans="1:37" ht="15.75" x14ac:dyDescent="0.25">
      <c r="A59" s="10">
        <v>45939</v>
      </c>
      <c r="B59" s="37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36"/>
      <c r="W59" s="36"/>
      <c r="X59" s="36"/>
      <c r="Y59" s="36"/>
      <c r="Z59" s="36"/>
      <c r="AA59" s="36"/>
      <c r="AB59" s="36"/>
      <c r="AC59" s="36"/>
      <c r="AD59" s="36"/>
      <c r="AE59" s="36"/>
      <c r="AF59" s="36"/>
      <c r="AG59" s="36"/>
      <c r="AH59" s="36"/>
      <c r="AI59" s="36"/>
      <c r="AJ59" s="36"/>
      <c r="AK59" s="36"/>
    </row>
    <row r="60" spans="1:37" ht="15.75" x14ac:dyDescent="0.25">
      <c r="A60" s="10">
        <v>45940</v>
      </c>
      <c r="B60" s="37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36"/>
      <c r="W60" s="36"/>
      <c r="X60" s="36"/>
      <c r="Y60" s="36"/>
      <c r="Z60" s="36"/>
      <c r="AA60" s="36"/>
      <c r="AB60" s="36"/>
      <c r="AC60" s="36"/>
      <c r="AD60" s="36"/>
      <c r="AE60" s="36"/>
      <c r="AF60" s="36"/>
      <c r="AG60" s="36"/>
      <c r="AH60" s="36"/>
      <c r="AI60" s="36"/>
      <c r="AJ60" s="36"/>
      <c r="AK60" s="36"/>
    </row>
    <row r="61" spans="1:37" ht="15.75" x14ac:dyDescent="0.25">
      <c r="A61" s="10">
        <v>45941</v>
      </c>
      <c r="B61" s="37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36"/>
      <c r="W61" s="36"/>
      <c r="X61" s="36"/>
      <c r="Y61" s="36"/>
      <c r="Z61" s="36"/>
      <c r="AA61" s="36"/>
      <c r="AB61" s="36"/>
      <c r="AC61" s="36"/>
      <c r="AD61" s="36"/>
      <c r="AE61" s="36"/>
      <c r="AF61" s="36"/>
      <c r="AG61" s="36"/>
      <c r="AH61" s="36"/>
      <c r="AI61" s="36"/>
      <c r="AJ61" s="36"/>
      <c r="AK61" s="36"/>
    </row>
    <row r="62" spans="1:37" ht="15.75" x14ac:dyDescent="0.25">
      <c r="A62" s="10">
        <v>45942</v>
      </c>
      <c r="B62" s="37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36"/>
      <c r="W62" s="36"/>
      <c r="X62" s="36"/>
      <c r="Y62" s="36"/>
      <c r="Z62" s="36"/>
      <c r="AA62" s="36"/>
      <c r="AB62" s="36"/>
      <c r="AC62" s="36"/>
      <c r="AD62" s="36"/>
      <c r="AE62" s="36"/>
      <c r="AF62" s="36"/>
      <c r="AG62" s="36"/>
      <c r="AH62" s="36"/>
      <c r="AI62" s="36"/>
      <c r="AJ62" s="36"/>
      <c r="AK62" s="36"/>
    </row>
    <row r="63" spans="1:37" ht="15.75" x14ac:dyDescent="0.25">
      <c r="A63" s="10">
        <v>45943</v>
      </c>
      <c r="B63" s="37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36"/>
      <c r="W63" s="36"/>
      <c r="X63" s="36"/>
      <c r="Y63" s="36"/>
      <c r="Z63" s="36"/>
      <c r="AA63" s="36"/>
      <c r="AB63" s="36"/>
      <c r="AC63" s="36"/>
      <c r="AD63" s="36"/>
      <c r="AE63" s="36"/>
      <c r="AF63" s="36"/>
      <c r="AG63" s="36"/>
      <c r="AH63" s="36"/>
      <c r="AI63" s="36"/>
      <c r="AJ63" s="36"/>
      <c r="AK63" s="36"/>
    </row>
    <row r="64" spans="1:37" ht="15.75" x14ac:dyDescent="0.25">
      <c r="A64" s="10">
        <v>45944</v>
      </c>
      <c r="B64" s="37"/>
      <c r="C64" s="36"/>
      <c r="D64" s="36"/>
      <c r="E64" s="36"/>
      <c r="F64" s="36"/>
      <c r="G64" s="36"/>
      <c r="H64" s="36"/>
      <c r="I64" s="36"/>
      <c r="J64" s="36"/>
      <c r="K64" s="36"/>
      <c r="L64" s="36"/>
      <c r="M64" s="36"/>
      <c r="N64" s="36"/>
      <c r="O64" s="36"/>
      <c r="P64" s="36"/>
      <c r="Q64" s="36"/>
      <c r="R64" s="36"/>
      <c r="S64" s="36"/>
      <c r="T64" s="36"/>
      <c r="U64" s="36"/>
      <c r="V64" s="36"/>
      <c r="W64" s="36"/>
      <c r="X64" s="36"/>
      <c r="Y64" s="36"/>
      <c r="Z64" s="36"/>
      <c r="AA64" s="36"/>
      <c r="AB64" s="36"/>
      <c r="AC64" s="36"/>
      <c r="AD64" s="36"/>
      <c r="AE64" s="36"/>
      <c r="AF64" s="36"/>
      <c r="AG64" s="36"/>
      <c r="AH64" s="36"/>
      <c r="AI64" s="36"/>
      <c r="AJ64" s="36"/>
      <c r="AK64" s="36"/>
    </row>
    <row r="65" spans="1:37" ht="15.75" x14ac:dyDescent="0.25">
      <c r="A65" s="10">
        <v>45945</v>
      </c>
      <c r="B65" s="37"/>
      <c r="C65" s="36"/>
      <c r="D65" s="36"/>
      <c r="E65" s="36"/>
      <c r="F65" s="36"/>
      <c r="G65" s="36"/>
      <c r="H65" s="36"/>
      <c r="I65" s="36"/>
      <c r="J65" s="36"/>
      <c r="K65" s="36"/>
      <c r="L65" s="36"/>
      <c r="M65" s="36"/>
      <c r="N65" s="36"/>
      <c r="O65" s="36"/>
      <c r="P65" s="36"/>
      <c r="Q65" s="36"/>
      <c r="R65" s="36"/>
      <c r="S65" s="36"/>
      <c r="T65" s="36"/>
      <c r="U65" s="36"/>
      <c r="V65" s="36"/>
      <c r="W65" s="36"/>
      <c r="X65" s="36"/>
      <c r="Y65" s="36"/>
      <c r="Z65" s="36"/>
      <c r="AA65" s="36"/>
      <c r="AB65" s="36"/>
      <c r="AC65" s="36"/>
      <c r="AD65" s="36"/>
      <c r="AE65" s="36"/>
      <c r="AF65" s="36"/>
      <c r="AG65" s="36"/>
      <c r="AH65" s="36"/>
      <c r="AI65" s="36"/>
      <c r="AJ65" s="36"/>
      <c r="AK65" s="36"/>
    </row>
    <row r="66" spans="1:37" ht="15.75" x14ac:dyDescent="0.25">
      <c r="A66" s="10">
        <v>45946</v>
      </c>
      <c r="B66" s="37"/>
      <c r="C66" s="36"/>
      <c r="D66" s="36"/>
      <c r="E66" s="36"/>
      <c r="F66" s="36"/>
      <c r="G66" s="36"/>
      <c r="H66" s="36"/>
      <c r="I66" s="36"/>
      <c r="J66" s="36"/>
      <c r="K66" s="36"/>
      <c r="L66" s="36"/>
      <c r="M66" s="36"/>
      <c r="N66" s="36"/>
      <c r="O66" s="36"/>
      <c r="P66" s="36"/>
      <c r="Q66" s="36"/>
      <c r="R66" s="36"/>
      <c r="S66" s="36"/>
      <c r="T66" s="36"/>
      <c r="U66" s="36"/>
      <c r="V66" s="36"/>
      <c r="W66" s="36"/>
      <c r="X66" s="36"/>
      <c r="Y66" s="36"/>
      <c r="Z66" s="36"/>
      <c r="AA66" s="36"/>
      <c r="AB66" s="36"/>
      <c r="AC66" s="36"/>
      <c r="AD66" s="36"/>
      <c r="AE66" s="36"/>
      <c r="AF66" s="36"/>
      <c r="AG66" s="36"/>
      <c r="AH66" s="36"/>
      <c r="AI66" s="36"/>
      <c r="AJ66" s="36"/>
      <c r="AK66" s="36"/>
    </row>
    <row r="67" spans="1:37" ht="15.75" x14ac:dyDescent="0.25">
      <c r="A67" s="10">
        <v>45947</v>
      </c>
      <c r="B67" s="37"/>
      <c r="C67" s="36"/>
      <c r="D67" s="36"/>
      <c r="E67" s="36"/>
      <c r="F67" s="36"/>
      <c r="G67" s="36"/>
      <c r="H67" s="36"/>
      <c r="I67" s="36"/>
      <c r="J67" s="36"/>
      <c r="K67" s="36"/>
      <c r="L67" s="36"/>
      <c r="M67" s="36"/>
      <c r="N67" s="36"/>
      <c r="O67" s="36"/>
      <c r="P67" s="36"/>
      <c r="Q67" s="36"/>
      <c r="R67" s="36"/>
      <c r="S67" s="36"/>
      <c r="T67" s="36"/>
      <c r="U67" s="36"/>
      <c r="V67" s="36"/>
      <c r="W67" s="36"/>
      <c r="X67" s="36"/>
      <c r="Y67" s="36"/>
      <c r="Z67" s="36"/>
      <c r="AA67" s="36"/>
      <c r="AB67" s="36"/>
      <c r="AC67" s="36"/>
      <c r="AD67" s="36"/>
      <c r="AE67" s="36"/>
      <c r="AF67" s="36"/>
      <c r="AG67" s="36"/>
      <c r="AH67" s="36"/>
      <c r="AI67" s="36"/>
      <c r="AJ67" s="36"/>
      <c r="AK67" s="36"/>
    </row>
    <row r="68" spans="1:37" ht="15.75" x14ac:dyDescent="0.25">
      <c r="A68" s="10">
        <v>45948</v>
      </c>
      <c r="B68" s="37"/>
      <c r="C68" s="36"/>
      <c r="D68" s="36"/>
      <c r="E68" s="36"/>
      <c r="F68" s="36"/>
      <c r="G68" s="36"/>
      <c r="H68" s="36"/>
      <c r="I68" s="36"/>
      <c r="J68" s="36"/>
      <c r="K68" s="36"/>
      <c r="L68" s="36"/>
      <c r="M68" s="36"/>
      <c r="N68" s="36"/>
      <c r="O68" s="36"/>
      <c r="P68" s="36"/>
      <c r="Q68" s="36"/>
      <c r="R68" s="36"/>
      <c r="S68" s="36"/>
      <c r="T68" s="36"/>
      <c r="U68" s="36"/>
      <c r="V68" s="36"/>
      <c r="W68" s="36"/>
      <c r="X68" s="36"/>
      <c r="Y68" s="36"/>
      <c r="Z68" s="36"/>
      <c r="AA68" s="36"/>
      <c r="AB68" s="36"/>
      <c r="AC68" s="36"/>
      <c r="AD68" s="36"/>
      <c r="AE68" s="36"/>
      <c r="AF68" s="36"/>
      <c r="AG68" s="36"/>
      <c r="AH68" s="36"/>
      <c r="AI68" s="36"/>
      <c r="AJ68" s="36"/>
      <c r="AK68" s="36"/>
    </row>
    <row r="69" spans="1:37" ht="15.75" x14ac:dyDescent="0.25">
      <c r="A69" s="10">
        <v>45949</v>
      </c>
      <c r="B69" s="37"/>
      <c r="C69" s="36"/>
      <c r="D69" s="36"/>
      <c r="E69" s="36"/>
      <c r="F69" s="36"/>
      <c r="G69" s="36"/>
      <c r="H69" s="36"/>
      <c r="I69" s="36"/>
      <c r="J69" s="36"/>
      <c r="K69" s="36"/>
      <c r="L69" s="36"/>
      <c r="M69" s="36"/>
      <c r="N69" s="36"/>
      <c r="O69" s="36"/>
      <c r="P69" s="36"/>
      <c r="Q69" s="36"/>
      <c r="R69" s="36"/>
      <c r="S69" s="36"/>
      <c r="T69" s="36"/>
      <c r="U69" s="36"/>
      <c r="V69" s="36"/>
      <c r="W69" s="36"/>
      <c r="X69" s="36"/>
      <c r="Y69" s="36"/>
      <c r="Z69" s="36"/>
      <c r="AA69" s="36"/>
      <c r="AB69" s="36"/>
      <c r="AC69" s="36"/>
      <c r="AD69" s="36"/>
      <c r="AE69" s="36"/>
      <c r="AF69" s="36"/>
      <c r="AG69" s="36"/>
      <c r="AH69" s="36"/>
      <c r="AI69" s="36"/>
      <c r="AJ69" s="36"/>
      <c r="AK69" s="36"/>
    </row>
    <row r="70" spans="1:37" ht="15.75" x14ac:dyDescent="0.25">
      <c r="A70" s="10">
        <v>45950</v>
      </c>
      <c r="B70" s="37"/>
      <c r="C70" s="36"/>
      <c r="D70" s="36"/>
      <c r="E70" s="36"/>
      <c r="F70" s="36"/>
      <c r="G70" s="36"/>
      <c r="H70" s="36"/>
      <c r="I70" s="36"/>
      <c r="J70" s="36"/>
      <c r="K70" s="36"/>
      <c r="L70" s="36"/>
      <c r="M70" s="36"/>
      <c r="N70" s="36"/>
      <c r="O70" s="36"/>
      <c r="P70" s="36"/>
      <c r="Q70" s="36"/>
      <c r="R70" s="36"/>
      <c r="S70" s="36"/>
      <c r="T70" s="36"/>
      <c r="U70" s="36"/>
      <c r="V70" s="36"/>
      <c r="W70" s="36"/>
      <c r="X70" s="36"/>
      <c r="Y70" s="36"/>
      <c r="Z70" s="36"/>
      <c r="AA70" s="36"/>
      <c r="AB70" s="36"/>
      <c r="AC70" s="36"/>
      <c r="AD70" s="36"/>
      <c r="AE70" s="36"/>
      <c r="AF70" s="36"/>
      <c r="AG70" s="36"/>
      <c r="AH70" s="36"/>
      <c r="AI70" s="36"/>
      <c r="AJ70" s="36"/>
      <c r="AK70" s="36"/>
    </row>
    <row r="71" spans="1:37" ht="15.75" x14ac:dyDescent="0.25">
      <c r="A71" s="10">
        <v>45951</v>
      </c>
      <c r="B71" s="37"/>
      <c r="C71" s="36"/>
      <c r="D71" s="36"/>
      <c r="E71" s="36"/>
      <c r="F71" s="36"/>
      <c r="G71" s="36"/>
      <c r="H71" s="36"/>
      <c r="I71" s="36"/>
      <c r="J71" s="36"/>
      <c r="K71" s="36"/>
      <c r="L71" s="36"/>
      <c r="M71" s="36"/>
      <c r="N71" s="36"/>
      <c r="O71" s="36"/>
      <c r="P71" s="36"/>
      <c r="Q71" s="36"/>
      <c r="R71" s="36"/>
      <c r="S71" s="36"/>
      <c r="T71" s="36"/>
      <c r="U71" s="36"/>
      <c r="V71" s="36"/>
      <c r="W71" s="36"/>
      <c r="X71" s="36"/>
      <c r="Y71" s="36"/>
      <c r="Z71" s="36"/>
      <c r="AA71" s="36"/>
      <c r="AB71" s="36"/>
      <c r="AC71" s="36"/>
      <c r="AD71" s="36"/>
      <c r="AE71" s="36"/>
      <c r="AF71" s="36"/>
      <c r="AG71" s="36"/>
      <c r="AH71" s="36"/>
      <c r="AI71" s="36"/>
      <c r="AJ71" s="36"/>
      <c r="AK71" s="36"/>
    </row>
    <row r="72" spans="1:37" ht="15.75" x14ac:dyDescent="0.25">
      <c r="A72" s="10">
        <v>45952</v>
      </c>
      <c r="B72" s="37"/>
      <c r="C72" s="36"/>
      <c r="D72" s="36"/>
      <c r="E72" s="36"/>
      <c r="F72" s="36"/>
      <c r="G72" s="36"/>
      <c r="H72" s="36"/>
      <c r="I72" s="36"/>
      <c r="J72" s="36"/>
      <c r="K72" s="36"/>
      <c r="L72" s="36"/>
      <c r="M72" s="36"/>
      <c r="N72" s="36"/>
      <c r="O72" s="36"/>
      <c r="P72" s="36"/>
      <c r="Q72" s="36"/>
      <c r="R72" s="36"/>
      <c r="S72" s="36"/>
      <c r="T72" s="36"/>
      <c r="U72" s="36"/>
      <c r="V72" s="36"/>
      <c r="W72" s="36"/>
      <c r="X72" s="36"/>
      <c r="Y72" s="36"/>
      <c r="Z72" s="36"/>
      <c r="AA72" s="36"/>
      <c r="AB72" s="36"/>
      <c r="AC72" s="36"/>
      <c r="AD72" s="36"/>
      <c r="AE72" s="36"/>
      <c r="AF72" s="36"/>
      <c r="AG72" s="36"/>
      <c r="AH72" s="36"/>
      <c r="AI72" s="36"/>
      <c r="AJ72" s="36"/>
      <c r="AK72" s="36"/>
    </row>
    <row r="73" spans="1:37" ht="15.75" x14ac:dyDescent="0.25">
      <c r="A73" s="10">
        <v>45953</v>
      </c>
      <c r="B73" s="37"/>
      <c r="C73" s="36"/>
      <c r="D73" s="36"/>
      <c r="E73" s="36"/>
      <c r="F73" s="36"/>
      <c r="G73" s="36"/>
      <c r="H73" s="36"/>
      <c r="I73" s="36"/>
      <c r="J73" s="36"/>
      <c r="K73" s="36"/>
      <c r="L73" s="36"/>
      <c r="M73" s="36"/>
      <c r="N73" s="36"/>
      <c r="O73" s="36"/>
      <c r="P73" s="36"/>
      <c r="Q73" s="36"/>
      <c r="R73" s="36"/>
      <c r="S73" s="36"/>
      <c r="T73" s="36"/>
      <c r="U73" s="36"/>
      <c r="V73" s="36"/>
      <c r="W73" s="36"/>
      <c r="X73" s="36"/>
      <c r="Y73" s="36"/>
      <c r="Z73" s="36"/>
      <c r="AA73" s="36"/>
      <c r="AB73" s="36"/>
      <c r="AC73" s="36"/>
      <c r="AD73" s="36"/>
      <c r="AE73" s="36"/>
      <c r="AF73" s="36"/>
      <c r="AG73" s="36"/>
      <c r="AH73" s="36"/>
      <c r="AI73" s="36"/>
      <c r="AJ73" s="36"/>
      <c r="AK73" s="36"/>
    </row>
    <row r="74" spans="1:37" ht="15.75" x14ac:dyDescent="0.25">
      <c r="A74" s="10">
        <v>45954</v>
      </c>
      <c r="B74" s="37"/>
      <c r="C74" s="36"/>
      <c r="D74" s="36"/>
      <c r="E74" s="36"/>
      <c r="F74" s="36"/>
      <c r="G74" s="36"/>
      <c r="H74" s="36"/>
      <c r="I74" s="36"/>
      <c r="J74" s="36"/>
      <c r="K74" s="36"/>
      <c r="L74" s="36"/>
      <c r="M74" s="36"/>
      <c r="N74" s="36"/>
      <c r="O74" s="36"/>
      <c r="P74" s="36"/>
      <c r="Q74" s="36"/>
      <c r="R74" s="36"/>
      <c r="S74" s="36"/>
      <c r="T74" s="36"/>
      <c r="U74" s="36"/>
      <c r="V74" s="36"/>
      <c r="W74" s="36"/>
      <c r="X74" s="36"/>
      <c r="Y74" s="36"/>
      <c r="Z74" s="36"/>
      <c r="AA74" s="36"/>
      <c r="AB74" s="36"/>
      <c r="AC74" s="36"/>
      <c r="AD74" s="36"/>
      <c r="AE74" s="36"/>
      <c r="AF74" s="36"/>
      <c r="AG74" s="36"/>
      <c r="AH74" s="36"/>
      <c r="AI74" s="36"/>
      <c r="AJ74" s="36"/>
      <c r="AK74" s="36"/>
    </row>
    <row r="75" spans="1:37" ht="15.75" x14ac:dyDescent="0.25">
      <c r="A75" s="10">
        <v>45955</v>
      </c>
      <c r="B75" s="37"/>
      <c r="C75" s="36"/>
      <c r="D75" s="36"/>
      <c r="E75" s="36"/>
      <c r="F75" s="36"/>
      <c r="G75" s="36"/>
      <c r="H75" s="36"/>
      <c r="I75" s="36"/>
      <c r="J75" s="36"/>
      <c r="K75" s="36"/>
      <c r="L75" s="36"/>
      <c r="M75" s="36"/>
      <c r="N75" s="36"/>
      <c r="O75" s="36"/>
      <c r="P75" s="36"/>
      <c r="Q75" s="36"/>
      <c r="R75" s="36"/>
      <c r="S75" s="36"/>
      <c r="T75" s="36"/>
      <c r="U75" s="36"/>
      <c r="V75" s="36"/>
      <c r="W75" s="36"/>
      <c r="X75" s="36"/>
      <c r="Y75" s="36"/>
      <c r="Z75" s="36"/>
      <c r="AA75" s="36"/>
      <c r="AB75" s="36"/>
      <c r="AC75" s="36"/>
      <c r="AD75" s="36"/>
      <c r="AE75" s="36"/>
      <c r="AF75" s="36"/>
      <c r="AG75" s="36"/>
      <c r="AH75" s="36"/>
      <c r="AI75" s="36"/>
      <c r="AJ75" s="36"/>
      <c r="AK75" s="36"/>
    </row>
    <row r="76" spans="1:37" ht="15.75" x14ac:dyDescent="0.25">
      <c r="A76" s="10">
        <v>45956</v>
      </c>
      <c r="B76" s="37"/>
      <c r="C76" s="36"/>
      <c r="D76" s="36"/>
      <c r="E76" s="36"/>
      <c r="F76" s="36"/>
      <c r="G76" s="36"/>
      <c r="H76" s="36"/>
      <c r="I76" s="36"/>
      <c r="J76" s="36"/>
      <c r="K76" s="36"/>
      <c r="L76" s="36"/>
      <c r="M76" s="36"/>
      <c r="N76" s="36"/>
      <c r="O76" s="36"/>
      <c r="P76" s="36"/>
      <c r="Q76" s="36"/>
      <c r="R76" s="36"/>
      <c r="S76" s="36"/>
      <c r="T76" s="36"/>
      <c r="U76" s="36"/>
      <c r="V76" s="36"/>
      <c r="W76" s="36"/>
      <c r="X76" s="36"/>
      <c r="Y76" s="36"/>
      <c r="Z76" s="36"/>
      <c r="AA76" s="36"/>
      <c r="AB76" s="36"/>
      <c r="AC76" s="36"/>
      <c r="AD76" s="36"/>
      <c r="AE76" s="36"/>
      <c r="AF76" s="36"/>
      <c r="AG76" s="36"/>
      <c r="AH76" s="36"/>
      <c r="AI76" s="36"/>
      <c r="AJ76" s="36"/>
      <c r="AK76" s="36"/>
    </row>
    <row r="77" spans="1:37" ht="15.75" x14ac:dyDescent="0.25">
      <c r="A77" s="10">
        <v>45957</v>
      </c>
      <c r="B77" s="37"/>
      <c r="C77" s="36"/>
      <c r="D77" s="36"/>
      <c r="E77" s="36"/>
      <c r="F77" s="36"/>
      <c r="G77" s="36"/>
      <c r="H77" s="36"/>
      <c r="I77" s="36"/>
      <c r="J77" s="36"/>
      <c r="K77" s="36"/>
      <c r="L77" s="36"/>
      <c r="M77" s="36"/>
      <c r="N77" s="36"/>
      <c r="O77" s="36"/>
      <c r="P77" s="36"/>
      <c r="Q77" s="36"/>
      <c r="R77" s="36"/>
      <c r="S77" s="36"/>
      <c r="T77" s="36"/>
      <c r="U77" s="36"/>
      <c r="V77" s="36"/>
      <c r="W77" s="36"/>
      <c r="X77" s="36"/>
      <c r="Y77" s="36"/>
      <c r="Z77" s="36"/>
      <c r="AA77" s="36"/>
      <c r="AB77" s="36"/>
      <c r="AC77" s="36"/>
      <c r="AD77" s="36"/>
      <c r="AE77" s="36"/>
      <c r="AF77" s="36"/>
      <c r="AG77" s="36"/>
      <c r="AH77" s="36"/>
      <c r="AI77" s="36"/>
      <c r="AJ77" s="36"/>
      <c r="AK77" s="36"/>
    </row>
    <row r="78" spans="1:37" ht="15.75" x14ac:dyDescent="0.25">
      <c r="A78" s="10">
        <v>45958</v>
      </c>
      <c r="B78" s="37"/>
      <c r="C78" s="36"/>
      <c r="D78" s="36"/>
      <c r="E78" s="36"/>
      <c r="F78" s="36"/>
      <c r="G78" s="36"/>
      <c r="H78" s="36"/>
      <c r="I78" s="36"/>
      <c r="J78" s="36"/>
      <c r="K78" s="36"/>
      <c r="L78" s="36"/>
      <c r="M78" s="36"/>
      <c r="N78" s="36"/>
      <c r="O78" s="36"/>
      <c r="P78" s="36"/>
      <c r="Q78" s="36"/>
      <c r="R78" s="36"/>
      <c r="S78" s="36"/>
      <c r="T78" s="36"/>
      <c r="U78" s="36"/>
      <c r="V78" s="36"/>
      <c r="W78" s="36"/>
      <c r="X78" s="36"/>
      <c r="Y78" s="36"/>
      <c r="Z78" s="36"/>
      <c r="AA78" s="36"/>
      <c r="AB78" s="36"/>
      <c r="AC78" s="36"/>
      <c r="AD78" s="36"/>
      <c r="AE78" s="36"/>
      <c r="AF78" s="36"/>
      <c r="AG78" s="36"/>
      <c r="AH78" s="36"/>
      <c r="AI78" s="36"/>
      <c r="AJ78" s="36"/>
      <c r="AK78" s="36"/>
    </row>
    <row r="79" spans="1:37" ht="15.75" x14ac:dyDescent="0.25">
      <c r="A79" s="10">
        <v>45959</v>
      </c>
      <c r="B79" s="37"/>
      <c r="C79" s="36"/>
      <c r="D79" s="36"/>
      <c r="E79" s="36"/>
      <c r="F79" s="36"/>
      <c r="G79" s="36"/>
      <c r="H79" s="36"/>
      <c r="I79" s="36"/>
      <c r="J79" s="36"/>
      <c r="K79" s="36"/>
      <c r="L79" s="36"/>
      <c r="M79" s="36"/>
      <c r="N79" s="36"/>
      <c r="O79" s="36"/>
      <c r="P79" s="36"/>
      <c r="Q79" s="36"/>
      <c r="R79" s="36"/>
      <c r="S79" s="36"/>
      <c r="T79" s="36"/>
      <c r="U79" s="36"/>
      <c r="V79" s="36"/>
      <c r="W79" s="36"/>
      <c r="X79" s="36"/>
      <c r="Y79" s="36"/>
      <c r="Z79" s="36"/>
      <c r="AA79" s="36"/>
      <c r="AB79" s="36"/>
      <c r="AC79" s="36"/>
      <c r="AD79" s="36"/>
      <c r="AE79" s="36"/>
      <c r="AF79" s="36"/>
      <c r="AG79" s="36"/>
      <c r="AH79" s="36"/>
      <c r="AI79" s="36"/>
      <c r="AJ79" s="36"/>
      <c r="AK79" s="36"/>
    </row>
    <row r="80" spans="1:37" ht="15.75" x14ac:dyDescent="0.25">
      <c r="A80" s="10">
        <v>45960</v>
      </c>
      <c r="B80" s="37"/>
      <c r="C80" s="36"/>
      <c r="D80" s="36"/>
      <c r="E80" s="36"/>
      <c r="F80" s="36"/>
      <c r="G80" s="36"/>
      <c r="H80" s="36"/>
      <c r="I80" s="36"/>
      <c r="J80" s="36"/>
      <c r="K80" s="36"/>
      <c r="L80" s="36"/>
      <c r="M80" s="36"/>
      <c r="N80" s="36"/>
      <c r="O80" s="36"/>
      <c r="P80" s="36"/>
      <c r="Q80" s="36"/>
      <c r="R80" s="36"/>
      <c r="S80" s="36"/>
      <c r="T80" s="36"/>
      <c r="U80" s="36"/>
      <c r="V80" s="36"/>
      <c r="W80" s="36"/>
      <c r="X80" s="36"/>
      <c r="Y80" s="36"/>
      <c r="Z80" s="36"/>
      <c r="AA80" s="36"/>
      <c r="AB80" s="36"/>
      <c r="AC80" s="36"/>
      <c r="AD80" s="36"/>
      <c r="AE80" s="36"/>
      <c r="AF80" s="36"/>
      <c r="AG80" s="36"/>
      <c r="AH80" s="36"/>
      <c r="AI80" s="36"/>
      <c r="AJ80" s="36"/>
      <c r="AK80" s="36"/>
    </row>
    <row r="81" spans="1:37" ht="15.75" x14ac:dyDescent="0.25">
      <c r="A81" s="10">
        <v>45961</v>
      </c>
      <c r="B81" s="37"/>
      <c r="C81" s="36"/>
      <c r="D81" s="36"/>
      <c r="E81" s="36"/>
      <c r="F81" s="36"/>
      <c r="G81" s="36"/>
      <c r="H81" s="36"/>
      <c r="I81" s="36"/>
      <c r="J81" s="36"/>
      <c r="K81" s="36"/>
      <c r="L81" s="36"/>
      <c r="M81" s="36"/>
      <c r="N81" s="36"/>
      <c r="O81" s="36"/>
      <c r="P81" s="36"/>
      <c r="Q81" s="36"/>
      <c r="R81" s="36"/>
      <c r="S81" s="36"/>
      <c r="T81" s="36"/>
      <c r="U81" s="36"/>
      <c r="V81" s="36"/>
      <c r="W81" s="36"/>
      <c r="X81" s="36"/>
      <c r="Y81" s="36"/>
      <c r="Z81" s="36"/>
      <c r="AA81" s="36"/>
      <c r="AB81" s="36"/>
      <c r="AC81" s="36"/>
      <c r="AD81" s="36"/>
      <c r="AE81" s="36"/>
      <c r="AF81" s="36"/>
      <c r="AG81" s="36"/>
      <c r="AH81" s="36"/>
      <c r="AI81" s="36"/>
      <c r="AJ81" s="36"/>
      <c r="AK81" s="36"/>
    </row>
    <row r="82" spans="1:37" ht="15.75" x14ac:dyDescent="0.25">
      <c r="A82" s="10">
        <v>45962</v>
      </c>
      <c r="B82" s="37"/>
      <c r="C82" s="36"/>
      <c r="D82" s="36"/>
      <c r="E82" s="36"/>
      <c r="F82" s="36"/>
      <c r="G82" s="36"/>
      <c r="H82" s="36"/>
      <c r="I82" s="36"/>
      <c r="J82" s="36"/>
      <c r="K82" s="36"/>
      <c r="L82" s="36"/>
      <c r="M82" s="36"/>
      <c r="N82" s="36"/>
      <c r="O82" s="36"/>
      <c r="P82" s="36"/>
      <c r="Q82" s="36"/>
      <c r="R82" s="36"/>
      <c r="S82" s="36"/>
      <c r="T82" s="36"/>
      <c r="U82" s="36"/>
      <c r="V82" s="36"/>
      <c r="W82" s="36"/>
      <c r="X82" s="36"/>
      <c r="Y82" s="36"/>
      <c r="Z82" s="36"/>
      <c r="AA82" s="36"/>
      <c r="AB82" s="36"/>
      <c r="AC82" s="36"/>
      <c r="AD82" s="36"/>
      <c r="AE82" s="36"/>
      <c r="AF82" s="36"/>
      <c r="AG82" s="36"/>
      <c r="AH82" s="36"/>
      <c r="AI82" s="36"/>
      <c r="AJ82" s="36"/>
      <c r="AK82" s="36"/>
    </row>
    <row r="83" spans="1:37" ht="15.75" x14ac:dyDescent="0.25">
      <c r="A83" s="10">
        <v>45963</v>
      </c>
      <c r="B83" s="37"/>
      <c r="C83" s="36"/>
      <c r="D83" s="36"/>
      <c r="E83" s="36"/>
      <c r="F83" s="36"/>
      <c r="G83" s="36"/>
      <c r="H83" s="36"/>
      <c r="I83" s="36"/>
      <c r="J83" s="36"/>
      <c r="K83" s="36"/>
      <c r="L83" s="36"/>
      <c r="M83" s="36"/>
      <c r="N83" s="36"/>
      <c r="O83" s="36"/>
      <c r="P83" s="36"/>
      <c r="Q83" s="36"/>
      <c r="R83" s="36"/>
      <c r="S83" s="36"/>
      <c r="T83" s="36"/>
      <c r="U83" s="36"/>
      <c r="V83" s="36"/>
      <c r="W83" s="36"/>
      <c r="X83" s="36"/>
      <c r="Y83" s="36"/>
      <c r="Z83" s="36"/>
      <c r="AA83" s="36"/>
      <c r="AB83" s="36"/>
      <c r="AC83" s="36"/>
      <c r="AD83" s="36"/>
      <c r="AE83" s="36"/>
      <c r="AF83" s="36"/>
      <c r="AG83" s="36"/>
      <c r="AH83" s="36"/>
      <c r="AI83" s="36"/>
      <c r="AJ83" s="36"/>
      <c r="AK83" s="36"/>
    </row>
    <row r="84" spans="1:37" ht="15.75" x14ac:dyDescent="0.25">
      <c r="A84" s="10">
        <v>45964</v>
      </c>
      <c r="B84" s="37"/>
      <c r="C84" s="36"/>
      <c r="D84" s="36"/>
      <c r="E84" s="36"/>
      <c r="F84" s="36"/>
      <c r="G84" s="36"/>
      <c r="H84" s="36"/>
      <c r="I84" s="36"/>
      <c r="J84" s="36"/>
      <c r="K84" s="36"/>
      <c r="L84" s="36"/>
      <c r="M84" s="36"/>
      <c r="N84" s="36"/>
      <c r="O84" s="36"/>
      <c r="P84" s="36"/>
      <c r="Q84" s="36"/>
      <c r="R84" s="36"/>
      <c r="S84" s="36"/>
      <c r="T84" s="36"/>
      <c r="U84" s="36"/>
      <c r="V84" s="36"/>
      <c r="W84" s="36"/>
      <c r="X84" s="36"/>
      <c r="Y84" s="36"/>
      <c r="Z84" s="36"/>
      <c r="AA84" s="36"/>
      <c r="AB84" s="36"/>
      <c r="AC84" s="36"/>
      <c r="AD84" s="36"/>
      <c r="AE84" s="36"/>
      <c r="AF84" s="36"/>
      <c r="AG84" s="36"/>
      <c r="AH84" s="36"/>
      <c r="AI84" s="36"/>
      <c r="AJ84" s="36"/>
      <c r="AK84" s="36"/>
    </row>
    <row r="85" spans="1:37" ht="15.75" x14ac:dyDescent="0.25">
      <c r="A85" s="10">
        <v>45965</v>
      </c>
      <c r="B85" s="37"/>
      <c r="C85" s="36"/>
      <c r="D85" s="36"/>
      <c r="E85" s="36"/>
      <c r="F85" s="36"/>
      <c r="G85" s="36"/>
      <c r="H85" s="36"/>
      <c r="I85" s="36"/>
      <c r="J85" s="36"/>
      <c r="K85" s="36"/>
      <c r="L85" s="36"/>
      <c r="M85" s="36"/>
      <c r="N85" s="36"/>
      <c r="O85" s="36"/>
      <c r="P85" s="36"/>
      <c r="Q85" s="36"/>
      <c r="R85" s="36"/>
      <c r="S85" s="36"/>
      <c r="T85" s="36"/>
      <c r="U85" s="36"/>
      <c r="V85" s="36"/>
      <c r="W85" s="36"/>
      <c r="X85" s="36"/>
      <c r="Y85" s="36"/>
      <c r="Z85" s="36"/>
      <c r="AA85" s="36"/>
      <c r="AB85" s="36"/>
      <c r="AC85" s="36"/>
      <c r="AD85" s="36"/>
      <c r="AE85" s="36"/>
      <c r="AF85" s="36"/>
      <c r="AG85" s="36"/>
      <c r="AH85" s="36"/>
      <c r="AI85" s="36"/>
      <c r="AJ85" s="36"/>
      <c r="AK85" s="36"/>
    </row>
    <row r="86" spans="1:37" ht="15.75" x14ac:dyDescent="0.25">
      <c r="A86" s="10">
        <v>45966</v>
      </c>
      <c r="B86" s="37"/>
      <c r="C86" s="36"/>
      <c r="D86" s="36"/>
      <c r="E86" s="36"/>
      <c r="F86" s="36"/>
      <c r="G86" s="36"/>
      <c r="H86" s="36"/>
      <c r="I86" s="36"/>
      <c r="J86" s="36"/>
      <c r="K86" s="36"/>
      <c r="L86" s="36"/>
      <c r="M86" s="36"/>
      <c r="N86" s="36"/>
      <c r="O86" s="36"/>
      <c r="P86" s="36"/>
      <c r="Q86" s="36"/>
      <c r="R86" s="36"/>
      <c r="S86" s="36"/>
      <c r="T86" s="36"/>
      <c r="U86" s="36"/>
      <c r="V86" s="36"/>
      <c r="W86" s="36"/>
      <c r="X86" s="36"/>
      <c r="Y86" s="36"/>
      <c r="Z86" s="36"/>
      <c r="AA86" s="36"/>
      <c r="AB86" s="36"/>
      <c r="AC86" s="36"/>
      <c r="AD86" s="36"/>
      <c r="AE86" s="36"/>
      <c r="AF86" s="36"/>
      <c r="AG86" s="36"/>
      <c r="AH86" s="36"/>
      <c r="AI86" s="36"/>
      <c r="AJ86" s="36"/>
      <c r="AK86" s="36"/>
    </row>
    <row r="87" spans="1:37" ht="15.75" x14ac:dyDescent="0.25">
      <c r="A87" s="10">
        <v>45967</v>
      </c>
      <c r="B87" s="37"/>
      <c r="C87" s="36"/>
      <c r="D87" s="36"/>
      <c r="E87" s="36"/>
      <c r="F87" s="36"/>
      <c r="G87" s="36"/>
      <c r="H87" s="36"/>
      <c r="I87" s="36"/>
      <c r="J87" s="36"/>
      <c r="K87" s="36"/>
      <c r="L87" s="36"/>
      <c r="M87" s="36"/>
      <c r="N87" s="36"/>
      <c r="O87" s="36"/>
      <c r="P87" s="36"/>
      <c r="Q87" s="36"/>
      <c r="R87" s="36"/>
      <c r="S87" s="36"/>
      <c r="T87" s="36"/>
      <c r="U87" s="36"/>
      <c r="V87" s="36"/>
      <c r="W87" s="36"/>
      <c r="X87" s="36"/>
      <c r="Y87" s="36"/>
      <c r="Z87" s="36"/>
      <c r="AA87" s="36"/>
      <c r="AB87" s="36"/>
      <c r="AC87" s="36"/>
      <c r="AD87" s="36"/>
      <c r="AE87" s="36"/>
      <c r="AF87" s="36"/>
      <c r="AG87" s="36"/>
      <c r="AH87" s="36"/>
      <c r="AI87" s="36"/>
      <c r="AJ87" s="36"/>
      <c r="AK87" s="36"/>
    </row>
    <row r="88" spans="1:37" ht="15.75" x14ac:dyDescent="0.25">
      <c r="A88" s="10">
        <v>45968</v>
      </c>
      <c r="B88" s="37"/>
      <c r="C88" s="36"/>
      <c r="D88" s="36"/>
      <c r="E88" s="36"/>
      <c r="F88" s="36"/>
      <c r="G88" s="36"/>
      <c r="H88" s="36"/>
      <c r="I88" s="36"/>
      <c r="J88" s="36"/>
      <c r="K88" s="36"/>
      <c r="L88" s="36"/>
      <c r="M88" s="36"/>
      <c r="N88" s="36"/>
      <c r="O88" s="36"/>
      <c r="P88" s="36"/>
      <c r="Q88" s="36"/>
      <c r="R88" s="36"/>
      <c r="S88" s="36"/>
      <c r="T88" s="36"/>
      <c r="U88" s="36"/>
      <c r="V88" s="36"/>
      <c r="W88" s="36"/>
      <c r="X88" s="36"/>
      <c r="Y88" s="36"/>
      <c r="Z88" s="36"/>
      <c r="AA88" s="36"/>
      <c r="AB88" s="36"/>
      <c r="AC88" s="36"/>
      <c r="AD88" s="36"/>
      <c r="AE88" s="36"/>
      <c r="AF88" s="36"/>
      <c r="AG88" s="36"/>
      <c r="AH88" s="36"/>
      <c r="AI88" s="36"/>
      <c r="AJ88" s="36"/>
      <c r="AK88" s="36"/>
    </row>
    <row r="89" spans="1:37" ht="15.75" x14ac:dyDescent="0.25">
      <c r="A89" s="10">
        <v>45969</v>
      </c>
      <c r="B89" s="37"/>
      <c r="C89" s="36"/>
      <c r="D89" s="36"/>
      <c r="E89" s="36"/>
      <c r="F89" s="36"/>
      <c r="G89" s="36"/>
      <c r="H89" s="36"/>
      <c r="I89" s="36"/>
      <c r="J89" s="36"/>
      <c r="K89" s="36"/>
      <c r="L89" s="36"/>
      <c r="M89" s="36"/>
      <c r="N89" s="36"/>
      <c r="O89" s="36"/>
      <c r="P89" s="36"/>
      <c r="Q89" s="36"/>
      <c r="R89" s="36"/>
      <c r="S89" s="36"/>
      <c r="T89" s="36"/>
      <c r="U89" s="36"/>
      <c r="V89" s="36"/>
      <c r="W89" s="36"/>
      <c r="X89" s="36"/>
      <c r="Y89" s="36"/>
      <c r="Z89" s="36"/>
      <c r="AA89" s="36"/>
      <c r="AB89" s="36"/>
      <c r="AC89" s="36"/>
      <c r="AD89" s="36"/>
      <c r="AE89" s="36"/>
      <c r="AF89" s="36"/>
      <c r="AG89" s="36"/>
      <c r="AH89" s="36"/>
      <c r="AI89" s="36"/>
      <c r="AJ89" s="36"/>
      <c r="AK89" s="36"/>
    </row>
    <row r="90" spans="1:37" ht="15.75" x14ac:dyDescent="0.25">
      <c r="A90" s="10">
        <v>45970</v>
      </c>
      <c r="B90" s="37"/>
      <c r="C90" s="36"/>
      <c r="D90" s="36"/>
      <c r="E90" s="36"/>
      <c r="F90" s="36"/>
      <c r="G90" s="36"/>
      <c r="H90" s="36"/>
      <c r="I90" s="36"/>
      <c r="J90" s="36"/>
      <c r="K90" s="36"/>
      <c r="L90" s="36"/>
      <c r="M90" s="36"/>
      <c r="N90" s="36"/>
      <c r="O90" s="36"/>
      <c r="P90" s="36"/>
      <c r="Q90" s="36"/>
      <c r="R90" s="36"/>
      <c r="S90" s="36"/>
      <c r="T90" s="36"/>
      <c r="U90" s="36"/>
      <c r="V90" s="36"/>
      <c r="W90" s="36"/>
      <c r="X90" s="36"/>
      <c r="Y90" s="36"/>
      <c r="Z90" s="36"/>
      <c r="AA90" s="36"/>
      <c r="AB90" s="36"/>
      <c r="AC90" s="36"/>
      <c r="AD90" s="36"/>
      <c r="AE90" s="36"/>
      <c r="AF90" s="36"/>
      <c r="AG90" s="36"/>
      <c r="AH90" s="36"/>
      <c r="AI90" s="36"/>
      <c r="AJ90" s="36"/>
      <c r="AK90" s="36"/>
    </row>
    <row r="91" spans="1:37" ht="15.75" x14ac:dyDescent="0.25">
      <c r="A91" s="10">
        <v>45971</v>
      </c>
      <c r="B91" s="37"/>
      <c r="C91" s="36"/>
      <c r="D91" s="36"/>
      <c r="E91" s="36"/>
      <c r="F91" s="36"/>
      <c r="G91" s="36"/>
      <c r="H91" s="36"/>
      <c r="I91" s="36"/>
      <c r="J91" s="36"/>
      <c r="K91" s="36"/>
      <c r="L91" s="36"/>
      <c r="M91" s="36"/>
      <c r="N91" s="36"/>
      <c r="O91" s="36"/>
      <c r="P91" s="36"/>
      <c r="Q91" s="36"/>
      <c r="R91" s="36"/>
      <c r="S91" s="36"/>
      <c r="T91" s="36"/>
      <c r="U91" s="36"/>
      <c r="V91" s="36"/>
      <c r="W91" s="36"/>
      <c r="X91" s="36"/>
      <c r="Y91" s="36"/>
      <c r="Z91" s="36"/>
      <c r="AA91" s="36"/>
      <c r="AB91" s="36"/>
      <c r="AC91" s="36"/>
      <c r="AD91" s="36"/>
      <c r="AE91" s="36"/>
      <c r="AF91" s="36"/>
      <c r="AG91" s="36"/>
      <c r="AH91" s="36"/>
      <c r="AI91" s="36"/>
      <c r="AJ91" s="36"/>
      <c r="AK91" s="36"/>
    </row>
    <row r="92" spans="1:37" ht="15.75" x14ac:dyDescent="0.25">
      <c r="A92" s="10">
        <v>45972</v>
      </c>
      <c r="B92" s="37"/>
      <c r="C92" s="36"/>
      <c r="D92" s="36"/>
      <c r="E92" s="36"/>
      <c r="F92" s="36"/>
      <c r="G92" s="36"/>
      <c r="H92" s="36"/>
      <c r="I92" s="36"/>
      <c r="J92" s="36"/>
      <c r="K92" s="36"/>
      <c r="L92" s="36"/>
      <c r="M92" s="36"/>
      <c r="N92" s="36"/>
      <c r="O92" s="36"/>
      <c r="P92" s="36"/>
      <c r="Q92" s="36"/>
      <c r="R92" s="36"/>
      <c r="S92" s="36"/>
      <c r="T92" s="36"/>
      <c r="U92" s="36"/>
      <c r="V92" s="36"/>
      <c r="W92" s="36"/>
      <c r="X92" s="36"/>
      <c r="Y92" s="36"/>
      <c r="Z92" s="36"/>
      <c r="AA92" s="36"/>
      <c r="AB92" s="36"/>
      <c r="AC92" s="36"/>
      <c r="AD92" s="36"/>
      <c r="AE92" s="36"/>
      <c r="AF92" s="36"/>
      <c r="AG92" s="36"/>
      <c r="AH92" s="36"/>
      <c r="AI92" s="36"/>
      <c r="AJ92" s="36"/>
      <c r="AK92" s="36"/>
    </row>
    <row r="93" spans="1:37" ht="15.75" x14ac:dyDescent="0.25">
      <c r="A93" s="10">
        <v>45973</v>
      </c>
      <c r="B93" s="37"/>
      <c r="C93" s="36"/>
      <c r="D93" s="36"/>
      <c r="E93" s="36"/>
      <c r="F93" s="36"/>
      <c r="G93" s="36"/>
      <c r="H93" s="36"/>
      <c r="I93" s="36"/>
      <c r="J93" s="36"/>
      <c r="K93" s="36"/>
      <c r="L93" s="36"/>
      <c r="M93" s="36"/>
      <c r="N93" s="36"/>
      <c r="O93" s="36"/>
      <c r="P93" s="36"/>
      <c r="Q93" s="36"/>
      <c r="R93" s="36"/>
      <c r="S93" s="36"/>
      <c r="T93" s="36"/>
      <c r="U93" s="36"/>
      <c r="V93" s="36"/>
      <c r="W93" s="36"/>
      <c r="X93" s="36"/>
      <c r="Y93" s="36"/>
      <c r="Z93" s="36"/>
      <c r="AA93" s="36"/>
      <c r="AB93" s="36"/>
      <c r="AC93" s="36"/>
      <c r="AD93" s="36"/>
      <c r="AE93" s="36"/>
      <c r="AF93" s="36"/>
      <c r="AG93" s="36"/>
      <c r="AH93" s="36"/>
      <c r="AI93" s="36"/>
      <c r="AJ93" s="36"/>
      <c r="AK93" s="36"/>
    </row>
    <row r="94" spans="1:37" ht="15.75" x14ac:dyDescent="0.25">
      <c r="A94" s="10">
        <v>45974</v>
      </c>
      <c r="B94" s="37"/>
      <c r="C94" s="36"/>
      <c r="D94" s="36"/>
      <c r="E94" s="36"/>
      <c r="F94" s="36"/>
      <c r="G94" s="36"/>
      <c r="H94" s="36"/>
      <c r="I94" s="36"/>
      <c r="J94" s="36"/>
      <c r="K94" s="36"/>
      <c r="L94" s="36"/>
      <c r="M94" s="36"/>
      <c r="N94" s="36"/>
      <c r="O94" s="36"/>
      <c r="P94" s="36"/>
      <c r="Q94" s="36"/>
      <c r="R94" s="36"/>
      <c r="S94" s="36"/>
      <c r="T94" s="36"/>
      <c r="U94" s="36"/>
      <c r="V94" s="36"/>
      <c r="W94" s="36"/>
      <c r="X94" s="36"/>
      <c r="Y94" s="36"/>
      <c r="Z94" s="36"/>
      <c r="AA94" s="36"/>
      <c r="AB94" s="36"/>
      <c r="AC94" s="36"/>
      <c r="AD94" s="36"/>
      <c r="AE94" s="36"/>
      <c r="AF94" s="36"/>
      <c r="AG94" s="36"/>
      <c r="AH94" s="36"/>
      <c r="AI94" s="36"/>
      <c r="AJ94" s="36"/>
      <c r="AK94" s="36"/>
    </row>
    <row r="95" spans="1:37" ht="15.75" x14ac:dyDescent="0.25">
      <c r="A95" s="10">
        <v>45975</v>
      </c>
      <c r="B95" s="37"/>
      <c r="C95" s="36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</row>
    <row r="96" spans="1:37" ht="15.75" x14ac:dyDescent="0.25">
      <c r="A96" s="10">
        <v>45976</v>
      </c>
      <c r="B96" s="37"/>
      <c r="C96" s="36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</row>
    <row r="97" spans="1:37" ht="15.75" x14ac:dyDescent="0.25">
      <c r="A97" s="10">
        <v>45977</v>
      </c>
      <c r="B97" s="37"/>
      <c r="C97" s="36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</row>
    <row r="98" spans="1:37" ht="15.75" x14ac:dyDescent="0.25">
      <c r="A98" s="10">
        <v>45978</v>
      </c>
      <c r="B98" s="37"/>
      <c r="C98" s="36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</row>
    <row r="99" spans="1:37" ht="15.75" x14ac:dyDescent="0.25">
      <c r="A99" s="10">
        <v>45979</v>
      </c>
      <c r="B99" s="37"/>
      <c r="C99" s="36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</row>
    <row r="100" spans="1:37" ht="15.75" x14ac:dyDescent="0.25">
      <c r="A100" s="10">
        <v>45980</v>
      </c>
      <c r="B100" s="37"/>
      <c r="C100" s="36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</row>
    <row r="101" spans="1:37" ht="15.75" x14ac:dyDescent="0.25">
      <c r="A101" s="10">
        <v>45981</v>
      </c>
      <c r="B101" s="37"/>
      <c r="C101" s="36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</row>
    <row r="102" spans="1:37" ht="15.75" x14ac:dyDescent="0.25">
      <c r="A102" s="10">
        <v>45982</v>
      </c>
      <c r="B102" s="37"/>
      <c r="C102" s="36"/>
      <c r="D102" s="36"/>
      <c r="E102" s="36"/>
      <c r="F102" s="36"/>
      <c r="G102" s="36"/>
      <c r="H102" s="36"/>
      <c r="I102" s="36"/>
      <c r="J102" s="36"/>
      <c r="K102" s="36"/>
      <c r="L102" s="36"/>
      <c r="M102" s="36"/>
      <c r="N102" s="36"/>
      <c r="O102" s="36"/>
      <c r="P102" s="36"/>
      <c r="Q102" s="36"/>
      <c r="R102" s="36"/>
      <c r="S102" s="36"/>
      <c r="T102" s="36"/>
      <c r="U102" s="36"/>
      <c r="V102" s="36"/>
      <c r="W102" s="36"/>
      <c r="X102" s="36"/>
      <c r="Y102" s="36"/>
      <c r="Z102" s="36"/>
      <c r="AA102" s="36"/>
      <c r="AB102" s="36"/>
      <c r="AC102" s="36"/>
      <c r="AD102" s="36"/>
      <c r="AE102" s="36"/>
      <c r="AF102" s="36"/>
      <c r="AG102" s="36"/>
      <c r="AH102" s="36"/>
      <c r="AI102" s="36"/>
      <c r="AJ102" s="36"/>
      <c r="AK102" s="36"/>
    </row>
    <row r="103" spans="1:37" ht="15.75" x14ac:dyDescent="0.25">
      <c r="A103" s="10">
        <v>45983</v>
      </c>
      <c r="B103" s="37"/>
      <c r="C103" s="36"/>
      <c r="D103" s="36"/>
      <c r="E103" s="36"/>
      <c r="F103" s="36"/>
      <c r="G103" s="36"/>
      <c r="H103" s="36"/>
      <c r="I103" s="36"/>
      <c r="J103" s="36"/>
      <c r="K103" s="36"/>
      <c r="L103" s="36"/>
      <c r="M103" s="36"/>
      <c r="N103" s="36"/>
      <c r="O103" s="36"/>
      <c r="P103" s="36"/>
      <c r="Q103" s="36"/>
      <c r="R103" s="36"/>
      <c r="S103" s="36"/>
      <c r="T103" s="36"/>
      <c r="U103" s="36"/>
      <c r="V103" s="36"/>
      <c r="W103" s="36"/>
      <c r="X103" s="36"/>
      <c r="Y103" s="36"/>
      <c r="Z103" s="36"/>
      <c r="AA103" s="36"/>
      <c r="AB103" s="36"/>
      <c r="AC103" s="36"/>
      <c r="AD103" s="36"/>
      <c r="AE103" s="36"/>
      <c r="AF103" s="36"/>
      <c r="AG103" s="36"/>
      <c r="AH103" s="36"/>
      <c r="AI103" s="36"/>
      <c r="AJ103" s="36"/>
      <c r="AK103" s="36"/>
    </row>
    <row r="104" spans="1:37" ht="15.75" x14ac:dyDescent="0.25">
      <c r="A104" s="10">
        <v>45984</v>
      </c>
      <c r="B104" s="37"/>
      <c r="C104" s="36"/>
      <c r="D104" s="36"/>
      <c r="E104" s="36"/>
      <c r="F104" s="36"/>
      <c r="G104" s="36"/>
      <c r="H104" s="36"/>
      <c r="I104" s="36"/>
      <c r="J104" s="36"/>
      <c r="K104" s="36"/>
      <c r="L104" s="36"/>
      <c r="M104" s="36"/>
      <c r="N104" s="36"/>
      <c r="O104" s="36"/>
      <c r="P104" s="36"/>
      <c r="Q104" s="36"/>
      <c r="R104" s="36"/>
      <c r="S104" s="36"/>
      <c r="T104" s="36"/>
      <c r="U104" s="36"/>
      <c r="V104" s="36"/>
      <c r="W104" s="36"/>
      <c r="X104" s="36"/>
      <c r="Y104" s="36"/>
      <c r="Z104" s="36"/>
      <c r="AA104" s="36"/>
      <c r="AB104" s="36"/>
      <c r="AC104" s="36"/>
      <c r="AD104" s="36"/>
      <c r="AE104" s="36"/>
      <c r="AF104" s="36"/>
      <c r="AG104" s="36"/>
      <c r="AH104" s="36"/>
      <c r="AI104" s="36"/>
      <c r="AJ104" s="36"/>
      <c r="AK104" s="36"/>
    </row>
    <row r="105" spans="1:37" ht="15.75" x14ac:dyDescent="0.25">
      <c r="A105" s="10">
        <v>45985</v>
      </c>
      <c r="B105" s="37"/>
      <c r="C105" s="36"/>
      <c r="D105" s="36"/>
      <c r="E105" s="36"/>
      <c r="F105" s="36"/>
      <c r="G105" s="36"/>
      <c r="H105" s="36"/>
      <c r="I105" s="36"/>
      <c r="J105" s="36"/>
      <c r="K105" s="36"/>
      <c r="L105" s="36"/>
      <c r="M105" s="36"/>
      <c r="N105" s="36"/>
      <c r="O105" s="36"/>
      <c r="P105" s="36"/>
      <c r="Q105" s="36"/>
      <c r="R105" s="36"/>
      <c r="S105" s="36"/>
      <c r="T105" s="36"/>
      <c r="U105" s="36"/>
      <c r="V105" s="36"/>
      <c r="W105" s="36"/>
      <c r="X105" s="36"/>
      <c r="Y105" s="36"/>
      <c r="Z105" s="36"/>
      <c r="AA105" s="36"/>
      <c r="AB105" s="36"/>
      <c r="AC105" s="36"/>
      <c r="AD105" s="36"/>
      <c r="AE105" s="36"/>
      <c r="AF105" s="36"/>
      <c r="AG105" s="36"/>
      <c r="AH105" s="36"/>
      <c r="AI105" s="36"/>
      <c r="AJ105" s="36"/>
      <c r="AK105" s="36"/>
    </row>
    <row r="106" spans="1:37" ht="15.75" x14ac:dyDescent="0.25">
      <c r="A106" s="10">
        <v>45986</v>
      </c>
      <c r="B106" s="37"/>
      <c r="C106" s="36"/>
      <c r="D106" s="36"/>
      <c r="E106" s="36"/>
      <c r="F106" s="36"/>
      <c r="G106" s="36"/>
      <c r="H106" s="36"/>
      <c r="I106" s="36"/>
      <c r="J106" s="36"/>
      <c r="K106" s="36"/>
      <c r="L106" s="36"/>
      <c r="M106" s="36"/>
      <c r="N106" s="36"/>
      <c r="O106" s="36"/>
      <c r="P106" s="36"/>
      <c r="Q106" s="36"/>
      <c r="R106" s="36"/>
      <c r="S106" s="36"/>
      <c r="T106" s="36"/>
      <c r="U106" s="36"/>
      <c r="V106" s="36"/>
      <c r="W106" s="36"/>
      <c r="X106" s="36"/>
      <c r="Y106" s="36"/>
      <c r="Z106" s="36"/>
      <c r="AA106" s="36"/>
      <c r="AB106" s="36"/>
      <c r="AC106" s="36"/>
      <c r="AD106" s="36"/>
      <c r="AE106" s="36"/>
      <c r="AF106" s="36"/>
      <c r="AG106" s="36"/>
      <c r="AH106" s="36"/>
      <c r="AI106" s="36"/>
      <c r="AJ106" s="36"/>
      <c r="AK106" s="36"/>
    </row>
    <row r="107" spans="1:37" ht="15.75" x14ac:dyDescent="0.25">
      <c r="A107" s="10">
        <v>45987</v>
      </c>
      <c r="B107" s="37"/>
      <c r="C107" s="36"/>
      <c r="D107" s="36"/>
      <c r="E107" s="36"/>
      <c r="F107" s="36"/>
      <c r="G107" s="36"/>
      <c r="H107" s="36"/>
      <c r="I107" s="36"/>
      <c r="J107" s="36"/>
      <c r="K107" s="36"/>
      <c r="L107" s="36"/>
      <c r="M107" s="36"/>
      <c r="N107" s="36"/>
      <c r="O107" s="36"/>
      <c r="P107" s="36"/>
      <c r="Q107" s="36"/>
      <c r="R107" s="36"/>
      <c r="S107" s="36"/>
      <c r="T107" s="36"/>
      <c r="U107" s="36"/>
      <c r="V107" s="36"/>
      <c r="W107" s="36"/>
      <c r="X107" s="36"/>
      <c r="Y107" s="36"/>
      <c r="Z107" s="36"/>
      <c r="AA107" s="36"/>
      <c r="AB107" s="36"/>
      <c r="AC107" s="36"/>
      <c r="AD107" s="36"/>
      <c r="AE107" s="36"/>
      <c r="AF107" s="36"/>
      <c r="AG107" s="36"/>
      <c r="AH107" s="36"/>
      <c r="AI107" s="36"/>
      <c r="AJ107" s="36"/>
      <c r="AK107" s="36"/>
    </row>
    <row r="108" spans="1:37" ht="15.75" x14ac:dyDescent="0.25">
      <c r="A108" s="10">
        <v>45988</v>
      </c>
      <c r="B108" s="37"/>
      <c r="C108" s="36"/>
      <c r="D108" s="36"/>
      <c r="E108" s="36"/>
      <c r="F108" s="36"/>
      <c r="G108" s="36"/>
      <c r="H108" s="36"/>
      <c r="I108" s="36"/>
      <c r="J108" s="36"/>
      <c r="K108" s="36"/>
      <c r="L108" s="36"/>
      <c r="M108" s="36"/>
      <c r="N108" s="36"/>
      <c r="O108" s="36"/>
      <c r="P108" s="36"/>
      <c r="Q108" s="36"/>
      <c r="R108" s="36"/>
      <c r="S108" s="36"/>
      <c r="T108" s="36"/>
      <c r="U108" s="36"/>
      <c r="V108" s="36"/>
      <c r="W108" s="36"/>
      <c r="X108" s="36"/>
      <c r="Y108" s="36"/>
      <c r="Z108" s="36"/>
      <c r="AA108" s="36"/>
      <c r="AB108" s="36"/>
      <c r="AC108" s="36"/>
      <c r="AD108" s="36"/>
      <c r="AE108" s="36"/>
      <c r="AF108" s="36"/>
      <c r="AG108" s="36"/>
      <c r="AH108" s="36"/>
      <c r="AI108" s="36"/>
      <c r="AJ108" s="36"/>
      <c r="AK108" s="36"/>
    </row>
    <row r="109" spans="1:37" ht="15.75" x14ac:dyDescent="0.25">
      <c r="A109" s="10">
        <v>45989</v>
      </c>
      <c r="B109" s="37"/>
      <c r="C109" s="36"/>
      <c r="D109" s="36"/>
      <c r="E109" s="36"/>
      <c r="F109" s="36"/>
      <c r="G109" s="36"/>
      <c r="H109" s="36"/>
      <c r="I109" s="36"/>
      <c r="J109" s="36"/>
      <c r="K109" s="36"/>
      <c r="L109" s="36"/>
      <c r="M109" s="36"/>
      <c r="N109" s="36"/>
      <c r="O109" s="36"/>
      <c r="P109" s="36"/>
      <c r="Q109" s="36"/>
      <c r="R109" s="36"/>
      <c r="S109" s="36"/>
      <c r="T109" s="36"/>
      <c r="U109" s="36"/>
      <c r="V109" s="36"/>
      <c r="W109" s="36"/>
      <c r="X109" s="36"/>
      <c r="Y109" s="36"/>
      <c r="Z109" s="36"/>
      <c r="AA109" s="36"/>
      <c r="AB109" s="36"/>
      <c r="AC109" s="36"/>
      <c r="AD109" s="36"/>
      <c r="AE109" s="36"/>
      <c r="AF109" s="36"/>
      <c r="AG109" s="36"/>
      <c r="AH109" s="36"/>
      <c r="AI109" s="36"/>
      <c r="AJ109" s="36"/>
      <c r="AK109" s="36"/>
    </row>
    <row r="110" spans="1:37" ht="15.75" x14ac:dyDescent="0.25">
      <c r="A110" s="10">
        <v>45990</v>
      </c>
      <c r="B110" s="37"/>
      <c r="C110" s="36"/>
      <c r="D110" s="36"/>
      <c r="E110" s="36"/>
      <c r="F110" s="36"/>
      <c r="G110" s="36"/>
      <c r="H110" s="36"/>
      <c r="I110" s="36"/>
      <c r="J110" s="36"/>
      <c r="K110" s="36"/>
      <c r="L110" s="36"/>
      <c r="M110" s="36"/>
      <c r="N110" s="36"/>
      <c r="O110" s="36"/>
      <c r="P110" s="36"/>
      <c r="Q110" s="36"/>
      <c r="R110" s="36"/>
      <c r="S110" s="36"/>
      <c r="T110" s="36"/>
      <c r="U110" s="36"/>
      <c r="V110" s="36"/>
      <c r="W110" s="36"/>
      <c r="X110" s="36"/>
      <c r="Y110" s="36"/>
      <c r="Z110" s="36"/>
      <c r="AA110" s="36"/>
      <c r="AB110" s="36"/>
      <c r="AC110" s="36"/>
      <c r="AD110" s="36"/>
      <c r="AE110" s="36"/>
      <c r="AF110" s="36"/>
      <c r="AG110" s="36"/>
      <c r="AH110" s="36"/>
      <c r="AI110" s="36"/>
      <c r="AJ110" s="36"/>
      <c r="AK110" s="36"/>
    </row>
    <row r="111" spans="1:37" ht="15.75" x14ac:dyDescent="0.25">
      <c r="A111" s="10">
        <v>45991</v>
      </c>
      <c r="B111" s="37"/>
      <c r="C111" s="36"/>
      <c r="D111" s="36"/>
      <c r="E111" s="36"/>
      <c r="F111" s="36"/>
      <c r="G111" s="36"/>
      <c r="H111" s="36"/>
      <c r="I111" s="36"/>
      <c r="J111" s="36"/>
      <c r="K111" s="36"/>
      <c r="L111" s="36"/>
      <c r="M111" s="36"/>
      <c r="N111" s="36"/>
      <c r="O111" s="36"/>
      <c r="P111" s="36"/>
      <c r="Q111" s="36"/>
      <c r="R111" s="36"/>
      <c r="S111" s="36"/>
      <c r="T111" s="36"/>
      <c r="U111" s="36"/>
      <c r="V111" s="36"/>
      <c r="W111" s="36"/>
      <c r="X111" s="36"/>
      <c r="Y111" s="36"/>
      <c r="Z111" s="36"/>
      <c r="AA111" s="36"/>
      <c r="AB111" s="36"/>
      <c r="AC111" s="36"/>
      <c r="AD111" s="36"/>
      <c r="AE111" s="36"/>
      <c r="AF111" s="36"/>
      <c r="AG111" s="36"/>
      <c r="AH111" s="36"/>
      <c r="AI111" s="36"/>
      <c r="AJ111" s="36"/>
      <c r="AK111" s="36"/>
    </row>
    <row r="112" spans="1:37" ht="15.75" x14ac:dyDescent="0.25">
      <c r="A112" s="10">
        <v>45992</v>
      </c>
      <c r="B112" s="37"/>
      <c r="C112" s="36"/>
      <c r="D112" s="36"/>
      <c r="E112" s="36"/>
      <c r="F112" s="36"/>
      <c r="G112" s="36"/>
      <c r="H112" s="36"/>
      <c r="I112" s="36"/>
      <c r="J112" s="36"/>
      <c r="K112" s="36"/>
      <c r="L112" s="36"/>
      <c r="M112" s="36"/>
      <c r="N112" s="36"/>
      <c r="O112" s="36"/>
      <c r="P112" s="36"/>
      <c r="Q112" s="36"/>
      <c r="R112" s="36"/>
      <c r="S112" s="36"/>
      <c r="T112" s="36"/>
      <c r="U112" s="36"/>
      <c r="V112" s="36"/>
      <c r="W112" s="36"/>
      <c r="X112" s="36"/>
      <c r="Y112" s="36"/>
      <c r="Z112" s="36"/>
      <c r="AA112" s="36"/>
      <c r="AB112" s="36"/>
      <c r="AC112" s="36"/>
      <c r="AD112" s="36"/>
      <c r="AE112" s="36"/>
      <c r="AF112" s="36"/>
      <c r="AG112" s="36"/>
      <c r="AH112" s="36"/>
      <c r="AI112" s="36"/>
      <c r="AJ112" s="36"/>
      <c r="AK112" s="36"/>
    </row>
    <row r="113" spans="1:37" ht="15.75" x14ac:dyDescent="0.25">
      <c r="A113" s="10">
        <v>45993</v>
      </c>
      <c r="B113" s="37"/>
      <c r="C113" s="36"/>
      <c r="D113" s="36"/>
      <c r="E113" s="36"/>
      <c r="F113" s="36"/>
      <c r="G113" s="36"/>
      <c r="H113" s="36"/>
      <c r="I113" s="36"/>
      <c r="J113" s="36"/>
      <c r="K113" s="36"/>
      <c r="L113" s="36"/>
      <c r="M113" s="36"/>
      <c r="N113" s="36"/>
      <c r="O113" s="36"/>
      <c r="P113" s="36"/>
      <c r="Q113" s="36"/>
      <c r="R113" s="36"/>
      <c r="S113" s="36"/>
      <c r="T113" s="36"/>
      <c r="U113" s="36"/>
      <c r="V113" s="36"/>
      <c r="W113" s="36"/>
      <c r="X113" s="36"/>
      <c r="Y113" s="36"/>
      <c r="Z113" s="36"/>
      <c r="AA113" s="36"/>
      <c r="AB113" s="36"/>
      <c r="AC113" s="36"/>
      <c r="AD113" s="36"/>
      <c r="AE113" s="36"/>
      <c r="AF113" s="36"/>
      <c r="AG113" s="36"/>
      <c r="AH113" s="36"/>
      <c r="AI113" s="36"/>
      <c r="AJ113" s="36"/>
      <c r="AK113" s="36"/>
    </row>
    <row r="114" spans="1:37" ht="15.75" x14ac:dyDescent="0.25">
      <c r="A114" s="10">
        <v>45994</v>
      </c>
      <c r="B114" s="37"/>
      <c r="C114" s="36"/>
      <c r="D114" s="36"/>
      <c r="E114" s="36"/>
      <c r="F114" s="36"/>
      <c r="G114" s="36"/>
      <c r="H114" s="36"/>
      <c r="I114" s="36"/>
      <c r="J114" s="36"/>
      <c r="K114" s="36"/>
      <c r="L114" s="36"/>
      <c r="M114" s="36"/>
      <c r="N114" s="36"/>
      <c r="O114" s="36"/>
      <c r="P114" s="36"/>
      <c r="Q114" s="36"/>
      <c r="R114" s="36"/>
      <c r="S114" s="36"/>
      <c r="T114" s="36"/>
      <c r="U114" s="36"/>
      <c r="V114" s="36"/>
      <c r="W114" s="36"/>
      <c r="X114" s="36"/>
      <c r="Y114" s="36"/>
      <c r="Z114" s="36"/>
      <c r="AA114" s="36"/>
      <c r="AB114" s="36"/>
      <c r="AC114" s="36"/>
      <c r="AD114" s="36"/>
      <c r="AE114" s="36"/>
      <c r="AF114" s="36"/>
      <c r="AG114" s="36"/>
      <c r="AH114" s="36"/>
      <c r="AI114" s="36"/>
      <c r="AJ114" s="36"/>
      <c r="AK114" s="36"/>
    </row>
    <row r="115" spans="1:37" ht="15.75" x14ac:dyDescent="0.25">
      <c r="A115" s="10">
        <v>45995</v>
      </c>
      <c r="B115" s="37"/>
      <c r="C115" s="36"/>
      <c r="D115" s="36"/>
      <c r="E115" s="36"/>
      <c r="F115" s="36"/>
      <c r="G115" s="36"/>
      <c r="H115" s="36"/>
      <c r="I115" s="36"/>
      <c r="J115" s="36"/>
      <c r="K115" s="36"/>
      <c r="L115" s="36"/>
      <c r="M115" s="36"/>
      <c r="N115" s="36"/>
      <c r="O115" s="36"/>
      <c r="P115" s="36"/>
      <c r="Q115" s="36"/>
      <c r="R115" s="36"/>
      <c r="S115" s="36"/>
      <c r="T115" s="36"/>
      <c r="U115" s="36"/>
      <c r="V115" s="36"/>
      <c r="W115" s="36"/>
      <c r="X115" s="36"/>
      <c r="Y115" s="36"/>
      <c r="Z115" s="36"/>
      <c r="AA115" s="36"/>
      <c r="AB115" s="36"/>
      <c r="AC115" s="36"/>
      <c r="AD115" s="36"/>
      <c r="AE115" s="36"/>
      <c r="AF115" s="36"/>
      <c r="AG115" s="36"/>
      <c r="AH115" s="36"/>
      <c r="AI115" s="36"/>
      <c r="AJ115" s="36"/>
      <c r="AK115" s="36"/>
    </row>
    <row r="116" spans="1:37" ht="15.75" x14ac:dyDescent="0.25">
      <c r="A116" s="10">
        <v>45996</v>
      </c>
      <c r="B116" s="37"/>
      <c r="C116" s="36"/>
      <c r="D116" s="36"/>
      <c r="E116" s="36"/>
      <c r="F116" s="36"/>
      <c r="G116" s="36"/>
      <c r="H116" s="36"/>
      <c r="I116" s="36"/>
      <c r="J116" s="36"/>
      <c r="K116" s="36"/>
      <c r="L116" s="36"/>
      <c r="M116" s="36"/>
      <c r="N116" s="36"/>
      <c r="O116" s="36"/>
      <c r="P116" s="36"/>
      <c r="Q116" s="36"/>
      <c r="R116" s="36"/>
      <c r="S116" s="36"/>
      <c r="T116" s="36"/>
      <c r="U116" s="36"/>
      <c r="V116" s="36"/>
      <c r="W116" s="36"/>
      <c r="X116" s="36"/>
      <c r="Y116" s="36"/>
      <c r="Z116" s="36"/>
      <c r="AA116" s="36"/>
      <c r="AB116" s="36"/>
      <c r="AC116" s="36"/>
      <c r="AD116" s="36"/>
      <c r="AE116" s="36"/>
      <c r="AF116" s="36"/>
      <c r="AG116" s="36"/>
      <c r="AH116" s="36"/>
      <c r="AI116" s="36"/>
      <c r="AJ116" s="36"/>
      <c r="AK116" s="36"/>
    </row>
    <row r="117" spans="1:37" ht="15.75" x14ac:dyDescent="0.25">
      <c r="A117" s="10">
        <v>45997</v>
      </c>
      <c r="B117" s="37"/>
      <c r="C117" s="36"/>
      <c r="D117" s="36"/>
      <c r="E117" s="36"/>
      <c r="F117" s="36"/>
      <c r="G117" s="36"/>
      <c r="H117" s="36"/>
      <c r="I117" s="36"/>
      <c r="J117" s="36"/>
      <c r="K117" s="36"/>
      <c r="L117" s="36"/>
      <c r="M117" s="36"/>
      <c r="N117" s="36"/>
      <c r="O117" s="36"/>
      <c r="P117" s="36"/>
      <c r="Q117" s="36"/>
      <c r="R117" s="36"/>
      <c r="S117" s="36"/>
      <c r="T117" s="36"/>
      <c r="U117" s="36"/>
      <c r="V117" s="36"/>
      <c r="W117" s="36"/>
      <c r="X117" s="36"/>
      <c r="Y117" s="36"/>
      <c r="Z117" s="36"/>
      <c r="AA117" s="36"/>
      <c r="AB117" s="36"/>
      <c r="AC117" s="36"/>
      <c r="AD117" s="36"/>
      <c r="AE117" s="36"/>
      <c r="AF117" s="36"/>
      <c r="AG117" s="36"/>
      <c r="AH117" s="36"/>
      <c r="AI117" s="36"/>
      <c r="AJ117" s="36"/>
      <c r="AK117" s="36"/>
    </row>
    <row r="118" spans="1:37" ht="15.75" x14ac:dyDescent="0.25">
      <c r="A118" s="10">
        <v>45998</v>
      </c>
      <c r="B118" s="37"/>
      <c r="C118" s="36"/>
      <c r="D118" s="36"/>
      <c r="E118" s="36"/>
      <c r="F118" s="36"/>
      <c r="G118" s="36"/>
      <c r="H118" s="36"/>
      <c r="I118" s="36"/>
      <c r="J118" s="36"/>
      <c r="K118" s="36"/>
      <c r="L118" s="36"/>
      <c r="M118" s="36"/>
      <c r="N118" s="36"/>
      <c r="O118" s="36"/>
      <c r="P118" s="36"/>
      <c r="Q118" s="36"/>
      <c r="R118" s="36"/>
      <c r="S118" s="36"/>
      <c r="T118" s="36"/>
      <c r="U118" s="36"/>
      <c r="V118" s="36"/>
      <c r="W118" s="36"/>
      <c r="X118" s="36"/>
      <c r="Y118" s="36"/>
      <c r="Z118" s="36"/>
      <c r="AA118" s="36"/>
      <c r="AB118" s="36"/>
      <c r="AC118" s="36"/>
      <c r="AD118" s="36"/>
      <c r="AE118" s="36"/>
      <c r="AF118" s="36"/>
      <c r="AG118" s="36"/>
      <c r="AH118" s="36"/>
      <c r="AI118" s="36"/>
      <c r="AJ118" s="36"/>
      <c r="AK118" s="36"/>
    </row>
    <row r="119" spans="1:37" ht="15.75" x14ac:dyDescent="0.25">
      <c r="A119" s="10">
        <v>45999</v>
      </c>
      <c r="B119" s="37"/>
      <c r="C119" s="36"/>
      <c r="D119" s="36"/>
      <c r="E119" s="36"/>
      <c r="F119" s="36"/>
      <c r="G119" s="36"/>
      <c r="H119" s="36"/>
      <c r="I119" s="36"/>
      <c r="J119" s="36"/>
      <c r="K119" s="36"/>
      <c r="L119" s="36"/>
      <c r="M119" s="36"/>
      <c r="N119" s="36"/>
      <c r="O119" s="36"/>
      <c r="P119" s="36"/>
      <c r="Q119" s="36"/>
      <c r="R119" s="36"/>
      <c r="S119" s="36"/>
      <c r="T119" s="36"/>
      <c r="U119" s="36"/>
      <c r="V119" s="36"/>
      <c r="W119" s="36"/>
      <c r="X119" s="36"/>
      <c r="Y119" s="36"/>
      <c r="Z119" s="36"/>
      <c r="AA119" s="36"/>
      <c r="AB119" s="36"/>
      <c r="AC119" s="36"/>
      <c r="AD119" s="36"/>
      <c r="AE119" s="36"/>
      <c r="AF119" s="36"/>
      <c r="AG119" s="36"/>
      <c r="AH119" s="36"/>
      <c r="AI119" s="36"/>
      <c r="AJ119" s="36"/>
      <c r="AK119" s="36"/>
    </row>
    <row r="120" spans="1:37" ht="15.75" x14ac:dyDescent="0.25">
      <c r="A120" s="10">
        <v>46000</v>
      </c>
      <c r="B120" s="37"/>
      <c r="C120" s="36"/>
      <c r="D120" s="36"/>
      <c r="E120" s="36"/>
      <c r="F120" s="36"/>
      <c r="G120" s="36"/>
      <c r="H120" s="36"/>
      <c r="I120" s="36"/>
      <c r="J120" s="36"/>
      <c r="K120" s="36"/>
      <c r="L120" s="36"/>
      <c r="M120" s="36"/>
      <c r="N120" s="36"/>
      <c r="O120" s="36"/>
      <c r="P120" s="36"/>
      <c r="Q120" s="36"/>
      <c r="R120" s="36"/>
      <c r="S120" s="36"/>
      <c r="T120" s="36"/>
      <c r="U120" s="36"/>
      <c r="V120" s="36"/>
      <c r="W120" s="36"/>
      <c r="X120" s="36"/>
      <c r="Y120" s="36"/>
      <c r="Z120" s="36"/>
      <c r="AA120" s="36"/>
      <c r="AB120" s="36"/>
      <c r="AC120" s="36"/>
      <c r="AD120" s="36"/>
      <c r="AE120" s="36"/>
      <c r="AF120" s="36"/>
      <c r="AG120" s="36"/>
      <c r="AH120" s="36"/>
      <c r="AI120" s="36"/>
      <c r="AJ120" s="36"/>
      <c r="AK120" s="36"/>
    </row>
    <row r="121" spans="1:37" ht="15.75" x14ac:dyDescent="0.25">
      <c r="A121" s="10">
        <v>46001</v>
      </c>
      <c r="B121" s="37"/>
      <c r="C121" s="36"/>
      <c r="D121" s="36"/>
      <c r="E121" s="36"/>
      <c r="F121" s="36"/>
      <c r="G121" s="36"/>
      <c r="H121" s="36"/>
      <c r="I121" s="36"/>
      <c r="J121" s="36"/>
      <c r="K121" s="36"/>
      <c r="L121" s="36"/>
      <c r="M121" s="36"/>
      <c r="N121" s="36"/>
      <c r="O121" s="36"/>
      <c r="P121" s="36"/>
      <c r="Q121" s="36"/>
      <c r="R121" s="36"/>
      <c r="S121" s="36"/>
      <c r="T121" s="36"/>
      <c r="U121" s="36"/>
      <c r="V121" s="36"/>
      <c r="W121" s="36"/>
      <c r="X121" s="36"/>
      <c r="Y121" s="36"/>
      <c r="Z121" s="36"/>
      <c r="AA121" s="36"/>
      <c r="AB121" s="36"/>
      <c r="AC121" s="36"/>
      <c r="AD121" s="36"/>
      <c r="AE121" s="36"/>
      <c r="AF121" s="36"/>
      <c r="AG121" s="36"/>
      <c r="AH121" s="36"/>
      <c r="AI121" s="36"/>
      <c r="AJ121" s="36"/>
      <c r="AK121" s="36"/>
    </row>
    <row r="122" spans="1:37" ht="15.75" x14ac:dyDescent="0.25">
      <c r="A122" s="10">
        <v>46002</v>
      </c>
      <c r="B122" s="37"/>
      <c r="C122" s="36"/>
      <c r="D122" s="36"/>
      <c r="E122" s="36"/>
      <c r="F122" s="36"/>
      <c r="G122" s="36"/>
      <c r="H122" s="36"/>
      <c r="I122" s="36"/>
      <c r="J122" s="36"/>
      <c r="K122" s="36"/>
      <c r="L122" s="36"/>
      <c r="M122" s="36"/>
      <c r="N122" s="36"/>
      <c r="O122" s="36"/>
      <c r="P122" s="36"/>
      <c r="Q122" s="36"/>
      <c r="R122" s="36"/>
      <c r="S122" s="36"/>
      <c r="T122" s="36"/>
      <c r="U122" s="36"/>
      <c r="V122" s="36"/>
      <c r="W122" s="36"/>
      <c r="X122" s="36"/>
      <c r="Y122" s="36"/>
      <c r="Z122" s="36"/>
      <c r="AA122" s="36"/>
      <c r="AB122" s="36"/>
      <c r="AC122" s="36"/>
      <c r="AD122" s="36"/>
      <c r="AE122" s="36"/>
      <c r="AF122" s="36"/>
      <c r="AG122" s="36"/>
      <c r="AH122" s="36"/>
      <c r="AI122" s="36"/>
      <c r="AJ122" s="36"/>
      <c r="AK122" s="36"/>
    </row>
    <row r="123" spans="1:37" ht="15.75" x14ac:dyDescent="0.25">
      <c r="A123" s="10">
        <v>46003</v>
      </c>
      <c r="B123" s="37"/>
      <c r="C123" s="36"/>
      <c r="D123" s="36"/>
      <c r="E123" s="36"/>
      <c r="F123" s="36"/>
      <c r="G123" s="36"/>
      <c r="H123" s="36"/>
      <c r="I123" s="36"/>
      <c r="J123" s="36"/>
      <c r="K123" s="36"/>
      <c r="L123" s="36"/>
      <c r="M123" s="36"/>
      <c r="N123" s="36"/>
      <c r="O123" s="36"/>
      <c r="P123" s="36"/>
      <c r="Q123" s="36"/>
      <c r="R123" s="36"/>
      <c r="S123" s="36"/>
      <c r="T123" s="36"/>
      <c r="U123" s="36"/>
      <c r="V123" s="36"/>
      <c r="W123" s="36"/>
      <c r="X123" s="36"/>
      <c r="Y123" s="36"/>
      <c r="Z123" s="36"/>
      <c r="AA123" s="36"/>
      <c r="AB123" s="36"/>
      <c r="AC123" s="36"/>
      <c r="AD123" s="36"/>
      <c r="AE123" s="36"/>
      <c r="AF123" s="36"/>
      <c r="AG123" s="36"/>
      <c r="AH123" s="36"/>
      <c r="AI123" s="36"/>
      <c r="AJ123" s="36"/>
      <c r="AK123" s="36"/>
    </row>
    <row r="124" spans="1:37" ht="15.75" x14ac:dyDescent="0.25">
      <c r="A124" s="10">
        <v>46004</v>
      </c>
      <c r="B124" s="37"/>
      <c r="C124" s="36"/>
      <c r="D124" s="36"/>
      <c r="E124" s="36"/>
      <c r="F124" s="36"/>
      <c r="G124" s="36"/>
      <c r="H124" s="36"/>
      <c r="I124" s="36"/>
      <c r="J124" s="36"/>
      <c r="K124" s="36"/>
      <c r="L124" s="36"/>
      <c r="M124" s="36"/>
      <c r="N124" s="36"/>
      <c r="O124" s="36"/>
      <c r="P124" s="36"/>
      <c r="Q124" s="36"/>
      <c r="R124" s="36"/>
      <c r="S124" s="36"/>
      <c r="T124" s="36"/>
      <c r="U124" s="36"/>
      <c r="V124" s="36"/>
      <c r="W124" s="36"/>
      <c r="X124" s="36"/>
      <c r="Y124" s="36"/>
      <c r="Z124" s="36"/>
      <c r="AA124" s="36"/>
      <c r="AB124" s="36"/>
      <c r="AC124" s="36"/>
      <c r="AD124" s="36"/>
      <c r="AE124" s="36"/>
      <c r="AF124" s="36"/>
      <c r="AG124" s="36"/>
      <c r="AH124" s="36"/>
      <c r="AI124" s="36"/>
      <c r="AJ124" s="36"/>
      <c r="AK124" s="36"/>
    </row>
    <row r="125" spans="1:37" ht="15.75" x14ac:dyDescent="0.25">
      <c r="A125" s="10">
        <v>46005</v>
      </c>
      <c r="B125" s="37"/>
      <c r="C125" s="36"/>
      <c r="D125" s="36"/>
      <c r="E125" s="36"/>
      <c r="F125" s="36"/>
      <c r="G125" s="36"/>
      <c r="H125" s="36"/>
      <c r="I125" s="36"/>
      <c r="J125" s="36"/>
      <c r="K125" s="36"/>
      <c r="L125" s="36"/>
      <c r="M125" s="36"/>
      <c r="N125" s="36"/>
      <c r="O125" s="36"/>
      <c r="P125" s="36"/>
      <c r="Q125" s="36"/>
      <c r="R125" s="36"/>
      <c r="S125" s="36"/>
      <c r="T125" s="36"/>
      <c r="U125" s="36"/>
      <c r="V125" s="36"/>
      <c r="W125" s="36"/>
      <c r="X125" s="36"/>
      <c r="Y125" s="36"/>
      <c r="Z125" s="36"/>
      <c r="AA125" s="36"/>
      <c r="AB125" s="36"/>
      <c r="AC125" s="36"/>
      <c r="AD125" s="36"/>
      <c r="AE125" s="36"/>
      <c r="AF125" s="36"/>
      <c r="AG125" s="36"/>
      <c r="AH125" s="36"/>
      <c r="AI125" s="36"/>
      <c r="AJ125" s="36"/>
      <c r="AK125" s="36"/>
    </row>
    <row r="126" spans="1:37" ht="15.75" x14ac:dyDescent="0.25">
      <c r="A126" s="10">
        <v>46006</v>
      </c>
      <c r="B126" s="37"/>
      <c r="C126" s="36"/>
      <c r="D126" s="36"/>
      <c r="E126" s="36"/>
      <c r="F126" s="36"/>
      <c r="G126" s="36"/>
      <c r="H126" s="36"/>
      <c r="I126" s="36"/>
      <c r="J126" s="36"/>
      <c r="K126" s="36"/>
      <c r="L126" s="36"/>
      <c r="M126" s="36"/>
      <c r="N126" s="36"/>
      <c r="O126" s="36"/>
      <c r="P126" s="36"/>
      <c r="Q126" s="36"/>
      <c r="R126" s="36"/>
      <c r="S126" s="36"/>
      <c r="T126" s="36"/>
      <c r="U126" s="36"/>
      <c r="V126" s="36"/>
      <c r="W126" s="36"/>
      <c r="X126" s="36"/>
      <c r="Y126" s="36"/>
      <c r="Z126" s="36"/>
      <c r="AA126" s="36"/>
      <c r="AB126" s="36"/>
      <c r="AC126" s="36"/>
      <c r="AD126" s="36"/>
      <c r="AE126" s="36"/>
      <c r="AF126" s="36"/>
      <c r="AG126" s="36"/>
      <c r="AH126" s="36"/>
      <c r="AI126" s="36"/>
      <c r="AJ126" s="36"/>
      <c r="AK126" s="36"/>
    </row>
    <row r="127" spans="1:37" ht="15.75" x14ac:dyDescent="0.25">
      <c r="A127" s="10">
        <v>46007</v>
      </c>
      <c r="B127" s="37"/>
      <c r="C127" s="36"/>
      <c r="D127" s="36"/>
      <c r="E127" s="36"/>
      <c r="F127" s="36"/>
      <c r="G127" s="36"/>
      <c r="H127" s="36"/>
      <c r="I127" s="36"/>
      <c r="J127" s="36"/>
      <c r="K127" s="36"/>
      <c r="L127" s="36"/>
      <c r="M127" s="36"/>
      <c r="N127" s="36"/>
      <c r="O127" s="36"/>
      <c r="P127" s="36"/>
      <c r="Q127" s="36"/>
      <c r="R127" s="36"/>
      <c r="S127" s="36"/>
      <c r="T127" s="36"/>
      <c r="U127" s="36"/>
      <c r="V127" s="36"/>
      <c r="W127" s="36"/>
      <c r="X127" s="36"/>
      <c r="Y127" s="36"/>
      <c r="Z127" s="36"/>
      <c r="AA127" s="36"/>
      <c r="AB127" s="36"/>
      <c r="AC127" s="36"/>
      <c r="AD127" s="36"/>
      <c r="AE127" s="36"/>
      <c r="AF127" s="36"/>
      <c r="AG127" s="36"/>
      <c r="AH127" s="36"/>
      <c r="AI127" s="36"/>
      <c r="AJ127" s="36"/>
      <c r="AK127" s="36"/>
    </row>
    <row r="128" spans="1:37" ht="15.75" x14ac:dyDescent="0.25">
      <c r="A128" s="10">
        <v>46008</v>
      </c>
      <c r="B128" s="37"/>
      <c r="C128" s="36"/>
      <c r="D128" s="36"/>
      <c r="E128" s="36"/>
      <c r="F128" s="36"/>
      <c r="G128" s="36"/>
      <c r="H128" s="36"/>
      <c r="I128" s="36"/>
      <c r="J128" s="36"/>
      <c r="K128" s="36"/>
      <c r="L128" s="36"/>
      <c r="M128" s="36"/>
      <c r="N128" s="36"/>
      <c r="O128" s="36"/>
      <c r="P128" s="36"/>
      <c r="Q128" s="36"/>
      <c r="R128" s="36"/>
      <c r="S128" s="36"/>
      <c r="T128" s="36"/>
      <c r="U128" s="36"/>
      <c r="V128" s="36"/>
      <c r="W128" s="36"/>
      <c r="X128" s="36"/>
      <c r="Y128" s="36"/>
      <c r="Z128" s="36"/>
      <c r="AA128" s="36"/>
      <c r="AB128" s="36"/>
      <c r="AC128" s="36"/>
      <c r="AD128" s="36"/>
      <c r="AE128" s="36"/>
      <c r="AF128" s="36"/>
      <c r="AG128" s="36"/>
      <c r="AH128" s="36"/>
      <c r="AI128" s="36"/>
      <c r="AJ128" s="36"/>
      <c r="AK128" s="36"/>
    </row>
    <row r="129" spans="1:37" ht="15.75" x14ac:dyDescent="0.25">
      <c r="A129" s="10">
        <v>46009</v>
      </c>
      <c r="B129" s="37"/>
      <c r="C129" s="36"/>
      <c r="D129" s="36"/>
      <c r="E129" s="36"/>
      <c r="F129" s="36"/>
      <c r="G129" s="36"/>
      <c r="H129" s="36"/>
      <c r="I129" s="36"/>
      <c r="J129" s="36"/>
      <c r="K129" s="36"/>
      <c r="L129" s="36"/>
      <c r="M129" s="36"/>
      <c r="N129" s="36"/>
      <c r="O129" s="36"/>
      <c r="P129" s="36"/>
      <c r="Q129" s="36"/>
      <c r="R129" s="36"/>
      <c r="S129" s="36"/>
      <c r="T129" s="36"/>
      <c r="U129" s="36"/>
      <c r="V129" s="36"/>
      <c r="W129" s="36"/>
      <c r="X129" s="36"/>
      <c r="Y129" s="36"/>
      <c r="Z129" s="36"/>
      <c r="AA129" s="36"/>
      <c r="AB129" s="36"/>
      <c r="AC129" s="36"/>
      <c r="AD129" s="36"/>
      <c r="AE129" s="36"/>
      <c r="AF129" s="36"/>
      <c r="AG129" s="36"/>
      <c r="AH129" s="36"/>
      <c r="AI129" s="36"/>
      <c r="AJ129" s="36"/>
      <c r="AK129" s="36"/>
    </row>
    <row r="130" spans="1:37" ht="15.75" x14ac:dyDescent="0.25">
      <c r="A130" s="10">
        <v>46010</v>
      </c>
      <c r="B130" s="37"/>
      <c r="C130" s="36"/>
      <c r="D130" s="36"/>
      <c r="E130" s="36"/>
      <c r="F130" s="36"/>
      <c r="G130" s="36"/>
      <c r="H130" s="36"/>
      <c r="I130" s="36"/>
      <c r="J130" s="36"/>
      <c r="K130" s="36"/>
      <c r="L130" s="36"/>
      <c r="M130" s="36"/>
      <c r="N130" s="36"/>
      <c r="O130" s="36"/>
      <c r="P130" s="36"/>
      <c r="Q130" s="36"/>
      <c r="R130" s="36"/>
      <c r="S130" s="36"/>
      <c r="T130" s="36"/>
      <c r="U130" s="36"/>
      <c r="V130" s="36"/>
      <c r="W130" s="36"/>
      <c r="X130" s="36"/>
      <c r="Y130" s="36"/>
      <c r="Z130" s="36"/>
      <c r="AA130" s="36"/>
      <c r="AB130" s="36"/>
      <c r="AC130" s="36"/>
      <c r="AD130" s="36"/>
      <c r="AE130" s="36"/>
      <c r="AF130" s="36"/>
      <c r="AG130" s="36"/>
      <c r="AH130" s="36"/>
      <c r="AI130" s="36"/>
      <c r="AJ130" s="36"/>
      <c r="AK130" s="36"/>
    </row>
    <row r="131" spans="1:37" ht="15.75" x14ac:dyDescent="0.25">
      <c r="A131" s="10">
        <v>46011</v>
      </c>
      <c r="B131" s="37"/>
      <c r="C131" s="36"/>
      <c r="D131" s="36"/>
      <c r="E131" s="36"/>
      <c r="F131" s="36"/>
      <c r="G131" s="36"/>
      <c r="H131" s="36"/>
      <c r="I131" s="36"/>
      <c r="J131" s="36"/>
      <c r="K131" s="36"/>
      <c r="L131" s="36"/>
      <c r="M131" s="36"/>
      <c r="N131" s="36"/>
      <c r="O131" s="36"/>
      <c r="P131" s="36"/>
      <c r="Q131" s="36"/>
      <c r="R131" s="36"/>
      <c r="S131" s="36"/>
      <c r="T131" s="36"/>
      <c r="U131" s="36"/>
      <c r="V131" s="36"/>
      <c r="W131" s="36"/>
      <c r="X131" s="36"/>
      <c r="Y131" s="36"/>
      <c r="Z131" s="36"/>
      <c r="AA131" s="36"/>
      <c r="AB131" s="36"/>
      <c r="AC131" s="36"/>
      <c r="AD131" s="36"/>
      <c r="AE131" s="36"/>
      <c r="AF131" s="36"/>
      <c r="AG131" s="36"/>
      <c r="AH131" s="36"/>
      <c r="AI131" s="36"/>
      <c r="AJ131" s="36"/>
      <c r="AK131" s="36"/>
    </row>
    <row r="132" spans="1:37" ht="15.75" x14ac:dyDescent="0.25">
      <c r="A132" s="10">
        <v>46012</v>
      </c>
      <c r="B132" s="37"/>
      <c r="C132" s="36"/>
      <c r="D132" s="36"/>
      <c r="E132" s="36"/>
      <c r="F132" s="36"/>
      <c r="G132" s="36"/>
      <c r="H132" s="36"/>
      <c r="I132" s="36"/>
      <c r="J132" s="36"/>
      <c r="K132" s="36"/>
      <c r="L132" s="36"/>
      <c r="M132" s="36"/>
      <c r="N132" s="36"/>
      <c r="O132" s="36"/>
      <c r="P132" s="36"/>
      <c r="Q132" s="36"/>
      <c r="R132" s="36"/>
      <c r="S132" s="36"/>
      <c r="T132" s="36"/>
      <c r="U132" s="36"/>
      <c r="V132" s="36"/>
      <c r="W132" s="36"/>
      <c r="X132" s="36"/>
      <c r="Y132" s="36"/>
      <c r="Z132" s="36"/>
      <c r="AA132" s="36"/>
      <c r="AB132" s="36"/>
      <c r="AC132" s="36"/>
      <c r="AD132" s="36"/>
      <c r="AE132" s="36"/>
      <c r="AF132" s="36"/>
      <c r="AG132" s="36"/>
      <c r="AH132" s="36"/>
      <c r="AI132" s="36"/>
      <c r="AJ132" s="36"/>
      <c r="AK132" s="36"/>
    </row>
    <row r="133" spans="1:37" ht="15.75" x14ac:dyDescent="0.25">
      <c r="A133" s="10">
        <v>46013</v>
      </c>
      <c r="B133" s="37"/>
      <c r="C133" s="36"/>
      <c r="D133" s="36"/>
      <c r="E133" s="36"/>
      <c r="F133" s="36"/>
      <c r="G133" s="36"/>
      <c r="H133" s="36"/>
      <c r="I133" s="36"/>
      <c r="J133" s="36"/>
      <c r="K133" s="36"/>
      <c r="L133" s="36"/>
      <c r="M133" s="36"/>
      <c r="N133" s="36"/>
      <c r="O133" s="36"/>
      <c r="P133" s="36"/>
      <c r="Q133" s="36"/>
      <c r="R133" s="36"/>
      <c r="S133" s="36"/>
      <c r="T133" s="36"/>
      <c r="U133" s="36"/>
      <c r="V133" s="36"/>
      <c r="W133" s="36"/>
      <c r="X133" s="36"/>
      <c r="Y133" s="36"/>
      <c r="Z133" s="36"/>
      <c r="AA133" s="36"/>
      <c r="AB133" s="36"/>
      <c r="AC133" s="36"/>
      <c r="AD133" s="36"/>
      <c r="AE133" s="36"/>
      <c r="AF133" s="36"/>
      <c r="AG133" s="36"/>
      <c r="AH133" s="36"/>
      <c r="AI133" s="36"/>
      <c r="AJ133" s="36"/>
      <c r="AK133" s="36"/>
    </row>
    <row r="134" spans="1:37" ht="15.75" x14ac:dyDescent="0.25">
      <c r="A134" s="10">
        <v>46014</v>
      </c>
      <c r="B134" s="37"/>
      <c r="C134" s="36"/>
      <c r="D134" s="36"/>
      <c r="E134" s="36"/>
      <c r="F134" s="36"/>
      <c r="G134" s="36"/>
      <c r="H134" s="36"/>
      <c r="I134" s="36"/>
      <c r="J134" s="36"/>
      <c r="K134" s="36"/>
      <c r="L134" s="36"/>
      <c r="M134" s="36"/>
      <c r="N134" s="36"/>
      <c r="O134" s="36"/>
      <c r="P134" s="36"/>
      <c r="Q134" s="36"/>
      <c r="R134" s="36"/>
      <c r="S134" s="36"/>
      <c r="T134" s="36"/>
      <c r="U134" s="36"/>
      <c r="V134" s="36"/>
      <c r="W134" s="36"/>
      <c r="X134" s="36"/>
      <c r="Y134" s="36"/>
      <c r="Z134" s="36"/>
      <c r="AA134" s="36"/>
      <c r="AB134" s="36"/>
      <c r="AC134" s="36"/>
      <c r="AD134" s="36"/>
      <c r="AE134" s="36"/>
      <c r="AF134" s="36"/>
      <c r="AG134" s="36"/>
      <c r="AH134" s="36"/>
      <c r="AI134" s="36"/>
      <c r="AJ134" s="36"/>
      <c r="AK134" s="36"/>
    </row>
    <row r="135" spans="1:37" ht="15.75" x14ac:dyDescent="0.25">
      <c r="A135" s="10">
        <v>46015</v>
      </c>
      <c r="B135" s="37"/>
      <c r="C135" s="36"/>
      <c r="D135" s="36"/>
      <c r="E135" s="36"/>
      <c r="F135" s="36"/>
      <c r="G135" s="36"/>
      <c r="H135" s="36"/>
      <c r="I135" s="36"/>
      <c r="J135" s="36"/>
      <c r="K135" s="36"/>
      <c r="L135" s="36"/>
      <c r="M135" s="36"/>
      <c r="N135" s="36"/>
      <c r="O135" s="36"/>
      <c r="P135" s="36"/>
      <c r="Q135" s="36"/>
      <c r="R135" s="36"/>
      <c r="S135" s="36"/>
      <c r="T135" s="36"/>
      <c r="U135" s="36"/>
      <c r="V135" s="36"/>
      <c r="W135" s="36"/>
      <c r="X135" s="36"/>
      <c r="Y135" s="36"/>
      <c r="Z135" s="36"/>
      <c r="AA135" s="36"/>
      <c r="AB135" s="36"/>
      <c r="AC135" s="36"/>
      <c r="AD135" s="36"/>
      <c r="AE135" s="36"/>
      <c r="AF135" s="36"/>
      <c r="AG135" s="36"/>
      <c r="AH135" s="36"/>
      <c r="AI135" s="36"/>
      <c r="AJ135" s="36"/>
      <c r="AK135" s="36"/>
    </row>
    <row r="136" spans="1:37" ht="15.75" x14ac:dyDescent="0.25">
      <c r="A136" s="10">
        <v>46016</v>
      </c>
      <c r="B136" s="37"/>
      <c r="C136" s="36"/>
      <c r="D136" s="36"/>
      <c r="E136" s="36"/>
      <c r="F136" s="36"/>
      <c r="G136" s="36"/>
      <c r="H136" s="36"/>
      <c r="I136" s="36"/>
      <c r="J136" s="36"/>
      <c r="K136" s="36"/>
      <c r="L136" s="36"/>
      <c r="M136" s="36"/>
      <c r="N136" s="36"/>
      <c r="O136" s="36"/>
      <c r="P136" s="36"/>
      <c r="Q136" s="36"/>
      <c r="R136" s="36"/>
      <c r="S136" s="36"/>
      <c r="T136" s="36"/>
      <c r="U136" s="36"/>
      <c r="V136" s="36"/>
      <c r="W136" s="36"/>
      <c r="X136" s="36"/>
      <c r="Y136" s="36"/>
      <c r="Z136" s="36"/>
      <c r="AA136" s="36"/>
      <c r="AB136" s="36"/>
      <c r="AC136" s="36"/>
      <c r="AD136" s="36"/>
      <c r="AE136" s="36"/>
      <c r="AF136" s="36"/>
      <c r="AG136" s="36"/>
      <c r="AH136" s="36"/>
      <c r="AI136" s="36"/>
      <c r="AJ136" s="36"/>
      <c r="AK136" s="36"/>
    </row>
    <row r="137" spans="1:37" ht="15.75" x14ac:dyDescent="0.25">
      <c r="A137" s="10">
        <v>46017</v>
      </c>
      <c r="B137" s="37"/>
      <c r="C137" s="36"/>
      <c r="D137" s="36"/>
      <c r="E137" s="36"/>
      <c r="F137" s="36"/>
      <c r="G137" s="36"/>
      <c r="H137" s="36"/>
      <c r="I137" s="36"/>
      <c r="J137" s="36"/>
      <c r="K137" s="36"/>
      <c r="L137" s="36"/>
      <c r="M137" s="36"/>
      <c r="N137" s="36"/>
      <c r="O137" s="36"/>
      <c r="P137" s="36"/>
      <c r="Q137" s="36"/>
      <c r="R137" s="36"/>
      <c r="S137" s="36"/>
      <c r="T137" s="36"/>
      <c r="U137" s="36"/>
      <c r="V137" s="36"/>
      <c r="W137" s="36"/>
      <c r="X137" s="36"/>
      <c r="Y137" s="36"/>
      <c r="Z137" s="36"/>
      <c r="AA137" s="36"/>
      <c r="AB137" s="36"/>
      <c r="AC137" s="36"/>
      <c r="AD137" s="36"/>
      <c r="AE137" s="36"/>
      <c r="AF137" s="36"/>
      <c r="AG137" s="36"/>
      <c r="AH137" s="36"/>
      <c r="AI137" s="36"/>
      <c r="AJ137" s="36"/>
      <c r="AK137" s="36"/>
    </row>
    <row r="138" spans="1:37" ht="15.75" x14ac:dyDescent="0.25">
      <c r="A138" s="10">
        <v>46018</v>
      </c>
      <c r="B138" s="37"/>
      <c r="C138" s="36"/>
      <c r="D138" s="36"/>
      <c r="E138" s="36"/>
      <c r="F138" s="36"/>
      <c r="G138" s="36"/>
      <c r="H138" s="36"/>
      <c r="I138" s="36"/>
      <c r="J138" s="36"/>
      <c r="K138" s="36"/>
      <c r="L138" s="36"/>
      <c r="M138" s="36"/>
      <c r="N138" s="36"/>
      <c r="O138" s="36"/>
      <c r="P138" s="36"/>
      <c r="Q138" s="36"/>
      <c r="R138" s="36"/>
      <c r="S138" s="36"/>
      <c r="T138" s="36"/>
      <c r="U138" s="36"/>
      <c r="V138" s="36"/>
      <c r="W138" s="36"/>
      <c r="X138" s="36"/>
      <c r="Y138" s="36"/>
      <c r="Z138" s="36"/>
      <c r="AA138" s="36"/>
      <c r="AB138" s="36"/>
      <c r="AC138" s="36"/>
      <c r="AD138" s="36"/>
      <c r="AE138" s="36"/>
      <c r="AF138" s="36"/>
      <c r="AG138" s="36"/>
      <c r="AH138" s="36"/>
      <c r="AI138" s="36"/>
      <c r="AJ138" s="36"/>
      <c r="AK138" s="36"/>
    </row>
    <row r="139" spans="1:37" ht="15.75" x14ac:dyDescent="0.25">
      <c r="A139" s="10">
        <v>46019</v>
      </c>
      <c r="B139" s="37"/>
      <c r="C139" s="36"/>
      <c r="D139" s="36"/>
      <c r="E139" s="36"/>
      <c r="F139" s="36"/>
      <c r="G139" s="36"/>
      <c r="H139" s="36"/>
      <c r="I139" s="36"/>
      <c r="J139" s="36"/>
      <c r="K139" s="36"/>
      <c r="L139" s="36"/>
      <c r="M139" s="36"/>
      <c r="N139" s="36"/>
      <c r="O139" s="36"/>
      <c r="P139" s="36"/>
      <c r="Q139" s="36"/>
      <c r="R139" s="36"/>
      <c r="S139" s="36"/>
      <c r="T139" s="36"/>
      <c r="U139" s="36"/>
      <c r="V139" s="36"/>
      <c r="W139" s="36"/>
      <c r="X139" s="36"/>
      <c r="Y139" s="36"/>
      <c r="Z139" s="36"/>
      <c r="AA139" s="36"/>
      <c r="AB139" s="36"/>
      <c r="AC139" s="36"/>
      <c r="AD139" s="36"/>
      <c r="AE139" s="36"/>
      <c r="AF139" s="36"/>
      <c r="AG139" s="36"/>
      <c r="AH139" s="36"/>
      <c r="AI139" s="36"/>
      <c r="AJ139" s="36"/>
      <c r="AK139" s="36"/>
    </row>
    <row r="140" spans="1:37" ht="15.75" x14ac:dyDescent="0.25">
      <c r="A140" s="10">
        <v>46020</v>
      </c>
      <c r="B140" s="37"/>
      <c r="C140" s="36"/>
      <c r="D140" s="36"/>
      <c r="E140" s="36"/>
      <c r="F140" s="36"/>
      <c r="G140" s="36"/>
      <c r="H140" s="36"/>
      <c r="I140" s="36"/>
      <c r="J140" s="36"/>
      <c r="K140" s="36"/>
      <c r="L140" s="36"/>
      <c r="M140" s="36"/>
      <c r="N140" s="36"/>
      <c r="O140" s="36"/>
      <c r="P140" s="36"/>
      <c r="Q140" s="36"/>
      <c r="R140" s="36"/>
      <c r="S140" s="36"/>
      <c r="T140" s="36"/>
      <c r="U140" s="36"/>
      <c r="V140" s="36"/>
      <c r="W140" s="36"/>
      <c r="X140" s="36"/>
      <c r="Y140" s="36"/>
      <c r="Z140" s="36"/>
      <c r="AA140" s="36"/>
      <c r="AB140" s="36"/>
      <c r="AC140" s="36"/>
      <c r="AD140" s="36"/>
      <c r="AE140" s="36"/>
      <c r="AF140" s="36"/>
      <c r="AG140" s="36"/>
      <c r="AH140" s="36"/>
      <c r="AI140" s="36"/>
      <c r="AJ140" s="36"/>
      <c r="AK140" s="36"/>
    </row>
    <row r="141" spans="1:37" ht="15.75" x14ac:dyDescent="0.25">
      <c r="A141" s="10">
        <v>46021</v>
      </c>
      <c r="B141" s="37"/>
      <c r="C141" s="36"/>
      <c r="D141" s="36"/>
      <c r="E141" s="36"/>
      <c r="F141" s="36"/>
      <c r="G141" s="36"/>
      <c r="H141" s="36"/>
      <c r="I141" s="36"/>
      <c r="J141" s="36"/>
      <c r="K141" s="36"/>
      <c r="L141" s="36"/>
      <c r="M141" s="36"/>
      <c r="N141" s="36"/>
      <c r="O141" s="36"/>
      <c r="P141" s="36"/>
      <c r="Q141" s="36"/>
      <c r="R141" s="36"/>
      <c r="S141" s="36"/>
      <c r="T141" s="36"/>
      <c r="U141" s="36"/>
      <c r="V141" s="36"/>
      <c r="W141" s="36"/>
      <c r="X141" s="36"/>
      <c r="Y141" s="36"/>
      <c r="Z141" s="36"/>
      <c r="AA141" s="36"/>
      <c r="AB141" s="36"/>
      <c r="AC141" s="36"/>
      <c r="AD141" s="36"/>
      <c r="AE141" s="36"/>
      <c r="AF141" s="36"/>
      <c r="AG141" s="36"/>
      <c r="AH141" s="36"/>
      <c r="AI141" s="36"/>
      <c r="AJ141" s="36"/>
      <c r="AK141" s="36"/>
    </row>
    <row r="142" spans="1:37" ht="15.75" x14ac:dyDescent="0.25">
      <c r="A142" s="10">
        <v>46022</v>
      </c>
      <c r="B142" s="37"/>
      <c r="C142" s="36"/>
      <c r="D142" s="36"/>
      <c r="E142" s="36"/>
      <c r="F142" s="36"/>
      <c r="G142" s="36"/>
      <c r="H142" s="36"/>
      <c r="I142" s="36"/>
      <c r="J142" s="36"/>
      <c r="K142" s="36"/>
      <c r="L142" s="36"/>
      <c r="M142" s="36"/>
      <c r="N142" s="36"/>
      <c r="O142" s="36"/>
      <c r="P142" s="36"/>
      <c r="Q142" s="36"/>
      <c r="R142" s="36"/>
      <c r="S142" s="36"/>
      <c r="T142" s="36"/>
      <c r="U142" s="36"/>
      <c r="V142" s="36"/>
      <c r="W142" s="36"/>
      <c r="X142" s="36"/>
      <c r="Y142" s="36"/>
      <c r="Z142" s="36"/>
      <c r="AA142" s="36"/>
      <c r="AB142" s="36"/>
      <c r="AC142" s="36"/>
      <c r="AD142" s="36"/>
      <c r="AE142" s="36"/>
      <c r="AF142" s="36"/>
      <c r="AG142" s="36"/>
      <c r="AH142" s="36"/>
      <c r="AI142" s="36"/>
      <c r="AJ142" s="36"/>
      <c r="AK142" s="36"/>
    </row>
    <row r="143" spans="1:37" ht="15.75" x14ac:dyDescent="0.25">
      <c r="A143" s="10">
        <v>46023</v>
      </c>
      <c r="B143" s="37"/>
      <c r="C143" s="36"/>
      <c r="D143" s="36"/>
      <c r="E143" s="36"/>
      <c r="F143" s="36"/>
      <c r="G143" s="36"/>
      <c r="H143" s="36"/>
      <c r="I143" s="36"/>
      <c r="J143" s="36"/>
      <c r="K143" s="36"/>
      <c r="L143" s="36"/>
      <c r="M143" s="36"/>
      <c r="N143" s="36"/>
      <c r="O143" s="36"/>
      <c r="P143" s="36"/>
      <c r="Q143" s="36"/>
      <c r="R143" s="36"/>
      <c r="S143" s="36"/>
      <c r="T143" s="36"/>
      <c r="U143" s="36"/>
      <c r="V143" s="36"/>
      <c r="W143" s="36"/>
      <c r="X143" s="36"/>
      <c r="Y143" s="36"/>
      <c r="Z143" s="36"/>
      <c r="AA143" s="36"/>
      <c r="AB143" s="36"/>
      <c r="AC143" s="36"/>
      <c r="AD143" s="36"/>
      <c r="AE143" s="36"/>
      <c r="AF143" s="36"/>
      <c r="AG143" s="36"/>
      <c r="AH143" s="36"/>
      <c r="AI143" s="36"/>
      <c r="AJ143" s="36"/>
      <c r="AK143" s="36"/>
    </row>
    <row r="144" spans="1:37" ht="15.75" x14ac:dyDescent="0.25">
      <c r="A144" s="10">
        <v>46024</v>
      </c>
      <c r="B144" s="37"/>
      <c r="C144" s="36"/>
      <c r="D144" s="36"/>
      <c r="E144" s="36"/>
      <c r="F144" s="36"/>
      <c r="G144" s="36"/>
      <c r="H144" s="36"/>
      <c r="I144" s="36"/>
      <c r="J144" s="36"/>
      <c r="K144" s="36"/>
      <c r="L144" s="36"/>
      <c r="M144" s="36"/>
      <c r="N144" s="36"/>
      <c r="O144" s="36"/>
      <c r="P144" s="36"/>
      <c r="Q144" s="36"/>
      <c r="R144" s="36"/>
      <c r="S144" s="36"/>
      <c r="T144" s="36"/>
      <c r="U144" s="36"/>
      <c r="V144" s="36"/>
      <c r="W144" s="36"/>
      <c r="X144" s="36"/>
      <c r="Y144" s="36"/>
      <c r="Z144" s="36"/>
      <c r="AA144" s="36"/>
      <c r="AB144" s="36"/>
      <c r="AC144" s="36"/>
      <c r="AD144" s="36"/>
      <c r="AE144" s="36"/>
      <c r="AF144" s="36"/>
      <c r="AG144" s="36"/>
      <c r="AH144" s="36"/>
      <c r="AI144" s="36"/>
      <c r="AJ144" s="36"/>
      <c r="AK144" s="36"/>
    </row>
    <row r="145" spans="1:37" ht="15.75" x14ac:dyDescent="0.25">
      <c r="A145" s="10">
        <v>46025</v>
      </c>
      <c r="B145" s="37"/>
      <c r="C145" s="36"/>
      <c r="D145" s="36"/>
      <c r="E145" s="36"/>
      <c r="F145" s="36"/>
      <c r="G145" s="36"/>
      <c r="H145" s="36"/>
      <c r="I145" s="36"/>
      <c r="J145" s="36"/>
      <c r="K145" s="36"/>
      <c r="L145" s="36"/>
      <c r="M145" s="36"/>
      <c r="N145" s="36"/>
      <c r="O145" s="36"/>
      <c r="P145" s="36"/>
      <c r="Q145" s="36"/>
      <c r="R145" s="36"/>
      <c r="S145" s="36"/>
      <c r="T145" s="36"/>
      <c r="U145" s="36"/>
      <c r="V145" s="36"/>
      <c r="W145" s="36"/>
      <c r="X145" s="36"/>
      <c r="Y145" s="36"/>
      <c r="Z145" s="36"/>
      <c r="AA145" s="36"/>
      <c r="AB145" s="36"/>
      <c r="AC145" s="36"/>
      <c r="AD145" s="36"/>
      <c r="AE145" s="36"/>
      <c r="AF145" s="36"/>
      <c r="AG145" s="36"/>
      <c r="AH145" s="36"/>
      <c r="AI145" s="36"/>
      <c r="AJ145" s="36"/>
      <c r="AK145" s="36"/>
    </row>
    <row r="146" spans="1:37" ht="15.75" x14ac:dyDescent="0.25">
      <c r="A146" s="10">
        <v>46026</v>
      </c>
      <c r="B146" s="37"/>
      <c r="C146" s="36"/>
      <c r="D146" s="36"/>
      <c r="E146" s="36"/>
      <c r="F146" s="36"/>
      <c r="G146" s="36"/>
      <c r="H146" s="36"/>
      <c r="I146" s="36"/>
      <c r="J146" s="36"/>
      <c r="K146" s="36"/>
      <c r="L146" s="36"/>
      <c r="M146" s="36"/>
      <c r="N146" s="36"/>
      <c r="O146" s="36"/>
      <c r="P146" s="36"/>
      <c r="Q146" s="36"/>
      <c r="R146" s="36"/>
      <c r="S146" s="36"/>
      <c r="T146" s="36"/>
      <c r="U146" s="36"/>
      <c r="V146" s="36"/>
      <c r="W146" s="36"/>
      <c r="X146" s="36"/>
      <c r="Y146" s="36"/>
      <c r="Z146" s="36"/>
      <c r="AA146" s="36"/>
      <c r="AB146" s="36"/>
      <c r="AC146" s="36"/>
      <c r="AD146" s="36"/>
      <c r="AE146" s="36"/>
      <c r="AF146" s="36"/>
      <c r="AG146" s="36"/>
      <c r="AH146" s="36"/>
      <c r="AI146" s="36"/>
      <c r="AJ146" s="36"/>
      <c r="AK146" s="36"/>
    </row>
    <row r="147" spans="1:37" ht="15.75" x14ac:dyDescent="0.25">
      <c r="A147" s="10">
        <v>46027</v>
      </c>
      <c r="B147" s="37"/>
      <c r="C147" s="36"/>
      <c r="D147" s="36"/>
      <c r="E147" s="36"/>
      <c r="F147" s="36"/>
      <c r="G147" s="36"/>
      <c r="H147" s="36"/>
      <c r="I147" s="36"/>
      <c r="J147" s="36"/>
      <c r="K147" s="36"/>
      <c r="L147" s="36"/>
      <c r="M147" s="36"/>
      <c r="N147" s="36"/>
      <c r="O147" s="36"/>
      <c r="P147" s="36"/>
      <c r="Q147" s="36"/>
      <c r="R147" s="36"/>
      <c r="S147" s="36"/>
      <c r="T147" s="36"/>
      <c r="U147" s="36"/>
      <c r="V147" s="36"/>
      <c r="W147" s="36"/>
      <c r="X147" s="36"/>
      <c r="Y147" s="36"/>
      <c r="Z147" s="36"/>
      <c r="AA147" s="36"/>
      <c r="AB147" s="36"/>
      <c r="AC147" s="36"/>
      <c r="AD147" s="36"/>
      <c r="AE147" s="36"/>
      <c r="AF147" s="36"/>
      <c r="AG147" s="36"/>
      <c r="AH147" s="36"/>
      <c r="AI147" s="36"/>
      <c r="AJ147" s="36"/>
      <c r="AK147" s="36"/>
    </row>
    <row r="148" spans="1:37" ht="15.75" x14ac:dyDescent="0.25">
      <c r="A148" s="10">
        <v>46028</v>
      </c>
      <c r="B148" s="37"/>
      <c r="C148" s="36"/>
      <c r="D148" s="36"/>
      <c r="E148" s="36"/>
      <c r="F148" s="36"/>
      <c r="G148" s="36"/>
      <c r="H148" s="36"/>
      <c r="I148" s="36"/>
      <c r="J148" s="36"/>
      <c r="K148" s="36"/>
      <c r="L148" s="36"/>
      <c r="M148" s="36"/>
      <c r="N148" s="36"/>
      <c r="O148" s="36"/>
      <c r="P148" s="36"/>
      <c r="Q148" s="36"/>
      <c r="R148" s="36"/>
      <c r="S148" s="36"/>
      <c r="T148" s="36"/>
      <c r="U148" s="36"/>
      <c r="V148" s="36"/>
      <c r="W148" s="36"/>
      <c r="X148" s="36"/>
      <c r="Y148" s="36"/>
      <c r="Z148" s="36"/>
      <c r="AA148" s="36"/>
      <c r="AB148" s="36"/>
      <c r="AC148" s="36"/>
      <c r="AD148" s="36"/>
      <c r="AE148" s="36"/>
      <c r="AF148" s="36"/>
      <c r="AG148" s="36"/>
      <c r="AH148" s="36"/>
      <c r="AI148" s="36"/>
      <c r="AJ148" s="36"/>
      <c r="AK148" s="36"/>
    </row>
    <row r="149" spans="1:37" ht="15.75" x14ac:dyDescent="0.25">
      <c r="A149" s="10">
        <v>46029</v>
      </c>
      <c r="B149" s="37"/>
      <c r="C149" s="36"/>
      <c r="D149" s="36"/>
      <c r="E149" s="36"/>
      <c r="F149" s="36"/>
      <c r="G149" s="36"/>
      <c r="H149" s="36"/>
      <c r="I149" s="36"/>
      <c r="J149" s="36"/>
      <c r="K149" s="36"/>
      <c r="L149" s="36"/>
      <c r="M149" s="36"/>
      <c r="N149" s="36"/>
      <c r="O149" s="36"/>
      <c r="P149" s="36"/>
      <c r="Q149" s="36"/>
      <c r="R149" s="36"/>
      <c r="S149" s="36"/>
      <c r="T149" s="36"/>
      <c r="U149" s="36"/>
      <c r="V149" s="36"/>
      <c r="W149" s="36"/>
      <c r="X149" s="36"/>
      <c r="Y149" s="36"/>
      <c r="Z149" s="36"/>
      <c r="AA149" s="36"/>
      <c r="AB149" s="36"/>
      <c r="AC149" s="36"/>
      <c r="AD149" s="36"/>
      <c r="AE149" s="36"/>
      <c r="AF149" s="36"/>
      <c r="AG149" s="36"/>
      <c r="AH149" s="36"/>
      <c r="AI149" s="36"/>
      <c r="AJ149" s="36"/>
      <c r="AK149" s="36"/>
    </row>
    <row r="150" spans="1:37" ht="15.75" x14ac:dyDescent="0.25">
      <c r="A150" s="10">
        <v>46030</v>
      </c>
      <c r="B150" s="37"/>
      <c r="C150" s="36"/>
      <c r="D150" s="36"/>
      <c r="E150" s="36"/>
      <c r="F150" s="36"/>
      <c r="G150" s="36"/>
      <c r="H150" s="36"/>
      <c r="I150" s="36"/>
      <c r="J150" s="36"/>
      <c r="K150" s="36"/>
      <c r="L150" s="36"/>
      <c r="M150" s="36"/>
      <c r="N150" s="36"/>
      <c r="O150" s="36"/>
      <c r="P150" s="36"/>
      <c r="Q150" s="36"/>
      <c r="R150" s="36"/>
      <c r="S150" s="36"/>
      <c r="T150" s="36"/>
      <c r="U150" s="36"/>
      <c r="V150" s="36"/>
      <c r="W150" s="36"/>
      <c r="X150" s="36"/>
      <c r="Y150" s="36"/>
      <c r="Z150" s="36"/>
      <c r="AA150" s="36"/>
      <c r="AB150" s="36"/>
      <c r="AC150" s="36"/>
      <c r="AD150" s="36"/>
      <c r="AE150" s="36"/>
      <c r="AF150" s="36"/>
      <c r="AG150" s="36"/>
      <c r="AH150" s="36"/>
      <c r="AI150" s="36"/>
      <c r="AJ150" s="36"/>
      <c r="AK150" s="36"/>
    </row>
    <row r="151" spans="1:37" ht="15.75" x14ac:dyDescent="0.25">
      <c r="A151" s="10">
        <v>46031</v>
      </c>
      <c r="B151" s="37"/>
      <c r="C151" s="36"/>
      <c r="D151" s="36"/>
      <c r="E151" s="36"/>
      <c r="F151" s="36"/>
      <c r="G151" s="36"/>
      <c r="H151" s="36"/>
      <c r="I151" s="36"/>
      <c r="J151" s="36"/>
      <c r="K151" s="36"/>
      <c r="L151" s="36"/>
      <c r="M151" s="36"/>
      <c r="N151" s="36"/>
      <c r="O151" s="36"/>
      <c r="P151" s="36"/>
      <c r="Q151" s="36"/>
      <c r="R151" s="36"/>
      <c r="S151" s="36"/>
      <c r="T151" s="36"/>
      <c r="U151" s="36"/>
      <c r="V151" s="36"/>
      <c r="W151" s="36"/>
      <c r="X151" s="36"/>
      <c r="Y151" s="36"/>
      <c r="Z151" s="36"/>
      <c r="AA151" s="36"/>
      <c r="AB151" s="36"/>
      <c r="AC151" s="36"/>
      <c r="AD151" s="36"/>
      <c r="AE151" s="36"/>
      <c r="AF151" s="36"/>
      <c r="AG151" s="36"/>
      <c r="AH151" s="36"/>
      <c r="AI151" s="36"/>
      <c r="AJ151" s="36"/>
      <c r="AK151" s="36"/>
    </row>
    <row r="152" spans="1:37" ht="15.75" x14ac:dyDescent="0.25">
      <c r="A152" s="10">
        <v>46032</v>
      </c>
      <c r="B152" s="37"/>
      <c r="C152" s="36"/>
      <c r="D152" s="36"/>
      <c r="E152" s="36"/>
      <c r="F152" s="36"/>
      <c r="G152" s="36"/>
      <c r="H152" s="36"/>
      <c r="I152" s="36"/>
      <c r="J152" s="36"/>
      <c r="K152" s="36"/>
      <c r="L152" s="36"/>
      <c r="M152" s="36"/>
      <c r="N152" s="36"/>
      <c r="O152" s="36"/>
      <c r="P152" s="36"/>
      <c r="Q152" s="36"/>
      <c r="R152" s="36"/>
      <c r="S152" s="36"/>
      <c r="T152" s="36"/>
      <c r="U152" s="36"/>
      <c r="V152" s="36"/>
      <c r="W152" s="36"/>
      <c r="X152" s="36"/>
      <c r="Y152" s="36"/>
      <c r="Z152" s="36"/>
      <c r="AA152" s="36"/>
      <c r="AB152" s="36"/>
      <c r="AC152" s="36"/>
      <c r="AD152" s="36"/>
      <c r="AE152" s="36"/>
      <c r="AF152" s="36"/>
      <c r="AG152" s="36"/>
      <c r="AH152" s="36"/>
      <c r="AI152" s="36"/>
      <c r="AJ152" s="36"/>
      <c r="AK152" s="36"/>
    </row>
    <row r="153" spans="1:37" ht="15.75" x14ac:dyDescent="0.25">
      <c r="A153" s="10">
        <v>46033</v>
      </c>
      <c r="B153" s="37"/>
      <c r="C153" s="36"/>
      <c r="D153" s="36"/>
      <c r="E153" s="36"/>
      <c r="F153" s="36"/>
      <c r="G153" s="36"/>
      <c r="H153" s="36"/>
      <c r="I153" s="36"/>
      <c r="J153" s="36"/>
      <c r="K153" s="36"/>
      <c r="L153" s="36"/>
      <c r="M153" s="36"/>
      <c r="N153" s="36"/>
      <c r="O153" s="36"/>
      <c r="P153" s="36"/>
      <c r="Q153" s="36"/>
      <c r="R153" s="36"/>
      <c r="S153" s="36"/>
      <c r="T153" s="36"/>
      <c r="U153" s="36"/>
      <c r="V153" s="36"/>
      <c r="W153" s="36"/>
      <c r="X153" s="36"/>
      <c r="Y153" s="36"/>
      <c r="Z153" s="36"/>
      <c r="AA153" s="36"/>
      <c r="AB153" s="36"/>
      <c r="AC153" s="36"/>
      <c r="AD153" s="36"/>
      <c r="AE153" s="36"/>
      <c r="AF153" s="36"/>
      <c r="AG153" s="36"/>
      <c r="AH153" s="36"/>
      <c r="AI153" s="36"/>
      <c r="AJ153" s="36"/>
      <c r="AK153" s="36"/>
    </row>
    <row r="154" spans="1:37" ht="15.75" x14ac:dyDescent="0.25">
      <c r="A154" s="10">
        <v>46034</v>
      </c>
      <c r="B154" s="37"/>
      <c r="C154" s="36"/>
      <c r="D154" s="36"/>
      <c r="E154" s="36"/>
      <c r="F154" s="36"/>
      <c r="G154" s="36"/>
      <c r="H154" s="36"/>
      <c r="I154" s="36"/>
      <c r="J154" s="36"/>
      <c r="K154" s="36"/>
      <c r="L154" s="36"/>
      <c r="M154" s="36"/>
      <c r="N154" s="36"/>
      <c r="O154" s="36"/>
      <c r="P154" s="36"/>
      <c r="Q154" s="36"/>
      <c r="R154" s="36"/>
      <c r="S154" s="36"/>
      <c r="T154" s="36"/>
      <c r="U154" s="36"/>
      <c r="V154" s="36"/>
      <c r="W154" s="36"/>
      <c r="X154" s="36"/>
      <c r="Y154" s="36"/>
      <c r="Z154" s="36"/>
      <c r="AA154" s="36"/>
      <c r="AB154" s="36"/>
      <c r="AC154" s="36"/>
      <c r="AD154" s="36"/>
      <c r="AE154" s="36"/>
      <c r="AF154" s="36"/>
      <c r="AG154" s="36"/>
      <c r="AH154" s="36"/>
      <c r="AI154" s="36"/>
      <c r="AJ154" s="36"/>
      <c r="AK154" s="36"/>
    </row>
    <row r="155" spans="1:37" ht="15.75" x14ac:dyDescent="0.25">
      <c r="A155" s="10">
        <v>46035</v>
      </c>
      <c r="B155" s="37"/>
      <c r="C155" s="36"/>
      <c r="D155" s="36"/>
      <c r="E155" s="36"/>
      <c r="F155" s="36"/>
      <c r="G155" s="36"/>
      <c r="H155" s="36"/>
      <c r="I155" s="36"/>
      <c r="J155" s="36"/>
      <c r="K155" s="36"/>
      <c r="L155" s="36"/>
      <c r="M155" s="36"/>
      <c r="N155" s="36"/>
      <c r="O155" s="36"/>
      <c r="P155" s="36"/>
      <c r="Q155" s="36"/>
      <c r="R155" s="36"/>
      <c r="S155" s="36"/>
      <c r="T155" s="36"/>
      <c r="U155" s="36"/>
      <c r="V155" s="36"/>
      <c r="W155" s="36"/>
      <c r="X155" s="36"/>
      <c r="Y155" s="36"/>
      <c r="Z155" s="36"/>
      <c r="AA155" s="36"/>
      <c r="AB155" s="36"/>
      <c r="AC155" s="36"/>
      <c r="AD155" s="36"/>
      <c r="AE155" s="36"/>
      <c r="AF155" s="36"/>
      <c r="AG155" s="36"/>
      <c r="AH155" s="36"/>
      <c r="AI155" s="36"/>
      <c r="AJ155" s="36"/>
      <c r="AK155" s="36"/>
    </row>
    <row r="156" spans="1:37" ht="15.75" x14ac:dyDescent="0.25">
      <c r="A156" s="10">
        <v>46036</v>
      </c>
      <c r="B156" s="37"/>
      <c r="C156" s="36"/>
      <c r="D156" s="36"/>
      <c r="E156" s="36"/>
      <c r="F156" s="36"/>
      <c r="G156" s="36"/>
      <c r="H156" s="36"/>
      <c r="I156" s="36"/>
      <c r="J156" s="36"/>
      <c r="K156" s="36"/>
      <c r="L156" s="36"/>
      <c r="M156" s="36"/>
      <c r="N156" s="36"/>
      <c r="O156" s="36"/>
      <c r="P156" s="36"/>
      <c r="Q156" s="36"/>
      <c r="R156" s="36"/>
      <c r="S156" s="36"/>
      <c r="T156" s="36"/>
      <c r="U156" s="36"/>
      <c r="V156" s="36"/>
      <c r="W156" s="36"/>
      <c r="X156" s="36"/>
      <c r="Y156" s="36"/>
      <c r="Z156" s="36"/>
      <c r="AA156" s="36"/>
      <c r="AB156" s="36"/>
      <c r="AC156" s="36"/>
      <c r="AD156" s="36"/>
      <c r="AE156" s="36"/>
      <c r="AF156" s="36"/>
      <c r="AG156" s="36"/>
      <c r="AH156" s="36"/>
      <c r="AI156" s="36"/>
      <c r="AJ156" s="36"/>
      <c r="AK156" s="36"/>
    </row>
    <row r="157" spans="1:37" ht="15.75" x14ac:dyDescent="0.25">
      <c r="A157" s="10">
        <v>46037</v>
      </c>
      <c r="B157" s="37"/>
      <c r="C157" s="36"/>
      <c r="D157" s="36"/>
      <c r="E157" s="36"/>
      <c r="F157" s="36"/>
      <c r="G157" s="36"/>
      <c r="H157" s="36"/>
      <c r="I157" s="36"/>
      <c r="J157" s="36"/>
      <c r="K157" s="36"/>
      <c r="L157" s="36"/>
      <c r="M157" s="36"/>
      <c r="N157" s="36"/>
      <c r="O157" s="36"/>
      <c r="P157" s="36"/>
      <c r="Q157" s="36"/>
      <c r="R157" s="36"/>
      <c r="S157" s="36"/>
      <c r="T157" s="36"/>
      <c r="U157" s="36"/>
      <c r="V157" s="36"/>
      <c r="W157" s="36"/>
      <c r="X157" s="36"/>
      <c r="Y157" s="36"/>
      <c r="Z157" s="36"/>
      <c r="AA157" s="36"/>
      <c r="AB157" s="36"/>
      <c r="AC157" s="36"/>
      <c r="AD157" s="36"/>
      <c r="AE157" s="36"/>
      <c r="AF157" s="36"/>
      <c r="AG157" s="36"/>
      <c r="AH157" s="36"/>
      <c r="AI157" s="36"/>
      <c r="AJ157" s="36"/>
      <c r="AK157" s="36"/>
    </row>
    <row r="158" spans="1:37" ht="15.75" x14ac:dyDescent="0.25">
      <c r="A158" s="10">
        <v>46038</v>
      </c>
      <c r="B158" s="37"/>
      <c r="C158" s="36"/>
      <c r="D158" s="36"/>
      <c r="E158" s="36"/>
      <c r="F158" s="36"/>
      <c r="G158" s="36"/>
      <c r="H158" s="36"/>
      <c r="I158" s="36"/>
      <c r="J158" s="36"/>
      <c r="K158" s="36"/>
      <c r="L158" s="36"/>
      <c r="M158" s="36"/>
      <c r="N158" s="36"/>
      <c r="O158" s="36"/>
      <c r="P158" s="36"/>
      <c r="Q158" s="36"/>
      <c r="R158" s="36"/>
      <c r="S158" s="36"/>
      <c r="T158" s="36"/>
      <c r="U158" s="36"/>
      <c r="V158" s="36"/>
      <c r="W158" s="36"/>
      <c r="X158" s="36"/>
      <c r="Y158" s="36"/>
      <c r="Z158" s="36"/>
      <c r="AA158" s="36"/>
      <c r="AB158" s="36"/>
      <c r="AC158" s="36"/>
      <c r="AD158" s="36"/>
      <c r="AE158" s="36"/>
      <c r="AF158" s="36"/>
      <c r="AG158" s="36"/>
      <c r="AH158" s="36"/>
      <c r="AI158" s="36"/>
      <c r="AJ158" s="36"/>
      <c r="AK158" s="36"/>
    </row>
    <row r="159" spans="1:37" ht="15.75" x14ac:dyDescent="0.25">
      <c r="A159" s="10">
        <v>46039</v>
      </c>
      <c r="B159" s="37"/>
      <c r="C159" s="36"/>
      <c r="D159" s="36"/>
      <c r="E159" s="36"/>
      <c r="F159" s="36"/>
      <c r="G159" s="36"/>
      <c r="H159" s="36"/>
      <c r="I159" s="36"/>
      <c r="J159" s="36"/>
      <c r="K159" s="36"/>
      <c r="L159" s="36"/>
      <c r="M159" s="36"/>
      <c r="N159" s="36"/>
      <c r="O159" s="36"/>
      <c r="P159" s="36"/>
      <c r="Q159" s="36"/>
      <c r="R159" s="36"/>
      <c r="S159" s="36"/>
      <c r="T159" s="36"/>
      <c r="U159" s="36"/>
      <c r="V159" s="36"/>
      <c r="W159" s="36"/>
      <c r="X159" s="36"/>
      <c r="Y159" s="36"/>
      <c r="Z159" s="36"/>
      <c r="AA159" s="36"/>
      <c r="AB159" s="36"/>
      <c r="AC159" s="36"/>
      <c r="AD159" s="36"/>
      <c r="AE159" s="36"/>
      <c r="AF159" s="36"/>
      <c r="AG159" s="36"/>
      <c r="AH159" s="36"/>
      <c r="AI159" s="36"/>
      <c r="AJ159" s="36"/>
      <c r="AK159" s="36"/>
    </row>
    <row r="160" spans="1:37" ht="15.75" x14ac:dyDescent="0.25">
      <c r="A160" s="10">
        <v>46040</v>
      </c>
      <c r="B160" s="37"/>
      <c r="C160" s="36"/>
      <c r="D160" s="36"/>
      <c r="E160" s="36"/>
      <c r="F160" s="36"/>
      <c r="G160" s="36"/>
      <c r="H160" s="36"/>
      <c r="I160" s="36"/>
      <c r="J160" s="36"/>
      <c r="K160" s="36"/>
      <c r="L160" s="36"/>
      <c r="M160" s="36"/>
      <c r="N160" s="36"/>
      <c r="O160" s="36"/>
      <c r="P160" s="36"/>
      <c r="Q160" s="36"/>
      <c r="R160" s="36"/>
      <c r="S160" s="36"/>
      <c r="T160" s="36"/>
      <c r="U160" s="36"/>
      <c r="V160" s="36"/>
      <c r="W160" s="36"/>
      <c r="X160" s="36"/>
      <c r="Y160" s="36"/>
      <c r="Z160" s="36"/>
      <c r="AA160" s="36"/>
      <c r="AB160" s="36"/>
      <c r="AC160" s="36"/>
      <c r="AD160" s="36"/>
      <c r="AE160" s="36"/>
      <c r="AF160" s="36"/>
      <c r="AG160" s="36"/>
      <c r="AH160" s="36"/>
      <c r="AI160" s="36"/>
      <c r="AJ160" s="36"/>
      <c r="AK160" s="36"/>
    </row>
    <row r="161" spans="1:37" ht="15.75" x14ac:dyDescent="0.25">
      <c r="A161" s="10">
        <v>46041</v>
      </c>
      <c r="B161" s="37"/>
      <c r="C161" s="36"/>
      <c r="D161" s="36"/>
      <c r="E161" s="36"/>
      <c r="F161" s="36"/>
      <c r="G161" s="36"/>
      <c r="H161" s="36"/>
      <c r="I161" s="36"/>
      <c r="J161" s="36"/>
      <c r="K161" s="36"/>
      <c r="L161" s="36"/>
      <c r="M161" s="36"/>
      <c r="N161" s="36"/>
      <c r="O161" s="36"/>
      <c r="P161" s="36"/>
      <c r="Q161" s="36"/>
      <c r="R161" s="36"/>
      <c r="S161" s="36"/>
      <c r="T161" s="36"/>
      <c r="U161" s="36"/>
      <c r="V161" s="36"/>
      <c r="W161" s="36"/>
      <c r="X161" s="36"/>
      <c r="Y161" s="36"/>
      <c r="Z161" s="36"/>
      <c r="AA161" s="36"/>
      <c r="AB161" s="36"/>
      <c r="AC161" s="36"/>
      <c r="AD161" s="36"/>
      <c r="AE161" s="36"/>
      <c r="AF161" s="36"/>
      <c r="AG161" s="36"/>
      <c r="AH161" s="36"/>
      <c r="AI161" s="36"/>
      <c r="AJ161" s="36"/>
      <c r="AK161" s="36"/>
    </row>
    <row r="162" spans="1:37" ht="15.75" x14ac:dyDescent="0.25">
      <c r="A162" s="10">
        <v>46042</v>
      </c>
      <c r="B162" s="37"/>
      <c r="C162" s="36"/>
      <c r="D162" s="36"/>
      <c r="E162" s="36"/>
      <c r="F162" s="36"/>
      <c r="G162" s="36"/>
      <c r="H162" s="36"/>
      <c r="I162" s="36"/>
      <c r="J162" s="36"/>
      <c r="K162" s="36"/>
      <c r="L162" s="36"/>
      <c r="M162" s="36"/>
      <c r="N162" s="36"/>
      <c r="O162" s="36"/>
      <c r="P162" s="36"/>
      <c r="Q162" s="36"/>
      <c r="R162" s="36"/>
      <c r="S162" s="36"/>
      <c r="T162" s="36"/>
      <c r="U162" s="36"/>
      <c r="V162" s="36"/>
      <c r="W162" s="36"/>
      <c r="X162" s="36"/>
      <c r="Y162" s="36"/>
      <c r="Z162" s="36"/>
      <c r="AA162" s="36"/>
      <c r="AB162" s="36"/>
      <c r="AC162" s="36"/>
      <c r="AD162" s="36"/>
      <c r="AE162" s="36"/>
      <c r="AF162" s="36"/>
      <c r="AG162" s="36"/>
      <c r="AH162" s="36"/>
      <c r="AI162" s="36"/>
      <c r="AJ162" s="36"/>
      <c r="AK162" s="36"/>
    </row>
    <row r="163" spans="1:37" ht="15.75" x14ac:dyDescent="0.25">
      <c r="A163" s="10">
        <v>46043</v>
      </c>
      <c r="B163" s="37"/>
      <c r="C163" s="36"/>
      <c r="D163" s="36"/>
      <c r="E163" s="36"/>
      <c r="F163" s="36"/>
      <c r="G163" s="36"/>
      <c r="H163" s="36"/>
      <c r="I163" s="36"/>
      <c r="J163" s="36"/>
      <c r="K163" s="36"/>
      <c r="L163" s="36"/>
      <c r="M163" s="36"/>
      <c r="N163" s="36"/>
      <c r="O163" s="36"/>
      <c r="P163" s="36"/>
      <c r="Q163" s="36"/>
      <c r="R163" s="36"/>
      <c r="S163" s="36"/>
      <c r="T163" s="36"/>
      <c r="U163" s="36"/>
      <c r="V163" s="36"/>
      <c r="W163" s="36"/>
      <c r="X163" s="36"/>
      <c r="Y163" s="36"/>
      <c r="Z163" s="36"/>
      <c r="AA163" s="36"/>
      <c r="AB163" s="36"/>
      <c r="AC163" s="36"/>
      <c r="AD163" s="36"/>
      <c r="AE163" s="36"/>
      <c r="AF163" s="36"/>
      <c r="AG163" s="36"/>
      <c r="AH163" s="36"/>
      <c r="AI163" s="36"/>
      <c r="AJ163" s="36"/>
      <c r="AK163" s="36"/>
    </row>
    <row r="164" spans="1:37" ht="15.75" x14ac:dyDescent="0.25">
      <c r="A164" s="10">
        <v>46044</v>
      </c>
      <c r="B164" s="37"/>
      <c r="C164" s="36"/>
      <c r="D164" s="36"/>
      <c r="E164" s="36"/>
      <c r="F164" s="36"/>
      <c r="G164" s="36"/>
      <c r="H164" s="36"/>
      <c r="I164" s="36"/>
      <c r="J164" s="36"/>
      <c r="K164" s="36"/>
      <c r="L164" s="36"/>
      <c r="M164" s="36"/>
      <c r="N164" s="36"/>
      <c r="O164" s="36"/>
      <c r="P164" s="36"/>
      <c r="Q164" s="36"/>
      <c r="R164" s="36"/>
      <c r="S164" s="36"/>
      <c r="T164" s="36"/>
      <c r="U164" s="36"/>
      <c r="V164" s="36"/>
      <c r="W164" s="36"/>
      <c r="X164" s="36"/>
      <c r="Y164" s="36"/>
      <c r="Z164" s="36"/>
      <c r="AA164" s="36"/>
      <c r="AB164" s="36"/>
      <c r="AC164" s="36"/>
      <c r="AD164" s="36"/>
      <c r="AE164" s="36"/>
      <c r="AF164" s="36"/>
      <c r="AG164" s="36"/>
      <c r="AH164" s="36"/>
      <c r="AI164" s="36"/>
      <c r="AJ164" s="36"/>
      <c r="AK164" s="36"/>
    </row>
    <row r="165" spans="1:37" ht="15.75" x14ac:dyDescent="0.25">
      <c r="A165" s="10">
        <v>46045</v>
      </c>
      <c r="B165" s="37"/>
      <c r="C165" s="36"/>
      <c r="D165" s="36"/>
      <c r="E165" s="36"/>
      <c r="F165" s="36"/>
      <c r="G165" s="36"/>
      <c r="H165" s="36"/>
      <c r="I165" s="36"/>
      <c r="J165" s="36"/>
      <c r="K165" s="36"/>
      <c r="L165" s="36"/>
      <c r="M165" s="36"/>
      <c r="N165" s="36"/>
      <c r="O165" s="36"/>
      <c r="P165" s="36"/>
      <c r="Q165" s="36"/>
      <c r="R165" s="36"/>
      <c r="S165" s="36"/>
      <c r="T165" s="36"/>
      <c r="U165" s="36"/>
      <c r="V165" s="36"/>
      <c r="W165" s="36"/>
      <c r="X165" s="36"/>
      <c r="Y165" s="36"/>
      <c r="Z165" s="36"/>
      <c r="AA165" s="36"/>
      <c r="AB165" s="36"/>
      <c r="AC165" s="36"/>
      <c r="AD165" s="36"/>
      <c r="AE165" s="36"/>
      <c r="AF165" s="36"/>
      <c r="AG165" s="36"/>
      <c r="AH165" s="36"/>
      <c r="AI165" s="36"/>
      <c r="AJ165" s="36"/>
      <c r="AK165" s="36"/>
    </row>
    <row r="166" spans="1:37" ht="15.75" x14ac:dyDescent="0.25">
      <c r="A166" s="10">
        <v>46046</v>
      </c>
      <c r="B166" s="37"/>
      <c r="C166" s="36"/>
      <c r="D166" s="36"/>
      <c r="E166" s="36"/>
      <c r="F166" s="36"/>
      <c r="G166" s="36"/>
      <c r="H166" s="36"/>
      <c r="I166" s="36"/>
      <c r="J166" s="36"/>
      <c r="K166" s="36"/>
      <c r="L166" s="36"/>
      <c r="M166" s="36"/>
      <c r="N166" s="36"/>
      <c r="O166" s="36"/>
      <c r="P166" s="36"/>
      <c r="Q166" s="36"/>
      <c r="R166" s="36"/>
      <c r="S166" s="36"/>
      <c r="T166" s="36"/>
      <c r="U166" s="36"/>
      <c r="V166" s="36"/>
      <c r="W166" s="36"/>
      <c r="X166" s="36"/>
      <c r="Y166" s="36"/>
      <c r="Z166" s="36"/>
      <c r="AA166" s="36"/>
      <c r="AB166" s="36"/>
      <c r="AC166" s="36"/>
      <c r="AD166" s="36"/>
      <c r="AE166" s="36"/>
      <c r="AF166" s="36"/>
      <c r="AG166" s="36"/>
      <c r="AH166" s="36"/>
      <c r="AI166" s="36"/>
      <c r="AJ166" s="36"/>
      <c r="AK166" s="36"/>
    </row>
    <row r="167" spans="1:37" ht="15.75" x14ac:dyDescent="0.25">
      <c r="A167" s="10">
        <v>46047</v>
      </c>
      <c r="B167" s="37"/>
      <c r="C167" s="36"/>
      <c r="D167" s="36"/>
      <c r="E167" s="36"/>
      <c r="F167" s="36"/>
      <c r="G167" s="36"/>
      <c r="H167" s="36"/>
      <c r="I167" s="36"/>
      <c r="J167" s="36"/>
      <c r="K167" s="36"/>
      <c r="L167" s="36"/>
      <c r="M167" s="36"/>
      <c r="N167" s="36"/>
      <c r="O167" s="36"/>
      <c r="P167" s="36"/>
      <c r="Q167" s="36"/>
      <c r="R167" s="36"/>
      <c r="S167" s="36"/>
      <c r="T167" s="36"/>
      <c r="U167" s="36"/>
      <c r="V167" s="36"/>
      <c r="W167" s="36"/>
      <c r="X167" s="36"/>
      <c r="Y167" s="36"/>
      <c r="Z167" s="36"/>
      <c r="AA167" s="36"/>
      <c r="AB167" s="36"/>
      <c r="AC167" s="36"/>
      <c r="AD167" s="36"/>
      <c r="AE167" s="36"/>
      <c r="AF167" s="36"/>
      <c r="AG167" s="36"/>
      <c r="AH167" s="36"/>
      <c r="AI167" s="36"/>
      <c r="AJ167" s="36"/>
      <c r="AK167" s="36"/>
    </row>
    <row r="168" spans="1:37" ht="15.75" x14ac:dyDescent="0.25">
      <c r="A168" s="10">
        <v>46048</v>
      </c>
      <c r="B168" s="37"/>
      <c r="C168" s="36"/>
      <c r="D168" s="36"/>
      <c r="E168" s="36"/>
      <c r="F168" s="36"/>
      <c r="G168" s="36"/>
      <c r="H168" s="36"/>
      <c r="I168" s="36"/>
      <c r="J168" s="36"/>
      <c r="K168" s="36"/>
      <c r="L168" s="36"/>
      <c r="M168" s="36"/>
      <c r="N168" s="36"/>
      <c r="O168" s="36"/>
      <c r="P168" s="36"/>
      <c r="Q168" s="36"/>
      <c r="R168" s="36"/>
      <c r="S168" s="36"/>
      <c r="T168" s="36"/>
      <c r="U168" s="36"/>
      <c r="V168" s="36"/>
      <c r="W168" s="36"/>
      <c r="X168" s="36"/>
      <c r="Y168" s="36"/>
      <c r="Z168" s="36"/>
      <c r="AA168" s="36"/>
      <c r="AB168" s="36"/>
      <c r="AC168" s="36"/>
      <c r="AD168" s="36"/>
      <c r="AE168" s="36"/>
      <c r="AF168" s="36"/>
      <c r="AG168" s="36"/>
      <c r="AH168" s="36"/>
      <c r="AI168" s="36"/>
      <c r="AJ168" s="36"/>
      <c r="AK168" s="36"/>
    </row>
    <row r="169" spans="1:37" ht="15.75" x14ac:dyDescent="0.25">
      <c r="A169" s="10">
        <v>46049</v>
      </c>
      <c r="B169" s="37"/>
      <c r="C169" s="36"/>
      <c r="D169" s="36"/>
      <c r="E169" s="36"/>
      <c r="F169" s="36"/>
      <c r="G169" s="36"/>
      <c r="H169" s="36"/>
      <c r="I169" s="36"/>
      <c r="J169" s="36"/>
      <c r="K169" s="36"/>
      <c r="L169" s="36"/>
      <c r="M169" s="36"/>
      <c r="N169" s="36"/>
      <c r="O169" s="36"/>
      <c r="P169" s="36"/>
      <c r="Q169" s="36"/>
      <c r="R169" s="36"/>
      <c r="S169" s="36"/>
      <c r="T169" s="36"/>
      <c r="U169" s="36"/>
      <c r="V169" s="36"/>
      <c r="W169" s="36"/>
      <c r="X169" s="36"/>
      <c r="Y169" s="36"/>
      <c r="Z169" s="36"/>
      <c r="AA169" s="36"/>
      <c r="AB169" s="36"/>
      <c r="AC169" s="36"/>
      <c r="AD169" s="36"/>
      <c r="AE169" s="36"/>
      <c r="AF169" s="36"/>
      <c r="AG169" s="36"/>
      <c r="AH169" s="36"/>
      <c r="AI169" s="36"/>
      <c r="AJ169" s="36"/>
      <c r="AK169" s="36"/>
    </row>
    <row r="170" spans="1:37" ht="15.75" x14ac:dyDescent="0.25">
      <c r="A170" s="10">
        <v>46050</v>
      </c>
      <c r="B170" s="37"/>
      <c r="C170" s="36"/>
      <c r="D170" s="36"/>
      <c r="E170" s="36"/>
      <c r="F170" s="36"/>
      <c r="G170" s="36"/>
      <c r="H170" s="36"/>
      <c r="I170" s="36"/>
      <c r="J170" s="36"/>
      <c r="K170" s="36"/>
      <c r="L170" s="36"/>
      <c r="M170" s="36"/>
      <c r="N170" s="36"/>
      <c r="O170" s="36"/>
      <c r="P170" s="36"/>
      <c r="Q170" s="36"/>
      <c r="R170" s="36"/>
      <c r="S170" s="36"/>
      <c r="T170" s="36"/>
      <c r="U170" s="36"/>
      <c r="V170" s="36"/>
      <c r="W170" s="36"/>
      <c r="X170" s="36"/>
      <c r="Y170" s="36"/>
      <c r="Z170" s="36"/>
      <c r="AA170" s="36"/>
      <c r="AB170" s="36"/>
      <c r="AC170" s="36"/>
      <c r="AD170" s="36"/>
      <c r="AE170" s="36"/>
      <c r="AF170" s="36"/>
      <c r="AG170" s="36"/>
      <c r="AH170" s="36"/>
      <c r="AI170" s="36"/>
      <c r="AJ170" s="36"/>
      <c r="AK170" s="36"/>
    </row>
    <row r="171" spans="1:37" ht="15.75" x14ac:dyDescent="0.25">
      <c r="A171" s="10">
        <v>46051</v>
      </c>
      <c r="B171" s="37"/>
      <c r="C171" s="36"/>
      <c r="D171" s="36"/>
      <c r="E171" s="36"/>
      <c r="F171" s="36"/>
      <c r="G171" s="36"/>
      <c r="H171" s="36"/>
      <c r="I171" s="36"/>
      <c r="J171" s="36"/>
      <c r="K171" s="36"/>
      <c r="L171" s="36"/>
      <c r="M171" s="36"/>
      <c r="N171" s="36"/>
      <c r="O171" s="36"/>
      <c r="P171" s="36"/>
      <c r="Q171" s="36"/>
      <c r="R171" s="36"/>
      <c r="S171" s="36"/>
      <c r="T171" s="36"/>
      <c r="U171" s="36"/>
      <c r="V171" s="36"/>
      <c r="W171" s="36"/>
      <c r="X171" s="36"/>
      <c r="Y171" s="36"/>
      <c r="Z171" s="36"/>
      <c r="AA171" s="36"/>
      <c r="AB171" s="36"/>
      <c r="AC171" s="36"/>
      <c r="AD171" s="36"/>
      <c r="AE171" s="36"/>
      <c r="AF171" s="36"/>
      <c r="AG171" s="36"/>
      <c r="AH171" s="36"/>
      <c r="AI171" s="36"/>
      <c r="AJ171" s="36"/>
      <c r="AK171" s="36"/>
    </row>
    <row r="172" spans="1:37" ht="15.75" x14ac:dyDescent="0.25">
      <c r="A172" s="10">
        <v>46052</v>
      </c>
      <c r="B172" s="37"/>
      <c r="C172" s="36"/>
      <c r="D172" s="36"/>
      <c r="E172" s="36"/>
      <c r="F172" s="36"/>
      <c r="G172" s="36"/>
      <c r="H172" s="36"/>
      <c r="I172" s="36"/>
      <c r="J172" s="36"/>
      <c r="K172" s="36"/>
      <c r="L172" s="36"/>
      <c r="M172" s="36"/>
      <c r="N172" s="36"/>
      <c r="O172" s="36"/>
      <c r="P172" s="36"/>
      <c r="Q172" s="36"/>
      <c r="R172" s="36"/>
      <c r="S172" s="36"/>
      <c r="T172" s="36"/>
      <c r="U172" s="36"/>
      <c r="V172" s="36"/>
      <c r="W172" s="36"/>
      <c r="X172" s="36"/>
      <c r="Y172" s="36"/>
      <c r="Z172" s="36"/>
      <c r="AA172" s="36"/>
      <c r="AB172" s="36"/>
      <c r="AC172" s="36"/>
      <c r="AD172" s="36"/>
      <c r="AE172" s="36"/>
      <c r="AF172" s="36"/>
      <c r="AG172" s="36"/>
      <c r="AH172" s="36"/>
      <c r="AI172" s="36"/>
      <c r="AJ172" s="36"/>
      <c r="AK172" s="36"/>
    </row>
    <row r="173" spans="1:37" ht="15.75" x14ac:dyDescent="0.25">
      <c r="A173" s="10">
        <v>46053</v>
      </c>
      <c r="B173" s="37"/>
      <c r="C173" s="36"/>
      <c r="D173" s="36"/>
      <c r="E173" s="36"/>
      <c r="F173" s="36"/>
      <c r="G173" s="36"/>
      <c r="H173" s="36"/>
      <c r="I173" s="36"/>
      <c r="J173" s="36"/>
      <c r="K173" s="36"/>
      <c r="L173" s="36"/>
      <c r="M173" s="36"/>
      <c r="N173" s="36"/>
      <c r="O173" s="36"/>
      <c r="P173" s="36"/>
      <c r="Q173" s="36"/>
      <c r="R173" s="36"/>
      <c r="S173" s="36"/>
      <c r="T173" s="36"/>
      <c r="U173" s="36"/>
      <c r="V173" s="36"/>
      <c r="W173" s="36"/>
      <c r="X173" s="36"/>
      <c r="Y173" s="36"/>
      <c r="Z173" s="36"/>
      <c r="AA173" s="36"/>
      <c r="AB173" s="36"/>
      <c r="AC173" s="36"/>
      <c r="AD173" s="36"/>
      <c r="AE173" s="36"/>
      <c r="AF173" s="36"/>
      <c r="AG173" s="36"/>
      <c r="AH173" s="36"/>
      <c r="AI173" s="36"/>
      <c r="AJ173" s="36"/>
      <c r="AK173" s="36"/>
    </row>
    <row r="174" spans="1:37" ht="15.75" x14ac:dyDescent="0.25">
      <c r="A174" s="10">
        <v>46054</v>
      </c>
      <c r="B174" s="37"/>
      <c r="C174" s="36"/>
      <c r="D174" s="36"/>
      <c r="E174" s="36"/>
      <c r="F174" s="36"/>
      <c r="G174" s="36"/>
      <c r="H174" s="36"/>
      <c r="I174" s="36"/>
      <c r="J174" s="36"/>
      <c r="K174" s="36"/>
      <c r="L174" s="36"/>
      <c r="M174" s="36"/>
      <c r="N174" s="36"/>
      <c r="O174" s="36"/>
      <c r="P174" s="36"/>
      <c r="Q174" s="36"/>
      <c r="R174" s="36"/>
      <c r="S174" s="36"/>
      <c r="T174" s="36"/>
      <c r="U174" s="36"/>
      <c r="V174" s="36"/>
      <c r="W174" s="36"/>
      <c r="X174" s="36"/>
      <c r="Y174" s="36"/>
      <c r="Z174" s="36"/>
      <c r="AA174" s="36"/>
      <c r="AB174" s="36"/>
      <c r="AC174" s="36"/>
      <c r="AD174" s="36"/>
      <c r="AE174" s="36"/>
      <c r="AF174" s="36"/>
      <c r="AG174" s="36"/>
      <c r="AH174" s="36"/>
      <c r="AI174" s="36"/>
      <c r="AJ174" s="36"/>
      <c r="AK174" s="36"/>
    </row>
    <row r="175" spans="1:37" ht="15.75" x14ac:dyDescent="0.25">
      <c r="A175" s="10">
        <v>46055</v>
      </c>
      <c r="B175" s="37"/>
      <c r="C175" s="36"/>
      <c r="D175" s="36"/>
      <c r="E175" s="36"/>
      <c r="F175" s="36"/>
      <c r="G175" s="36"/>
      <c r="H175" s="36"/>
      <c r="I175" s="36"/>
      <c r="J175" s="36"/>
      <c r="K175" s="36"/>
      <c r="L175" s="36"/>
      <c r="M175" s="36"/>
      <c r="N175" s="36"/>
      <c r="O175" s="36"/>
      <c r="P175" s="36"/>
      <c r="Q175" s="36"/>
      <c r="R175" s="36"/>
      <c r="S175" s="36"/>
      <c r="T175" s="36"/>
      <c r="U175" s="36"/>
      <c r="V175" s="36"/>
      <c r="W175" s="36"/>
      <c r="X175" s="36"/>
      <c r="Y175" s="36"/>
      <c r="Z175" s="36"/>
      <c r="AA175" s="36"/>
      <c r="AB175" s="36"/>
      <c r="AC175" s="36"/>
      <c r="AD175" s="36"/>
      <c r="AE175" s="36"/>
      <c r="AF175" s="36"/>
      <c r="AG175" s="36"/>
      <c r="AH175" s="36"/>
      <c r="AI175" s="36"/>
      <c r="AJ175" s="36"/>
      <c r="AK175" s="36"/>
    </row>
    <row r="176" spans="1:37" ht="15.75" x14ac:dyDescent="0.25">
      <c r="A176" s="10">
        <v>46056</v>
      </c>
      <c r="B176" s="37"/>
      <c r="C176" s="36"/>
      <c r="D176" s="36"/>
      <c r="E176" s="36"/>
      <c r="F176" s="36"/>
      <c r="G176" s="36"/>
      <c r="H176" s="36"/>
      <c r="I176" s="36"/>
      <c r="J176" s="36"/>
      <c r="K176" s="36"/>
      <c r="L176" s="36"/>
      <c r="M176" s="36"/>
      <c r="N176" s="36"/>
      <c r="O176" s="36"/>
      <c r="P176" s="36"/>
      <c r="Q176" s="36"/>
      <c r="R176" s="36"/>
      <c r="S176" s="36"/>
      <c r="T176" s="36"/>
      <c r="U176" s="36"/>
      <c r="V176" s="36"/>
      <c r="W176" s="36"/>
      <c r="X176" s="36"/>
      <c r="Y176" s="36"/>
      <c r="Z176" s="36"/>
      <c r="AA176" s="36"/>
      <c r="AB176" s="36"/>
      <c r="AC176" s="36"/>
      <c r="AD176" s="36"/>
      <c r="AE176" s="36"/>
      <c r="AF176" s="36"/>
      <c r="AG176" s="36"/>
      <c r="AH176" s="36"/>
      <c r="AI176" s="36"/>
      <c r="AJ176" s="36"/>
      <c r="AK176" s="36"/>
    </row>
    <row r="177" spans="1:37" ht="15.75" x14ac:dyDescent="0.25">
      <c r="A177" s="10">
        <v>46057</v>
      </c>
      <c r="B177" s="37"/>
      <c r="C177" s="36"/>
      <c r="D177" s="36"/>
      <c r="E177" s="36"/>
      <c r="F177" s="36"/>
      <c r="G177" s="36"/>
      <c r="H177" s="36"/>
      <c r="I177" s="36"/>
      <c r="J177" s="36"/>
      <c r="K177" s="36"/>
      <c r="L177" s="36"/>
      <c r="M177" s="36"/>
      <c r="N177" s="36"/>
      <c r="O177" s="36"/>
      <c r="P177" s="36"/>
      <c r="Q177" s="36"/>
      <c r="R177" s="36"/>
      <c r="S177" s="36"/>
      <c r="T177" s="36"/>
      <c r="U177" s="36"/>
      <c r="V177" s="36"/>
      <c r="W177" s="36"/>
      <c r="X177" s="36"/>
      <c r="Y177" s="36"/>
      <c r="Z177" s="36"/>
      <c r="AA177" s="36"/>
      <c r="AB177" s="36"/>
      <c r="AC177" s="36"/>
      <c r="AD177" s="36"/>
      <c r="AE177" s="36"/>
      <c r="AF177" s="36"/>
      <c r="AG177" s="36"/>
      <c r="AH177" s="36"/>
      <c r="AI177" s="36"/>
      <c r="AJ177" s="36"/>
      <c r="AK177" s="36"/>
    </row>
    <row r="178" spans="1:37" ht="15.75" x14ac:dyDescent="0.25">
      <c r="A178" s="10">
        <v>46058</v>
      </c>
      <c r="B178" s="37"/>
      <c r="C178" s="36"/>
      <c r="D178" s="36"/>
      <c r="E178" s="36"/>
      <c r="F178" s="36"/>
      <c r="G178" s="36"/>
      <c r="H178" s="36"/>
      <c r="I178" s="36"/>
      <c r="J178" s="36"/>
      <c r="K178" s="36"/>
      <c r="L178" s="36"/>
      <c r="M178" s="36"/>
      <c r="N178" s="36"/>
      <c r="O178" s="36"/>
      <c r="P178" s="36"/>
      <c r="Q178" s="36"/>
      <c r="R178" s="36"/>
      <c r="S178" s="36"/>
      <c r="T178" s="36"/>
      <c r="U178" s="36"/>
      <c r="V178" s="36"/>
      <c r="W178" s="36"/>
      <c r="X178" s="36"/>
      <c r="Y178" s="36"/>
      <c r="Z178" s="36"/>
      <c r="AA178" s="36"/>
      <c r="AB178" s="36"/>
      <c r="AC178" s="36"/>
      <c r="AD178" s="36"/>
      <c r="AE178" s="36"/>
      <c r="AF178" s="36"/>
      <c r="AG178" s="36"/>
      <c r="AH178" s="36"/>
      <c r="AI178" s="36"/>
      <c r="AJ178" s="36"/>
      <c r="AK178" s="36"/>
    </row>
    <row r="179" spans="1:37" ht="15.75" x14ac:dyDescent="0.25">
      <c r="A179" s="10">
        <v>46059</v>
      </c>
      <c r="B179" s="37"/>
      <c r="C179" s="36"/>
      <c r="D179" s="36"/>
      <c r="E179" s="36"/>
      <c r="F179" s="36"/>
      <c r="G179" s="36"/>
      <c r="H179" s="36"/>
      <c r="I179" s="36"/>
      <c r="J179" s="36"/>
      <c r="K179" s="36"/>
      <c r="L179" s="36"/>
      <c r="M179" s="36"/>
      <c r="N179" s="36"/>
      <c r="O179" s="36"/>
      <c r="P179" s="36"/>
      <c r="Q179" s="36"/>
      <c r="R179" s="36"/>
      <c r="S179" s="36"/>
      <c r="T179" s="36"/>
      <c r="U179" s="36"/>
      <c r="V179" s="36"/>
      <c r="W179" s="36"/>
      <c r="X179" s="36"/>
      <c r="Y179" s="36"/>
      <c r="Z179" s="36"/>
      <c r="AA179" s="36"/>
      <c r="AB179" s="36"/>
      <c r="AC179" s="36"/>
      <c r="AD179" s="36"/>
      <c r="AE179" s="36"/>
      <c r="AF179" s="36"/>
      <c r="AG179" s="36"/>
      <c r="AH179" s="36"/>
      <c r="AI179" s="36"/>
      <c r="AJ179" s="36"/>
      <c r="AK179" s="36"/>
    </row>
    <row r="180" spans="1:37" ht="15.75" x14ac:dyDescent="0.25">
      <c r="A180" s="10">
        <v>46060</v>
      </c>
      <c r="B180" s="37"/>
      <c r="C180" s="36"/>
      <c r="D180" s="36"/>
      <c r="E180" s="36"/>
      <c r="F180" s="36"/>
      <c r="G180" s="36"/>
      <c r="H180" s="36"/>
      <c r="I180" s="36"/>
      <c r="J180" s="36"/>
      <c r="K180" s="36"/>
      <c r="L180" s="36"/>
      <c r="M180" s="36"/>
      <c r="N180" s="36"/>
      <c r="O180" s="36"/>
      <c r="P180" s="36"/>
      <c r="Q180" s="36"/>
      <c r="R180" s="36"/>
      <c r="S180" s="36"/>
      <c r="T180" s="36"/>
      <c r="U180" s="36"/>
      <c r="V180" s="36"/>
      <c r="W180" s="36"/>
      <c r="X180" s="36"/>
      <c r="Y180" s="36"/>
      <c r="Z180" s="36"/>
      <c r="AA180" s="36"/>
      <c r="AB180" s="36"/>
      <c r="AC180" s="36"/>
      <c r="AD180" s="36"/>
      <c r="AE180" s="36"/>
      <c r="AF180" s="36"/>
      <c r="AG180" s="36"/>
      <c r="AH180" s="36"/>
      <c r="AI180" s="36"/>
      <c r="AJ180" s="36"/>
      <c r="AK180" s="36"/>
    </row>
    <row r="181" spans="1:37" ht="15.75" x14ac:dyDescent="0.25">
      <c r="A181" s="10">
        <v>46061</v>
      </c>
      <c r="B181" s="37"/>
      <c r="C181" s="36"/>
      <c r="D181" s="36"/>
      <c r="E181" s="36"/>
      <c r="F181" s="36"/>
      <c r="G181" s="36"/>
      <c r="H181" s="36"/>
      <c r="I181" s="36"/>
      <c r="J181" s="36"/>
      <c r="K181" s="36"/>
      <c r="L181" s="36"/>
      <c r="M181" s="36"/>
      <c r="N181" s="36"/>
      <c r="O181" s="36"/>
      <c r="P181" s="36"/>
      <c r="Q181" s="36"/>
      <c r="R181" s="36"/>
      <c r="S181" s="36"/>
      <c r="T181" s="36"/>
      <c r="U181" s="36"/>
      <c r="V181" s="36"/>
      <c r="W181" s="36"/>
      <c r="X181" s="36"/>
      <c r="Y181" s="36"/>
      <c r="Z181" s="36"/>
      <c r="AA181" s="36"/>
      <c r="AB181" s="36"/>
      <c r="AC181" s="36"/>
      <c r="AD181" s="36"/>
      <c r="AE181" s="36"/>
      <c r="AF181" s="36"/>
      <c r="AG181" s="36"/>
      <c r="AH181" s="36"/>
      <c r="AI181" s="36"/>
      <c r="AJ181" s="36"/>
      <c r="AK181" s="36"/>
    </row>
    <row r="182" spans="1:37" ht="15.75" x14ac:dyDescent="0.25">
      <c r="A182" s="10">
        <v>46062</v>
      </c>
      <c r="B182" s="37"/>
      <c r="C182" s="36"/>
      <c r="D182" s="36"/>
      <c r="E182" s="36"/>
      <c r="F182" s="36"/>
      <c r="G182" s="36"/>
      <c r="H182" s="36"/>
      <c r="I182" s="36"/>
      <c r="J182" s="36"/>
      <c r="K182" s="36"/>
      <c r="L182" s="36"/>
      <c r="M182" s="36"/>
      <c r="N182" s="36"/>
      <c r="O182" s="36"/>
      <c r="P182" s="36"/>
      <c r="Q182" s="36"/>
      <c r="R182" s="36"/>
      <c r="S182" s="36"/>
      <c r="T182" s="36"/>
      <c r="U182" s="36"/>
      <c r="V182" s="36"/>
      <c r="W182" s="36"/>
      <c r="X182" s="36"/>
      <c r="Y182" s="36"/>
      <c r="Z182" s="36"/>
      <c r="AA182" s="36"/>
      <c r="AB182" s="36"/>
      <c r="AC182" s="36"/>
      <c r="AD182" s="36"/>
      <c r="AE182" s="36"/>
      <c r="AF182" s="36"/>
      <c r="AG182" s="36"/>
      <c r="AH182" s="36"/>
      <c r="AI182" s="36"/>
      <c r="AJ182" s="36"/>
      <c r="AK182" s="36"/>
    </row>
    <row r="183" spans="1:37" ht="15.75" x14ac:dyDescent="0.25">
      <c r="A183" s="10">
        <v>46063</v>
      </c>
      <c r="B183" s="37"/>
      <c r="C183" s="36"/>
      <c r="D183" s="36"/>
      <c r="E183" s="36"/>
      <c r="F183" s="36"/>
      <c r="G183" s="36"/>
      <c r="H183" s="36"/>
      <c r="I183" s="36"/>
      <c r="J183" s="36"/>
      <c r="K183" s="36"/>
      <c r="L183" s="36"/>
      <c r="M183" s="36"/>
      <c r="N183" s="36"/>
      <c r="O183" s="36"/>
      <c r="P183" s="36"/>
      <c r="Q183" s="36"/>
      <c r="R183" s="36"/>
      <c r="S183" s="36"/>
      <c r="T183" s="36"/>
      <c r="U183" s="36"/>
      <c r="V183" s="36"/>
      <c r="W183" s="36"/>
      <c r="X183" s="36"/>
      <c r="Y183" s="36"/>
      <c r="Z183" s="36"/>
      <c r="AA183" s="36"/>
      <c r="AB183" s="36"/>
      <c r="AC183" s="36"/>
      <c r="AD183" s="36"/>
      <c r="AE183" s="36"/>
      <c r="AF183" s="36"/>
      <c r="AG183" s="36"/>
      <c r="AH183" s="36"/>
      <c r="AI183" s="36"/>
      <c r="AJ183" s="36"/>
      <c r="AK183" s="36"/>
    </row>
    <row r="184" spans="1:37" ht="15.75" x14ac:dyDescent="0.25">
      <c r="A184" s="10">
        <v>46064</v>
      </c>
      <c r="B184" s="37"/>
      <c r="C184" s="36"/>
      <c r="D184" s="36"/>
      <c r="E184" s="36"/>
      <c r="F184" s="36"/>
      <c r="G184" s="36"/>
      <c r="H184" s="36"/>
      <c r="I184" s="36"/>
      <c r="J184" s="36"/>
      <c r="K184" s="36"/>
      <c r="L184" s="36"/>
      <c r="M184" s="36"/>
      <c r="N184" s="36"/>
      <c r="O184" s="36"/>
      <c r="P184" s="36"/>
      <c r="Q184" s="36"/>
      <c r="R184" s="36"/>
      <c r="S184" s="36"/>
      <c r="T184" s="36"/>
      <c r="U184" s="36"/>
      <c r="V184" s="36"/>
      <c r="W184" s="36"/>
      <c r="X184" s="36"/>
      <c r="Y184" s="36"/>
      <c r="Z184" s="36"/>
      <c r="AA184" s="36"/>
      <c r="AB184" s="36"/>
      <c r="AC184" s="36"/>
      <c r="AD184" s="36"/>
      <c r="AE184" s="36"/>
      <c r="AF184" s="36"/>
      <c r="AG184" s="36"/>
      <c r="AH184" s="36"/>
      <c r="AI184" s="36"/>
      <c r="AJ184" s="36"/>
      <c r="AK184" s="36"/>
    </row>
    <row r="185" spans="1:37" ht="15.75" x14ac:dyDescent="0.25">
      <c r="A185" s="10">
        <v>46065</v>
      </c>
      <c r="B185" s="37"/>
      <c r="C185" s="36"/>
      <c r="D185" s="36"/>
      <c r="E185" s="36"/>
      <c r="F185" s="36"/>
      <c r="G185" s="36"/>
      <c r="H185" s="36"/>
      <c r="I185" s="36"/>
      <c r="J185" s="36"/>
      <c r="K185" s="36"/>
      <c r="L185" s="36"/>
      <c r="M185" s="36"/>
      <c r="N185" s="36"/>
      <c r="O185" s="36"/>
      <c r="P185" s="36"/>
      <c r="Q185" s="36"/>
      <c r="R185" s="36"/>
      <c r="S185" s="36"/>
      <c r="T185" s="36"/>
      <c r="U185" s="36"/>
      <c r="V185" s="36"/>
      <c r="W185" s="36"/>
      <c r="X185" s="36"/>
      <c r="Y185" s="36"/>
      <c r="Z185" s="36"/>
      <c r="AA185" s="36"/>
      <c r="AB185" s="36"/>
      <c r="AC185" s="36"/>
      <c r="AD185" s="36"/>
      <c r="AE185" s="36"/>
      <c r="AF185" s="36"/>
      <c r="AG185" s="36"/>
      <c r="AH185" s="36"/>
      <c r="AI185" s="36"/>
      <c r="AJ185" s="36"/>
      <c r="AK185" s="36"/>
    </row>
    <row r="186" spans="1:37" ht="15.75" x14ac:dyDescent="0.25">
      <c r="A186" s="10">
        <v>46066</v>
      </c>
      <c r="B186" s="37"/>
      <c r="C186" s="36"/>
      <c r="D186" s="36"/>
      <c r="E186" s="36"/>
      <c r="F186" s="36"/>
      <c r="G186" s="36"/>
      <c r="H186" s="36"/>
      <c r="I186" s="36"/>
      <c r="J186" s="36"/>
      <c r="K186" s="36"/>
      <c r="L186" s="36"/>
      <c r="M186" s="36"/>
      <c r="N186" s="36"/>
      <c r="O186" s="36"/>
      <c r="P186" s="36"/>
      <c r="Q186" s="36"/>
      <c r="R186" s="36"/>
      <c r="S186" s="36"/>
      <c r="T186" s="36"/>
      <c r="U186" s="36"/>
      <c r="V186" s="36"/>
      <c r="W186" s="36"/>
      <c r="X186" s="36"/>
      <c r="Y186" s="36"/>
      <c r="Z186" s="36"/>
      <c r="AA186" s="36"/>
      <c r="AB186" s="36"/>
      <c r="AC186" s="36"/>
      <c r="AD186" s="36"/>
      <c r="AE186" s="36"/>
      <c r="AF186" s="36"/>
      <c r="AG186" s="36"/>
      <c r="AH186" s="36"/>
      <c r="AI186" s="36"/>
      <c r="AJ186" s="36"/>
      <c r="AK186" s="36"/>
    </row>
    <row r="187" spans="1:37" ht="15.75" x14ac:dyDescent="0.25">
      <c r="A187" s="10">
        <v>46067</v>
      </c>
      <c r="B187" s="37"/>
      <c r="C187" s="36"/>
      <c r="D187" s="36"/>
      <c r="E187" s="36"/>
      <c r="F187" s="36"/>
      <c r="G187" s="36"/>
      <c r="H187" s="36"/>
      <c r="I187" s="36"/>
      <c r="J187" s="36"/>
      <c r="K187" s="36"/>
      <c r="L187" s="36"/>
      <c r="M187" s="36"/>
      <c r="N187" s="36"/>
      <c r="O187" s="36"/>
      <c r="P187" s="36"/>
      <c r="Q187" s="36"/>
      <c r="R187" s="36"/>
      <c r="S187" s="36"/>
      <c r="T187" s="36"/>
      <c r="U187" s="36"/>
      <c r="V187" s="36"/>
      <c r="W187" s="36"/>
      <c r="X187" s="36"/>
      <c r="Y187" s="36"/>
      <c r="Z187" s="36"/>
      <c r="AA187" s="36"/>
      <c r="AB187" s="36"/>
      <c r="AC187" s="36"/>
      <c r="AD187" s="36"/>
      <c r="AE187" s="36"/>
      <c r="AF187" s="36"/>
      <c r="AG187" s="36"/>
      <c r="AH187" s="36"/>
      <c r="AI187" s="36"/>
      <c r="AJ187" s="36"/>
      <c r="AK187" s="36"/>
    </row>
    <row r="188" spans="1:37" ht="15.75" x14ac:dyDescent="0.25">
      <c r="A188" s="10">
        <v>46068</v>
      </c>
      <c r="B188" s="37"/>
      <c r="C188" s="36"/>
      <c r="D188" s="36"/>
      <c r="E188" s="36"/>
      <c r="F188" s="36"/>
      <c r="G188" s="36"/>
      <c r="H188" s="36"/>
      <c r="I188" s="36"/>
      <c r="J188" s="36"/>
      <c r="K188" s="36"/>
      <c r="L188" s="36"/>
      <c r="M188" s="36"/>
      <c r="N188" s="36"/>
      <c r="O188" s="36"/>
      <c r="P188" s="36"/>
      <c r="Q188" s="36"/>
      <c r="R188" s="36"/>
      <c r="S188" s="36"/>
      <c r="T188" s="36"/>
      <c r="U188" s="36"/>
      <c r="V188" s="36"/>
      <c r="W188" s="36"/>
      <c r="X188" s="36"/>
      <c r="Y188" s="36"/>
      <c r="Z188" s="36"/>
      <c r="AA188" s="36"/>
      <c r="AB188" s="36"/>
      <c r="AC188" s="36"/>
      <c r="AD188" s="36"/>
      <c r="AE188" s="36"/>
      <c r="AF188" s="36"/>
      <c r="AG188" s="36"/>
      <c r="AH188" s="36"/>
      <c r="AI188" s="36"/>
      <c r="AJ188" s="36"/>
      <c r="AK188" s="36"/>
    </row>
    <row r="189" spans="1:37" ht="15.75" x14ac:dyDescent="0.25">
      <c r="A189" s="10">
        <v>46069</v>
      </c>
      <c r="B189" s="37"/>
      <c r="C189" s="36"/>
      <c r="D189" s="36"/>
      <c r="E189" s="36"/>
      <c r="F189" s="36"/>
      <c r="G189" s="36"/>
      <c r="H189" s="36"/>
      <c r="I189" s="36"/>
      <c r="J189" s="36"/>
      <c r="K189" s="36"/>
      <c r="L189" s="36"/>
      <c r="M189" s="36"/>
      <c r="N189" s="36"/>
      <c r="O189" s="36"/>
      <c r="P189" s="36"/>
      <c r="Q189" s="36"/>
      <c r="R189" s="36"/>
      <c r="S189" s="36"/>
      <c r="T189" s="36"/>
      <c r="U189" s="36"/>
      <c r="V189" s="36"/>
      <c r="W189" s="36"/>
      <c r="X189" s="36"/>
      <c r="Y189" s="36"/>
      <c r="Z189" s="36"/>
      <c r="AA189" s="36"/>
      <c r="AB189" s="36"/>
      <c r="AC189" s="36"/>
      <c r="AD189" s="36"/>
      <c r="AE189" s="36"/>
      <c r="AF189" s="36"/>
      <c r="AG189" s="36"/>
      <c r="AH189" s="36"/>
      <c r="AI189" s="36"/>
      <c r="AJ189" s="36"/>
      <c r="AK189" s="36"/>
    </row>
    <row r="190" spans="1:37" ht="15.75" x14ac:dyDescent="0.25">
      <c r="A190" s="10">
        <v>46070</v>
      </c>
      <c r="B190" s="37"/>
      <c r="C190" s="36"/>
      <c r="D190" s="36"/>
      <c r="E190" s="36"/>
      <c r="F190" s="36"/>
      <c r="G190" s="36"/>
      <c r="H190" s="36"/>
      <c r="I190" s="36"/>
      <c r="J190" s="36"/>
      <c r="K190" s="36"/>
      <c r="L190" s="36"/>
      <c r="M190" s="36"/>
      <c r="N190" s="36"/>
      <c r="O190" s="36"/>
      <c r="P190" s="36"/>
      <c r="Q190" s="36"/>
      <c r="R190" s="36"/>
      <c r="S190" s="36"/>
      <c r="T190" s="36"/>
      <c r="U190" s="36"/>
      <c r="V190" s="36"/>
      <c r="W190" s="36"/>
      <c r="X190" s="36"/>
      <c r="Y190" s="36"/>
      <c r="Z190" s="36"/>
      <c r="AA190" s="36"/>
      <c r="AB190" s="36"/>
      <c r="AC190" s="36"/>
      <c r="AD190" s="36"/>
      <c r="AE190" s="36"/>
      <c r="AF190" s="36"/>
      <c r="AG190" s="36"/>
      <c r="AH190" s="36"/>
      <c r="AI190" s="36"/>
      <c r="AJ190" s="36"/>
      <c r="AK190" s="36"/>
    </row>
    <row r="191" spans="1:37" ht="15.75" x14ac:dyDescent="0.25">
      <c r="A191" s="10">
        <v>46071</v>
      </c>
      <c r="B191" s="37"/>
      <c r="C191" s="36"/>
      <c r="D191" s="36"/>
      <c r="E191" s="36"/>
      <c r="F191" s="36"/>
      <c r="G191" s="36"/>
      <c r="H191" s="36"/>
      <c r="I191" s="36"/>
      <c r="J191" s="36"/>
      <c r="K191" s="36"/>
      <c r="L191" s="36"/>
      <c r="M191" s="36"/>
      <c r="N191" s="36"/>
      <c r="O191" s="36"/>
      <c r="P191" s="36"/>
      <c r="Q191" s="36"/>
      <c r="R191" s="36"/>
      <c r="S191" s="36"/>
      <c r="T191" s="36"/>
      <c r="U191" s="36"/>
      <c r="V191" s="36"/>
      <c r="W191" s="36"/>
      <c r="X191" s="36"/>
      <c r="Y191" s="36"/>
      <c r="Z191" s="36"/>
      <c r="AA191" s="36"/>
      <c r="AB191" s="36"/>
      <c r="AC191" s="36"/>
      <c r="AD191" s="36"/>
      <c r="AE191" s="36"/>
      <c r="AF191" s="36"/>
      <c r="AG191" s="36"/>
      <c r="AH191" s="36"/>
      <c r="AI191" s="36"/>
      <c r="AJ191" s="36"/>
      <c r="AK191" s="36"/>
    </row>
    <row r="192" spans="1:37" ht="15.75" x14ac:dyDescent="0.25">
      <c r="A192" s="10">
        <v>46072</v>
      </c>
      <c r="B192" s="37"/>
      <c r="C192" s="36"/>
      <c r="D192" s="36"/>
      <c r="E192" s="36"/>
      <c r="F192" s="36"/>
      <c r="G192" s="36"/>
      <c r="H192" s="36"/>
      <c r="I192" s="36"/>
      <c r="J192" s="36"/>
      <c r="K192" s="36"/>
      <c r="L192" s="36"/>
      <c r="M192" s="36"/>
      <c r="N192" s="36"/>
      <c r="O192" s="36"/>
      <c r="P192" s="36"/>
      <c r="Q192" s="36"/>
      <c r="R192" s="36"/>
      <c r="S192" s="36"/>
      <c r="T192" s="36"/>
      <c r="U192" s="36"/>
      <c r="V192" s="36"/>
      <c r="W192" s="36"/>
      <c r="X192" s="36"/>
      <c r="Y192" s="36"/>
      <c r="Z192" s="36"/>
      <c r="AA192" s="36"/>
      <c r="AB192" s="36"/>
      <c r="AC192" s="36"/>
      <c r="AD192" s="36"/>
      <c r="AE192" s="36"/>
      <c r="AF192" s="36"/>
      <c r="AG192" s="36"/>
      <c r="AH192" s="36"/>
      <c r="AI192" s="36"/>
      <c r="AJ192" s="36"/>
      <c r="AK192" s="36"/>
    </row>
    <row r="193" spans="1:37" ht="15.75" x14ac:dyDescent="0.25">
      <c r="A193" s="10">
        <v>46073</v>
      </c>
      <c r="B193" s="37"/>
      <c r="C193" s="36"/>
      <c r="D193" s="36"/>
      <c r="E193" s="36"/>
      <c r="F193" s="36"/>
      <c r="G193" s="36"/>
      <c r="H193" s="36"/>
      <c r="I193" s="36"/>
      <c r="J193" s="36"/>
      <c r="K193" s="36"/>
      <c r="L193" s="36"/>
      <c r="M193" s="36"/>
      <c r="N193" s="36"/>
      <c r="O193" s="36"/>
      <c r="P193" s="36"/>
      <c r="Q193" s="36"/>
      <c r="R193" s="36"/>
      <c r="S193" s="36"/>
      <c r="T193" s="36"/>
      <c r="U193" s="36"/>
      <c r="V193" s="36"/>
      <c r="W193" s="36"/>
      <c r="X193" s="36"/>
      <c r="Y193" s="36"/>
      <c r="Z193" s="36"/>
      <c r="AA193" s="36"/>
      <c r="AB193" s="36"/>
      <c r="AC193" s="36"/>
      <c r="AD193" s="36"/>
      <c r="AE193" s="36"/>
      <c r="AF193" s="36"/>
      <c r="AG193" s="36"/>
      <c r="AH193" s="36"/>
      <c r="AI193" s="36"/>
      <c r="AJ193" s="36"/>
      <c r="AK193" s="36"/>
    </row>
    <row r="194" spans="1:37" ht="15.75" x14ac:dyDescent="0.25">
      <c r="A194" s="10">
        <v>46074</v>
      </c>
      <c r="B194" s="37"/>
      <c r="C194" s="36"/>
      <c r="D194" s="36"/>
      <c r="E194" s="36"/>
      <c r="F194" s="36"/>
      <c r="G194" s="36"/>
      <c r="H194" s="36"/>
      <c r="I194" s="36"/>
      <c r="J194" s="36"/>
      <c r="K194" s="36"/>
      <c r="L194" s="36"/>
      <c r="M194" s="36"/>
      <c r="N194" s="36"/>
      <c r="O194" s="36"/>
      <c r="P194" s="36"/>
      <c r="Q194" s="36"/>
      <c r="R194" s="36"/>
      <c r="S194" s="36"/>
      <c r="T194" s="36"/>
      <c r="U194" s="36"/>
      <c r="V194" s="36"/>
      <c r="W194" s="36"/>
      <c r="X194" s="36"/>
      <c r="Y194" s="36"/>
      <c r="Z194" s="36"/>
      <c r="AA194" s="36"/>
      <c r="AB194" s="36"/>
      <c r="AC194" s="36"/>
      <c r="AD194" s="36"/>
      <c r="AE194" s="36"/>
      <c r="AF194" s="36"/>
      <c r="AG194" s="36"/>
      <c r="AH194" s="36"/>
      <c r="AI194" s="36"/>
      <c r="AJ194" s="36"/>
      <c r="AK194" s="36"/>
    </row>
    <row r="195" spans="1:37" ht="15.75" x14ac:dyDescent="0.25">
      <c r="A195" s="10">
        <v>46075</v>
      </c>
      <c r="B195" s="37"/>
      <c r="C195" s="36"/>
      <c r="D195" s="36"/>
      <c r="E195" s="36"/>
      <c r="F195" s="36"/>
      <c r="G195" s="36"/>
      <c r="H195" s="36"/>
      <c r="I195" s="36"/>
      <c r="J195" s="36"/>
      <c r="K195" s="36"/>
      <c r="L195" s="36"/>
      <c r="M195" s="36"/>
      <c r="N195" s="36"/>
      <c r="O195" s="36"/>
      <c r="P195" s="36"/>
      <c r="Q195" s="36"/>
      <c r="R195" s="36"/>
      <c r="S195" s="36"/>
      <c r="T195" s="36"/>
      <c r="U195" s="36"/>
      <c r="V195" s="36"/>
      <c r="W195" s="36"/>
      <c r="X195" s="36"/>
      <c r="Y195" s="36"/>
      <c r="Z195" s="36"/>
      <c r="AA195" s="36"/>
      <c r="AB195" s="36"/>
      <c r="AC195" s="36"/>
      <c r="AD195" s="36"/>
      <c r="AE195" s="36"/>
      <c r="AF195" s="36"/>
      <c r="AG195" s="36"/>
      <c r="AH195" s="36"/>
      <c r="AI195" s="36"/>
      <c r="AJ195" s="36"/>
      <c r="AK195" s="36"/>
    </row>
    <row r="196" spans="1:37" ht="15.75" x14ac:dyDescent="0.25">
      <c r="A196" s="10">
        <v>46076</v>
      </c>
      <c r="B196" s="37"/>
      <c r="C196" s="36"/>
      <c r="D196" s="36"/>
      <c r="E196" s="36"/>
      <c r="F196" s="36"/>
      <c r="G196" s="36"/>
      <c r="H196" s="36"/>
      <c r="I196" s="36"/>
      <c r="J196" s="36"/>
      <c r="K196" s="36"/>
      <c r="L196" s="36"/>
      <c r="M196" s="36"/>
      <c r="N196" s="36"/>
      <c r="O196" s="36"/>
      <c r="P196" s="36"/>
      <c r="Q196" s="36"/>
      <c r="R196" s="36"/>
      <c r="S196" s="36"/>
      <c r="T196" s="36"/>
      <c r="U196" s="36"/>
      <c r="V196" s="36"/>
      <c r="W196" s="36"/>
      <c r="X196" s="36"/>
      <c r="Y196" s="36"/>
      <c r="Z196" s="36"/>
      <c r="AA196" s="36"/>
      <c r="AB196" s="36"/>
      <c r="AC196" s="36"/>
      <c r="AD196" s="36"/>
      <c r="AE196" s="36"/>
      <c r="AF196" s="36"/>
      <c r="AG196" s="36"/>
      <c r="AH196" s="36"/>
      <c r="AI196" s="36"/>
      <c r="AJ196" s="36"/>
      <c r="AK196" s="36"/>
    </row>
    <row r="197" spans="1:37" ht="15.75" x14ac:dyDescent="0.25">
      <c r="A197" s="10">
        <v>46077</v>
      </c>
      <c r="B197" s="37"/>
      <c r="C197" s="36"/>
      <c r="D197" s="36"/>
      <c r="E197" s="36"/>
      <c r="F197" s="36"/>
      <c r="G197" s="36"/>
      <c r="H197" s="36"/>
      <c r="I197" s="36"/>
      <c r="J197" s="36"/>
      <c r="K197" s="36"/>
      <c r="L197" s="36"/>
      <c r="M197" s="36"/>
      <c r="N197" s="36"/>
      <c r="O197" s="36"/>
      <c r="P197" s="36"/>
      <c r="Q197" s="36"/>
      <c r="R197" s="36"/>
      <c r="S197" s="36"/>
      <c r="T197" s="36"/>
      <c r="U197" s="36"/>
      <c r="V197" s="36"/>
      <c r="W197" s="36"/>
      <c r="X197" s="36"/>
      <c r="Y197" s="36"/>
      <c r="Z197" s="36"/>
      <c r="AA197" s="36"/>
      <c r="AB197" s="36"/>
      <c r="AC197" s="36"/>
      <c r="AD197" s="36"/>
      <c r="AE197" s="36"/>
      <c r="AF197" s="36"/>
      <c r="AG197" s="36"/>
      <c r="AH197" s="36"/>
      <c r="AI197" s="36"/>
      <c r="AJ197" s="36"/>
      <c r="AK197" s="36"/>
    </row>
    <row r="198" spans="1:37" ht="15.75" x14ac:dyDescent="0.25">
      <c r="A198" s="10">
        <v>46078</v>
      </c>
      <c r="B198" s="37"/>
      <c r="C198" s="36"/>
      <c r="D198" s="36"/>
      <c r="E198" s="36"/>
      <c r="F198" s="36"/>
      <c r="G198" s="36"/>
      <c r="H198" s="36"/>
      <c r="I198" s="36"/>
      <c r="J198" s="36"/>
      <c r="K198" s="36"/>
      <c r="L198" s="36"/>
      <c r="M198" s="36"/>
      <c r="N198" s="36"/>
      <c r="O198" s="36"/>
      <c r="P198" s="36"/>
      <c r="Q198" s="36"/>
      <c r="R198" s="36"/>
      <c r="S198" s="36"/>
      <c r="T198" s="36"/>
      <c r="U198" s="36"/>
      <c r="V198" s="36"/>
      <c r="W198" s="36"/>
      <c r="X198" s="36"/>
      <c r="Y198" s="36"/>
      <c r="Z198" s="36"/>
      <c r="AA198" s="36"/>
      <c r="AB198" s="36"/>
      <c r="AC198" s="36"/>
      <c r="AD198" s="36"/>
      <c r="AE198" s="36"/>
      <c r="AF198" s="36"/>
      <c r="AG198" s="36"/>
      <c r="AH198" s="36"/>
      <c r="AI198" s="36"/>
      <c r="AJ198" s="36"/>
      <c r="AK198" s="36"/>
    </row>
    <row r="199" spans="1:37" ht="15.75" x14ac:dyDescent="0.25">
      <c r="A199" s="10">
        <v>46079</v>
      </c>
      <c r="B199" s="37"/>
      <c r="C199" s="36"/>
      <c r="D199" s="36"/>
      <c r="E199" s="36"/>
      <c r="F199" s="36"/>
      <c r="G199" s="36"/>
      <c r="H199" s="36"/>
      <c r="I199" s="36"/>
      <c r="J199" s="36"/>
      <c r="K199" s="36"/>
      <c r="L199" s="36"/>
      <c r="M199" s="36"/>
      <c r="N199" s="36"/>
      <c r="O199" s="36"/>
      <c r="P199" s="36"/>
      <c r="Q199" s="36"/>
      <c r="R199" s="36"/>
      <c r="S199" s="36"/>
      <c r="T199" s="36"/>
      <c r="U199" s="36"/>
      <c r="V199" s="36"/>
      <c r="W199" s="36"/>
      <c r="X199" s="36"/>
      <c r="Y199" s="36"/>
      <c r="Z199" s="36"/>
      <c r="AA199" s="36"/>
      <c r="AB199" s="36"/>
      <c r="AC199" s="36"/>
      <c r="AD199" s="36"/>
      <c r="AE199" s="36"/>
      <c r="AF199" s="36"/>
      <c r="AG199" s="36"/>
      <c r="AH199" s="36"/>
      <c r="AI199" s="36"/>
      <c r="AJ199" s="36"/>
      <c r="AK199" s="36"/>
    </row>
    <row r="200" spans="1:37" ht="15.75" x14ac:dyDescent="0.25">
      <c r="A200" s="10">
        <v>46080</v>
      </c>
      <c r="B200" s="37"/>
      <c r="C200" s="36"/>
      <c r="D200" s="36"/>
      <c r="E200" s="36"/>
      <c r="F200" s="36"/>
      <c r="G200" s="36"/>
      <c r="H200" s="36"/>
      <c r="I200" s="36"/>
      <c r="J200" s="36"/>
      <c r="K200" s="36"/>
      <c r="L200" s="36"/>
      <c r="M200" s="36"/>
      <c r="N200" s="36"/>
      <c r="O200" s="36"/>
      <c r="P200" s="36"/>
      <c r="Q200" s="36"/>
      <c r="R200" s="36"/>
      <c r="S200" s="36"/>
      <c r="T200" s="36"/>
      <c r="U200" s="36"/>
      <c r="V200" s="36"/>
      <c r="W200" s="36"/>
      <c r="X200" s="36"/>
      <c r="Y200" s="36"/>
      <c r="Z200" s="36"/>
      <c r="AA200" s="36"/>
      <c r="AB200" s="36"/>
      <c r="AC200" s="36"/>
      <c r="AD200" s="36"/>
      <c r="AE200" s="36"/>
      <c r="AF200" s="36"/>
      <c r="AG200" s="36"/>
      <c r="AH200" s="36"/>
      <c r="AI200" s="36"/>
      <c r="AJ200" s="36"/>
      <c r="AK200" s="36"/>
    </row>
    <row r="201" spans="1:37" ht="15.75" x14ac:dyDescent="0.25">
      <c r="A201" s="10">
        <v>46081</v>
      </c>
      <c r="B201" s="37"/>
      <c r="C201" s="36"/>
      <c r="D201" s="36"/>
      <c r="E201" s="36"/>
      <c r="F201" s="36"/>
      <c r="G201" s="36"/>
      <c r="H201" s="36"/>
      <c r="I201" s="36"/>
      <c r="J201" s="36"/>
      <c r="K201" s="36"/>
      <c r="L201" s="36"/>
      <c r="M201" s="36"/>
      <c r="N201" s="36"/>
      <c r="O201" s="36"/>
      <c r="P201" s="36"/>
      <c r="Q201" s="36"/>
      <c r="R201" s="36"/>
      <c r="S201" s="36"/>
      <c r="T201" s="36"/>
      <c r="U201" s="36"/>
      <c r="V201" s="36"/>
      <c r="W201" s="36"/>
      <c r="X201" s="36"/>
      <c r="Y201" s="36"/>
      <c r="Z201" s="36"/>
      <c r="AA201" s="36"/>
      <c r="AB201" s="36"/>
      <c r="AC201" s="36"/>
      <c r="AD201" s="36"/>
      <c r="AE201" s="36"/>
      <c r="AF201" s="36"/>
      <c r="AG201" s="36"/>
      <c r="AH201" s="36"/>
      <c r="AI201" s="36"/>
      <c r="AJ201" s="36"/>
      <c r="AK201" s="36"/>
    </row>
    <row r="202" spans="1:37" ht="15.75" x14ac:dyDescent="0.25">
      <c r="A202" s="10">
        <v>46082</v>
      </c>
      <c r="B202" s="37"/>
      <c r="C202" s="36"/>
      <c r="D202" s="36"/>
      <c r="E202" s="36"/>
      <c r="F202" s="36"/>
      <c r="G202" s="36"/>
      <c r="H202" s="36"/>
      <c r="I202" s="36"/>
      <c r="J202" s="36"/>
      <c r="K202" s="36"/>
      <c r="L202" s="36"/>
      <c r="M202" s="36"/>
      <c r="N202" s="36"/>
      <c r="O202" s="36"/>
      <c r="P202" s="36"/>
      <c r="Q202" s="36"/>
      <c r="R202" s="36"/>
      <c r="S202" s="36"/>
      <c r="T202" s="36"/>
      <c r="U202" s="36"/>
      <c r="V202" s="36"/>
      <c r="W202" s="36"/>
      <c r="X202" s="36"/>
      <c r="Y202" s="36"/>
      <c r="Z202" s="36"/>
      <c r="AA202" s="36"/>
      <c r="AB202" s="36"/>
      <c r="AC202" s="36"/>
      <c r="AD202" s="36"/>
      <c r="AE202" s="36"/>
      <c r="AF202" s="36"/>
      <c r="AG202" s="36"/>
      <c r="AH202" s="36"/>
      <c r="AI202" s="36"/>
      <c r="AJ202" s="36"/>
      <c r="AK202" s="36"/>
    </row>
    <row r="203" spans="1:37" ht="15.75" x14ac:dyDescent="0.25">
      <c r="A203" s="10">
        <v>46083</v>
      </c>
      <c r="B203" s="37"/>
      <c r="C203" s="36"/>
      <c r="D203" s="36"/>
      <c r="E203" s="36"/>
      <c r="F203" s="36"/>
      <c r="G203" s="36"/>
      <c r="H203" s="36"/>
      <c r="I203" s="36"/>
      <c r="J203" s="36"/>
      <c r="K203" s="36"/>
      <c r="L203" s="36"/>
      <c r="M203" s="36"/>
      <c r="N203" s="36"/>
      <c r="O203" s="36"/>
      <c r="P203" s="36"/>
      <c r="Q203" s="36"/>
      <c r="R203" s="36"/>
      <c r="S203" s="36"/>
      <c r="T203" s="36"/>
      <c r="U203" s="36"/>
      <c r="V203" s="36"/>
      <c r="W203" s="36"/>
      <c r="X203" s="36"/>
      <c r="Y203" s="36"/>
      <c r="Z203" s="36"/>
      <c r="AA203" s="36"/>
      <c r="AB203" s="36"/>
      <c r="AC203" s="36"/>
      <c r="AD203" s="36"/>
      <c r="AE203" s="36"/>
      <c r="AF203" s="36"/>
      <c r="AG203" s="36"/>
      <c r="AH203" s="36"/>
      <c r="AI203" s="36"/>
      <c r="AJ203" s="36"/>
      <c r="AK203" s="36"/>
    </row>
    <row r="204" spans="1:37" ht="15.75" x14ac:dyDescent="0.25">
      <c r="A204" s="10">
        <v>46084</v>
      </c>
      <c r="B204" s="37"/>
      <c r="C204" s="36"/>
      <c r="D204" s="36"/>
      <c r="E204" s="36"/>
      <c r="F204" s="36"/>
      <c r="G204" s="36"/>
      <c r="H204" s="36"/>
      <c r="I204" s="36"/>
      <c r="J204" s="36"/>
      <c r="K204" s="36"/>
      <c r="L204" s="36"/>
      <c r="M204" s="36"/>
      <c r="N204" s="36"/>
      <c r="O204" s="36"/>
      <c r="P204" s="36"/>
      <c r="Q204" s="36"/>
      <c r="R204" s="36"/>
      <c r="S204" s="36"/>
      <c r="T204" s="36"/>
      <c r="U204" s="36"/>
      <c r="V204" s="36"/>
      <c r="W204" s="36"/>
      <c r="X204" s="36"/>
      <c r="Y204" s="36"/>
      <c r="Z204" s="36"/>
      <c r="AA204" s="36"/>
      <c r="AB204" s="36"/>
      <c r="AC204" s="36"/>
      <c r="AD204" s="36"/>
      <c r="AE204" s="36"/>
      <c r="AF204" s="36"/>
      <c r="AG204" s="36"/>
      <c r="AH204" s="36"/>
      <c r="AI204" s="36"/>
      <c r="AJ204" s="36"/>
      <c r="AK204" s="36"/>
    </row>
    <row r="205" spans="1:37" ht="15.75" x14ac:dyDescent="0.25">
      <c r="A205" s="10">
        <v>46085</v>
      </c>
      <c r="B205" s="37"/>
      <c r="C205" s="36"/>
      <c r="D205" s="36"/>
      <c r="E205" s="36"/>
      <c r="F205" s="36"/>
      <c r="G205" s="36"/>
      <c r="H205" s="36"/>
      <c r="I205" s="36"/>
      <c r="J205" s="36"/>
      <c r="K205" s="36"/>
      <c r="L205" s="36"/>
      <c r="M205" s="36"/>
      <c r="N205" s="36"/>
      <c r="O205" s="36"/>
      <c r="P205" s="36"/>
      <c r="Q205" s="36"/>
      <c r="R205" s="36"/>
      <c r="S205" s="36"/>
      <c r="T205" s="36"/>
      <c r="U205" s="36"/>
      <c r="V205" s="36"/>
      <c r="W205" s="36"/>
      <c r="X205" s="36"/>
      <c r="Y205" s="36"/>
      <c r="Z205" s="36"/>
      <c r="AA205" s="36"/>
      <c r="AB205" s="36"/>
      <c r="AC205" s="36"/>
      <c r="AD205" s="36"/>
      <c r="AE205" s="36"/>
      <c r="AF205" s="36"/>
      <c r="AG205" s="36"/>
      <c r="AH205" s="36"/>
      <c r="AI205" s="36"/>
      <c r="AJ205" s="36"/>
      <c r="AK205" s="36"/>
    </row>
    <row r="206" spans="1:37" ht="15.75" x14ac:dyDescent="0.25">
      <c r="A206" s="10">
        <v>46086</v>
      </c>
      <c r="B206" s="37"/>
      <c r="C206" s="36"/>
      <c r="D206" s="36"/>
      <c r="E206" s="36"/>
      <c r="F206" s="36"/>
      <c r="G206" s="36"/>
      <c r="H206" s="36"/>
      <c r="I206" s="36"/>
      <c r="J206" s="36"/>
      <c r="K206" s="36"/>
      <c r="L206" s="36"/>
      <c r="M206" s="36"/>
      <c r="N206" s="36"/>
      <c r="O206" s="36"/>
      <c r="P206" s="36"/>
      <c r="Q206" s="36"/>
      <c r="R206" s="36"/>
      <c r="S206" s="36"/>
      <c r="T206" s="36"/>
      <c r="U206" s="36"/>
      <c r="V206" s="36"/>
      <c r="W206" s="36"/>
      <c r="X206" s="36"/>
      <c r="Y206" s="36"/>
      <c r="Z206" s="36"/>
      <c r="AA206" s="36"/>
      <c r="AB206" s="36"/>
      <c r="AC206" s="36"/>
      <c r="AD206" s="36"/>
      <c r="AE206" s="36"/>
      <c r="AF206" s="36"/>
      <c r="AG206" s="36"/>
      <c r="AH206" s="36"/>
      <c r="AI206" s="36"/>
      <c r="AJ206" s="36"/>
      <c r="AK206" s="36"/>
    </row>
    <row r="207" spans="1:37" ht="15.75" x14ac:dyDescent="0.25">
      <c r="A207" s="10">
        <v>46087</v>
      </c>
      <c r="B207" s="37"/>
      <c r="C207" s="36"/>
      <c r="D207" s="36"/>
      <c r="E207" s="36"/>
      <c r="F207" s="36"/>
      <c r="G207" s="36"/>
      <c r="H207" s="36"/>
      <c r="I207" s="36"/>
      <c r="J207" s="36"/>
      <c r="K207" s="36"/>
      <c r="L207" s="36"/>
      <c r="M207" s="36"/>
      <c r="N207" s="36"/>
      <c r="O207" s="36"/>
      <c r="P207" s="36"/>
      <c r="Q207" s="36"/>
      <c r="R207" s="36"/>
      <c r="S207" s="36"/>
      <c r="T207" s="36"/>
      <c r="U207" s="36"/>
      <c r="V207" s="36"/>
      <c r="W207" s="36"/>
      <c r="X207" s="36"/>
      <c r="Y207" s="36"/>
      <c r="Z207" s="36"/>
      <c r="AA207" s="36"/>
      <c r="AB207" s="36"/>
      <c r="AC207" s="36"/>
      <c r="AD207" s="36"/>
      <c r="AE207" s="36"/>
      <c r="AF207" s="36"/>
      <c r="AG207" s="36"/>
      <c r="AH207" s="36"/>
      <c r="AI207" s="36"/>
      <c r="AJ207" s="36"/>
      <c r="AK207" s="36"/>
    </row>
    <row r="208" spans="1:37" ht="15.75" x14ac:dyDescent="0.25">
      <c r="A208" s="10">
        <v>46088</v>
      </c>
      <c r="B208" s="37"/>
      <c r="C208" s="36"/>
      <c r="D208" s="36"/>
      <c r="E208" s="36"/>
      <c r="F208" s="36"/>
      <c r="G208" s="36"/>
      <c r="H208" s="36"/>
      <c r="I208" s="36"/>
      <c r="J208" s="36"/>
      <c r="K208" s="36"/>
      <c r="L208" s="36"/>
      <c r="M208" s="36"/>
      <c r="N208" s="36"/>
      <c r="O208" s="36"/>
      <c r="P208" s="36"/>
      <c r="Q208" s="36"/>
      <c r="R208" s="36"/>
      <c r="S208" s="36"/>
      <c r="T208" s="36"/>
      <c r="U208" s="36"/>
      <c r="V208" s="36"/>
      <c r="W208" s="36"/>
      <c r="X208" s="36"/>
      <c r="Y208" s="36"/>
      <c r="Z208" s="36"/>
      <c r="AA208" s="36"/>
      <c r="AB208" s="36"/>
      <c r="AC208" s="36"/>
      <c r="AD208" s="36"/>
      <c r="AE208" s="36"/>
      <c r="AF208" s="36"/>
      <c r="AG208" s="36"/>
      <c r="AH208" s="36"/>
      <c r="AI208" s="36"/>
      <c r="AJ208" s="36"/>
      <c r="AK208" s="36"/>
    </row>
    <row r="209" spans="1:37" ht="15.75" x14ac:dyDescent="0.25">
      <c r="A209" s="10">
        <v>46089</v>
      </c>
      <c r="B209" s="37"/>
      <c r="C209" s="36"/>
      <c r="D209" s="36"/>
      <c r="E209" s="36"/>
      <c r="F209" s="36"/>
      <c r="G209" s="36"/>
      <c r="H209" s="36"/>
      <c r="I209" s="36"/>
      <c r="J209" s="36"/>
      <c r="K209" s="36"/>
      <c r="L209" s="36"/>
      <c r="M209" s="36"/>
      <c r="N209" s="36"/>
      <c r="O209" s="36"/>
      <c r="P209" s="36"/>
      <c r="Q209" s="36"/>
      <c r="R209" s="36"/>
      <c r="S209" s="36"/>
      <c r="T209" s="36"/>
      <c r="U209" s="36"/>
      <c r="V209" s="36"/>
      <c r="W209" s="36"/>
      <c r="X209" s="36"/>
      <c r="Y209" s="36"/>
      <c r="Z209" s="36"/>
      <c r="AA209" s="36"/>
      <c r="AB209" s="36"/>
      <c r="AC209" s="36"/>
      <c r="AD209" s="36"/>
      <c r="AE209" s="36"/>
      <c r="AF209" s="36"/>
      <c r="AG209" s="36"/>
      <c r="AH209" s="36"/>
      <c r="AI209" s="36"/>
      <c r="AJ209" s="36"/>
      <c r="AK209" s="36"/>
    </row>
    <row r="210" spans="1:37" ht="15.75" x14ac:dyDescent="0.25">
      <c r="A210" s="10">
        <v>46090</v>
      </c>
      <c r="B210" s="37"/>
      <c r="C210" s="36"/>
      <c r="D210" s="36"/>
      <c r="E210" s="36"/>
      <c r="F210" s="36"/>
      <c r="G210" s="36"/>
      <c r="H210" s="36"/>
      <c r="I210" s="36"/>
      <c r="J210" s="36"/>
      <c r="K210" s="36"/>
      <c r="L210" s="36"/>
      <c r="M210" s="36"/>
      <c r="N210" s="36"/>
      <c r="O210" s="36"/>
      <c r="P210" s="36"/>
      <c r="Q210" s="36"/>
      <c r="R210" s="36"/>
      <c r="S210" s="36"/>
      <c r="T210" s="36"/>
      <c r="U210" s="36"/>
      <c r="V210" s="36"/>
      <c r="W210" s="36"/>
      <c r="X210" s="36"/>
      <c r="Y210" s="36"/>
      <c r="Z210" s="36"/>
      <c r="AA210" s="36"/>
      <c r="AB210" s="36"/>
      <c r="AC210" s="36"/>
      <c r="AD210" s="36"/>
      <c r="AE210" s="36"/>
      <c r="AF210" s="36"/>
      <c r="AG210" s="36"/>
      <c r="AH210" s="36"/>
      <c r="AI210" s="36"/>
      <c r="AJ210" s="36"/>
      <c r="AK210" s="36"/>
    </row>
    <row r="211" spans="1:37" ht="15.75" x14ac:dyDescent="0.25">
      <c r="A211" s="10">
        <v>46091</v>
      </c>
      <c r="B211" s="37"/>
      <c r="C211" s="36"/>
      <c r="D211" s="36"/>
      <c r="E211" s="36"/>
      <c r="F211" s="36"/>
      <c r="G211" s="36"/>
      <c r="H211" s="36"/>
      <c r="I211" s="36"/>
      <c r="J211" s="36"/>
      <c r="K211" s="36"/>
      <c r="L211" s="36"/>
      <c r="M211" s="36"/>
      <c r="N211" s="36"/>
      <c r="O211" s="36"/>
      <c r="P211" s="36"/>
      <c r="Q211" s="36"/>
      <c r="R211" s="36"/>
      <c r="S211" s="36"/>
      <c r="T211" s="36"/>
      <c r="U211" s="36"/>
      <c r="V211" s="36"/>
      <c r="W211" s="36"/>
      <c r="X211" s="36"/>
      <c r="Y211" s="36"/>
      <c r="Z211" s="36"/>
      <c r="AA211" s="36"/>
      <c r="AB211" s="36"/>
      <c r="AC211" s="36"/>
      <c r="AD211" s="36"/>
      <c r="AE211" s="36"/>
      <c r="AF211" s="36"/>
      <c r="AG211" s="36"/>
      <c r="AH211" s="36"/>
      <c r="AI211" s="36"/>
      <c r="AJ211" s="36"/>
      <c r="AK211" s="36"/>
    </row>
    <row r="212" spans="1:37" ht="15.75" x14ac:dyDescent="0.25">
      <c r="A212" s="10">
        <v>46092</v>
      </c>
      <c r="B212" s="37"/>
      <c r="C212" s="36"/>
      <c r="D212" s="36"/>
      <c r="E212" s="36"/>
      <c r="F212" s="36"/>
      <c r="G212" s="36"/>
      <c r="H212" s="36"/>
      <c r="I212" s="36"/>
      <c r="J212" s="36"/>
      <c r="K212" s="36"/>
      <c r="L212" s="36"/>
      <c r="M212" s="36"/>
      <c r="N212" s="36"/>
      <c r="O212" s="36"/>
      <c r="P212" s="36"/>
      <c r="Q212" s="36"/>
      <c r="R212" s="36"/>
      <c r="S212" s="36"/>
      <c r="T212" s="36"/>
      <c r="U212" s="36"/>
      <c r="V212" s="36"/>
      <c r="W212" s="36"/>
      <c r="X212" s="36"/>
      <c r="Y212" s="36"/>
      <c r="Z212" s="36"/>
      <c r="AA212" s="36"/>
      <c r="AB212" s="36"/>
      <c r="AC212" s="36"/>
      <c r="AD212" s="36"/>
      <c r="AE212" s="36"/>
      <c r="AF212" s="36"/>
      <c r="AG212" s="36"/>
      <c r="AH212" s="36"/>
      <c r="AI212" s="36"/>
      <c r="AJ212" s="36"/>
      <c r="AK212" s="36"/>
    </row>
    <row r="213" spans="1:37" ht="15.75" x14ac:dyDescent="0.25">
      <c r="A213" s="10">
        <v>46093</v>
      </c>
      <c r="B213" s="37"/>
      <c r="C213" s="36"/>
      <c r="D213" s="36"/>
      <c r="E213" s="36"/>
      <c r="F213" s="36"/>
      <c r="G213" s="36"/>
      <c r="H213" s="36"/>
      <c r="I213" s="36"/>
      <c r="J213" s="36"/>
      <c r="K213" s="36"/>
      <c r="L213" s="36"/>
      <c r="M213" s="36"/>
      <c r="N213" s="36"/>
      <c r="O213" s="36"/>
      <c r="P213" s="36"/>
      <c r="Q213" s="36"/>
      <c r="R213" s="36"/>
      <c r="S213" s="36"/>
      <c r="T213" s="36"/>
      <c r="U213" s="36"/>
      <c r="V213" s="36"/>
      <c r="W213" s="36"/>
      <c r="X213" s="36"/>
      <c r="Y213" s="36"/>
      <c r="Z213" s="36"/>
      <c r="AA213" s="36"/>
      <c r="AB213" s="36"/>
      <c r="AC213" s="36"/>
      <c r="AD213" s="36"/>
      <c r="AE213" s="36"/>
      <c r="AF213" s="36"/>
      <c r="AG213" s="36"/>
      <c r="AH213" s="36"/>
      <c r="AI213" s="36"/>
      <c r="AJ213" s="36"/>
      <c r="AK213" s="36"/>
    </row>
    <row r="214" spans="1:37" ht="15.75" x14ac:dyDescent="0.25">
      <c r="A214" s="10">
        <v>46094</v>
      </c>
      <c r="B214" s="37"/>
      <c r="C214" s="36"/>
      <c r="D214" s="36"/>
      <c r="E214" s="36"/>
      <c r="F214" s="36"/>
      <c r="G214" s="36"/>
      <c r="H214" s="36"/>
      <c r="I214" s="36"/>
      <c r="J214" s="36"/>
      <c r="K214" s="36"/>
      <c r="L214" s="36"/>
      <c r="M214" s="36"/>
      <c r="N214" s="36"/>
      <c r="O214" s="36"/>
      <c r="P214" s="36"/>
      <c r="Q214" s="36"/>
      <c r="R214" s="36"/>
      <c r="S214" s="36"/>
      <c r="T214" s="36"/>
      <c r="U214" s="36"/>
      <c r="V214" s="36"/>
      <c r="W214" s="36"/>
      <c r="X214" s="36"/>
      <c r="Y214" s="36"/>
      <c r="Z214" s="36"/>
      <c r="AA214" s="36"/>
      <c r="AB214" s="36"/>
      <c r="AC214" s="36"/>
      <c r="AD214" s="36"/>
      <c r="AE214" s="36"/>
      <c r="AF214" s="36"/>
      <c r="AG214" s="36"/>
      <c r="AH214" s="36"/>
      <c r="AI214" s="36"/>
      <c r="AJ214" s="36"/>
      <c r="AK214" s="36"/>
    </row>
    <row r="215" spans="1:37" ht="15.75" x14ac:dyDescent="0.25">
      <c r="A215" s="10">
        <v>46095</v>
      </c>
      <c r="B215" s="37"/>
      <c r="C215" s="36"/>
      <c r="D215" s="36"/>
      <c r="E215" s="36"/>
      <c r="F215" s="36"/>
      <c r="G215" s="36"/>
      <c r="H215" s="36"/>
      <c r="I215" s="36"/>
      <c r="J215" s="36"/>
      <c r="K215" s="36"/>
      <c r="L215" s="36"/>
      <c r="M215" s="36"/>
      <c r="N215" s="36"/>
      <c r="O215" s="36"/>
      <c r="P215" s="36"/>
      <c r="Q215" s="36"/>
      <c r="R215" s="36"/>
      <c r="S215" s="36"/>
      <c r="T215" s="36"/>
      <c r="U215" s="36"/>
      <c r="V215" s="36"/>
      <c r="W215" s="36"/>
      <c r="X215" s="36"/>
      <c r="Y215" s="36"/>
      <c r="Z215" s="36"/>
      <c r="AA215" s="36"/>
      <c r="AB215" s="36"/>
      <c r="AC215" s="36"/>
      <c r="AD215" s="36"/>
      <c r="AE215" s="36"/>
      <c r="AF215" s="36"/>
      <c r="AG215" s="36"/>
      <c r="AH215" s="36"/>
      <c r="AI215" s="36"/>
      <c r="AJ215" s="36"/>
      <c r="AK215" s="36"/>
    </row>
    <row r="216" spans="1:37" ht="15.75" x14ac:dyDescent="0.25">
      <c r="A216" s="10">
        <v>46096</v>
      </c>
      <c r="B216" s="37"/>
      <c r="C216" s="36"/>
      <c r="D216" s="36"/>
      <c r="E216" s="36"/>
      <c r="F216" s="36"/>
      <c r="G216" s="36"/>
      <c r="H216" s="36"/>
      <c r="I216" s="36"/>
      <c r="J216" s="36"/>
      <c r="K216" s="36"/>
      <c r="L216" s="36"/>
      <c r="M216" s="36"/>
      <c r="N216" s="36"/>
      <c r="O216" s="36"/>
      <c r="P216" s="36"/>
      <c r="Q216" s="36"/>
      <c r="R216" s="36"/>
      <c r="S216" s="36"/>
      <c r="T216" s="36"/>
      <c r="U216" s="36"/>
      <c r="V216" s="36"/>
      <c r="W216" s="36"/>
      <c r="X216" s="36"/>
      <c r="Y216" s="36"/>
      <c r="Z216" s="36"/>
      <c r="AA216" s="36"/>
      <c r="AB216" s="36"/>
      <c r="AC216" s="36"/>
      <c r="AD216" s="36"/>
      <c r="AE216" s="36"/>
      <c r="AF216" s="36"/>
      <c r="AG216" s="36"/>
      <c r="AH216" s="36"/>
      <c r="AI216" s="36"/>
      <c r="AJ216" s="36"/>
      <c r="AK216" s="36"/>
    </row>
    <row r="217" spans="1:37" ht="15.75" x14ac:dyDescent="0.25">
      <c r="A217" s="10">
        <v>46097</v>
      </c>
      <c r="B217" s="37"/>
      <c r="C217" s="36"/>
      <c r="D217" s="36"/>
      <c r="E217" s="36"/>
      <c r="F217" s="36"/>
      <c r="G217" s="36"/>
      <c r="H217" s="36"/>
      <c r="I217" s="36"/>
      <c r="J217" s="36"/>
      <c r="K217" s="36"/>
      <c r="L217" s="36"/>
      <c r="M217" s="36"/>
      <c r="N217" s="36"/>
      <c r="O217" s="36"/>
      <c r="P217" s="36"/>
      <c r="Q217" s="36"/>
      <c r="R217" s="36"/>
      <c r="S217" s="36"/>
      <c r="T217" s="36"/>
      <c r="U217" s="36"/>
      <c r="V217" s="36"/>
      <c r="W217" s="36"/>
      <c r="X217" s="36"/>
      <c r="Y217" s="36"/>
      <c r="Z217" s="36"/>
      <c r="AA217" s="36"/>
      <c r="AB217" s="36"/>
      <c r="AC217" s="36"/>
      <c r="AD217" s="36"/>
      <c r="AE217" s="36"/>
      <c r="AF217" s="36"/>
      <c r="AG217" s="36"/>
      <c r="AH217" s="36"/>
      <c r="AI217" s="36"/>
      <c r="AJ217" s="36"/>
      <c r="AK217" s="36"/>
    </row>
    <row r="218" spans="1:37" ht="15.75" x14ac:dyDescent="0.25">
      <c r="A218" s="10">
        <v>46098</v>
      </c>
      <c r="B218" s="37"/>
      <c r="C218" s="36"/>
      <c r="D218" s="36"/>
      <c r="E218" s="36"/>
      <c r="F218" s="36"/>
      <c r="G218" s="36"/>
      <c r="H218" s="36"/>
      <c r="I218" s="36"/>
      <c r="J218" s="36"/>
      <c r="K218" s="36"/>
      <c r="L218" s="36"/>
      <c r="M218" s="36"/>
      <c r="N218" s="36"/>
      <c r="O218" s="36"/>
      <c r="P218" s="36"/>
      <c r="Q218" s="36"/>
      <c r="R218" s="36"/>
      <c r="S218" s="36"/>
      <c r="T218" s="36"/>
      <c r="U218" s="36"/>
      <c r="V218" s="36"/>
      <c r="W218" s="36"/>
      <c r="X218" s="36"/>
      <c r="Y218" s="36"/>
      <c r="Z218" s="36"/>
      <c r="AA218" s="36"/>
      <c r="AB218" s="36"/>
      <c r="AC218" s="36"/>
      <c r="AD218" s="36"/>
      <c r="AE218" s="36"/>
      <c r="AF218" s="36"/>
      <c r="AG218" s="36"/>
      <c r="AH218" s="36"/>
      <c r="AI218" s="36"/>
      <c r="AJ218" s="36"/>
      <c r="AK218" s="36"/>
    </row>
    <row r="219" spans="1:37" ht="15.75" x14ac:dyDescent="0.25">
      <c r="A219" s="10">
        <v>46099</v>
      </c>
      <c r="B219" s="37"/>
      <c r="C219" s="36"/>
      <c r="D219" s="36"/>
      <c r="E219" s="36"/>
      <c r="F219" s="36"/>
      <c r="G219" s="36"/>
      <c r="H219" s="36"/>
      <c r="I219" s="36"/>
      <c r="J219" s="36"/>
      <c r="K219" s="36"/>
      <c r="L219" s="36"/>
      <c r="M219" s="36"/>
      <c r="N219" s="36"/>
      <c r="O219" s="36"/>
      <c r="P219" s="36"/>
      <c r="Q219" s="36"/>
      <c r="R219" s="36"/>
      <c r="S219" s="36"/>
      <c r="T219" s="36"/>
      <c r="U219" s="36"/>
      <c r="V219" s="36"/>
      <c r="W219" s="36"/>
      <c r="X219" s="36"/>
      <c r="Y219" s="36"/>
      <c r="Z219" s="36"/>
      <c r="AA219" s="36"/>
      <c r="AB219" s="36"/>
      <c r="AC219" s="36"/>
      <c r="AD219" s="36"/>
      <c r="AE219" s="36"/>
      <c r="AF219" s="36"/>
      <c r="AG219" s="36"/>
      <c r="AH219" s="36"/>
      <c r="AI219" s="36"/>
      <c r="AJ219" s="36"/>
      <c r="AK219" s="36"/>
    </row>
    <row r="220" spans="1:37" ht="15.75" x14ac:dyDescent="0.25">
      <c r="A220" s="10">
        <v>46100</v>
      </c>
      <c r="B220" s="37"/>
      <c r="C220" s="36"/>
      <c r="D220" s="36"/>
      <c r="E220" s="36"/>
      <c r="F220" s="36"/>
      <c r="G220" s="36"/>
      <c r="H220" s="36"/>
      <c r="I220" s="36"/>
      <c r="J220" s="36"/>
      <c r="K220" s="36"/>
      <c r="L220" s="36"/>
      <c r="M220" s="36"/>
      <c r="N220" s="36"/>
      <c r="O220" s="36"/>
      <c r="P220" s="36"/>
      <c r="Q220" s="36"/>
      <c r="R220" s="36"/>
      <c r="S220" s="36"/>
      <c r="T220" s="36"/>
      <c r="U220" s="36"/>
      <c r="V220" s="36"/>
      <c r="W220" s="36"/>
      <c r="X220" s="36"/>
      <c r="Y220" s="36"/>
      <c r="Z220" s="36"/>
      <c r="AA220" s="36"/>
      <c r="AB220" s="36"/>
      <c r="AC220" s="36"/>
      <c r="AD220" s="36"/>
      <c r="AE220" s="36"/>
      <c r="AF220" s="36"/>
      <c r="AG220" s="36"/>
      <c r="AH220" s="36"/>
      <c r="AI220" s="36"/>
      <c r="AJ220" s="36"/>
      <c r="AK220" s="36"/>
    </row>
    <row r="221" spans="1:37" ht="15.75" x14ac:dyDescent="0.25">
      <c r="A221" s="10">
        <v>46101</v>
      </c>
      <c r="B221" s="37"/>
      <c r="C221" s="36"/>
      <c r="D221" s="36"/>
      <c r="E221" s="36"/>
      <c r="F221" s="36"/>
      <c r="G221" s="36"/>
      <c r="H221" s="36"/>
      <c r="I221" s="36"/>
      <c r="J221" s="36"/>
      <c r="K221" s="36"/>
      <c r="L221" s="36"/>
      <c r="M221" s="36"/>
      <c r="N221" s="36"/>
      <c r="O221" s="36"/>
      <c r="P221" s="36"/>
      <c r="Q221" s="36"/>
      <c r="R221" s="36"/>
      <c r="S221" s="36"/>
      <c r="T221" s="36"/>
      <c r="U221" s="36"/>
      <c r="V221" s="36"/>
      <c r="W221" s="36"/>
      <c r="X221" s="36"/>
      <c r="Y221" s="36"/>
      <c r="Z221" s="36"/>
      <c r="AA221" s="36"/>
      <c r="AB221" s="36"/>
      <c r="AC221" s="36"/>
      <c r="AD221" s="36"/>
      <c r="AE221" s="36"/>
      <c r="AF221" s="36"/>
      <c r="AG221" s="36"/>
      <c r="AH221" s="36"/>
      <c r="AI221" s="36"/>
      <c r="AJ221" s="36"/>
      <c r="AK221" s="36"/>
    </row>
    <row r="222" spans="1:37" ht="15.75" x14ac:dyDescent="0.25">
      <c r="A222" s="10">
        <v>46102</v>
      </c>
      <c r="B222" s="37"/>
      <c r="C222" s="36"/>
      <c r="D222" s="36"/>
      <c r="E222" s="36"/>
      <c r="F222" s="36"/>
      <c r="G222" s="36"/>
      <c r="H222" s="36"/>
      <c r="I222" s="36"/>
      <c r="J222" s="36"/>
      <c r="K222" s="36"/>
      <c r="L222" s="36"/>
      <c r="M222" s="36"/>
      <c r="N222" s="36"/>
      <c r="O222" s="36"/>
      <c r="P222" s="36"/>
      <c r="Q222" s="36"/>
      <c r="R222" s="36"/>
      <c r="S222" s="36"/>
      <c r="T222" s="36"/>
      <c r="U222" s="36"/>
      <c r="V222" s="36"/>
      <c r="W222" s="36"/>
      <c r="X222" s="36"/>
      <c r="Y222" s="36"/>
      <c r="Z222" s="36"/>
      <c r="AA222" s="36"/>
      <c r="AB222" s="36"/>
      <c r="AC222" s="36"/>
      <c r="AD222" s="36"/>
      <c r="AE222" s="36"/>
      <c r="AF222" s="36"/>
      <c r="AG222" s="36"/>
      <c r="AH222" s="36"/>
      <c r="AI222" s="36"/>
      <c r="AJ222" s="36"/>
      <c r="AK222" s="36"/>
    </row>
    <row r="223" spans="1:37" ht="15.75" x14ac:dyDescent="0.25">
      <c r="A223" s="10">
        <v>46103</v>
      </c>
      <c r="B223" s="37"/>
      <c r="C223" s="36"/>
      <c r="D223" s="36"/>
      <c r="E223" s="36"/>
      <c r="F223" s="36"/>
      <c r="G223" s="36"/>
      <c r="H223" s="36"/>
      <c r="I223" s="36"/>
      <c r="J223" s="36"/>
      <c r="K223" s="36"/>
      <c r="L223" s="36"/>
      <c r="M223" s="36"/>
      <c r="N223" s="36"/>
      <c r="O223" s="36"/>
      <c r="P223" s="36"/>
      <c r="Q223" s="36"/>
      <c r="R223" s="36"/>
      <c r="S223" s="36"/>
      <c r="T223" s="36"/>
      <c r="U223" s="36"/>
      <c r="V223" s="36"/>
      <c r="W223" s="36"/>
      <c r="X223" s="36"/>
      <c r="Y223" s="36"/>
      <c r="Z223" s="36"/>
      <c r="AA223" s="36"/>
      <c r="AB223" s="36"/>
      <c r="AC223" s="36"/>
      <c r="AD223" s="36"/>
      <c r="AE223" s="36"/>
      <c r="AF223" s="36"/>
      <c r="AG223" s="36"/>
      <c r="AH223" s="36"/>
      <c r="AI223" s="36"/>
      <c r="AJ223" s="36"/>
      <c r="AK223" s="36"/>
    </row>
    <row r="224" spans="1:37" ht="15.75" x14ac:dyDescent="0.25">
      <c r="A224" s="10">
        <v>46104</v>
      </c>
      <c r="B224" s="37"/>
      <c r="C224" s="36"/>
      <c r="D224" s="36"/>
      <c r="E224" s="36"/>
      <c r="F224" s="36"/>
      <c r="G224" s="36"/>
      <c r="H224" s="36"/>
      <c r="I224" s="36"/>
      <c r="J224" s="36"/>
      <c r="K224" s="36"/>
      <c r="L224" s="36"/>
      <c r="M224" s="36"/>
      <c r="N224" s="36"/>
      <c r="O224" s="36"/>
      <c r="P224" s="36"/>
      <c r="Q224" s="36"/>
      <c r="R224" s="36"/>
      <c r="S224" s="36"/>
      <c r="T224" s="36"/>
      <c r="U224" s="36"/>
      <c r="V224" s="36"/>
      <c r="W224" s="36"/>
      <c r="X224" s="36"/>
      <c r="Y224" s="36"/>
      <c r="Z224" s="36"/>
      <c r="AA224" s="36"/>
      <c r="AB224" s="36"/>
      <c r="AC224" s="36"/>
      <c r="AD224" s="36"/>
      <c r="AE224" s="36"/>
      <c r="AF224" s="36"/>
      <c r="AG224" s="36"/>
      <c r="AH224" s="36"/>
      <c r="AI224" s="36"/>
      <c r="AJ224" s="36"/>
      <c r="AK224" s="36"/>
    </row>
    <row r="225" spans="1:37" ht="15.75" x14ac:dyDescent="0.25">
      <c r="A225" s="10">
        <v>46105</v>
      </c>
      <c r="B225" s="37"/>
      <c r="C225" s="36"/>
      <c r="D225" s="36"/>
      <c r="E225" s="36"/>
      <c r="F225" s="36"/>
      <c r="G225" s="36"/>
      <c r="H225" s="36"/>
      <c r="I225" s="36"/>
      <c r="J225" s="36"/>
      <c r="K225" s="36"/>
      <c r="L225" s="36"/>
      <c r="M225" s="36"/>
      <c r="N225" s="36"/>
      <c r="O225" s="36"/>
      <c r="P225" s="36"/>
      <c r="Q225" s="36"/>
      <c r="R225" s="36"/>
      <c r="S225" s="36"/>
      <c r="T225" s="36"/>
      <c r="U225" s="36"/>
      <c r="V225" s="36"/>
      <c r="W225" s="36"/>
      <c r="X225" s="36"/>
      <c r="Y225" s="36"/>
      <c r="Z225" s="36"/>
      <c r="AA225" s="36"/>
      <c r="AB225" s="36"/>
      <c r="AC225" s="36"/>
      <c r="AD225" s="36"/>
      <c r="AE225" s="36"/>
      <c r="AF225" s="36"/>
      <c r="AG225" s="36"/>
      <c r="AH225" s="36"/>
      <c r="AI225" s="36"/>
      <c r="AJ225" s="36"/>
      <c r="AK225" s="36"/>
    </row>
    <row r="226" spans="1:37" ht="15.75" x14ac:dyDescent="0.25">
      <c r="A226" s="10">
        <v>46106</v>
      </c>
      <c r="B226" s="37"/>
      <c r="C226" s="36"/>
      <c r="D226" s="36"/>
      <c r="E226" s="36"/>
      <c r="F226" s="36"/>
      <c r="G226" s="36"/>
      <c r="H226" s="36"/>
      <c r="I226" s="36"/>
      <c r="J226" s="36"/>
      <c r="K226" s="36"/>
      <c r="L226" s="36"/>
      <c r="M226" s="36"/>
      <c r="N226" s="36"/>
      <c r="O226" s="36"/>
      <c r="P226" s="36"/>
      <c r="Q226" s="36"/>
      <c r="R226" s="36"/>
      <c r="S226" s="36"/>
      <c r="T226" s="36"/>
      <c r="U226" s="36"/>
      <c r="V226" s="36"/>
      <c r="W226" s="36"/>
      <c r="X226" s="36"/>
      <c r="Y226" s="36"/>
      <c r="Z226" s="36"/>
      <c r="AA226" s="36"/>
      <c r="AB226" s="36"/>
      <c r="AC226" s="36"/>
      <c r="AD226" s="36"/>
      <c r="AE226" s="36"/>
      <c r="AF226" s="36"/>
      <c r="AG226" s="36"/>
      <c r="AH226" s="36"/>
      <c r="AI226" s="36"/>
      <c r="AJ226" s="36"/>
      <c r="AK226" s="36"/>
    </row>
    <row r="227" spans="1:37" ht="15.75" x14ac:dyDescent="0.25">
      <c r="A227" s="10">
        <v>46107</v>
      </c>
      <c r="B227" s="37"/>
      <c r="C227" s="36"/>
      <c r="D227" s="36"/>
      <c r="E227" s="36"/>
      <c r="F227" s="36"/>
      <c r="G227" s="36"/>
      <c r="H227" s="36"/>
      <c r="I227" s="36"/>
      <c r="J227" s="36"/>
      <c r="K227" s="36"/>
      <c r="L227" s="36"/>
      <c r="M227" s="36"/>
      <c r="N227" s="36"/>
      <c r="O227" s="36"/>
      <c r="P227" s="36"/>
      <c r="Q227" s="36"/>
      <c r="R227" s="36"/>
      <c r="S227" s="36"/>
      <c r="T227" s="36"/>
      <c r="U227" s="36"/>
      <c r="V227" s="36"/>
      <c r="W227" s="36"/>
      <c r="X227" s="36"/>
      <c r="Y227" s="36"/>
      <c r="Z227" s="36"/>
      <c r="AA227" s="36"/>
      <c r="AB227" s="36"/>
      <c r="AC227" s="36"/>
      <c r="AD227" s="36"/>
      <c r="AE227" s="36"/>
      <c r="AF227" s="36"/>
      <c r="AG227" s="36"/>
      <c r="AH227" s="36"/>
      <c r="AI227" s="36"/>
      <c r="AJ227" s="36"/>
      <c r="AK227" s="36"/>
    </row>
    <row r="228" spans="1:37" ht="15.75" x14ac:dyDescent="0.25">
      <c r="A228" s="10">
        <v>46108</v>
      </c>
      <c r="B228" s="37"/>
      <c r="C228" s="36"/>
      <c r="D228" s="36"/>
      <c r="E228" s="36"/>
      <c r="F228" s="36"/>
      <c r="G228" s="36"/>
      <c r="H228" s="36"/>
      <c r="I228" s="36"/>
      <c r="J228" s="36"/>
      <c r="K228" s="36"/>
      <c r="L228" s="36"/>
      <c r="M228" s="36"/>
      <c r="N228" s="36"/>
      <c r="O228" s="36"/>
      <c r="P228" s="36"/>
      <c r="Q228" s="36"/>
      <c r="R228" s="36"/>
      <c r="S228" s="36"/>
      <c r="T228" s="36"/>
      <c r="U228" s="36"/>
      <c r="V228" s="36"/>
      <c r="W228" s="36"/>
      <c r="X228" s="36"/>
      <c r="Y228" s="36"/>
      <c r="Z228" s="36"/>
      <c r="AA228" s="36"/>
      <c r="AB228" s="36"/>
      <c r="AC228" s="36"/>
      <c r="AD228" s="36"/>
      <c r="AE228" s="36"/>
      <c r="AF228" s="36"/>
      <c r="AG228" s="36"/>
      <c r="AH228" s="36"/>
      <c r="AI228" s="36"/>
      <c r="AJ228" s="36"/>
      <c r="AK228" s="36"/>
    </row>
    <row r="229" spans="1:37" ht="15.75" x14ac:dyDescent="0.25">
      <c r="A229" s="10">
        <v>46109</v>
      </c>
      <c r="B229" s="37"/>
      <c r="C229" s="36"/>
      <c r="D229" s="36"/>
      <c r="E229" s="36"/>
      <c r="F229" s="36"/>
      <c r="G229" s="36"/>
      <c r="H229" s="36"/>
      <c r="I229" s="36"/>
      <c r="J229" s="36"/>
      <c r="K229" s="36"/>
      <c r="L229" s="36"/>
      <c r="M229" s="36"/>
      <c r="N229" s="36"/>
      <c r="O229" s="36"/>
      <c r="P229" s="36"/>
      <c r="Q229" s="36"/>
      <c r="R229" s="36"/>
      <c r="S229" s="36"/>
      <c r="T229" s="36"/>
      <c r="U229" s="36"/>
      <c r="V229" s="36"/>
      <c r="W229" s="36"/>
      <c r="X229" s="36"/>
      <c r="Y229" s="36"/>
      <c r="Z229" s="36"/>
      <c r="AA229" s="36"/>
      <c r="AB229" s="36"/>
      <c r="AC229" s="36"/>
      <c r="AD229" s="36"/>
      <c r="AE229" s="36"/>
      <c r="AF229" s="36"/>
      <c r="AG229" s="36"/>
      <c r="AH229" s="36"/>
      <c r="AI229" s="36"/>
      <c r="AJ229" s="36"/>
      <c r="AK229" s="36"/>
    </row>
    <row r="230" spans="1:37" ht="15.75" x14ac:dyDescent="0.25">
      <c r="A230" s="10">
        <v>46110</v>
      </c>
      <c r="B230" s="37"/>
      <c r="C230" s="36"/>
      <c r="D230" s="36"/>
      <c r="E230" s="36"/>
      <c r="F230" s="36"/>
      <c r="G230" s="36"/>
      <c r="H230" s="36"/>
      <c r="I230" s="36"/>
      <c r="J230" s="36"/>
      <c r="K230" s="36"/>
      <c r="L230" s="36"/>
      <c r="M230" s="36"/>
      <c r="N230" s="36"/>
      <c r="O230" s="36"/>
      <c r="P230" s="36"/>
      <c r="Q230" s="36"/>
      <c r="R230" s="36"/>
      <c r="S230" s="36"/>
      <c r="T230" s="36"/>
      <c r="U230" s="36"/>
      <c r="V230" s="36"/>
      <c r="W230" s="36"/>
      <c r="X230" s="36"/>
      <c r="Y230" s="36"/>
      <c r="Z230" s="36"/>
      <c r="AA230" s="36"/>
      <c r="AB230" s="36"/>
      <c r="AC230" s="36"/>
      <c r="AD230" s="36"/>
      <c r="AE230" s="36"/>
      <c r="AF230" s="36"/>
      <c r="AG230" s="36"/>
      <c r="AH230" s="36"/>
      <c r="AI230" s="36"/>
      <c r="AJ230" s="36"/>
      <c r="AK230" s="36"/>
    </row>
    <row r="231" spans="1:37" ht="15.75" x14ac:dyDescent="0.25">
      <c r="A231" s="10">
        <v>46111</v>
      </c>
      <c r="B231" s="37"/>
      <c r="C231" s="36"/>
      <c r="D231" s="36"/>
      <c r="E231" s="36"/>
      <c r="F231" s="36"/>
      <c r="G231" s="36"/>
      <c r="H231" s="36"/>
      <c r="I231" s="36"/>
      <c r="J231" s="36"/>
      <c r="K231" s="36"/>
      <c r="L231" s="36"/>
      <c r="M231" s="36"/>
      <c r="N231" s="36"/>
      <c r="O231" s="36"/>
      <c r="P231" s="36"/>
      <c r="Q231" s="36"/>
      <c r="R231" s="36"/>
      <c r="S231" s="36"/>
      <c r="T231" s="36"/>
      <c r="U231" s="36"/>
      <c r="V231" s="36"/>
      <c r="W231" s="36"/>
      <c r="X231" s="36"/>
      <c r="Y231" s="36"/>
      <c r="Z231" s="36"/>
      <c r="AA231" s="36"/>
      <c r="AB231" s="36"/>
      <c r="AC231" s="36"/>
      <c r="AD231" s="36"/>
      <c r="AE231" s="36"/>
      <c r="AF231" s="36"/>
      <c r="AG231" s="36"/>
      <c r="AH231" s="36"/>
      <c r="AI231" s="36"/>
      <c r="AJ231" s="36"/>
      <c r="AK231" s="36"/>
    </row>
    <row r="232" spans="1:37" ht="15.75" x14ac:dyDescent="0.25">
      <c r="A232" s="10">
        <v>46112</v>
      </c>
      <c r="B232" s="37"/>
      <c r="C232" s="36"/>
      <c r="D232" s="36"/>
      <c r="E232" s="36"/>
      <c r="F232" s="36"/>
      <c r="G232" s="36"/>
      <c r="H232" s="36"/>
      <c r="I232" s="36"/>
      <c r="J232" s="36"/>
      <c r="K232" s="36"/>
      <c r="L232" s="36"/>
      <c r="M232" s="36"/>
      <c r="N232" s="36"/>
      <c r="O232" s="36"/>
      <c r="P232" s="36"/>
      <c r="Q232" s="36"/>
      <c r="R232" s="36"/>
      <c r="S232" s="36"/>
      <c r="T232" s="36"/>
      <c r="U232" s="36"/>
      <c r="V232" s="36"/>
      <c r="W232" s="36"/>
      <c r="X232" s="36"/>
      <c r="Y232" s="36"/>
      <c r="Z232" s="36"/>
      <c r="AA232" s="36"/>
      <c r="AB232" s="36"/>
      <c r="AC232" s="36"/>
      <c r="AD232" s="36"/>
      <c r="AE232" s="36"/>
      <c r="AF232" s="36"/>
      <c r="AG232" s="36"/>
      <c r="AH232" s="36"/>
      <c r="AI232" s="36"/>
      <c r="AJ232" s="36"/>
      <c r="AK232" s="36"/>
    </row>
    <row r="233" spans="1:37" ht="15.75" x14ac:dyDescent="0.25">
      <c r="A233" s="10">
        <v>46113</v>
      </c>
      <c r="B233" s="37"/>
      <c r="C233" s="36"/>
      <c r="D233" s="36"/>
      <c r="E233" s="36"/>
      <c r="F233" s="36"/>
      <c r="G233" s="36"/>
      <c r="H233" s="36"/>
      <c r="I233" s="36"/>
      <c r="J233" s="36"/>
      <c r="K233" s="36"/>
      <c r="L233" s="36"/>
      <c r="M233" s="36"/>
      <c r="N233" s="36"/>
      <c r="O233" s="36"/>
      <c r="P233" s="36"/>
      <c r="Q233" s="36"/>
      <c r="R233" s="36"/>
      <c r="S233" s="36"/>
      <c r="T233" s="36"/>
      <c r="U233" s="36"/>
      <c r="V233" s="36"/>
      <c r="W233" s="36"/>
      <c r="X233" s="36"/>
      <c r="Y233" s="36"/>
      <c r="Z233" s="36"/>
      <c r="AA233" s="36"/>
      <c r="AB233" s="36"/>
      <c r="AC233" s="36"/>
      <c r="AD233" s="36"/>
      <c r="AE233" s="36"/>
      <c r="AF233" s="36"/>
      <c r="AG233" s="36"/>
      <c r="AH233" s="36"/>
      <c r="AI233" s="36"/>
      <c r="AJ233" s="36"/>
      <c r="AK233" s="36"/>
    </row>
    <row r="234" spans="1:37" ht="15.75" x14ac:dyDescent="0.25">
      <c r="A234" s="10">
        <v>46114</v>
      </c>
      <c r="B234" s="37"/>
      <c r="C234" s="36"/>
      <c r="D234" s="36"/>
      <c r="E234" s="36"/>
      <c r="F234" s="36"/>
      <c r="G234" s="36"/>
      <c r="H234" s="36"/>
      <c r="I234" s="36"/>
      <c r="J234" s="36"/>
      <c r="K234" s="36"/>
      <c r="L234" s="36"/>
      <c r="M234" s="36"/>
      <c r="N234" s="36"/>
      <c r="O234" s="36"/>
      <c r="P234" s="36"/>
      <c r="Q234" s="36"/>
      <c r="R234" s="36"/>
      <c r="S234" s="36"/>
      <c r="T234" s="36"/>
      <c r="U234" s="36"/>
      <c r="V234" s="36"/>
      <c r="W234" s="36"/>
      <c r="X234" s="36"/>
      <c r="Y234" s="36"/>
      <c r="Z234" s="36"/>
      <c r="AA234" s="36"/>
      <c r="AB234" s="36"/>
      <c r="AC234" s="36"/>
      <c r="AD234" s="36"/>
      <c r="AE234" s="36"/>
      <c r="AF234" s="36"/>
      <c r="AG234" s="36"/>
      <c r="AH234" s="36"/>
      <c r="AI234" s="36"/>
      <c r="AJ234" s="36"/>
      <c r="AK234" s="36"/>
    </row>
    <row r="235" spans="1:37" ht="15.75" x14ac:dyDescent="0.25">
      <c r="A235" s="10">
        <v>46115</v>
      </c>
      <c r="B235" s="37"/>
      <c r="C235" s="36"/>
      <c r="D235" s="36"/>
      <c r="E235" s="36"/>
      <c r="F235" s="36"/>
      <c r="G235" s="36"/>
      <c r="H235" s="36"/>
      <c r="I235" s="36"/>
      <c r="J235" s="36"/>
      <c r="K235" s="36"/>
      <c r="L235" s="36"/>
      <c r="M235" s="36"/>
      <c r="N235" s="36"/>
      <c r="O235" s="36"/>
      <c r="P235" s="36"/>
      <c r="Q235" s="36"/>
      <c r="R235" s="36"/>
      <c r="S235" s="36"/>
      <c r="T235" s="36"/>
      <c r="U235" s="36"/>
      <c r="V235" s="36"/>
      <c r="W235" s="36"/>
      <c r="X235" s="36"/>
      <c r="Y235" s="36"/>
      <c r="Z235" s="36"/>
      <c r="AA235" s="36"/>
      <c r="AB235" s="36"/>
      <c r="AC235" s="36"/>
      <c r="AD235" s="36"/>
      <c r="AE235" s="36"/>
      <c r="AF235" s="36"/>
      <c r="AG235" s="36"/>
      <c r="AH235" s="36"/>
      <c r="AI235" s="36"/>
      <c r="AJ235" s="36"/>
      <c r="AK235" s="36"/>
    </row>
    <row r="236" spans="1:37" ht="15.75" x14ac:dyDescent="0.25">
      <c r="A236" s="10">
        <v>46116</v>
      </c>
      <c r="B236" s="37"/>
      <c r="C236" s="36"/>
      <c r="D236" s="36"/>
      <c r="E236" s="36"/>
      <c r="F236" s="36"/>
      <c r="G236" s="36"/>
      <c r="H236" s="36"/>
      <c r="I236" s="36"/>
      <c r="J236" s="36"/>
      <c r="K236" s="36"/>
      <c r="L236" s="36"/>
      <c r="M236" s="36"/>
      <c r="N236" s="36"/>
      <c r="O236" s="36"/>
      <c r="P236" s="36"/>
      <c r="Q236" s="36"/>
      <c r="R236" s="36"/>
      <c r="S236" s="36"/>
      <c r="T236" s="36"/>
      <c r="U236" s="36"/>
      <c r="V236" s="36"/>
      <c r="W236" s="36"/>
      <c r="X236" s="36"/>
      <c r="Y236" s="36"/>
      <c r="Z236" s="36"/>
      <c r="AA236" s="36"/>
      <c r="AB236" s="36"/>
      <c r="AC236" s="36"/>
      <c r="AD236" s="36"/>
      <c r="AE236" s="36"/>
      <c r="AF236" s="36"/>
      <c r="AG236" s="36"/>
      <c r="AH236" s="36"/>
      <c r="AI236" s="36"/>
      <c r="AJ236" s="36"/>
      <c r="AK236" s="36"/>
    </row>
    <row r="237" spans="1:37" ht="15.75" x14ac:dyDescent="0.25">
      <c r="A237" s="10">
        <v>46117</v>
      </c>
      <c r="B237" s="37"/>
      <c r="C237" s="36"/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</row>
    <row r="238" spans="1:37" ht="15.75" x14ac:dyDescent="0.25">
      <c r="A238" s="10">
        <v>46118</v>
      </c>
      <c r="B238" s="37"/>
      <c r="C238" s="36"/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</row>
    <row r="239" spans="1:37" ht="15.75" x14ac:dyDescent="0.25">
      <c r="A239" s="10">
        <v>46119</v>
      </c>
      <c r="B239" s="37"/>
      <c r="C239" s="36"/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</row>
    <row r="240" spans="1:37" ht="15.75" x14ac:dyDescent="0.25">
      <c r="A240" s="10">
        <v>46120</v>
      </c>
      <c r="B240" s="37"/>
      <c r="C240" s="36"/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</row>
    <row r="241" spans="1:37" ht="15.75" x14ac:dyDescent="0.25">
      <c r="A241" s="10">
        <v>46121</v>
      </c>
      <c r="B241" s="37"/>
      <c r="C241" s="36"/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</row>
    <row r="242" spans="1:37" ht="15.75" x14ac:dyDescent="0.25">
      <c r="A242" s="10">
        <v>46122</v>
      </c>
      <c r="B242" s="37"/>
      <c r="C242" s="36"/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</row>
    <row r="243" spans="1:37" ht="15.75" x14ac:dyDescent="0.25">
      <c r="A243" s="10">
        <v>46123</v>
      </c>
      <c r="B243" s="37"/>
      <c r="C243" s="36"/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</row>
    <row r="244" spans="1:37" ht="15.75" x14ac:dyDescent="0.25">
      <c r="A244" s="10">
        <v>46124</v>
      </c>
      <c r="B244" s="37"/>
      <c r="C244" s="36"/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</row>
    <row r="245" spans="1:37" ht="15.75" x14ac:dyDescent="0.25">
      <c r="A245" s="10">
        <v>46125</v>
      </c>
      <c r="B245" s="37"/>
      <c r="C245" s="36"/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</row>
    <row r="246" spans="1:37" ht="15.75" x14ac:dyDescent="0.25">
      <c r="A246" s="10">
        <v>46126</v>
      </c>
      <c r="B246" s="37"/>
      <c r="C246" s="36"/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</row>
    <row r="247" spans="1:37" ht="15.75" x14ac:dyDescent="0.25">
      <c r="A247" s="10">
        <v>46127</v>
      </c>
      <c r="B247" s="37"/>
      <c r="C247" s="36"/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</row>
    <row r="248" spans="1:37" ht="15.75" x14ac:dyDescent="0.25">
      <c r="A248" s="10">
        <v>46128</v>
      </c>
      <c r="B248" s="37"/>
      <c r="C248" s="36"/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</row>
    <row r="249" spans="1:37" ht="15.75" x14ac:dyDescent="0.25">
      <c r="A249" s="10">
        <v>46129</v>
      </c>
      <c r="B249" s="37"/>
      <c r="C249" s="36"/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</row>
    <row r="250" spans="1:37" ht="15.75" x14ac:dyDescent="0.25">
      <c r="A250" s="10">
        <v>46130</v>
      </c>
      <c r="B250" s="37"/>
      <c r="C250" s="36"/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</row>
    <row r="251" spans="1:37" ht="15.75" x14ac:dyDescent="0.25">
      <c r="A251" s="10">
        <v>46131</v>
      </c>
      <c r="B251" s="37"/>
      <c r="C251" s="36"/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</row>
    <row r="252" spans="1:37" ht="15.75" x14ac:dyDescent="0.25">
      <c r="A252" s="10">
        <v>46132</v>
      </c>
      <c r="B252" s="37"/>
      <c r="C252" s="36"/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</row>
    <row r="253" spans="1:37" ht="15.75" x14ac:dyDescent="0.25">
      <c r="A253" s="10">
        <v>46133</v>
      </c>
      <c r="B253" s="37"/>
      <c r="C253" s="36"/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</row>
    <row r="254" spans="1:37" ht="15.75" x14ac:dyDescent="0.25">
      <c r="A254" s="10">
        <v>46134</v>
      </c>
      <c r="B254" s="37"/>
      <c r="C254" s="36"/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</row>
    <row r="255" spans="1:37" ht="15.75" x14ac:dyDescent="0.25">
      <c r="A255" s="10">
        <v>46135</v>
      </c>
      <c r="B255" s="37"/>
      <c r="C255" s="36"/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</row>
    <row r="256" spans="1:37" ht="15.75" x14ac:dyDescent="0.25">
      <c r="A256" s="10">
        <v>46136</v>
      </c>
      <c r="B256" s="37"/>
      <c r="C256" s="36"/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</row>
    <row r="257" spans="1:37" ht="15.75" x14ac:dyDescent="0.25">
      <c r="A257" s="10">
        <v>46137</v>
      </c>
      <c r="B257" s="37"/>
      <c r="C257" s="36"/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</row>
    <row r="258" spans="1:37" ht="15.75" x14ac:dyDescent="0.25">
      <c r="A258" s="10">
        <v>46138</v>
      </c>
      <c r="B258" s="37"/>
      <c r="C258" s="36"/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</row>
    <row r="259" spans="1:37" ht="15.75" x14ac:dyDescent="0.25">
      <c r="A259" s="10">
        <v>46139</v>
      </c>
      <c r="B259" s="37"/>
      <c r="C259" s="36"/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</row>
    <row r="260" spans="1:37" ht="15.75" x14ac:dyDescent="0.25">
      <c r="A260" s="10">
        <v>46140</v>
      </c>
      <c r="B260" s="37"/>
      <c r="C260" s="36"/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</row>
    <row r="261" spans="1:37" ht="15.75" x14ac:dyDescent="0.25">
      <c r="A261" s="10">
        <v>46141</v>
      </c>
      <c r="B261" s="37"/>
      <c r="C261" s="36"/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</row>
    <row r="262" spans="1:37" ht="15.75" x14ac:dyDescent="0.25">
      <c r="A262" s="10">
        <v>46142</v>
      </c>
      <c r="B262" s="37"/>
      <c r="C262" s="36"/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</row>
    <row r="263" spans="1:37" ht="15.75" x14ac:dyDescent="0.25">
      <c r="A263" s="10">
        <v>46143</v>
      </c>
      <c r="B263" s="37"/>
      <c r="C263" s="36"/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</row>
    <row r="264" spans="1:37" ht="15.75" x14ac:dyDescent="0.25">
      <c r="A264" s="10">
        <v>46144</v>
      </c>
      <c r="B264" s="37"/>
      <c r="C264" s="36"/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</row>
    <row r="265" spans="1:37" ht="15.75" x14ac:dyDescent="0.25">
      <c r="A265" s="10">
        <v>46145</v>
      </c>
      <c r="B265" s="37"/>
      <c r="C265" s="36"/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</row>
    <row r="266" spans="1:37" ht="15.75" x14ac:dyDescent="0.25">
      <c r="A266" s="10">
        <v>46146</v>
      </c>
      <c r="B266" s="37"/>
      <c r="C266" s="36"/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</row>
    <row r="267" spans="1:37" ht="15.75" x14ac:dyDescent="0.25">
      <c r="A267" s="10">
        <v>46147</v>
      </c>
      <c r="B267" s="37"/>
      <c r="C267" s="36"/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</row>
    <row r="268" spans="1:37" ht="15.75" x14ac:dyDescent="0.25">
      <c r="A268" s="10">
        <v>46148</v>
      </c>
      <c r="B268" s="37"/>
      <c r="C268" s="36"/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</row>
    <row r="269" spans="1:37" ht="15.75" x14ac:dyDescent="0.25">
      <c r="A269" s="10">
        <v>46149</v>
      </c>
      <c r="B269" s="37"/>
      <c r="C269" s="36"/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</row>
    <row r="270" spans="1:37" ht="15.75" x14ac:dyDescent="0.25">
      <c r="A270" s="10">
        <v>46150</v>
      </c>
      <c r="B270" s="37"/>
      <c r="C270" s="36"/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</row>
    <row r="271" spans="1:37" ht="15.75" x14ac:dyDescent="0.25">
      <c r="A271" s="10">
        <v>46151</v>
      </c>
      <c r="B271" s="37"/>
      <c r="C271" s="36"/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</row>
    <row r="272" spans="1:37" ht="15.75" x14ac:dyDescent="0.25">
      <c r="A272" s="10">
        <v>46152</v>
      </c>
      <c r="B272" s="37"/>
      <c r="C272" s="36"/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</row>
    <row r="273" spans="1:37" ht="15.75" x14ac:dyDescent="0.25">
      <c r="A273" s="10">
        <v>46153</v>
      </c>
      <c r="B273" s="37"/>
      <c r="C273" s="36"/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</row>
    <row r="274" spans="1:37" ht="15.75" x14ac:dyDescent="0.25">
      <c r="A274" s="10">
        <v>46154</v>
      </c>
      <c r="B274" s="37"/>
      <c r="C274" s="36"/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</row>
    <row r="275" spans="1:37" ht="15.75" x14ac:dyDescent="0.25">
      <c r="A275" s="10">
        <v>46155</v>
      </c>
      <c r="B275" s="37"/>
      <c r="C275" s="36"/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</row>
    <row r="276" spans="1:37" ht="15.75" x14ac:dyDescent="0.25">
      <c r="A276" s="10">
        <v>46156</v>
      </c>
      <c r="B276" s="37"/>
      <c r="C276" s="36"/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</row>
    <row r="277" spans="1:37" ht="15.75" x14ac:dyDescent="0.25">
      <c r="A277" s="10">
        <v>46157</v>
      </c>
      <c r="B277" s="37"/>
      <c r="C277" s="36"/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</row>
    <row r="278" spans="1:37" ht="15.75" x14ac:dyDescent="0.25">
      <c r="A278" s="10">
        <v>46158</v>
      </c>
      <c r="B278" s="37"/>
      <c r="C278" s="36"/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</row>
    <row r="279" spans="1:37" ht="15.75" x14ac:dyDescent="0.25">
      <c r="A279" s="10">
        <v>46159</v>
      </c>
      <c r="B279" s="37"/>
      <c r="C279" s="36"/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</row>
    <row r="280" spans="1:37" ht="15.75" x14ac:dyDescent="0.25">
      <c r="A280" s="10">
        <v>46160</v>
      </c>
      <c r="B280" s="37"/>
      <c r="C280" s="36"/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</row>
    <row r="281" spans="1:37" ht="15.75" x14ac:dyDescent="0.25">
      <c r="A281" s="10">
        <v>46161</v>
      </c>
      <c r="B281" s="37"/>
      <c r="C281" s="36"/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</row>
    <row r="282" spans="1:37" ht="15.75" x14ac:dyDescent="0.25">
      <c r="A282" s="10">
        <v>46162</v>
      </c>
      <c r="B282" s="37"/>
      <c r="C282" s="36"/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</row>
    <row r="283" spans="1:37" ht="15.75" x14ac:dyDescent="0.25">
      <c r="A283" s="10">
        <v>46163</v>
      </c>
      <c r="B283" s="37"/>
      <c r="C283" s="36"/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</row>
    <row r="284" spans="1:37" ht="15.75" x14ac:dyDescent="0.25">
      <c r="A284" s="10">
        <v>46164</v>
      </c>
      <c r="B284" s="37"/>
      <c r="C284" s="36"/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</row>
    <row r="285" spans="1:37" ht="15.75" x14ac:dyDescent="0.25">
      <c r="A285" s="10">
        <v>46165</v>
      </c>
      <c r="B285" s="37"/>
      <c r="C285" s="36"/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</row>
    <row r="286" spans="1:37" ht="15.75" x14ac:dyDescent="0.25">
      <c r="A286" s="10">
        <v>46166</v>
      </c>
      <c r="B286" s="37"/>
      <c r="C286" s="36"/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</row>
    <row r="287" spans="1:37" ht="15.75" x14ac:dyDescent="0.25">
      <c r="A287" s="10">
        <v>46167</v>
      </c>
      <c r="B287" s="37"/>
      <c r="C287" s="36"/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</row>
    <row r="288" spans="1:37" ht="15.75" x14ac:dyDescent="0.25">
      <c r="A288" s="10">
        <v>46168</v>
      </c>
      <c r="B288" s="37"/>
      <c r="C288" s="36"/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</row>
    <row r="289" spans="1:37" ht="15.75" x14ac:dyDescent="0.25">
      <c r="A289" s="10">
        <v>46169</v>
      </c>
      <c r="B289" s="37"/>
      <c r="C289" s="36"/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</row>
    <row r="290" spans="1:37" ht="15.75" x14ac:dyDescent="0.25">
      <c r="A290" s="10">
        <v>46170</v>
      </c>
      <c r="B290" s="37"/>
      <c r="C290" s="36"/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</row>
    <row r="291" spans="1:37" ht="15.75" x14ac:dyDescent="0.25">
      <c r="A291" s="10">
        <v>46171</v>
      </c>
      <c r="B291" s="37"/>
      <c r="C291" s="36"/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</row>
    <row r="292" spans="1:37" ht="15.75" x14ac:dyDescent="0.25">
      <c r="A292" s="10">
        <v>46172</v>
      </c>
      <c r="B292" s="37"/>
      <c r="C292" s="36"/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</row>
    <row r="293" spans="1:37" ht="15.75" x14ac:dyDescent="0.25">
      <c r="A293" s="10">
        <v>46173</v>
      </c>
      <c r="B293" s="37"/>
      <c r="C293" s="36"/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</row>
    <row r="294" spans="1:37" ht="15.75" x14ac:dyDescent="0.25">
      <c r="A294" s="10">
        <v>46174</v>
      </c>
      <c r="B294" s="37"/>
      <c r="C294" s="36"/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</row>
    <row r="295" spans="1:37" ht="15.75" x14ac:dyDescent="0.25">
      <c r="A295" s="10">
        <v>46175</v>
      </c>
      <c r="B295" s="37"/>
      <c r="C295" s="36"/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</row>
    <row r="296" spans="1:37" ht="15.75" x14ac:dyDescent="0.25">
      <c r="A296" s="10">
        <v>46176</v>
      </c>
      <c r="B296" s="37"/>
      <c r="C296" s="36"/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</row>
    <row r="297" spans="1:37" ht="15.75" x14ac:dyDescent="0.25">
      <c r="A297" s="10">
        <v>46177</v>
      </c>
      <c r="B297" s="37"/>
      <c r="C297" s="36"/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</row>
    <row r="298" spans="1:37" ht="15.75" x14ac:dyDescent="0.25">
      <c r="A298" s="10">
        <v>46178</v>
      </c>
      <c r="B298" s="37"/>
      <c r="C298" s="36"/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</row>
    <row r="299" spans="1:37" ht="15.75" x14ac:dyDescent="0.25">
      <c r="A299" s="10">
        <v>46179</v>
      </c>
      <c r="B299" s="37"/>
      <c r="C299" s="36"/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</row>
    <row r="300" spans="1:37" ht="15.75" x14ac:dyDescent="0.25">
      <c r="A300" s="10">
        <v>46180</v>
      </c>
      <c r="B300" s="37"/>
      <c r="C300" s="36"/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</row>
    <row r="301" spans="1:37" ht="15.75" x14ac:dyDescent="0.25">
      <c r="A301" s="10">
        <v>46181</v>
      </c>
      <c r="B301" s="37"/>
      <c r="C301" s="36"/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</row>
    <row r="302" spans="1:37" ht="15.75" x14ac:dyDescent="0.25">
      <c r="A302" s="10">
        <v>46182</v>
      </c>
      <c r="B302" s="37"/>
      <c r="C302" s="36"/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</row>
    <row r="303" spans="1:37" ht="15.75" x14ac:dyDescent="0.25">
      <c r="A303" s="10">
        <v>46183</v>
      </c>
      <c r="B303" s="37"/>
      <c r="C303" s="36"/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</row>
    <row r="304" spans="1:37" ht="15.75" x14ac:dyDescent="0.25">
      <c r="A304" s="10">
        <v>46184</v>
      </c>
      <c r="B304" s="37"/>
      <c r="C304" s="36"/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</row>
    <row r="305" spans="1:37" ht="15.75" x14ac:dyDescent="0.25">
      <c r="A305" s="10">
        <v>46185</v>
      </c>
      <c r="B305" s="37"/>
      <c r="C305" s="36"/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</row>
    <row r="306" spans="1:37" ht="15.75" x14ac:dyDescent="0.25">
      <c r="A306" s="10">
        <v>46186</v>
      </c>
      <c r="B306" s="37"/>
      <c r="C306" s="36"/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</row>
    <row r="307" spans="1:37" ht="15.75" x14ac:dyDescent="0.25">
      <c r="A307" s="10">
        <v>46187</v>
      </c>
      <c r="B307" s="37"/>
      <c r="C307" s="36"/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</row>
    <row r="308" spans="1:37" ht="15.75" x14ac:dyDescent="0.25">
      <c r="A308" s="10">
        <v>46188</v>
      </c>
      <c r="B308" s="37"/>
      <c r="C308" s="36"/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</row>
    <row r="309" spans="1:37" ht="15.75" x14ac:dyDescent="0.25">
      <c r="A309" s="10">
        <v>46189</v>
      </c>
      <c r="B309" s="37"/>
      <c r="C309" s="36"/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</row>
    <row r="310" spans="1:37" ht="15.75" x14ac:dyDescent="0.25">
      <c r="A310" s="10">
        <v>46190</v>
      </c>
      <c r="B310" s="37"/>
      <c r="C310" s="36"/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</row>
    <row r="311" spans="1:37" ht="15.75" x14ac:dyDescent="0.25">
      <c r="A311" s="10">
        <v>46191</v>
      </c>
      <c r="B311" s="37"/>
      <c r="C311" s="36"/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</row>
    <row r="312" spans="1:37" ht="15.75" x14ac:dyDescent="0.25">
      <c r="A312" s="10">
        <v>46192</v>
      </c>
      <c r="B312" s="37"/>
      <c r="C312" s="36"/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</row>
    <row r="313" spans="1:37" ht="15.75" x14ac:dyDescent="0.25">
      <c r="A313" s="10">
        <v>46193</v>
      </c>
      <c r="B313" s="37"/>
      <c r="C313" s="36"/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</row>
    <row r="314" spans="1:37" ht="15.75" x14ac:dyDescent="0.25">
      <c r="A314" s="10">
        <v>46194</v>
      </c>
      <c r="B314" s="37"/>
      <c r="C314" s="36"/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</row>
    <row r="315" spans="1:37" ht="15.75" x14ac:dyDescent="0.25">
      <c r="A315" s="10">
        <v>46195</v>
      </c>
      <c r="B315" s="37"/>
      <c r="C315" s="36"/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</row>
    <row r="316" spans="1:37" ht="15.75" x14ac:dyDescent="0.25">
      <c r="A316" s="10">
        <v>46196</v>
      </c>
      <c r="B316" s="37"/>
      <c r="C316" s="36"/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</row>
    <row r="317" spans="1:37" ht="15.75" x14ac:dyDescent="0.25">
      <c r="A317" s="10">
        <v>46197</v>
      </c>
      <c r="B317" s="37"/>
      <c r="C317" s="36"/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</row>
    <row r="318" spans="1:37" ht="15.75" x14ac:dyDescent="0.25">
      <c r="A318" s="10">
        <v>46198</v>
      </c>
      <c r="B318" s="37"/>
      <c r="C318" s="36"/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</row>
    <row r="319" spans="1:37" ht="15.75" x14ac:dyDescent="0.25">
      <c r="A319" s="10">
        <v>46199</v>
      </c>
      <c r="B319" s="37"/>
      <c r="C319" s="36"/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</row>
    <row r="320" spans="1:37" ht="15.75" x14ac:dyDescent="0.25">
      <c r="A320" s="10">
        <v>46200</v>
      </c>
      <c r="B320" s="37"/>
      <c r="C320" s="36"/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</row>
    <row r="321" spans="1:37" ht="15.75" x14ac:dyDescent="0.25">
      <c r="A321" s="10">
        <v>46201</v>
      </c>
      <c r="B321" s="37"/>
      <c r="C321" s="36"/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</row>
    <row r="322" spans="1:37" ht="15.75" x14ac:dyDescent="0.25">
      <c r="A322" s="10">
        <v>46202</v>
      </c>
      <c r="B322" s="37"/>
      <c r="C322" s="36"/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</row>
    <row r="323" spans="1:37" ht="15.75" x14ac:dyDescent="0.25">
      <c r="A323" s="10">
        <v>46203</v>
      </c>
      <c r="B323" s="37"/>
      <c r="C323" s="36"/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</row>
    <row r="324" spans="1:37" x14ac:dyDescent="0.2">
      <c r="A324" s="8" t="s">
        <v>11</v>
      </c>
      <c r="B324" s="31">
        <f>SUM(B21:B323)</f>
        <v>0</v>
      </c>
      <c r="C324" s="9">
        <f t="shared" ref="C324:AK324" si="0">SUM(C21:C323)</f>
        <v>0</v>
      </c>
      <c r="D324" s="9">
        <f t="shared" si="0"/>
        <v>0</v>
      </c>
      <c r="E324" s="9">
        <f t="shared" si="0"/>
        <v>0</v>
      </c>
      <c r="F324" s="9">
        <f t="shared" si="0"/>
        <v>0</v>
      </c>
      <c r="G324" s="9">
        <f t="shared" si="0"/>
        <v>0</v>
      </c>
      <c r="H324" s="9">
        <f t="shared" si="0"/>
        <v>0</v>
      </c>
      <c r="I324" s="9">
        <f t="shared" si="0"/>
        <v>0</v>
      </c>
      <c r="J324" s="9">
        <f t="shared" si="0"/>
        <v>0</v>
      </c>
      <c r="K324" s="9">
        <f t="shared" si="0"/>
        <v>0</v>
      </c>
      <c r="L324" s="9">
        <f t="shared" si="0"/>
        <v>0</v>
      </c>
      <c r="M324" s="9">
        <f t="shared" si="0"/>
        <v>0</v>
      </c>
      <c r="N324" s="9">
        <f t="shared" si="0"/>
        <v>0</v>
      </c>
      <c r="O324" s="9">
        <f t="shared" si="0"/>
        <v>0</v>
      </c>
      <c r="P324" s="9">
        <f t="shared" si="0"/>
        <v>0</v>
      </c>
      <c r="Q324" s="9">
        <f t="shared" si="0"/>
        <v>0</v>
      </c>
      <c r="R324" s="9">
        <f t="shared" si="0"/>
        <v>0</v>
      </c>
      <c r="S324" s="9">
        <f t="shared" si="0"/>
        <v>0</v>
      </c>
      <c r="T324" s="9">
        <f t="shared" si="0"/>
        <v>0</v>
      </c>
      <c r="U324" s="9">
        <f t="shared" si="0"/>
        <v>0</v>
      </c>
      <c r="V324" s="9">
        <f t="shared" si="0"/>
        <v>0</v>
      </c>
      <c r="W324" s="9">
        <f t="shared" si="0"/>
        <v>0</v>
      </c>
      <c r="X324" s="9">
        <f t="shared" si="0"/>
        <v>0</v>
      </c>
      <c r="Y324" s="9">
        <f t="shared" si="0"/>
        <v>0</v>
      </c>
      <c r="Z324" s="9">
        <f t="shared" si="0"/>
        <v>0</v>
      </c>
      <c r="AA324" s="9">
        <f t="shared" si="0"/>
        <v>0</v>
      </c>
      <c r="AB324" s="9">
        <f t="shared" si="0"/>
        <v>0</v>
      </c>
      <c r="AC324" s="9">
        <f t="shared" si="0"/>
        <v>0</v>
      </c>
      <c r="AD324" s="9">
        <f t="shared" si="0"/>
        <v>0</v>
      </c>
      <c r="AE324" s="9">
        <f t="shared" si="0"/>
        <v>0</v>
      </c>
      <c r="AF324" s="9">
        <f t="shared" si="0"/>
        <v>0</v>
      </c>
      <c r="AG324" s="9">
        <f t="shared" si="0"/>
        <v>0</v>
      </c>
      <c r="AH324" s="9">
        <f t="shared" si="0"/>
        <v>0</v>
      </c>
      <c r="AI324" s="9">
        <f t="shared" si="0"/>
        <v>0</v>
      </c>
      <c r="AJ324" s="9">
        <f t="shared" si="0"/>
        <v>0</v>
      </c>
      <c r="AK324" s="9">
        <f t="shared" si="0"/>
        <v>0</v>
      </c>
    </row>
    <row r="325" spans="1:37" x14ac:dyDescent="0.2">
      <c r="A325" s="3"/>
    </row>
    <row r="326" spans="1:37" x14ac:dyDescent="0.2">
      <c r="A326" s="3"/>
    </row>
    <row r="327" spans="1:37" x14ac:dyDescent="0.2">
      <c r="A327" s="3"/>
    </row>
    <row r="328" spans="1:37" x14ac:dyDescent="0.2">
      <c r="A328" s="3"/>
    </row>
    <row r="329" spans="1:37" x14ac:dyDescent="0.2">
      <c r="A329" s="3"/>
    </row>
    <row r="330" spans="1:37" x14ac:dyDescent="0.2">
      <c r="A330" s="3"/>
    </row>
    <row r="331" spans="1:37" x14ac:dyDescent="0.2">
      <c r="A331" s="3"/>
    </row>
    <row r="332" spans="1:37" x14ac:dyDescent="0.2">
      <c r="A332" s="3"/>
    </row>
    <row r="333" spans="1:37" x14ac:dyDescent="0.2">
      <c r="A333" s="3"/>
    </row>
    <row r="334" spans="1:37" x14ac:dyDescent="0.2">
      <c r="A334" s="3"/>
    </row>
    <row r="335" spans="1:37" x14ac:dyDescent="0.2">
      <c r="A335" s="3"/>
    </row>
    <row r="336" spans="1:37" x14ac:dyDescent="0.2">
      <c r="A336" s="3"/>
    </row>
    <row r="337" spans="1:1" x14ac:dyDescent="0.2">
      <c r="A337" s="3"/>
    </row>
    <row r="338" spans="1:1" x14ac:dyDescent="0.2">
      <c r="A338" s="3"/>
    </row>
    <row r="339" spans="1:1" x14ac:dyDescent="0.2">
      <c r="A339" s="3"/>
    </row>
    <row r="340" spans="1:1" x14ac:dyDescent="0.2">
      <c r="A340" s="3"/>
    </row>
    <row r="341" spans="1:1" x14ac:dyDescent="0.2">
      <c r="A341" s="3"/>
    </row>
    <row r="342" spans="1:1" x14ac:dyDescent="0.2">
      <c r="A342" s="3"/>
    </row>
    <row r="343" spans="1:1" x14ac:dyDescent="0.2">
      <c r="A343" s="3"/>
    </row>
    <row r="344" spans="1:1" x14ac:dyDescent="0.2">
      <c r="A344" s="3"/>
    </row>
    <row r="345" spans="1:1" x14ac:dyDescent="0.2">
      <c r="A345" s="3"/>
    </row>
    <row r="346" spans="1:1" x14ac:dyDescent="0.2">
      <c r="A346" s="3"/>
    </row>
    <row r="347" spans="1:1" x14ac:dyDescent="0.2">
      <c r="A347" s="3"/>
    </row>
    <row r="348" spans="1:1" x14ac:dyDescent="0.2">
      <c r="A348" s="3"/>
    </row>
    <row r="349" spans="1:1" x14ac:dyDescent="0.2">
      <c r="A349" s="3"/>
    </row>
    <row r="350" spans="1:1" x14ac:dyDescent="0.2">
      <c r="A350" s="3"/>
    </row>
    <row r="351" spans="1:1" x14ac:dyDescent="0.2">
      <c r="A351" s="3"/>
    </row>
    <row r="352" spans="1:1" x14ac:dyDescent="0.2">
      <c r="A352" s="3"/>
    </row>
    <row r="353" spans="1:1" x14ac:dyDescent="0.2">
      <c r="A353" s="3"/>
    </row>
    <row r="354" spans="1:1" x14ac:dyDescent="0.2">
      <c r="A354" s="3"/>
    </row>
    <row r="355" spans="1:1" x14ac:dyDescent="0.2">
      <c r="A355" s="3"/>
    </row>
    <row r="356" spans="1:1" x14ac:dyDescent="0.2">
      <c r="A356" s="3"/>
    </row>
    <row r="357" spans="1:1" x14ac:dyDescent="0.2">
      <c r="A357" s="3"/>
    </row>
    <row r="358" spans="1:1" x14ac:dyDescent="0.2">
      <c r="A358" s="3"/>
    </row>
    <row r="359" spans="1:1" x14ac:dyDescent="0.2">
      <c r="A359" s="3"/>
    </row>
    <row r="360" spans="1:1" x14ac:dyDescent="0.2">
      <c r="A360" s="3"/>
    </row>
    <row r="361" spans="1:1" x14ac:dyDescent="0.2">
      <c r="A361" s="3"/>
    </row>
    <row r="362" spans="1:1" x14ac:dyDescent="0.2">
      <c r="A362" s="3"/>
    </row>
    <row r="363" spans="1:1" x14ac:dyDescent="0.2">
      <c r="A363" s="3"/>
    </row>
    <row r="364" spans="1:1" x14ac:dyDescent="0.2">
      <c r="A364" s="3"/>
    </row>
    <row r="365" spans="1:1" x14ac:dyDescent="0.2">
      <c r="A365" s="3"/>
    </row>
    <row r="366" spans="1:1" x14ac:dyDescent="0.2">
      <c r="A366" s="3"/>
    </row>
    <row r="367" spans="1:1" x14ac:dyDescent="0.2">
      <c r="A367" s="3"/>
    </row>
    <row r="368" spans="1:1" x14ac:dyDescent="0.2">
      <c r="A368" s="3"/>
    </row>
    <row r="369" spans="1:1" x14ac:dyDescent="0.2">
      <c r="A369" s="3"/>
    </row>
    <row r="370" spans="1:1" x14ac:dyDescent="0.2">
      <c r="A370" s="3"/>
    </row>
    <row r="371" spans="1:1" x14ac:dyDescent="0.2">
      <c r="A371" s="3"/>
    </row>
    <row r="372" spans="1:1" x14ac:dyDescent="0.2">
      <c r="A372" s="3"/>
    </row>
    <row r="373" spans="1:1" x14ac:dyDescent="0.2">
      <c r="A373" s="3"/>
    </row>
    <row r="374" spans="1:1" x14ac:dyDescent="0.2">
      <c r="A374" s="3"/>
    </row>
    <row r="375" spans="1:1" x14ac:dyDescent="0.2">
      <c r="A375" s="3"/>
    </row>
    <row r="376" spans="1:1" x14ac:dyDescent="0.2">
      <c r="A376" s="3"/>
    </row>
    <row r="377" spans="1:1" x14ac:dyDescent="0.2">
      <c r="A377" s="3"/>
    </row>
    <row r="378" spans="1:1" x14ac:dyDescent="0.2">
      <c r="A378" s="3"/>
    </row>
    <row r="379" spans="1:1" x14ac:dyDescent="0.2">
      <c r="A379" s="3"/>
    </row>
    <row r="380" spans="1:1" x14ac:dyDescent="0.2">
      <c r="A380" s="3"/>
    </row>
    <row r="381" spans="1:1" x14ac:dyDescent="0.2">
      <c r="A381" s="3"/>
    </row>
    <row r="382" spans="1:1" x14ac:dyDescent="0.2">
      <c r="A382" s="3"/>
    </row>
    <row r="383" spans="1:1" x14ac:dyDescent="0.2">
      <c r="A383" s="3"/>
    </row>
    <row r="384" spans="1:1" x14ac:dyDescent="0.2">
      <c r="A384" s="3"/>
    </row>
    <row r="385" spans="1:1" x14ac:dyDescent="0.2">
      <c r="A385" s="3"/>
    </row>
    <row r="386" spans="1:1" x14ac:dyDescent="0.2">
      <c r="A386" s="3"/>
    </row>
    <row r="387" spans="1:1" x14ac:dyDescent="0.2">
      <c r="A387" s="3"/>
    </row>
    <row r="388" spans="1:1" x14ac:dyDescent="0.2">
      <c r="A388" s="3"/>
    </row>
    <row r="389" spans="1:1" x14ac:dyDescent="0.2">
      <c r="A389" s="3"/>
    </row>
    <row r="390" spans="1:1" x14ac:dyDescent="0.2">
      <c r="A390" s="3"/>
    </row>
    <row r="391" spans="1:1" x14ac:dyDescent="0.2">
      <c r="A391" s="3"/>
    </row>
    <row r="392" spans="1:1" x14ac:dyDescent="0.2">
      <c r="A392" s="3"/>
    </row>
    <row r="393" spans="1:1" x14ac:dyDescent="0.2">
      <c r="A393" s="3"/>
    </row>
    <row r="394" spans="1:1" x14ac:dyDescent="0.2">
      <c r="A394" s="3"/>
    </row>
    <row r="395" spans="1:1" x14ac:dyDescent="0.2">
      <c r="A395" s="3"/>
    </row>
    <row r="396" spans="1:1" x14ac:dyDescent="0.2">
      <c r="A396" s="3"/>
    </row>
    <row r="397" spans="1:1" x14ac:dyDescent="0.2">
      <c r="A397" s="3"/>
    </row>
    <row r="398" spans="1:1" x14ac:dyDescent="0.2">
      <c r="A398" s="3"/>
    </row>
    <row r="399" spans="1:1" x14ac:dyDescent="0.2">
      <c r="A399" s="3"/>
    </row>
    <row r="400" spans="1:1" x14ac:dyDescent="0.2">
      <c r="A400" s="3"/>
    </row>
    <row r="401" spans="1:1" x14ac:dyDescent="0.2">
      <c r="A401" s="3"/>
    </row>
    <row r="402" spans="1:1" x14ac:dyDescent="0.2">
      <c r="A402" s="3"/>
    </row>
    <row r="403" spans="1:1" x14ac:dyDescent="0.2">
      <c r="A403" s="3"/>
    </row>
    <row r="404" spans="1:1" x14ac:dyDescent="0.2">
      <c r="A404" s="3"/>
    </row>
    <row r="405" spans="1:1" x14ac:dyDescent="0.2">
      <c r="A405" s="3"/>
    </row>
    <row r="406" spans="1:1" x14ac:dyDescent="0.2">
      <c r="A406" s="3"/>
    </row>
    <row r="407" spans="1:1" x14ac:dyDescent="0.2">
      <c r="A407" s="3"/>
    </row>
    <row r="408" spans="1:1" x14ac:dyDescent="0.2">
      <c r="A408" s="3"/>
    </row>
    <row r="409" spans="1:1" x14ac:dyDescent="0.2">
      <c r="A409" s="3"/>
    </row>
    <row r="410" spans="1:1" x14ac:dyDescent="0.2">
      <c r="A410" s="3"/>
    </row>
    <row r="411" spans="1:1" x14ac:dyDescent="0.2">
      <c r="A411" s="3"/>
    </row>
    <row r="412" spans="1:1" x14ac:dyDescent="0.2">
      <c r="A412" s="3"/>
    </row>
    <row r="413" spans="1:1" x14ac:dyDescent="0.2">
      <c r="A413" s="3"/>
    </row>
    <row r="414" spans="1:1" x14ac:dyDescent="0.2">
      <c r="A414" s="3"/>
    </row>
    <row r="415" spans="1:1" x14ac:dyDescent="0.2">
      <c r="A415" s="3"/>
    </row>
    <row r="416" spans="1:1" x14ac:dyDescent="0.2">
      <c r="A416" s="3"/>
    </row>
    <row r="417" spans="1:1" x14ac:dyDescent="0.2">
      <c r="A417" s="3"/>
    </row>
    <row r="418" spans="1:1" x14ac:dyDescent="0.2">
      <c r="A418" s="3"/>
    </row>
    <row r="419" spans="1:1" x14ac:dyDescent="0.2">
      <c r="A419" s="3"/>
    </row>
    <row r="420" spans="1:1" x14ac:dyDescent="0.2">
      <c r="A420" s="3"/>
    </row>
    <row r="421" spans="1:1" x14ac:dyDescent="0.2">
      <c r="A421" s="3"/>
    </row>
    <row r="422" spans="1:1" x14ac:dyDescent="0.2">
      <c r="A422" s="3"/>
    </row>
    <row r="423" spans="1:1" x14ac:dyDescent="0.2">
      <c r="A423" s="3"/>
    </row>
    <row r="424" spans="1:1" x14ac:dyDescent="0.2">
      <c r="A424" s="3"/>
    </row>
    <row r="425" spans="1:1" x14ac:dyDescent="0.2">
      <c r="A425" s="3"/>
    </row>
    <row r="426" spans="1:1" x14ac:dyDescent="0.2">
      <c r="A426" s="3"/>
    </row>
    <row r="427" spans="1:1" x14ac:dyDescent="0.2">
      <c r="A427" s="3"/>
    </row>
    <row r="428" spans="1:1" x14ac:dyDescent="0.2">
      <c r="A428" s="3"/>
    </row>
    <row r="429" spans="1:1" x14ac:dyDescent="0.2">
      <c r="A429" s="3"/>
    </row>
    <row r="430" spans="1:1" x14ac:dyDescent="0.2">
      <c r="A430" s="3"/>
    </row>
    <row r="431" spans="1:1" x14ac:dyDescent="0.2">
      <c r="A431" s="3"/>
    </row>
    <row r="432" spans="1:1" x14ac:dyDescent="0.2">
      <c r="A432" s="3"/>
    </row>
    <row r="433" spans="1:1" x14ac:dyDescent="0.2">
      <c r="A433" s="3"/>
    </row>
    <row r="434" spans="1:1" x14ac:dyDescent="0.2">
      <c r="A434" s="3"/>
    </row>
    <row r="435" spans="1:1" x14ac:dyDescent="0.2">
      <c r="A435" s="3"/>
    </row>
    <row r="436" spans="1:1" x14ac:dyDescent="0.2">
      <c r="A436" s="3"/>
    </row>
    <row r="437" spans="1:1" x14ac:dyDescent="0.2">
      <c r="A437" s="3"/>
    </row>
    <row r="438" spans="1:1" x14ac:dyDescent="0.2">
      <c r="A438" s="3"/>
    </row>
    <row r="439" spans="1:1" x14ac:dyDescent="0.2">
      <c r="A439" s="3"/>
    </row>
    <row r="440" spans="1:1" x14ac:dyDescent="0.2">
      <c r="A440" s="3"/>
    </row>
    <row r="441" spans="1:1" x14ac:dyDescent="0.2">
      <c r="A441" s="3"/>
    </row>
    <row r="442" spans="1:1" x14ac:dyDescent="0.2">
      <c r="A442" s="3"/>
    </row>
    <row r="443" spans="1:1" x14ac:dyDescent="0.2">
      <c r="A443" s="3"/>
    </row>
    <row r="444" spans="1:1" x14ac:dyDescent="0.2">
      <c r="A444" s="3"/>
    </row>
    <row r="445" spans="1:1" x14ac:dyDescent="0.2">
      <c r="A445" s="3"/>
    </row>
    <row r="446" spans="1:1" x14ac:dyDescent="0.2">
      <c r="A446" s="3"/>
    </row>
    <row r="447" spans="1:1" x14ac:dyDescent="0.2">
      <c r="A447" s="3"/>
    </row>
    <row r="448" spans="1:1" x14ac:dyDescent="0.2">
      <c r="A448" s="3"/>
    </row>
    <row r="449" spans="1:1" x14ac:dyDescent="0.2">
      <c r="A449" s="3"/>
    </row>
    <row r="450" spans="1:1" x14ac:dyDescent="0.2">
      <c r="A450" s="3"/>
    </row>
    <row r="451" spans="1:1" x14ac:dyDescent="0.2">
      <c r="A451" s="3"/>
    </row>
    <row r="452" spans="1:1" x14ac:dyDescent="0.2">
      <c r="A452" s="3"/>
    </row>
    <row r="453" spans="1:1" x14ac:dyDescent="0.2">
      <c r="A453" s="3"/>
    </row>
    <row r="454" spans="1:1" x14ac:dyDescent="0.2">
      <c r="A454" s="3"/>
    </row>
    <row r="455" spans="1:1" x14ac:dyDescent="0.2">
      <c r="A455" s="3"/>
    </row>
    <row r="456" spans="1:1" x14ac:dyDescent="0.2">
      <c r="A456" s="3"/>
    </row>
    <row r="457" spans="1:1" x14ac:dyDescent="0.2">
      <c r="A457" s="3"/>
    </row>
    <row r="458" spans="1:1" x14ac:dyDescent="0.2">
      <c r="A458" s="3"/>
    </row>
    <row r="459" spans="1:1" x14ac:dyDescent="0.2">
      <c r="A459" s="3"/>
    </row>
    <row r="460" spans="1:1" x14ac:dyDescent="0.2">
      <c r="A460" s="3"/>
    </row>
    <row r="461" spans="1:1" x14ac:dyDescent="0.2">
      <c r="A461" s="3"/>
    </row>
    <row r="462" spans="1:1" x14ac:dyDescent="0.2">
      <c r="A462" s="3"/>
    </row>
    <row r="463" spans="1:1" x14ac:dyDescent="0.2">
      <c r="A463" s="3"/>
    </row>
    <row r="464" spans="1:1" x14ac:dyDescent="0.2">
      <c r="A464" s="3"/>
    </row>
    <row r="465" spans="1:1" x14ac:dyDescent="0.2">
      <c r="A465" s="3"/>
    </row>
    <row r="466" spans="1:1" x14ac:dyDescent="0.2">
      <c r="A466" s="3"/>
    </row>
    <row r="467" spans="1:1" x14ac:dyDescent="0.2">
      <c r="A467" s="3"/>
    </row>
    <row r="468" spans="1:1" x14ac:dyDescent="0.2">
      <c r="A468" s="3"/>
    </row>
    <row r="469" spans="1:1" x14ac:dyDescent="0.2">
      <c r="A469" s="3"/>
    </row>
    <row r="470" spans="1:1" x14ac:dyDescent="0.2">
      <c r="A470" s="3"/>
    </row>
    <row r="471" spans="1:1" x14ac:dyDescent="0.2">
      <c r="A471" s="3"/>
    </row>
    <row r="472" spans="1:1" x14ac:dyDescent="0.2">
      <c r="A472" s="3"/>
    </row>
    <row r="473" spans="1:1" x14ac:dyDescent="0.2">
      <c r="A473" s="3"/>
    </row>
    <row r="474" spans="1:1" x14ac:dyDescent="0.2">
      <c r="A474" s="3"/>
    </row>
    <row r="475" spans="1:1" x14ac:dyDescent="0.2">
      <c r="A475" s="3"/>
    </row>
    <row r="476" spans="1:1" x14ac:dyDescent="0.2">
      <c r="A476" s="3"/>
    </row>
    <row r="477" spans="1:1" x14ac:dyDescent="0.2">
      <c r="A477" s="3"/>
    </row>
    <row r="478" spans="1:1" x14ac:dyDescent="0.2">
      <c r="A478" s="3"/>
    </row>
    <row r="479" spans="1:1" x14ac:dyDescent="0.2">
      <c r="A479" s="3"/>
    </row>
    <row r="480" spans="1:1" x14ac:dyDescent="0.2">
      <c r="A480" s="3"/>
    </row>
    <row r="481" spans="1:1" x14ac:dyDescent="0.2">
      <c r="A481" s="3"/>
    </row>
    <row r="482" spans="1:1" x14ac:dyDescent="0.2">
      <c r="A482" s="3"/>
    </row>
    <row r="483" spans="1:1" x14ac:dyDescent="0.2">
      <c r="A483" s="3"/>
    </row>
    <row r="484" spans="1:1" x14ac:dyDescent="0.2">
      <c r="A484" s="3"/>
    </row>
    <row r="485" spans="1:1" x14ac:dyDescent="0.2">
      <c r="A485" s="3"/>
    </row>
    <row r="486" spans="1:1" x14ac:dyDescent="0.2">
      <c r="A486" s="3"/>
    </row>
    <row r="487" spans="1:1" x14ac:dyDescent="0.2">
      <c r="A487" s="3"/>
    </row>
    <row r="488" spans="1:1" x14ac:dyDescent="0.2">
      <c r="A488" s="3"/>
    </row>
    <row r="489" spans="1:1" x14ac:dyDescent="0.2">
      <c r="A489" s="3"/>
    </row>
  </sheetData>
  <sheetProtection algorithmName="SHA-512" hashValue="tfme5EXxyV0dkWN+qbTcEtiafaWgCtC+HdtAmKa/YAGCUeuvRFaZfSTgu6g3u7Wb/lXtlG4Sucohpz2Zo6KxjA==" saltValue="UXpjF8HSKcqMFt72sgDtUg==" spinCount="100000" sheet="1" objects="1" scenarios="1"/>
  <mergeCells count="8">
    <mergeCell ref="A18:A20"/>
    <mergeCell ref="B18:B20"/>
    <mergeCell ref="B16:T16"/>
    <mergeCell ref="A11:T11"/>
    <mergeCell ref="B12:T12"/>
    <mergeCell ref="B13:T13"/>
    <mergeCell ref="B14:T14"/>
    <mergeCell ref="B15:T15"/>
  </mergeCells>
  <conditionalFormatting sqref="A21:A323">
    <cfRule type="expression" dxfId="3" priority="2">
      <formula>COUNTIF($AU$8:$AU$20,A21)&gt;0</formula>
    </cfRule>
    <cfRule type="expression" dxfId="2" priority="3">
      <formula>WEEKDAY(A21, 2)&gt;5</formula>
    </cfRule>
  </conditionalFormatting>
  <conditionalFormatting sqref="C18:AK19">
    <cfRule type="cellIs" dxfId="1" priority="1" operator="equal">
      <formula>""</formula>
    </cfRule>
  </conditionalFormatting>
  <pageMargins left="1.1811023622047245" right="1.1811023622047245" top="0.74803149606299213" bottom="0.74803149606299213" header="0.31496062992125984" footer="0.31496062992125984"/>
  <pageSetup paperSize="8" scale="55" fitToHeight="0" orientation="portrait" r:id="rId1"/>
  <headerFooter>
    <oddFooter>Pagina &amp;P di &amp;N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E0052D-7F98-4A4A-8FC4-3CAE08EE3DC9}">
  <sheetPr>
    <pageSetUpPr fitToPage="1"/>
  </sheetPr>
  <dimension ref="A1:I37"/>
  <sheetViews>
    <sheetView workbookViewId="0">
      <selection activeCell="M3" sqref="M3"/>
    </sheetView>
  </sheetViews>
  <sheetFormatPr defaultRowHeight="15.75" x14ac:dyDescent="0.25"/>
  <cols>
    <col min="1" max="1" width="4.25" bestFit="1" customWidth="1"/>
    <col min="2" max="2" width="38.5" customWidth="1"/>
    <col min="6" max="6" width="9" customWidth="1"/>
  </cols>
  <sheetData>
    <row r="1" spans="1:9" ht="63" x14ac:dyDescent="0.25">
      <c r="A1" s="80" t="s">
        <v>13</v>
      </c>
      <c r="B1" s="80" t="s">
        <v>26</v>
      </c>
      <c r="C1" s="14" t="s">
        <v>27</v>
      </c>
      <c r="D1" s="14" t="s">
        <v>29</v>
      </c>
      <c r="E1" s="14" t="s">
        <v>88</v>
      </c>
      <c r="F1" s="14" t="s">
        <v>31</v>
      </c>
      <c r="G1" s="14" t="s">
        <v>32</v>
      </c>
      <c r="H1" s="14" t="s">
        <v>33</v>
      </c>
      <c r="I1" s="14" t="s">
        <v>34</v>
      </c>
    </row>
    <row r="2" spans="1:9" ht="47.25" x14ac:dyDescent="0.25">
      <c r="A2" s="80"/>
      <c r="B2" s="80"/>
      <c r="C2" s="14" t="s">
        <v>28</v>
      </c>
      <c r="D2" s="14" t="s">
        <v>30</v>
      </c>
      <c r="E2" s="14" t="s">
        <v>89</v>
      </c>
      <c r="F2" s="14" t="s">
        <v>90</v>
      </c>
      <c r="G2" s="14" t="s">
        <v>91</v>
      </c>
      <c r="H2" s="14" t="s">
        <v>35</v>
      </c>
      <c r="I2" s="14" t="s">
        <v>92</v>
      </c>
    </row>
    <row r="3" spans="1:9" ht="17.25" x14ac:dyDescent="0.25">
      <c r="A3" s="15" t="s">
        <v>36</v>
      </c>
      <c r="B3" s="15" cm="1">
        <f t="array" ref="B3:B37">TRANSPOSE('Ore Allievi 1'!C19:AK19)</f>
        <v>0</v>
      </c>
      <c r="C3" s="17" cm="1">
        <f t="array" ref="C3:C37">TRANSPOSE('Ore Allievi 1'!C325:AK325)</f>
        <v>0</v>
      </c>
      <c r="D3" s="17" cm="1">
        <f t="array" ref="D3:D37">TRANSPOSE('Ore Allievi 3'!C324:AK324)</f>
        <v>0</v>
      </c>
      <c r="E3" s="17" cm="1">
        <f t="array" ref="E3:E37">TRANSPOSE('Ore Allievi 2'!C324:AK324)</f>
        <v>0</v>
      </c>
      <c r="F3" s="17">
        <f>C3+D3+E3</f>
        <v>0</v>
      </c>
      <c r="G3" s="17" cm="1">
        <f t="array" ref="G3:G37">('Ore Allievi 1'!B325+'Ore Allievi 3'!B324)-(TRANSPOSE('Ore Allievi 1'!C325:AK325)+TRANSPOSE('Ore Allievi 2'!C324:AK324)+TRANSPOSE('Ore Allievi 3'!C324:AK324))</f>
        <v>0</v>
      </c>
      <c r="H3" s="27" cm="1">
        <f t="array" ref="H3">IF(INDEX('Ore Allievi 1'!$C$20:$AK$20, ROW(A1))="Allievo da altro ist. (valido a saldo)","passerella",F3/Dati!$B$14)</f>
        <v>0</v>
      </c>
      <c r="I3" s="27">
        <f>G3/Dati!$B$14</f>
        <v>0</v>
      </c>
    </row>
    <row r="4" spans="1:9" ht="17.25" x14ac:dyDescent="0.25">
      <c r="A4" s="15" t="s">
        <v>37</v>
      </c>
      <c r="B4" s="15">
        <v>0</v>
      </c>
      <c r="C4" s="17">
        <v>0</v>
      </c>
      <c r="D4" s="17">
        <v>0</v>
      </c>
      <c r="E4" s="17">
        <v>0</v>
      </c>
      <c r="F4" s="17">
        <f t="shared" ref="F4:F37" si="0">C4+D4+E4</f>
        <v>0</v>
      </c>
      <c r="G4" s="17">
        <v>0</v>
      </c>
      <c r="H4" s="27" cm="1">
        <f t="array" ref="H4">IF(INDEX('Ore Allievi 1'!$C$20:$AK$20, ROW(A2))="Allievo da altro ist. (valido a saldo)","passerella",F4/Dati!$B$14)</f>
        <v>0</v>
      </c>
      <c r="I4" s="27">
        <f>G4/Dati!$B$14</f>
        <v>0</v>
      </c>
    </row>
    <row r="5" spans="1:9" ht="17.25" x14ac:dyDescent="0.25">
      <c r="A5" s="15" t="s">
        <v>38</v>
      </c>
      <c r="B5" s="15">
        <v>0</v>
      </c>
      <c r="C5" s="17">
        <v>0</v>
      </c>
      <c r="D5" s="17">
        <v>0</v>
      </c>
      <c r="E5" s="17">
        <v>0</v>
      </c>
      <c r="F5" s="17">
        <f t="shared" si="0"/>
        <v>0</v>
      </c>
      <c r="G5" s="17">
        <v>0</v>
      </c>
      <c r="H5" s="27" cm="1">
        <f t="array" ref="H5">IF(INDEX('Ore Allievi 1'!$C$20:$AK$20, ROW(A3))="Allievo da altro ist. (valido a saldo)","passerella",F5/Dati!$B$14)</f>
        <v>0</v>
      </c>
      <c r="I5" s="27">
        <f>G5/Dati!$B$14</f>
        <v>0</v>
      </c>
    </row>
    <row r="6" spans="1:9" ht="17.25" x14ac:dyDescent="0.25">
      <c r="A6" s="15" t="s">
        <v>39</v>
      </c>
      <c r="B6" s="15">
        <v>0</v>
      </c>
      <c r="C6" s="17">
        <v>0</v>
      </c>
      <c r="D6" s="17">
        <v>0</v>
      </c>
      <c r="E6" s="17">
        <v>0</v>
      </c>
      <c r="F6" s="17">
        <f t="shared" si="0"/>
        <v>0</v>
      </c>
      <c r="G6" s="17">
        <v>0</v>
      </c>
      <c r="H6" s="27" cm="1">
        <f t="array" ref="H6">IF(INDEX('Ore Allievi 1'!$C$20:$AK$20, ROW(A4))="Allievo da altro ist. (valido a saldo)","passerella",F6/Dati!$B$14)</f>
        <v>0</v>
      </c>
      <c r="I6" s="27">
        <f>G6/Dati!$B$14</f>
        <v>0</v>
      </c>
    </row>
    <row r="7" spans="1:9" ht="17.25" x14ac:dyDescent="0.25">
      <c r="A7" s="15" t="s">
        <v>40</v>
      </c>
      <c r="B7" s="15">
        <v>0</v>
      </c>
      <c r="C7" s="17">
        <v>0</v>
      </c>
      <c r="D7" s="17">
        <v>0</v>
      </c>
      <c r="E7" s="17">
        <v>0</v>
      </c>
      <c r="F7" s="17">
        <f t="shared" si="0"/>
        <v>0</v>
      </c>
      <c r="G7" s="17">
        <v>0</v>
      </c>
      <c r="H7" s="27" cm="1">
        <f t="array" ref="H7">IF(INDEX('Ore Allievi 1'!$C$20:$AK$20, ROW(A5))="Allievo da altro ist. (valido a saldo)","passerella",F7/Dati!$B$14)</f>
        <v>0</v>
      </c>
      <c r="I7" s="27">
        <f>G7/Dati!$B$14</f>
        <v>0</v>
      </c>
    </row>
    <row r="8" spans="1:9" ht="17.25" x14ac:dyDescent="0.25">
      <c r="A8" s="15" t="s">
        <v>41</v>
      </c>
      <c r="B8" s="15">
        <v>0</v>
      </c>
      <c r="C8" s="17">
        <v>0</v>
      </c>
      <c r="D8" s="17">
        <v>0</v>
      </c>
      <c r="E8" s="17">
        <v>0</v>
      </c>
      <c r="F8" s="17">
        <f t="shared" si="0"/>
        <v>0</v>
      </c>
      <c r="G8" s="17">
        <v>0</v>
      </c>
      <c r="H8" s="27" cm="1">
        <f t="array" ref="H8">IF(INDEX('Ore Allievi 1'!$C$20:$AK$20, ROW(A6))="Allievo da altro ist. (valido a saldo)","passerella",F8/Dati!$B$14)</f>
        <v>0</v>
      </c>
      <c r="I8" s="27">
        <f>G8/Dati!$B$14</f>
        <v>0</v>
      </c>
    </row>
    <row r="9" spans="1:9" ht="17.25" x14ac:dyDescent="0.25">
      <c r="A9" s="15" t="s">
        <v>42</v>
      </c>
      <c r="B9" s="15">
        <v>0</v>
      </c>
      <c r="C9" s="17">
        <v>0</v>
      </c>
      <c r="D9" s="17">
        <v>0</v>
      </c>
      <c r="E9" s="17">
        <v>0</v>
      </c>
      <c r="F9" s="17">
        <f t="shared" si="0"/>
        <v>0</v>
      </c>
      <c r="G9" s="17">
        <v>0</v>
      </c>
      <c r="H9" s="27" cm="1">
        <f t="array" ref="H9">IF(INDEX('Ore Allievi 1'!$C$20:$AK$20, ROW(A7))="Allievo da altro ist. (valido a saldo)","passerella",F9/Dati!$B$14)</f>
        <v>0</v>
      </c>
      <c r="I9" s="27">
        <f>G9/Dati!$B$14</f>
        <v>0</v>
      </c>
    </row>
    <row r="10" spans="1:9" ht="17.25" x14ac:dyDescent="0.25">
      <c r="A10" s="15" t="s">
        <v>43</v>
      </c>
      <c r="B10" s="15">
        <v>0</v>
      </c>
      <c r="C10" s="17">
        <v>0</v>
      </c>
      <c r="D10" s="17">
        <v>0</v>
      </c>
      <c r="E10" s="17">
        <v>0</v>
      </c>
      <c r="F10" s="17">
        <f t="shared" si="0"/>
        <v>0</v>
      </c>
      <c r="G10" s="17">
        <v>0</v>
      </c>
      <c r="H10" s="27" cm="1">
        <f t="array" ref="H10">IF(INDEX('Ore Allievi 1'!$C$20:$AK$20, ROW(A8))="Allievo da altro ist. (valido a saldo)","passerella",F10/Dati!$B$14)</f>
        <v>0</v>
      </c>
      <c r="I10" s="27">
        <f>G10/Dati!$B$14</f>
        <v>0</v>
      </c>
    </row>
    <row r="11" spans="1:9" ht="17.25" x14ac:dyDescent="0.25">
      <c r="A11" s="15" t="s">
        <v>44</v>
      </c>
      <c r="B11" s="15">
        <v>0</v>
      </c>
      <c r="C11" s="17">
        <v>0</v>
      </c>
      <c r="D11" s="17">
        <v>0</v>
      </c>
      <c r="E11" s="17">
        <v>0</v>
      </c>
      <c r="F11" s="17">
        <f t="shared" si="0"/>
        <v>0</v>
      </c>
      <c r="G11" s="17">
        <v>0</v>
      </c>
      <c r="H11" s="27" cm="1">
        <f t="array" ref="H11">IF(INDEX('Ore Allievi 1'!$C$20:$AK$20, ROW(A9))="Allievo da altro ist. (valido a saldo)","passerella",F11/Dati!$B$14)</f>
        <v>0</v>
      </c>
      <c r="I11" s="27">
        <f>G11/Dati!$B$14</f>
        <v>0</v>
      </c>
    </row>
    <row r="12" spans="1:9" ht="17.25" x14ac:dyDescent="0.25">
      <c r="A12" s="15" t="s">
        <v>45</v>
      </c>
      <c r="B12" s="15">
        <v>0</v>
      </c>
      <c r="C12" s="17">
        <v>0</v>
      </c>
      <c r="D12" s="17">
        <v>0</v>
      </c>
      <c r="E12" s="17">
        <v>0</v>
      </c>
      <c r="F12" s="17">
        <f t="shared" si="0"/>
        <v>0</v>
      </c>
      <c r="G12" s="17">
        <v>0</v>
      </c>
      <c r="H12" s="27" cm="1">
        <f t="array" ref="H12">IF(INDEX('Ore Allievi 1'!$C$20:$AK$20, ROW(A10))="Allievo da altro ist. (valido a saldo)","passerella",F12/Dati!$B$14)</f>
        <v>0</v>
      </c>
      <c r="I12" s="27">
        <f>G12/Dati!$B$14</f>
        <v>0</v>
      </c>
    </row>
    <row r="13" spans="1:9" ht="17.25" x14ac:dyDescent="0.25">
      <c r="A13" s="15" t="s">
        <v>46</v>
      </c>
      <c r="B13" s="15">
        <v>0</v>
      </c>
      <c r="C13" s="17">
        <v>0</v>
      </c>
      <c r="D13" s="17">
        <v>0</v>
      </c>
      <c r="E13" s="17">
        <v>0</v>
      </c>
      <c r="F13" s="17">
        <f t="shared" si="0"/>
        <v>0</v>
      </c>
      <c r="G13" s="17">
        <v>0</v>
      </c>
      <c r="H13" s="27" cm="1">
        <f t="array" ref="H13">IF(INDEX('Ore Allievi 1'!$C$20:$AK$20, ROW(A11))="Allievo da altro ist. (valido a saldo)","passerella",F13/Dati!$B$14)</f>
        <v>0</v>
      </c>
      <c r="I13" s="27">
        <f>G13/Dati!$B$14</f>
        <v>0</v>
      </c>
    </row>
    <row r="14" spans="1:9" ht="17.25" x14ac:dyDescent="0.25">
      <c r="A14" s="15" t="s">
        <v>47</v>
      </c>
      <c r="B14" s="15">
        <v>0</v>
      </c>
      <c r="C14" s="17">
        <v>0</v>
      </c>
      <c r="D14" s="17">
        <v>0</v>
      </c>
      <c r="E14" s="17">
        <v>0</v>
      </c>
      <c r="F14" s="17">
        <f t="shared" si="0"/>
        <v>0</v>
      </c>
      <c r="G14" s="17">
        <v>0</v>
      </c>
      <c r="H14" s="27" cm="1">
        <f t="array" ref="H14">IF(INDEX('Ore Allievi 1'!$C$20:$AK$20, ROW(A12))="Allievo da altro ist. (valido a saldo)","passerella",F14/Dati!$B$14)</f>
        <v>0</v>
      </c>
      <c r="I14" s="27">
        <f>G14/Dati!$B$14</f>
        <v>0</v>
      </c>
    </row>
    <row r="15" spans="1:9" ht="17.25" x14ac:dyDescent="0.25">
      <c r="A15" s="15" t="s">
        <v>48</v>
      </c>
      <c r="B15" s="15">
        <v>0</v>
      </c>
      <c r="C15" s="17">
        <v>0</v>
      </c>
      <c r="D15" s="17">
        <v>0</v>
      </c>
      <c r="E15" s="17">
        <v>0</v>
      </c>
      <c r="F15" s="17">
        <f t="shared" si="0"/>
        <v>0</v>
      </c>
      <c r="G15" s="17">
        <v>0</v>
      </c>
      <c r="H15" s="27" cm="1">
        <f t="array" ref="H15">IF(INDEX('Ore Allievi 1'!$C$20:$AK$20, ROW(A13))="Allievo da altro ist. (valido a saldo)","passerella",F15/Dati!$B$14)</f>
        <v>0</v>
      </c>
      <c r="I15" s="27">
        <f>G15/Dati!$B$14</f>
        <v>0</v>
      </c>
    </row>
    <row r="16" spans="1:9" ht="17.25" x14ac:dyDescent="0.25">
      <c r="A16" s="15" t="s">
        <v>49</v>
      </c>
      <c r="B16" s="15">
        <v>0</v>
      </c>
      <c r="C16" s="17">
        <v>0</v>
      </c>
      <c r="D16" s="17">
        <v>0</v>
      </c>
      <c r="E16" s="17">
        <v>0</v>
      </c>
      <c r="F16" s="17">
        <f t="shared" si="0"/>
        <v>0</v>
      </c>
      <c r="G16" s="17">
        <v>0</v>
      </c>
      <c r="H16" s="27" cm="1">
        <f t="array" ref="H16">IF(INDEX('Ore Allievi 1'!$C$20:$AK$20, ROW(A14))="Allievo da altro ist. (valido a saldo)","passerella",F16/Dati!$B$14)</f>
        <v>0</v>
      </c>
      <c r="I16" s="27">
        <f>G16/Dati!$B$14</f>
        <v>0</v>
      </c>
    </row>
    <row r="17" spans="1:9" ht="17.25" x14ac:dyDescent="0.25">
      <c r="A17" s="15" t="s">
        <v>50</v>
      </c>
      <c r="B17" s="15">
        <v>0</v>
      </c>
      <c r="C17" s="17">
        <v>0</v>
      </c>
      <c r="D17" s="17">
        <v>0</v>
      </c>
      <c r="E17" s="17">
        <v>0</v>
      </c>
      <c r="F17" s="17">
        <f t="shared" si="0"/>
        <v>0</v>
      </c>
      <c r="G17" s="17">
        <v>0</v>
      </c>
      <c r="H17" s="27" cm="1">
        <f t="array" ref="H17">IF(INDEX('Ore Allievi 1'!$C$20:$AK$20, ROW(A15))="Allievo da altro ist. (valido a saldo)","passerella",F17/Dati!$B$14)</f>
        <v>0</v>
      </c>
      <c r="I17" s="27">
        <f>G17/Dati!$B$14</f>
        <v>0</v>
      </c>
    </row>
    <row r="18" spans="1:9" ht="17.25" x14ac:dyDescent="0.25">
      <c r="A18" s="15" t="s">
        <v>51</v>
      </c>
      <c r="B18" s="15">
        <v>0</v>
      </c>
      <c r="C18" s="17">
        <v>0</v>
      </c>
      <c r="D18" s="17">
        <v>0</v>
      </c>
      <c r="E18" s="17">
        <v>0</v>
      </c>
      <c r="F18" s="17">
        <f t="shared" si="0"/>
        <v>0</v>
      </c>
      <c r="G18" s="17">
        <v>0</v>
      </c>
      <c r="H18" s="27" cm="1">
        <f t="array" ref="H18">IF(INDEX('Ore Allievi 1'!$C$20:$AK$20, ROW(A16))="Allievo da altro ist. (valido a saldo)","passerella",F18/Dati!$B$14)</f>
        <v>0</v>
      </c>
      <c r="I18" s="27">
        <f>G18/Dati!$B$14</f>
        <v>0</v>
      </c>
    </row>
    <row r="19" spans="1:9" ht="17.25" x14ac:dyDescent="0.25">
      <c r="A19" s="15" t="s">
        <v>52</v>
      </c>
      <c r="B19" s="15">
        <v>0</v>
      </c>
      <c r="C19" s="17">
        <v>0</v>
      </c>
      <c r="D19" s="17">
        <v>0</v>
      </c>
      <c r="E19" s="17">
        <v>0</v>
      </c>
      <c r="F19" s="17">
        <f t="shared" si="0"/>
        <v>0</v>
      </c>
      <c r="G19" s="17">
        <v>0</v>
      </c>
      <c r="H19" s="27" cm="1">
        <f t="array" ref="H19">IF(INDEX('Ore Allievi 1'!$C$20:$AK$20, ROW(A17))="Allievo da altro ist. (valido a saldo)","passerella",F19/Dati!$B$14)</f>
        <v>0</v>
      </c>
      <c r="I19" s="27">
        <f>G19/Dati!$B$14</f>
        <v>0</v>
      </c>
    </row>
    <row r="20" spans="1:9" ht="17.25" x14ac:dyDescent="0.25">
      <c r="A20" s="15" t="s">
        <v>53</v>
      </c>
      <c r="B20" s="15">
        <v>0</v>
      </c>
      <c r="C20" s="17">
        <v>0</v>
      </c>
      <c r="D20" s="17">
        <v>0</v>
      </c>
      <c r="E20" s="17">
        <v>0</v>
      </c>
      <c r="F20" s="17">
        <f t="shared" si="0"/>
        <v>0</v>
      </c>
      <c r="G20" s="17">
        <v>0</v>
      </c>
      <c r="H20" s="27" cm="1">
        <f t="array" ref="H20">IF(INDEX('Ore Allievi 1'!$C$20:$AK$20, ROW(A18))="Allievo da altro ist. (valido a saldo)","passerella",F20/Dati!$B$14)</f>
        <v>0</v>
      </c>
      <c r="I20" s="27">
        <f>G20/Dati!$B$14</f>
        <v>0</v>
      </c>
    </row>
    <row r="21" spans="1:9" ht="17.25" x14ac:dyDescent="0.25">
      <c r="A21" s="15" t="s">
        <v>54</v>
      </c>
      <c r="B21" s="15">
        <v>0</v>
      </c>
      <c r="C21" s="17">
        <v>0</v>
      </c>
      <c r="D21" s="17">
        <v>0</v>
      </c>
      <c r="E21" s="17">
        <v>0</v>
      </c>
      <c r="F21" s="17">
        <f t="shared" si="0"/>
        <v>0</v>
      </c>
      <c r="G21" s="17">
        <v>0</v>
      </c>
      <c r="H21" s="27" cm="1">
        <f t="array" ref="H21">IF(INDEX('Ore Allievi 1'!$C$20:$AK$20, ROW(A19))="Allievo da altro ist. (valido a saldo)","passerella",F21/Dati!$B$14)</f>
        <v>0</v>
      </c>
      <c r="I21" s="27">
        <f>G21/Dati!$B$14</f>
        <v>0</v>
      </c>
    </row>
    <row r="22" spans="1:9" ht="17.25" x14ac:dyDescent="0.25">
      <c r="A22" s="15" t="s">
        <v>55</v>
      </c>
      <c r="B22" s="15">
        <v>0</v>
      </c>
      <c r="C22" s="17">
        <v>0</v>
      </c>
      <c r="D22" s="17">
        <v>0</v>
      </c>
      <c r="E22" s="17">
        <v>0</v>
      </c>
      <c r="F22" s="17">
        <f t="shared" si="0"/>
        <v>0</v>
      </c>
      <c r="G22" s="17">
        <v>0</v>
      </c>
      <c r="H22" s="27" cm="1">
        <f t="array" ref="H22">IF(INDEX('Ore Allievi 1'!$C$20:$AK$20, ROW(A20))="Allievo da altro ist. (valido a saldo)","passerella",F22/Dati!$B$14)</f>
        <v>0</v>
      </c>
      <c r="I22" s="27">
        <f>G22/Dati!$B$14</f>
        <v>0</v>
      </c>
    </row>
    <row r="23" spans="1:9" ht="17.25" x14ac:dyDescent="0.25">
      <c r="A23" s="15" t="s">
        <v>56</v>
      </c>
      <c r="B23" s="15">
        <v>0</v>
      </c>
      <c r="C23" s="17">
        <v>0</v>
      </c>
      <c r="D23" s="17">
        <v>0</v>
      </c>
      <c r="E23" s="17">
        <v>0</v>
      </c>
      <c r="F23" s="17">
        <f t="shared" si="0"/>
        <v>0</v>
      </c>
      <c r="G23" s="17">
        <v>0</v>
      </c>
      <c r="H23" s="27" cm="1">
        <f t="array" ref="H23">IF(INDEX('Ore Allievi 1'!$C$20:$AK$20, ROW(A21))="Allievo da altro ist. (valido a saldo)","passerella",F23/Dati!$B$14)</f>
        <v>0</v>
      </c>
      <c r="I23" s="27">
        <f>G23/Dati!$B$14</f>
        <v>0</v>
      </c>
    </row>
    <row r="24" spans="1:9" ht="17.25" x14ac:dyDescent="0.25">
      <c r="A24" s="15" t="s">
        <v>57</v>
      </c>
      <c r="B24" s="15">
        <v>0</v>
      </c>
      <c r="C24" s="17">
        <v>0</v>
      </c>
      <c r="D24" s="17">
        <v>0</v>
      </c>
      <c r="E24" s="17">
        <v>0</v>
      </c>
      <c r="F24" s="17">
        <f t="shared" si="0"/>
        <v>0</v>
      </c>
      <c r="G24" s="17">
        <v>0</v>
      </c>
      <c r="H24" s="27" cm="1">
        <f t="array" ref="H24">IF(INDEX('Ore Allievi 1'!$C$20:$AK$20, ROW(A22))="Allievo da altro ist. (valido a saldo)","passerella",F24/Dati!$B$14)</f>
        <v>0</v>
      </c>
      <c r="I24" s="27">
        <f>G24/Dati!$B$14</f>
        <v>0</v>
      </c>
    </row>
    <row r="25" spans="1:9" ht="17.25" x14ac:dyDescent="0.25">
      <c r="A25" s="15" t="s">
        <v>58</v>
      </c>
      <c r="B25" s="15">
        <v>0</v>
      </c>
      <c r="C25" s="17">
        <v>0</v>
      </c>
      <c r="D25" s="17">
        <v>0</v>
      </c>
      <c r="E25" s="17">
        <v>0</v>
      </c>
      <c r="F25" s="17">
        <f t="shared" si="0"/>
        <v>0</v>
      </c>
      <c r="G25" s="17">
        <v>0</v>
      </c>
      <c r="H25" s="27" cm="1">
        <f t="array" ref="H25">IF(INDEX('Ore Allievi 1'!$C$20:$AK$20, ROW(A23))="Allievo da altro ist. (valido a saldo)","passerella",F25/Dati!$B$14)</f>
        <v>0</v>
      </c>
      <c r="I25" s="27">
        <f>G25/Dati!$B$14</f>
        <v>0</v>
      </c>
    </row>
    <row r="26" spans="1:9" ht="17.25" x14ac:dyDescent="0.25">
      <c r="A26" s="15" t="s">
        <v>59</v>
      </c>
      <c r="B26" s="15">
        <v>0</v>
      </c>
      <c r="C26" s="17">
        <v>0</v>
      </c>
      <c r="D26" s="17">
        <v>0</v>
      </c>
      <c r="E26" s="17">
        <v>0</v>
      </c>
      <c r="F26" s="17">
        <f t="shared" si="0"/>
        <v>0</v>
      </c>
      <c r="G26" s="17">
        <v>0</v>
      </c>
      <c r="H26" s="27" cm="1">
        <f t="array" ref="H26">IF(INDEX('Ore Allievi 1'!$C$20:$AK$20, ROW(A24))="Allievo da altro ist. (valido a saldo)","passerella",F26/Dati!$B$14)</f>
        <v>0</v>
      </c>
      <c r="I26" s="27">
        <f>G26/Dati!$B$14</f>
        <v>0</v>
      </c>
    </row>
    <row r="27" spans="1:9" ht="17.25" x14ac:dyDescent="0.25">
      <c r="A27" s="15" t="s">
        <v>60</v>
      </c>
      <c r="B27" s="15">
        <v>0</v>
      </c>
      <c r="C27" s="17">
        <v>0</v>
      </c>
      <c r="D27" s="17">
        <v>0</v>
      </c>
      <c r="E27" s="17">
        <v>0</v>
      </c>
      <c r="F27" s="17">
        <f t="shared" si="0"/>
        <v>0</v>
      </c>
      <c r="G27" s="17">
        <v>0</v>
      </c>
      <c r="H27" s="27" cm="1">
        <f t="array" ref="H27">IF(INDEX('Ore Allievi 1'!$C$20:$AK$20, ROW(A25))="Allievo da altro ist. (valido a saldo)","passerella",F27/Dati!$B$14)</f>
        <v>0</v>
      </c>
      <c r="I27" s="27">
        <f>G27/Dati!$B$14</f>
        <v>0</v>
      </c>
    </row>
    <row r="28" spans="1:9" ht="17.25" x14ac:dyDescent="0.25">
      <c r="A28" s="15" t="s">
        <v>61</v>
      </c>
      <c r="B28" s="15">
        <v>0</v>
      </c>
      <c r="C28" s="17">
        <v>0</v>
      </c>
      <c r="D28" s="17">
        <v>0</v>
      </c>
      <c r="E28" s="17">
        <v>0</v>
      </c>
      <c r="F28" s="17">
        <f t="shared" si="0"/>
        <v>0</v>
      </c>
      <c r="G28" s="17">
        <v>0</v>
      </c>
      <c r="H28" s="27" cm="1">
        <f t="array" ref="H28">IF(INDEX('Ore Allievi 1'!$C$20:$AK$20, ROW(A26))="Allievo da altro ist. (valido a saldo)","passerella",F28/Dati!$B$14)</f>
        <v>0</v>
      </c>
      <c r="I28" s="27">
        <f>G28/Dati!$B$14</f>
        <v>0</v>
      </c>
    </row>
    <row r="29" spans="1:9" ht="17.25" x14ac:dyDescent="0.25">
      <c r="A29" s="15" t="s">
        <v>62</v>
      </c>
      <c r="B29" s="15">
        <v>0</v>
      </c>
      <c r="C29" s="17">
        <v>0</v>
      </c>
      <c r="D29" s="17">
        <v>0</v>
      </c>
      <c r="E29" s="17">
        <v>0</v>
      </c>
      <c r="F29" s="17">
        <f t="shared" si="0"/>
        <v>0</v>
      </c>
      <c r="G29" s="17">
        <v>0</v>
      </c>
      <c r="H29" s="27" cm="1">
        <f t="array" ref="H29">IF(INDEX('Ore Allievi 1'!$C$20:$AK$20, ROW(A27))="Allievo da altro ist. (valido a saldo)","passerella",F29/Dati!$B$14)</f>
        <v>0</v>
      </c>
      <c r="I29" s="27">
        <f>G29/Dati!$B$14</f>
        <v>0</v>
      </c>
    </row>
    <row r="30" spans="1:9" ht="17.25" x14ac:dyDescent="0.25">
      <c r="A30" s="15" t="s">
        <v>65</v>
      </c>
      <c r="B30" s="15">
        <v>0</v>
      </c>
      <c r="C30" s="17">
        <v>0</v>
      </c>
      <c r="D30" s="17">
        <v>0</v>
      </c>
      <c r="E30" s="17">
        <v>0</v>
      </c>
      <c r="F30" s="17">
        <f t="shared" si="0"/>
        <v>0</v>
      </c>
      <c r="G30" s="17">
        <v>0</v>
      </c>
      <c r="H30" s="27" cm="1">
        <f t="array" ref="H30">IF(INDEX('Ore Allievi 1'!$C$20:$AK$20, ROW(A28))="Allievo da altro ist. (valido a saldo)","passerella",F30/Dati!$B$14)</f>
        <v>0</v>
      </c>
      <c r="I30" s="27">
        <f>G30/Dati!$B$14</f>
        <v>0</v>
      </c>
    </row>
    <row r="31" spans="1:9" ht="17.25" x14ac:dyDescent="0.25">
      <c r="A31" s="15" t="s">
        <v>66</v>
      </c>
      <c r="B31" s="15">
        <v>0</v>
      </c>
      <c r="C31" s="17">
        <v>0</v>
      </c>
      <c r="D31" s="17">
        <v>0</v>
      </c>
      <c r="E31" s="17">
        <v>0</v>
      </c>
      <c r="F31" s="17">
        <f t="shared" si="0"/>
        <v>0</v>
      </c>
      <c r="G31" s="17">
        <v>0</v>
      </c>
      <c r="H31" s="27" cm="1">
        <f t="array" ref="H31">IF(INDEX('Ore Allievi 1'!$C$20:$AK$20, ROW(A29))="Allievo da altro ist. (valido a saldo)","passerella",F31/Dati!$B$14)</f>
        <v>0</v>
      </c>
      <c r="I31" s="27">
        <f>G31/Dati!$B$14</f>
        <v>0</v>
      </c>
    </row>
    <row r="32" spans="1:9" ht="17.25" x14ac:dyDescent="0.25">
      <c r="A32" s="15" t="s">
        <v>63</v>
      </c>
      <c r="B32" s="15">
        <v>0</v>
      </c>
      <c r="C32" s="17">
        <v>0</v>
      </c>
      <c r="D32" s="17">
        <v>0</v>
      </c>
      <c r="E32" s="17">
        <v>0</v>
      </c>
      <c r="F32" s="17">
        <f t="shared" si="0"/>
        <v>0</v>
      </c>
      <c r="G32" s="17">
        <v>0</v>
      </c>
      <c r="H32" s="27" cm="1">
        <f t="array" ref="H32">IF(INDEX('Ore Allievi 1'!$C$20:$AK$20, ROW(A30))="Allievo da altro ist. (valido a saldo)","passerella",F32/Dati!$B$14)</f>
        <v>0</v>
      </c>
      <c r="I32" s="27">
        <f>G32/Dati!$B$14</f>
        <v>0</v>
      </c>
    </row>
    <row r="33" spans="1:9" ht="17.25" x14ac:dyDescent="0.25">
      <c r="A33" s="15" t="s">
        <v>64</v>
      </c>
      <c r="B33" s="15">
        <v>0</v>
      </c>
      <c r="C33" s="17">
        <v>0</v>
      </c>
      <c r="D33" s="17">
        <v>0</v>
      </c>
      <c r="E33" s="17">
        <v>0</v>
      </c>
      <c r="F33" s="17">
        <f t="shared" si="0"/>
        <v>0</v>
      </c>
      <c r="G33" s="17">
        <v>0</v>
      </c>
      <c r="H33" s="27" cm="1">
        <f t="array" ref="H33">IF(INDEX('Ore Allievi 1'!$C$20:$AK$20, ROW(A31))="Allievo da altro ist. (valido a saldo)","passerella",F33/Dati!$B$14)</f>
        <v>0</v>
      </c>
      <c r="I33" s="27">
        <f>G33/Dati!$B$14</f>
        <v>0</v>
      </c>
    </row>
    <row r="34" spans="1:9" ht="17.25" x14ac:dyDescent="0.25">
      <c r="A34" s="15" t="s">
        <v>64</v>
      </c>
      <c r="B34" s="15">
        <v>0</v>
      </c>
      <c r="C34" s="17">
        <v>0</v>
      </c>
      <c r="D34" s="17">
        <v>0</v>
      </c>
      <c r="E34" s="17">
        <v>0</v>
      </c>
      <c r="F34" s="17">
        <f t="shared" si="0"/>
        <v>0</v>
      </c>
      <c r="G34" s="17">
        <v>0</v>
      </c>
      <c r="H34" s="27" cm="1">
        <f t="array" ref="H34">IF(INDEX('Ore Allievi 1'!$C$20:$AK$20, ROW(A32))="Allievo da altro ist. (valido a saldo)","passerella",F34/Dati!$B$14)</f>
        <v>0</v>
      </c>
      <c r="I34" s="27">
        <f>G34/Dati!$B$14</f>
        <v>0</v>
      </c>
    </row>
    <row r="35" spans="1:9" ht="17.25" x14ac:dyDescent="0.25">
      <c r="A35" s="15" t="s">
        <v>64</v>
      </c>
      <c r="B35" s="15">
        <v>0</v>
      </c>
      <c r="C35" s="17">
        <v>0</v>
      </c>
      <c r="D35" s="17">
        <v>0</v>
      </c>
      <c r="E35" s="17">
        <v>0</v>
      </c>
      <c r="F35" s="17">
        <f t="shared" si="0"/>
        <v>0</v>
      </c>
      <c r="G35" s="17">
        <v>0</v>
      </c>
      <c r="H35" s="27" cm="1">
        <f t="array" ref="H35">IF(INDEX('Ore Allievi 1'!$C$20:$AK$20, ROW(A33))="Allievo da altro ist. (valido a saldo)","passerella",F35/Dati!$B$14)</f>
        <v>0</v>
      </c>
      <c r="I35" s="27">
        <f>G35/Dati!$B$14</f>
        <v>0</v>
      </c>
    </row>
    <row r="36" spans="1:9" ht="17.25" x14ac:dyDescent="0.25">
      <c r="A36" s="15" t="s">
        <v>64</v>
      </c>
      <c r="B36" s="15">
        <v>0</v>
      </c>
      <c r="C36" s="17">
        <v>0</v>
      </c>
      <c r="D36" s="17">
        <v>0</v>
      </c>
      <c r="E36" s="17">
        <v>0</v>
      </c>
      <c r="F36" s="17">
        <f t="shared" si="0"/>
        <v>0</v>
      </c>
      <c r="G36" s="17">
        <v>0</v>
      </c>
      <c r="H36" s="27" cm="1">
        <f t="array" ref="H36">IF(INDEX('Ore Allievi 1'!$C$20:$AK$20, ROW(A34))="Allievo da altro ist. (valido a saldo)","passerella",F36/Dati!$B$14)</f>
        <v>0</v>
      </c>
      <c r="I36" s="27">
        <f>G36/Dati!$B$14</f>
        <v>0</v>
      </c>
    </row>
    <row r="37" spans="1:9" ht="17.25" x14ac:dyDescent="0.25">
      <c r="A37" s="15" t="s">
        <v>64</v>
      </c>
      <c r="B37" s="15">
        <v>0</v>
      </c>
      <c r="C37" s="17">
        <v>0</v>
      </c>
      <c r="D37" s="17">
        <v>0</v>
      </c>
      <c r="E37" s="17">
        <v>0</v>
      </c>
      <c r="F37" s="17">
        <f t="shared" si="0"/>
        <v>0</v>
      </c>
      <c r="G37" s="17">
        <v>0</v>
      </c>
      <c r="H37" s="27" cm="1">
        <f t="array" ref="H37">IF(INDEX('Ore Allievi 1'!$C$20:$AK$20, ROW(A35))="Allievo da altro ist. (valido a saldo)","passerella",F37/Dati!$B$14)</f>
        <v>0</v>
      </c>
      <c r="I37" s="27">
        <f>G37/Dati!$B$14</f>
        <v>0</v>
      </c>
    </row>
  </sheetData>
  <sheetProtection algorithmName="SHA-512" hashValue="erFpk4YGYk0kfO/rz568GYohO7etZ1ZtAitZRyiQuZiG4U4pLRYM1g/7BWEg95aDNDXav9LaCY13isEPcpIUKA==" saltValue="o0826efun79iMm75Y1+TlA==" spinCount="100000" sheet="1" objects="1" scenarios="1"/>
  <mergeCells count="2">
    <mergeCell ref="A1:A2"/>
    <mergeCell ref="B1:B2"/>
  </mergeCells>
  <phoneticPr fontId="2" type="noConversion"/>
  <pageMargins left="0.7" right="0.7" top="0.75" bottom="0.75" header="0.3" footer="0.3"/>
  <pageSetup paperSize="9" scale="76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E10A82-51D9-4230-AE1B-E5F90E04B54B}">
  <sheetPr>
    <pageSetUpPr fitToPage="1"/>
  </sheetPr>
  <dimension ref="A1:I7"/>
  <sheetViews>
    <sheetView workbookViewId="0">
      <selection activeCell="E16" sqref="E16"/>
    </sheetView>
  </sheetViews>
  <sheetFormatPr defaultRowHeight="15.75" x14ac:dyDescent="0.25"/>
  <cols>
    <col min="1" max="1" width="3.375" bestFit="1" customWidth="1"/>
    <col min="2" max="2" width="26.75" customWidth="1"/>
    <col min="3" max="3" width="34.875" customWidth="1"/>
    <col min="5" max="5" width="11.875" bestFit="1" customWidth="1"/>
    <col min="7" max="7" width="28.5" customWidth="1"/>
  </cols>
  <sheetData>
    <row r="1" spans="1:9" ht="30" x14ac:dyDescent="0.25">
      <c r="A1" s="11" t="s">
        <v>13</v>
      </c>
      <c r="B1" s="11" t="s">
        <v>14</v>
      </c>
      <c r="C1" s="11" t="s">
        <v>15</v>
      </c>
      <c r="D1" s="11" t="s">
        <v>16</v>
      </c>
      <c r="E1" s="11" t="s">
        <v>17</v>
      </c>
      <c r="F1" s="11" t="s">
        <v>106</v>
      </c>
      <c r="G1" s="11" t="s">
        <v>11</v>
      </c>
    </row>
    <row r="2" spans="1:9" x14ac:dyDescent="0.25">
      <c r="A2" s="12" t="s">
        <v>18</v>
      </c>
      <c r="B2" s="12" t="s">
        <v>19</v>
      </c>
      <c r="C2" s="12" t="s">
        <v>117</v>
      </c>
      <c r="D2" s="13"/>
      <c r="E2" s="58">
        <f>SUMIF('Ore docenti'!C20:AK20, "B", 'Ore docenti'!C324:AK324)</f>
        <v>0</v>
      </c>
      <c r="F2" s="21">
        <v>131.63</v>
      </c>
      <c r="G2" s="22">
        <f>E2*F2</f>
        <v>0</v>
      </c>
      <c r="I2" s="63" t="str">
        <f>IF(E2&gt;630,"ATTENZIONE: STAI RENDICONTANDO UN NUMERO DI ORE DI FASCIA B SUPERIORE A QUELLO AMMESSO DALL'AVVISO","")</f>
        <v/>
      </c>
    </row>
    <row r="3" spans="1:9" x14ac:dyDescent="0.25">
      <c r="A3" s="12" t="s">
        <v>18</v>
      </c>
      <c r="B3" s="12" t="s">
        <v>19</v>
      </c>
      <c r="C3" s="12" t="s">
        <v>118</v>
      </c>
      <c r="D3" s="13"/>
      <c r="E3" s="58">
        <f>SUMIF('Ore docenti'!C20:AK20, "C", 'Ore docenti'!C324:AK324)</f>
        <v>0</v>
      </c>
      <c r="F3" s="21">
        <v>82.27</v>
      </c>
      <c r="G3" s="22">
        <f t="shared" ref="G3:G4" si="0">E3*F3</f>
        <v>0</v>
      </c>
    </row>
    <row r="4" spans="1:9" x14ac:dyDescent="0.25">
      <c r="A4" s="12" t="s">
        <v>18</v>
      </c>
      <c r="B4" s="12" t="s">
        <v>19</v>
      </c>
      <c r="C4" s="12" t="s">
        <v>25</v>
      </c>
      <c r="D4" s="13"/>
      <c r="E4" s="58" cm="1">
        <f t="array" ref="E4">IFERROR(IF(Dati!B18="A saldo",(900-(E2+E3)),MAX(_xlfn._xlws.FILTER('Ore Allievi 3'!C324:AK324, 'Ore Allievi 1'!C19:AK19 &lt;&gt; ""))),0)</f>
        <v>0</v>
      </c>
      <c r="F4" s="21">
        <v>82.27</v>
      </c>
      <c r="G4" s="22">
        <f t="shared" si="0"/>
        <v>0</v>
      </c>
    </row>
    <row r="5" spans="1:9" x14ac:dyDescent="0.25">
      <c r="A5" s="81" t="s">
        <v>20</v>
      </c>
      <c r="B5" s="81"/>
      <c r="C5" s="81"/>
      <c r="D5" s="81"/>
      <c r="E5" s="81"/>
      <c r="F5" s="81"/>
      <c r="G5" s="22">
        <f>SUM(G2:G4)</f>
        <v>0</v>
      </c>
    </row>
    <row r="6" spans="1:9" ht="17.25" x14ac:dyDescent="0.25">
      <c r="A6" s="12" t="s">
        <v>21</v>
      </c>
      <c r="B6" s="12" t="s">
        <v>22</v>
      </c>
      <c r="C6" s="12" t="s">
        <v>23</v>
      </c>
      <c r="D6" s="20">
        <f>IF(Dati!B18="A saldo",COUNTIFS('Ore Allievi 1'!C20:AK20,"Allievo da altro ist. (valido a saldo)")+COUNTIFS('Riepilogo sit allievi'!H3:H37,"&gt;=0,75")-COUNTIFS('Ore Allievi 1'!C20:AK20,"Allievo ritirato"),35-COUNTBLANK('Ore Allievi 1'!$C$19:$AK$19))</f>
        <v>0</v>
      </c>
      <c r="E6" s="58">
        <f>SUM('Ore Allievi 1'!C325:AK325)+SUM('Ore Allievi 2'!C324:AK324)+SUM('Ore Allievi 3'!C324:AK324)</f>
        <v>0</v>
      </c>
      <c r="F6" s="21">
        <v>0.9</v>
      </c>
      <c r="G6" s="22">
        <f>E6*F6</f>
        <v>0</v>
      </c>
    </row>
    <row r="7" spans="1:9" x14ac:dyDescent="0.25">
      <c r="A7" s="81" t="s">
        <v>24</v>
      </c>
      <c r="B7" s="81"/>
      <c r="C7" s="81"/>
      <c r="D7" s="81"/>
      <c r="E7" s="81"/>
      <c r="F7" s="81"/>
      <c r="G7" s="22">
        <f>G5+G6</f>
        <v>0</v>
      </c>
    </row>
  </sheetData>
  <sheetProtection algorithmName="SHA-512" hashValue="R/Dgpu2j+K9ITHHrx3JlV7U/zq7CWjmYHc3YGCPrCM0kU5l7EXCLehXNU7WmfYIWGIXpOpWZCZcupvA4fPFvew==" saltValue="E0gVM2VYEYOf2y0nVmxtiQ==" spinCount="100000" sheet="1" objects="1" scenarios="1"/>
  <mergeCells count="2">
    <mergeCell ref="A5:F5"/>
    <mergeCell ref="A7:F7"/>
  </mergeCells>
  <pageMargins left="0.7" right="0.7" top="0.75" bottom="0.75" header="0.3" footer="0.3"/>
  <pageSetup paperSize="9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809790-003D-4214-937B-9F0F02E95653}">
  <sheetPr>
    <pageSetUpPr fitToPage="1"/>
  </sheetPr>
  <dimension ref="A1:I11"/>
  <sheetViews>
    <sheetView workbookViewId="0">
      <selection activeCell="G2" sqref="G2"/>
    </sheetView>
  </sheetViews>
  <sheetFormatPr defaultRowHeight="15.75" x14ac:dyDescent="0.25"/>
  <cols>
    <col min="1" max="1" width="54.5" customWidth="1"/>
    <col min="2" max="3" width="12.5" bestFit="1" customWidth="1"/>
    <col min="4" max="4" width="13.375" bestFit="1" customWidth="1"/>
    <col min="5" max="5" width="15.5" customWidth="1"/>
  </cols>
  <sheetData>
    <row r="1" spans="1:9" x14ac:dyDescent="0.25">
      <c r="A1" s="41" t="s">
        <v>93</v>
      </c>
      <c r="B1" s="42" t="s">
        <v>16</v>
      </c>
      <c r="C1" s="42" t="s">
        <v>94</v>
      </c>
      <c r="D1" s="43" t="s">
        <v>95</v>
      </c>
      <c r="E1" s="43" t="s">
        <v>11</v>
      </c>
    </row>
    <row r="2" spans="1:9" x14ac:dyDescent="0.25">
      <c r="A2" s="44" t="s">
        <v>96</v>
      </c>
      <c r="B2" s="55">
        <v>15</v>
      </c>
      <c r="C2" s="56">
        <f>630*131.63+270*82.27</f>
        <v>105139.79999999999</v>
      </c>
      <c r="D2" s="57">
        <f>900*15*0.9</f>
        <v>12150</v>
      </c>
      <c r="E2" s="49">
        <f>C2+D2</f>
        <v>117289.79999999999</v>
      </c>
    </row>
    <row r="3" spans="1:9" x14ac:dyDescent="0.25">
      <c r="A3" s="44" t="s">
        <v>97</v>
      </c>
      <c r="B3" s="55"/>
      <c r="C3" s="56"/>
      <c r="D3" s="57"/>
      <c r="E3" s="49">
        <f>C3+D3</f>
        <v>0</v>
      </c>
    </row>
    <row r="4" spans="1:9" x14ac:dyDescent="0.25">
      <c r="A4" s="44" t="s">
        <v>98</v>
      </c>
      <c r="B4" s="47"/>
      <c r="C4" s="51">
        <f>ROUND(1-(C3/C2),4)</f>
        <v>1</v>
      </c>
      <c r="D4" s="47"/>
      <c r="E4" s="47"/>
    </row>
    <row r="5" spans="1:9" ht="17.25" x14ac:dyDescent="0.3">
      <c r="A5" s="44" t="s">
        <v>99</v>
      </c>
      <c r="B5" s="48"/>
      <c r="C5" s="45">
        <f>Avanzamento!G5</f>
        <v>0</v>
      </c>
      <c r="D5" s="45">
        <f>Avanzamento!G6</f>
        <v>0</v>
      </c>
      <c r="E5" s="45">
        <f>C5+D5</f>
        <v>0</v>
      </c>
      <c r="G5" s="64" t="str">
        <f>IF(OR(C5&gt;C3,D5&gt;D3),"ATTENZIONE: STAI RENDICONTANDO UN IMPORTO MAGGIORE DI QUANTO TI E' STATO APPROVATO","")</f>
        <v/>
      </c>
    </row>
    <row r="6" spans="1:9" x14ac:dyDescent="0.25">
      <c r="A6" s="44" t="s">
        <v>116</v>
      </c>
      <c r="B6" s="48"/>
      <c r="C6" s="46">
        <f>ROUND(C5-(C5*C4),2)</f>
        <v>0</v>
      </c>
      <c r="D6" s="46">
        <f>D5</f>
        <v>0</v>
      </c>
      <c r="E6" s="50">
        <f>C6+D6</f>
        <v>0</v>
      </c>
    </row>
    <row r="7" spans="1:9" x14ac:dyDescent="0.25">
      <c r="A7" s="44" t="s">
        <v>101</v>
      </c>
      <c r="B7" s="48"/>
      <c r="C7" s="45">
        <f>ROUND(C5-(C5*C4),2)</f>
        <v>0</v>
      </c>
      <c r="D7" s="45">
        <f>(SUMIF('Riepilogo sit allievi'!H3:H37,"&lt;0,75",'Riepilogo sit allievi'!F3:F37)*0.9)+(COUNTIFS('Riepilogo sit allievi'!H3:H37,"&gt;=0,75")*0.9*Dati!B14)</f>
        <v>0</v>
      </c>
      <c r="E7" s="50">
        <f>C7+D7</f>
        <v>0</v>
      </c>
    </row>
    <row r="8" spans="1:9" ht="17.25" x14ac:dyDescent="0.35">
      <c r="A8" s="82" t="s">
        <v>107</v>
      </c>
      <c r="B8" s="82"/>
      <c r="C8" s="82"/>
      <c r="D8" s="82"/>
      <c r="E8" s="60">
        <f>IFERROR(IF(Dati!B18="A saldo",E7/E3,E6/E3),0)</f>
        <v>0</v>
      </c>
    </row>
    <row r="11" spans="1:9" x14ac:dyDescent="0.25">
      <c r="H11" s="54"/>
      <c r="I11" s="54"/>
    </row>
  </sheetData>
  <sheetProtection algorithmName="SHA-512" hashValue="DfWHQL1F+B2/rbrqfJ1WBWW/Q0LYR0DCb1odPzG0FdshPqStyM3EhUdL/FH+FwdUn9YwokWcauY4DN8OUodwog==" saltValue="DN4IrA3aJVLaLzMuXO4qgw==" spinCount="100000" sheet="1" objects="1" scenarios="1"/>
  <mergeCells count="1">
    <mergeCell ref="A8:D8"/>
  </mergeCells>
  <conditionalFormatting sqref="B2:D3">
    <cfRule type="cellIs" dxfId="0" priority="1" operator="equal">
      <formula>""</formula>
    </cfRule>
  </conditionalFormatting>
  <pageMargins left="0.7" right="0.7" top="0.75" bottom="0.75" header="0.3" footer="0.3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9</vt:i4>
      </vt:variant>
      <vt:variant>
        <vt:lpstr>Intervalli denominati</vt:lpstr>
      </vt:variant>
      <vt:variant>
        <vt:i4>9</vt:i4>
      </vt:variant>
    </vt:vector>
  </HeadingPairs>
  <TitlesOfParts>
    <vt:vector size="18" baseType="lpstr">
      <vt:lpstr>Dati</vt:lpstr>
      <vt:lpstr>Dichiarazione</vt:lpstr>
      <vt:lpstr>Ore docenti</vt:lpstr>
      <vt:lpstr>Ore Allievi 1</vt:lpstr>
      <vt:lpstr>Ore Allievi 2</vt:lpstr>
      <vt:lpstr>Ore Allievi 3</vt:lpstr>
      <vt:lpstr>Riepilogo sit allievi</vt:lpstr>
      <vt:lpstr>Avanzamento</vt:lpstr>
      <vt:lpstr>Riepilogo importi</vt:lpstr>
      <vt:lpstr>Avanzamento!Area_stampa</vt:lpstr>
      <vt:lpstr>Dati!Area_stampa</vt:lpstr>
      <vt:lpstr>Dichiarazione!Area_stampa</vt:lpstr>
      <vt:lpstr>'Ore Allievi 1'!Area_stampa</vt:lpstr>
      <vt:lpstr>'Ore Allievi 2'!Area_stampa</vt:lpstr>
      <vt:lpstr>'Ore Allievi 3'!Area_stampa</vt:lpstr>
      <vt:lpstr>'Ore docenti'!Area_stampa</vt:lpstr>
      <vt:lpstr>'Riepilogo importi'!Area_stampa</vt:lpstr>
      <vt:lpstr>'Riepilogo sit allievi'!Area_stampa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Marco Nuccorini</dc:creator>
  <cp:lastModifiedBy>Stefano Scibilia</cp:lastModifiedBy>
  <cp:lastPrinted>2026-02-26T14:50:04Z</cp:lastPrinted>
  <dcterms:created xsi:type="dcterms:W3CDTF">2026-01-26T07:55:47Z</dcterms:created>
  <dcterms:modified xsi:type="dcterms:W3CDTF">2026-05-25T09:29:36Z</dcterms:modified>
</cp:coreProperties>
</file>