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/>
  <mc:AlternateContent xmlns:mc="http://schemas.openxmlformats.org/markup-compatibility/2006">
    <mc:Choice Requires="x15">
      <x15ac:absPath xmlns:x15ac="http://schemas.microsoft.com/office/spreadsheetml/2010/11/ac" url="C:\Users\m.corami-cons\Desktop\Pubblicazioni\"/>
    </mc:Choice>
  </mc:AlternateContent>
  <xr:revisionPtr revIDLastSave="0" documentId="8_{B3D82ED9-4727-4424-BB14-0F3F60B26CC5}" xr6:coauthVersionLast="47" xr6:coauthVersionMax="47" xr10:uidLastSave="{00000000-0000-0000-0000-000000000000}"/>
  <bookViews>
    <workbookView xWindow="-110" yWindow="-110" windowWidth="19420" windowHeight="10420" tabRatio="756" xr2:uid="{00000000-000D-0000-FFFF-FFFF00000000}"/>
  </bookViews>
  <sheets>
    <sheet name="RSA MANTENIMENTO ALTO" sheetId="1" r:id="rId1"/>
    <sheet name="RSA MANTENIMENTO BASSO" sheetId="2" r:id="rId2"/>
    <sheet name="RSA FUORI REGIONE" sheetId="10" r:id="rId3"/>
    <sheet name="RSA SEMIRESIDENZIALE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RIEPILOGATIVA'!$A$20</definedName>
    <definedName name="_Hlk66281040" localSheetId="4">'TABELLA RIEPILOGATIVA'!$A$29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'!$A$1:$C$45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8" l="1"/>
  <c r="P8" i="8" s="1"/>
  <c r="O8" i="8"/>
  <c r="Q8" i="8"/>
  <c r="S8" i="8"/>
  <c r="T8" i="8" s="1"/>
  <c r="U8" i="8"/>
  <c r="V8" i="8"/>
  <c r="W8" i="8"/>
  <c r="Y8" i="8" s="1"/>
  <c r="X8" i="8"/>
  <c r="N9" i="8"/>
  <c r="P9" i="8" s="1"/>
  <c r="R9" i="8" s="1"/>
  <c r="O9" i="8"/>
  <c r="Q9" i="8" s="1"/>
  <c r="S9" i="8"/>
  <c r="T9" i="8" s="1"/>
  <c r="U9" i="8"/>
  <c r="V9" i="8"/>
  <c r="W9" i="8"/>
  <c r="Y9" i="8" s="1"/>
  <c r="X9" i="8"/>
  <c r="N10" i="8"/>
  <c r="P10" i="8" s="1"/>
  <c r="O10" i="8"/>
  <c r="Q10" i="8" s="1"/>
  <c r="S10" i="8"/>
  <c r="T10" i="8" s="1"/>
  <c r="U10" i="8"/>
  <c r="V10" i="8"/>
  <c r="W10" i="8"/>
  <c r="Y10" i="8" s="1"/>
  <c r="X10" i="8"/>
  <c r="N11" i="8"/>
  <c r="P11" i="8" s="1"/>
  <c r="O11" i="8"/>
  <c r="Q11" i="8" s="1"/>
  <c r="S11" i="8"/>
  <c r="T11" i="8"/>
  <c r="U11" i="8"/>
  <c r="V11" i="8"/>
  <c r="W11" i="8"/>
  <c r="X11" i="8"/>
  <c r="Y11" i="8"/>
  <c r="N12" i="8"/>
  <c r="O12" i="8"/>
  <c r="Q12" i="8" s="1"/>
  <c r="P12" i="8"/>
  <c r="S12" i="8"/>
  <c r="T12" i="8"/>
  <c r="U12" i="8"/>
  <c r="V12" i="8"/>
  <c r="W12" i="8"/>
  <c r="X12" i="8"/>
  <c r="Y12" i="8"/>
  <c r="N13" i="8"/>
  <c r="O13" i="8"/>
  <c r="Q13" i="8" s="1"/>
  <c r="P13" i="8"/>
  <c r="S13" i="8"/>
  <c r="T13" i="8"/>
  <c r="U13" i="8"/>
  <c r="V13" i="8"/>
  <c r="W13" i="8"/>
  <c r="X13" i="8"/>
  <c r="N14" i="8"/>
  <c r="P14" i="8" s="1"/>
  <c r="O14" i="8"/>
  <c r="Q14" i="8" s="1"/>
  <c r="S14" i="8"/>
  <c r="T14" i="8" s="1"/>
  <c r="U14" i="8"/>
  <c r="V14" i="8"/>
  <c r="W14" i="8"/>
  <c r="X14" i="8"/>
  <c r="N15" i="8"/>
  <c r="P15" i="8" s="1"/>
  <c r="R15" i="8" s="1"/>
  <c r="O15" i="8"/>
  <c r="Q15" i="8"/>
  <c r="S15" i="8"/>
  <c r="T15" i="8" s="1"/>
  <c r="U15" i="8"/>
  <c r="V15" i="8"/>
  <c r="W15" i="8"/>
  <c r="Y15" i="8" s="1"/>
  <c r="X15" i="8"/>
  <c r="N16" i="8"/>
  <c r="P16" i="8" s="1"/>
  <c r="O16" i="8"/>
  <c r="Q16" i="8"/>
  <c r="S16" i="8"/>
  <c r="T16" i="8" s="1"/>
  <c r="U16" i="8"/>
  <c r="V16" i="8"/>
  <c r="W16" i="8"/>
  <c r="Y16" i="8" s="1"/>
  <c r="X16" i="8"/>
  <c r="N17" i="8"/>
  <c r="P17" i="8" s="1"/>
  <c r="R17" i="8" s="1"/>
  <c r="O17" i="8"/>
  <c r="Q17" i="8" s="1"/>
  <c r="S17" i="8"/>
  <c r="T17" i="8"/>
  <c r="U17" i="8"/>
  <c r="V17" i="8"/>
  <c r="W17" i="8"/>
  <c r="Y17" i="8" s="1"/>
  <c r="X17" i="8"/>
  <c r="N18" i="8"/>
  <c r="P18" i="8" s="1"/>
  <c r="O18" i="8"/>
  <c r="Q18" i="8" s="1"/>
  <c r="S18" i="8"/>
  <c r="T18" i="8" s="1"/>
  <c r="U18" i="8"/>
  <c r="V18" i="8"/>
  <c r="W18" i="8"/>
  <c r="Y18" i="8" s="1"/>
  <c r="X18" i="8"/>
  <c r="N19" i="8"/>
  <c r="P19" i="8" s="1"/>
  <c r="O19" i="8"/>
  <c r="Q19" i="8"/>
  <c r="S19" i="8"/>
  <c r="T19" i="8"/>
  <c r="U19" i="8"/>
  <c r="V19" i="8"/>
  <c r="W19" i="8"/>
  <c r="X19" i="8"/>
  <c r="Y19" i="8"/>
  <c r="Z19" i="8"/>
  <c r="N20" i="8"/>
  <c r="O20" i="8"/>
  <c r="P20" i="8"/>
  <c r="Q20" i="8"/>
  <c r="S20" i="8"/>
  <c r="T20" i="8"/>
  <c r="U20" i="8"/>
  <c r="V20" i="8"/>
  <c r="W20" i="8"/>
  <c r="X20" i="8"/>
  <c r="Y20" i="8"/>
  <c r="Z20" i="8"/>
  <c r="N21" i="8"/>
  <c r="O21" i="8"/>
  <c r="Q21" i="8" s="1"/>
  <c r="P21" i="8"/>
  <c r="S21" i="8"/>
  <c r="T21" i="8" s="1"/>
  <c r="U21" i="8"/>
  <c r="V21" i="8"/>
  <c r="W21" i="8"/>
  <c r="Y21" i="8" s="1"/>
  <c r="X21" i="8"/>
  <c r="N22" i="8"/>
  <c r="P22" i="8" s="1"/>
  <c r="O22" i="8"/>
  <c r="Q22" i="8" s="1"/>
  <c r="S22" i="8"/>
  <c r="T22" i="8" s="1"/>
  <c r="U22" i="8"/>
  <c r="V22" i="8"/>
  <c r="W22" i="8"/>
  <c r="Y22" i="8" s="1"/>
  <c r="X22" i="8"/>
  <c r="N23" i="8"/>
  <c r="P23" i="8" s="1"/>
  <c r="R23" i="8" s="1"/>
  <c r="O23" i="8"/>
  <c r="Q23" i="8" s="1"/>
  <c r="S23" i="8"/>
  <c r="T23" i="8"/>
  <c r="U23" i="8"/>
  <c r="V23" i="8"/>
  <c r="W23" i="8"/>
  <c r="Y23" i="8" s="1"/>
  <c r="X23" i="8"/>
  <c r="N24" i="8"/>
  <c r="P24" i="8" s="1"/>
  <c r="O24" i="8"/>
  <c r="Q24" i="8" s="1"/>
  <c r="S24" i="8"/>
  <c r="T24" i="8"/>
  <c r="U24" i="8"/>
  <c r="V24" i="8"/>
  <c r="W24" i="8"/>
  <c r="Y24" i="8" s="1"/>
  <c r="X24" i="8"/>
  <c r="N25" i="8"/>
  <c r="P25" i="8" s="1"/>
  <c r="R25" i="8" s="1"/>
  <c r="O25" i="8"/>
  <c r="Q25" i="8" s="1"/>
  <c r="S25" i="8"/>
  <c r="T25" i="8"/>
  <c r="U25" i="8"/>
  <c r="V25" i="8"/>
  <c r="W25" i="8"/>
  <c r="X25" i="8"/>
  <c r="N26" i="8"/>
  <c r="P26" i="8" s="1"/>
  <c r="O26" i="8"/>
  <c r="Q26" i="8" s="1"/>
  <c r="S26" i="8"/>
  <c r="T26" i="8" s="1"/>
  <c r="U26" i="8"/>
  <c r="V26" i="8"/>
  <c r="W26" i="8"/>
  <c r="X26" i="8"/>
  <c r="Z26" i="8"/>
  <c r="N27" i="8"/>
  <c r="P27" i="8" s="1"/>
  <c r="O27" i="8"/>
  <c r="Q27" i="8"/>
  <c r="S27" i="8"/>
  <c r="T27" i="8" s="1"/>
  <c r="U27" i="8"/>
  <c r="V27" i="8"/>
  <c r="W27" i="8"/>
  <c r="Y27" i="8" s="1"/>
  <c r="X27" i="8"/>
  <c r="N28" i="8"/>
  <c r="P28" i="8" s="1"/>
  <c r="O28" i="8"/>
  <c r="Q28" i="8"/>
  <c r="S28" i="8"/>
  <c r="T28" i="8" s="1"/>
  <c r="U28" i="8"/>
  <c r="V28" i="8"/>
  <c r="W28" i="8"/>
  <c r="Y28" i="8" s="1"/>
  <c r="X28" i="8"/>
  <c r="N29" i="8"/>
  <c r="P29" i="8" s="1"/>
  <c r="O29" i="8"/>
  <c r="Q29" i="8" s="1"/>
  <c r="S29" i="8"/>
  <c r="T29" i="8"/>
  <c r="U29" i="8"/>
  <c r="V29" i="8"/>
  <c r="W29" i="8"/>
  <c r="Y29" i="8" s="1"/>
  <c r="X29" i="8"/>
  <c r="N30" i="8"/>
  <c r="P30" i="8" s="1"/>
  <c r="O30" i="8"/>
  <c r="Q30" i="8" s="1"/>
  <c r="S30" i="8"/>
  <c r="T30" i="8" s="1"/>
  <c r="U30" i="8"/>
  <c r="V30" i="8"/>
  <c r="W30" i="8"/>
  <c r="Y30" i="8" s="1"/>
  <c r="X30" i="8"/>
  <c r="N31" i="8"/>
  <c r="P31" i="8" s="1"/>
  <c r="R31" i="8" s="1"/>
  <c r="O31" i="8"/>
  <c r="Q31" i="8"/>
  <c r="S31" i="8"/>
  <c r="T31" i="8"/>
  <c r="U31" i="8"/>
  <c r="V31" i="8"/>
  <c r="W31" i="8"/>
  <c r="X31" i="8"/>
  <c r="Y31" i="8"/>
  <c r="N32" i="8"/>
  <c r="O32" i="8"/>
  <c r="Q32" i="8" s="1"/>
  <c r="P32" i="8"/>
  <c r="S32" i="8"/>
  <c r="T32" i="8"/>
  <c r="U32" i="8"/>
  <c r="V32" i="8"/>
  <c r="W32" i="8"/>
  <c r="X32" i="8"/>
  <c r="Y32" i="8"/>
  <c r="N33" i="8"/>
  <c r="O33" i="8"/>
  <c r="Q33" i="8" s="1"/>
  <c r="P33" i="8"/>
  <c r="R33" i="8" s="1"/>
  <c r="S33" i="8"/>
  <c r="T33" i="8" s="1"/>
  <c r="U33" i="8"/>
  <c r="V33" i="8"/>
  <c r="W33" i="8"/>
  <c r="Y33" i="8" s="1"/>
  <c r="X33" i="8"/>
  <c r="N34" i="8"/>
  <c r="P34" i="8" s="1"/>
  <c r="O34" i="8"/>
  <c r="Q34" i="8" s="1"/>
  <c r="S34" i="8"/>
  <c r="T34" i="8" s="1"/>
  <c r="U34" i="8"/>
  <c r="V34" i="8"/>
  <c r="W34" i="8"/>
  <c r="Y34" i="8" s="1"/>
  <c r="X34" i="8"/>
  <c r="N35" i="8"/>
  <c r="P35" i="8" s="1"/>
  <c r="O35" i="8"/>
  <c r="Q35" i="8" s="1"/>
  <c r="S35" i="8"/>
  <c r="T35" i="8"/>
  <c r="U35" i="8"/>
  <c r="V35" i="8"/>
  <c r="W35" i="8"/>
  <c r="X35" i="8"/>
  <c r="Y35" i="8"/>
  <c r="N36" i="8"/>
  <c r="O36" i="8"/>
  <c r="Q36" i="8" s="1"/>
  <c r="P36" i="8"/>
  <c r="S36" i="8"/>
  <c r="T36" i="8"/>
  <c r="U36" i="8"/>
  <c r="V36" i="8"/>
  <c r="W36" i="8"/>
  <c r="X36" i="8"/>
  <c r="Y36" i="8"/>
  <c r="N37" i="8"/>
  <c r="O37" i="8"/>
  <c r="Q37" i="8" s="1"/>
  <c r="P37" i="8"/>
  <c r="R37" i="8" s="1"/>
  <c r="S37" i="8"/>
  <c r="T37" i="8"/>
  <c r="U37" i="8"/>
  <c r="V37" i="8"/>
  <c r="W37" i="8"/>
  <c r="X37" i="8"/>
  <c r="N38" i="8"/>
  <c r="P38" i="8" s="1"/>
  <c r="R38" i="8" s="1"/>
  <c r="O38" i="8"/>
  <c r="Q38" i="8" s="1"/>
  <c r="S38" i="8"/>
  <c r="T38" i="8" s="1"/>
  <c r="U38" i="8"/>
  <c r="V38" i="8"/>
  <c r="W38" i="8"/>
  <c r="X38" i="8"/>
  <c r="N39" i="8"/>
  <c r="P39" i="8" s="1"/>
  <c r="O39" i="8"/>
  <c r="Q39" i="8"/>
  <c r="S39" i="8"/>
  <c r="T39" i="8" s="1"/>
  <c r="U39" i="8"/>
  <c r="V39" i="8"/>
  <c r="W39" i="8"/>
  <c r="Y39" i="8" s="1"/>
  <c r="X39" i="8"/>
  <c r="N40" i="8"/>
  <c r="P40" i="8" s="1"/>
  <c r="O40" i="8"/>
  <c r="Q40" i="8"/>
  <c r="S40" i="8"/>
  <c r="T40" i="8" s="1"/>
  <c r="U40" i="8"/>
  <c r="V40" i="8"/>
  <c r="W40" i="8"/>
  <c r="Y40" i="8" s="1"/>
  <c r="X40" i="8"/>
  <c r="N41" i="8"/>
  <c r="P41" i="8" s="1"/>
  <c r="O41" i="8"/>
  <c r="Q41" i="8" s="1"/>
  <c r="S41" i="8"/>
  <c r="T41" i="8"/>
  <c r="U41" i="8"/>
  <c r="V41" i="8"/>
  <c r="W41" i="8"/>
  <c r="Y41" i="8" s="1"/>
  <c r="X41" i="8"/>
  <c r="N42" i="8"/>
  <c r="P42" i="8" s="1"/>
  <c r="O42" i="8"/>
  <c r="Q42" i="8" s="1"/>
  <c r="R42" i="8"/>
  <c r="S42" i="8"/>
  <c r="T42" i="8" s="1"/>
  <c r="U42" i="8"/>
  <c r="V42" i="8"/>
  <c r="W42" i="8"/>
  <c r="Y42" i="8" s="1"/>
  <c r="X42" i="8"/>
  <c r="N43" i="8"/>
  <c r="P43" i="8" s="1"/>
  <c r="O43" i="8"/>
  <c r="Q43" i="8" s="1"/>
  <c r="S43" i="8"/>
  <c r="T43" i="8"/>
  <c r="U43" i="8"/>
  <c r="V43" i="8"/>
  <c r="W43" i="8"/>
  <c r="X43" i="8"/>
  <c r="Y43" i="8"/>
  <c r="N44" i="8"/>
  <c r="O44" i="8"/>
  <c r="Q44" i="8" s="1"/>
  <c r="P44" i="8"/>
  <c r="S44" i="8"/>
  <c r="T44" i="8"/>
  <c r="U44" i="8"/>
  <c r="V44" i="8"/>
  <c r="W44" i="8"/>
  <c r="X44" i="8"/>
  <c r="Y44" i="8"/>
  <c r="N45" i="8"/>
  <c r="O45" i="8"/>
  <c r="Q45" i="8" s="1"/>
  <c r="P45" i="8"/>
  <c r="R45" i="8" s="1"/>
  <c r="S45" i="8"/>
  <c r="T45" i="8"/>
  <c r="U45" i="8"/>
  <c r="V45" i="8"/>
  <c r="W45" i="8"/>
  <c r="X45" i="8"/>
  <c r="N46" i="8"/>
  <c r="P46" i="8" s="1"/>
  <c r="R46" i="8" s="1"/>
  <c r="O46" i="8"/>
  <c r="Q46" i="8" s="1"/>
  <c r="S46" i="8"/>
  <c r="T46" i="8" s="1"/>
  <c r="U46" i="8"/>
  <c r="V46" i="8"/>
  <c r="W46" i="8"/>
  <c r="X46" i="8"/>
  <c r="N47" i="8"/>
  <c r="P47" i="8" s="1"/>
  <c r="R47" i="8" s="1"/>
  <c r="O47" i="8"/>
  <c r="Q47" i="8"/>
  <c r="S47" i="8"/>
  <c r="T47" i="8" s="1"/>
  <c r="U47" i="8"/>
  <c r="V47" i="8"/>
  <c r="W47" i="8"/>
  <c r="Y47" i="8" s="1"/>
  <c r="X47" i="8"/>
  <c r="N48" i="8"/>
  <c r="P48" i="8" s="1"/>
  <c r="O48" i="8"/>
  <c r="Q48" i="8"/>
  <c r="S48" i="8"/>
  <c r="T48" i="8" s="1"/>
  <c r="U48" i="8"/>
  <c r="V48" i="8"/>
  <c r="W48" i="8"/>
  <c r="Y48" i="8" s="1"/>
  <c r="X48" i="8"/>
  <c r="N49" i="8"/>
  <c r="P49" i="8" s="1"/>
  <c r="R49" i="8" s="1"/>
  <c r="O49" i="8"/>
  <c r="Q49" i="8" s="1"/>
  <c r="S49" i="8"/>
  <c r="T49" i="8" s="1"/>
  <c r="U49" i="8"/>
  <c r="V49" i="8"/>
  <c r="W49" i="8"/>
  <c r="X49" i="8"/>
  <c r="N50" i="8"/>
  <c r="P50" i="8" s="1"/>
  <c r="O50" i="8"/>
  <c r="Q50" i="8" s="1"/>
  <c r="S50" i="8"/>
  <c r="T50" i="8" s="1"/>
  <c r="U50" i="8"/>
  <c r="V50" i="8"/>
  <c r="W50" i="8"/>
  <c r="X50" i="8"/>
  <c r="N51" i="8"/>
  <c r="P51" i="8" s="1"/>
  <c r="O51" i="8"/>
  <c r="Q51" i="8"/>
  <c r="S51" i="8"/>
  <c r="T51" i="8" s="1"/>
  <c r="U51" i="8"/>
  <c r="V51" i="8"/>
  <c r="W51" i="8"/>
  <c r="Y51" i="8" s="1"/>
  <c r="X51" i="8"/>
  <c r="N52" i="8"/>
  <c r="P52" i="8" s="1"/>
  <c r="O52" i="8"/>
  <c r="Q52" i="8"/>
  <c r="S52" i="8"/>
  <c r="T52" i="8" s="1"/>
  <c r="U52" i="8"/>
  <c r="V52" i="8"/>
  <c r="W52" i="8"/>
  <c r="Y52" i="8" s="1"/>
  <c r="X52" i="8"/>
  <c r="N53" i="8"/>
  <c r="P53" i="8" s="1"/>
  <c r="R53" i="8" s="1"/>
  <c r="O53" i="8"/>
  <c r="Q53" i="8" s="1"/>
  <c r="S53" i="8"/>
  <c r="T53" i="8"/>
  <c r="U53" i="8"/>
  <c r="V53" i="8"/>
  <c r="W53" i="8"/>
  <c r="Y53" i="8" s="1"/>
  <c r="X53" i="8"/>
  <c r="N54" i="8"/>
  <c r="P54" i="8" s="1"/>
  <c r="O54" i="8"/>
  <c r="Q54" i="8" s="1"/>
  <c r="R54" i="8"/>
  <c r="S54" i="8"/>
  <c r="T54" i="8" s="1"/>
  <c r="U54" i="8"/>
  <c r="V54" i="8"/>
  <c r="W54" i="8"/>
  <c r="Y54" i="8" s="1"/>
  <c r="X54" i="8"/>
  <c r="N55" i="8"/>
  <c r="P55" i="8" s="1"/>
  <c r="O55" i="8"/>
  <c r="Q55" i="8" s="1"/>
  <c r="S55" i="8"/>
  <c r="T55" i="8"/>
  <c r="U55" i="8"/>
  <c r="V55" i="8"/>
  <c r="W55" i="8"/>
  <c r="X55" i="8"/>
  <c r="Y55" i="8"/>
  <c r="N56" i="8"/>
  <c r="O56" i="8"/>
  <c r="Q56" i="8" s="1"/>
  <c r="P56" i="8"/>
  <c r="S56" i="8"/>
  <c r="T56" i="8"/>
  <c r="U56" i="8"/>
  <c r="V56" i="8"/>
  <c r="W56" i="8"/>
  <c r="X56" i="8"/>
  <c r="N57" i="8"/>
  <c r="P57" i="8" s="1"/>
  <c r="R57" i="8" s="1"/>
  <c r="O57" i="8"/>
  <c r="Q57" i="8" s="1"/>
  <c r="S57" i="8"/>
  <c r="T57" i="8"/>
  <c r="U57" i="8"/>
  <c r="V57" i="8"/>
  <c r="W57" i="8"/>
  <c r="X57" i="8"/>
  <c r="Z57" i="8"/>
  <c r="N58" i="8"/>
  <c r="P58" i="8" s="1"/>
  <c r="O58" i="8"/>
  <c r="Q58" i="8"/>
  <c r="S58" i="8"/>
  <c r="T58" i="8" s="1"/>
  <c r="U58" i="8"/>
  <c r="V58" i="8"/>
  <c r="W58" i="8"/>
  <c r="Y58" i="8" s="1"/>
  <c r="X58" i="8"/>
  <c r="N59" i="8"/>
  <c r="P59" i="8" s="1"/>
  <c r="O59" i="8"/>
  <c r="Q59" i="8" s="1"/>
  <c r="S59" i="8"/>
  <c r="T59" i="8"/>
  <c r="U59" i="8"/>
  <c r="V59" i="8"/>
  <c r="W59" i="8"/>
  <c r="Y59" i="8" s="1"/>
  <c r="X59" i="8"/>
  <c r="N60" i="8"/>
  <c r="P60" i="8" s="1"/>
  <c r="O60" i="8"/>
  <c r="Q60" i="8" s="1"/>
  <c r="S60" i="8"/>
  <c r="T60" i="8"/>
  <c r="U60" i="8"/>
  <c r="V60" i="8"/>
  <c r="W60" i="8"/>
  <c r="X60" i="8"/>
  <c r="Y60" i="8"/>
  <c r="N61" i="8"/>
  <c r="O61" i="8"/>
  <c r="Q61" i="8" s="1"/>
  <c r="P61" i="8"/>
  <c r="R61" i="8" s="1"/>
  <c r="S61" i="8"/>
  <c r="T61" i="8" s="1"/>
  <c r="U61" i="8"/>
  <c r="V61" i="8"/>
  <c r="W61" i="8"/>
  <c r="X61" i="8"/>
  <c r="N62" i="8"/>
  <c r="P62" i="8" s="1"/>
  <c r="R62" i="8" s="1"/>
  <c r="O62" i="8"/>
  <c r="Q62" i="8" s="1"/>
  <c r="S62" i="8"/>
  <c r="T62" i="8" s="1"/>
  <c r="U62" i="8"/>
  <c r="V62" i="8"/>
  <c r="W62" i="8"/>
  <c r="Y62" i="8" s="1"/>
  <c r="X62" i="8"/>
  <c r="N63" i="8"/>
  <c r="P63" i="8" s="1"/>
  <c r="R63" i="8" s="1"/>
  <c r="O63" i="8"/>
  <c r="Q63" i="8"/>
  <c r="S63" i="8"/>
  <c r="T63" i="8"/>
  <c r="U63" i="8"/>
  <c r="V63" i="8"/>
  <c r="W63" i="8"/>
  <c r="X63" i="8"/>
  <c r="Y63" i="8"/>
  <c r="N64" i="8"/>
  <c r="O64" i="8"/>
  <c r="Q64" i="8" s="1"/>
  <c r="P64" i="8"/>
  <c r="S64" i="8"/>
  <c r="T64" i="8"/>
  <c r="U64" i="8"/>
  <c r="V64" i="8"/>
  <c r="W64" i="8"/>
  <c r="X64" i="8"/>
  <c r="Y64" i="8"/>
  <c r="N65" i="8"/>
  <c r="O65" i="8"/>
  <c r="Q65" i="8" s="1"/>
  <c r="P65" i="8"/>
  <c r="R65" i="8" s="1"/>
  <c r="S65" i="8"/>
  <c r="T65" i="8"/>
  <c r="U65" i="8"/>
  <c r="V65" i="8"/>
  <c r="W65" i="8"/>
  <c r="X65" i="8"/>
  <c r="N66" i="8"/>
  <c r="P66" i="8" s="1"/>
  <c r="O66" i="8"/>
  <c r="Q66" i="8"/>
  <c r="S66" i="8"/>
  <c r="T66" i="8" s="1"/>
  <c r="U66" i="8"/>
  <c r="V66" i="8"/>
  <c r="W66" i="8"/>
  <c r="Y66" i="8" s="1"/>
  <c r="X66" i="8"/>
  <c r="N67" i="8"/>
  <c r="P67" i="8" s="1"/>
  <c r="O67" i="8"/>
  <c r="Q67" i="8"/>
  <c r="S67" i="8"/>
  <c r="T67" i="8"/>
  <c r="U67" i="8"/>
  <c r="V67" i="8"/>
  <c r="W67" i="8"/>
  <c r="X67" i="8"/>
  <c r="Y67" i="8"/>
  <c r="N68" i="8"/>
  <c r="O68" i="8"/>
  <c r="P68" i="8"/>
  <c r="Q68" i="8"/>
  <c r="S68" i="8"/>
  <c r="T68" i="8" s="1"/>
  <c r="U68" i="8"/>
  <c r="V68" i="8"/>
  <c r="W68" i="8"/>
  <c r="Y68" i="8" s="1"/>
  <c r="X68" i="8"/>
  <c r="N69" i="8"/>
  <c r="P69" i="8" s="1"/>
  <c r="O69" i="8"/>
  <c r="Q69" i="8" s="1"/>
  <c r="S69" i="8"/>
  <c r="T69" i="8" s="1"/>
  <c r="U69" i="8"/>
  <c r="V69" i="8"/>
  <c r="W69" i="8"/>
  <c r="Y69" i="8" s="1"/>
  <c r="X69" i="8"/>
  <c r="N70" i="8"/>
  <c r="P70" i="8" s="1"/>
  <c r="O70" i="8"/>
  <c r="Q70" i="8" s="1"/>
  <c r="S70" i="8"/>
  <c r="T70" i="8" s="1"/>
  <c r="U70" i="8"/>
  <c r="V70" i="8"/>
  <c r="W70" i="8"/>
  <c r="Y70" i="8" s="1"/>
  <c r="X70" i="8"/>
  <c r="N71" i="8"/>
  <c r="P71" i="8" s="1"/>
  <c r="R71" i="8" s="1"/>
  <c r="O71" i="8"/>
  <c r="Q71" i="8"/>
  <c r="S71" i="8"/>
  <c r="T71" i="8" s="1"/>
  <c r="U71" i="8"/>
  <c r="V71" i="8"/>
  <c r="W71" i="8"/>
  <c r="Y71" i="8" s="1"/>
  <c r="X71" i="8"/>
  <c r="N72" i="8"/>
  <c r="P72" i="8" s="1"/>
  <c r="O72" i="8"/>
  <c r="Q72" i="8" s="1"/>
  <c r="S72" i="8"/>
  <c r="T72" i="8"/>
  <c r="U72" i="8"/>
  <c r="V72" i="8"/>
  <c r="W72" i="8"/>
  <c r="Y72" i="8" s="1"/>
  <c r="X72" i="8"/>
  <c r="N73" i="8"/>
  <c r="P73" i="8" s="1"/>
  <c r="O73" i="8"/>
  <c r="Q73" i="8" s="1"/>
  <c r="S73" i="8"/>
  <c r="T73" i="8" s="1"/>
  <c r="U73" i="8"/>
  <c r="V73" i="8"/>
  <c r="W73" i="8"/>
  <c r="Y73" i="8" s="1"/>
  <c r="X73" i="8"/>
  <c r="N74" i="8"/>
  <c r="P74" i="8" s="1"/>
  <c r="O74" i="8"/>
  <c r="Q74" i="8" s="1"/>
  <c r="S74" i="8"/>
  <c r="T74" i="8" s="1"/>
  <c r="U74" i="8"/>
  <c r="V74" i="8"/>
  <c r="W74" i="8"/>
  <c r="X74" i="8"/>
  <c r="Y74" i="8"/>
  <c r="Z74" i="8"/>
  <c r="N75" i="8"/>
  <c r="O75" i="8"/>
  <c r="P75" i="8"/>
  <c r="Q75" i="8"/>
  <c r="S75" i="8"/>
  <c r="T75" i="8"/>
  <c r="U75" i="8"/>
  <c r="V75" i="8"/>
  <c r="W75" i="8"/>
  <c r="X75" i="8"/>
  <c r="Y75" i="8"/>
  <c r="Z75" i="8"/>
  <c r="N76" i="8"/>
  <c r="O76" i="8"/>
  <c r="Q76" i="8" s="1"/>
  <c r="P76" i="8"/>
  <c r="S76" i="8"/>
  <c r="T76" i="8" s="1"/>
  <c r="U76" i="8"/>
  <c r="V76" i="8"/>
  <c r="W76" i="8"/>
  <c r="Y76" i="8" s="1"/>
  <c r="X76" i="8"/>
  <c r="N77" i="8"/>
  <c r="P77" i="8" s="1"/>
  <c r="O77" i="8"/>
  <c r="Q77" i="8" s="1"/>
  <c r="S77" i="8"/>
  <c r="T77" i="8" s="1"/>
  <c r="U77" i="8"/>
  <c r="V77" i="8"/>
  <c r="W77" i="8"/>
  <c r="Y77" i="8" s="1"/>
  <c r="X77" i="8"/>
  <c r="N78" i="8"/>
  <c r="P78" i="8" s="1"/>
  <c r="R78" i="8" s="1"/>
  <c r="O78" i="8"/>
  <c r="Q78" i="8" s="1"/>
  <c r="S78" i="8"/>
  <c r="T78" i="8"/>
  <c r="U78" i="8"/>
  <c r="V78" i="8"/>
  <c r="W78" i="8"/>
  <c r="Y78" i="8" s="1"/>
  <c r="X78" i="8"/>
  <c r="N79" i="8"/>
  <c r="P79" i="8" s="1"/>
  <c r="R79" i="8" s="1"/>
  <c r="O79" i="8"/>
  <c r="Q79" i="8" s="1"/>
  <c r="S79" i="8"/>
  <c r="T79" i="8"/>
  <c r="U79" i="8"/>
  <c r="V79" i="8"/>
  <c r="W79" i="8"/>
  <c r="Y79" i="8" s="1"/>
  <c r="X79" i="8"/>
  <c r="N80" i="8"/>
  <c r="P80" i="8" s="1"/>
  <c r="O80" i="8"/>
  <c r="Q80" i="8" s="1"/>
  <c r="S80" i="8"/>
  <c r="T80" i="8"/>
  <c r="U80" i="8"/>
  <c r="V80" i="8"/>
  <c r="W80" i="8"/>
  <c r="X80" i="8"/>
  <c r="Z80" i="8"/>
  <c r="N81" i="8"/>
  <c r="P81" i="8" s="1"/>
  <c r="O81" i="8"/>
  <c r="Q81" i="8" s="1"/>
  <c r="S81" i="8"/>
  <c r="T81" i="8" s="1"/>
  <c r="U81" i="8"/>
  <c r="V81" i="8"/>
  <c r="W81" i="8"/>
  <c r="X81" i="8"/>
  <c r="N82" i="8"/>
  <c r="P82" i="8" s="1"/>
  <c r="O82" i="8"/>
  <c r="Q82" i="8"/>
  <c r="R82" i="8"/>
  <c r="S82" i="8"/>
  <c r="T82" i="8"/>
  <c r="U82" i="8"/>
  <c r="V82" i="8"/>
  <c r="W82" i="8"/>
  <c r="X82" i="8"/>
  <c r="Y82" i="8"/>
  <c r="Z82" i="8"/>
  <c r="N83" i="8"/>
  <c r="O83" i="8"/>
  <c r="P83" i="8"/>
  <c r="Q83" i="8"/>
  <c r="S83" i="8"/>
  <c r="T83" i="8"/>
  <c r="U83" i="8"/>
  <c r="V83" i="8"/>
  <c r="W83" i="8"/>
  <c r="X83" i="8"/>
  <c r="Y83" i="8"/>
  <c r="Z83" i="8"/>
  <c r="N84" i="8"/>
  <c r="O84" i="8"/>
  <c r="Q84" i="8" s="1"/>
  <c r="P84" i="8"/>
  <c r="S84" i="8"/>
  <c r="T84" i="8" s="1"/>
  <c r="U84" i="8"/>
  <c r="V84" i="8"/>
  <c r="W84" i="8"/>
  <c r="Y84" i="8" s="1"/>
  <c r="X84" i="8"/>
  <c r="N85" i="8"/>
  <c r="P85" i="8" s="1"/>
  <c r="O85" i="8"/>
  <c r="Q85" i="8" s="1"/>
  <c r="S85" i="8"/>
  <c r="T85" i="8" s="1"/>
  <c r="U85" i="8"/>
  <c r="V85" i="8"/>
  <c r="W85" i="8"/>
  <c r="Y85" i="8" s="1"/>
  <c r="X85" i="8"/>
  <c r="N86" i="8"/>
  <c r="P86" i="8" s="1"/>
  <c r="R86" i="8" s="1"/>
  <c r="O86" i="8"/>
  <c r="Q86" i="8" s="1"/>
  <c r="S86" i="8"/>
  <c r="T86" i="8"/>
  <c r="U86" i="8"/>
  <c r="V86" i="8"/>
  <c r="W86" i="8"/>
  <c r="Y86" i="8" s="1"/>
  <c r="X86" i="8"/>
  <c r="N87" i="8"/>
  <c r="P87" i="8" s="1"/>
  <c r="R87" i="8" s="1"/>
  <c r="O87" i="8"/>
  <c r="Q87" i="8" s="1"/>
  <c r="S87" i="8"/>
  <c r="T87" i="8"/>
  <c r="U87" i="8"/>
  <c r="V87" i="8"/>
  <c r="W87" i="8"/>
  <c r="Y87" i="8" s="1"/>
  <c r="X87" i="8"/>
  <c r="N88" i="8"/>
  <c r="P88" i="8" s="1"/>
  <c r="O88" i="8"/>
  <c r="Q88" i="8" s="1"/>
  <c r="S88" i="8"/>
  <c r="T88" i="8"/>
  <c r="U88" i="8"/>
  <c r="V88" i="8"/>
  <c r="W88" i="8"/>
  <c r="X88" i="8"/>
  <c r="Z88" i="8"/>
  <c r="N89" i="8"/>
  <c r="P89" i="8" s="1"/>
  <c r="O89" i="8"/>
  <c r="Q89" i="8" s="1"/>
  <c r="S89" i="8"/>
  <c r="T89" i="8" s="1"/>
  <c r="U89" i="8"/>
  <c r="V89" i="8"/>
  <c r="W89" i="8"/>
  <c r="X89" i="8"/>
  <c r="N90" i="8"/>
  <c r="P90" i="8" s="1"/>
  <c r="O90" i="8"/>
  <c r="Q90" i="8"/>
  <c r="R90" i="8"/>
  <c r="S90" i="8"/>
  <c r="T90" i="8" s="1"/>
  <c r="U90" i="8"/>
  <c r="V90" i="8"/>
  <c r="W90" i="8"/>
  <c r="X90" i="8"/>
  <c r="Y90" i="8"/>
  <c r="N91" i="8"/>
  <c r="O91" i="8"/>
  <c r="P91" i="8"/>
  <c r="Q91" i="8"/>
  <c r="S91" i="8"/>
  <c r="T91" i="8" s="1"/>
  <c r="U91" i="8"/>
  <c r="V91" i="8"/>
  <c r="W91" i="8"/>
  <c r="X91" i="8"/>
  <c r="Y91" i="8"/>
  <c r="N92" i="8"/>
  <c r="O92" i="8"/>
  <c r="Q92" i="8" s="1"/>
  <c r="P92" i="8"/>
  <c r="S92" i="8"/>
  <c r="T92" i="8" s="1"/>
  <c r="U92" i="8"/>
  <c r="V92" i="8"/>
  <c r="W92" i="8"/>
  <c r="Y92" i="8" s="1"/>
  <c r="X92" i="8"/>
  <c r="N93" i="8"/>
  <c r="P93" i="8" s="1"/>
  <c r="O93" i="8"/>
  <c r="Q93" i="8" s="1"/>
  <c r="S93" i="8"/>
  <c r="T93" i="8" s="1"/>
  <c r="U93" i="8"/>
  <c r="V93" i="8"/>
  <c r="W93" i="8"/>
  <c r="Y93" i="8" s="1"/>
  <c r="X93" i="8"/>
  <c r="N94" i="8"/>
  <c r="P94" i="8" s="1"/>
  <c r="O94" i="8"/>
  <c r="Q94" i="8" s="1"/>
  <c r="S94" i="8"/>
  <c r="T94" i="8" s="1"/>
  <c r="U94" i="8"/>
  <c r="V94" i="8"/>
  <c r="W94" i="8"/>
  <c r="Y94" i="8" s="1"/>
  <c r="X94" i="8"/>
  <c r="N95" i="8"/>
  <c r="P95" i="8" s="1"/>
  <c r="O95" i="8"/>
  <c r="Q95" i="8" s="1"/>
  <c r="S95" i="8"/>
  <c r="T95" i="8"/>
  <c r="U95" i="8"/>
  <c r="V95" i="8"/>
  <c r="W95" i="8"/>
  <c r="X95" i="8"/>
  <c r="Y95" i="8"/>
  <c r="N96" i="8"/>
  <c r="O96" i="8"/>
  <c r="Q96" i="8" s="1"/>
  <c r="P96" i="8"/>
  <c r="S96" i="8"/>
  <c r="T96" i="8"/>
  <c r="U96" i="8"/>
  <c r="V96" i="8"/>
  <c r="W96" i="8"/>
  <c r="X96" i="8"/>
  <c r="N97" i="8"/>
  <c r="P97" i="8" s="1"/>
  <c r="R97" i="8" s="1"/>
  <c r="O97" i="8"/>
  <c r="Q97" i="8" s="1"/>
  <c r="S97" i="8"/>
  <c r="T97" i="8" s="1"/>
  <c r="U97" i="8"/>
  <c r="V97" i="8"/>
  <c r="W97" i="8"/>
  <c r="X97" i="8"/>
  <c r="N98" i="8"/>
  <c r="P98" i="8" s="1"/>
  <c r="R98" i="8" s="1"/>
  <c r="O98" i="8"/>
  <c r="Q98" i="8"/>
  <c r="S98" i="8"/>
  <c r="T98" i="8" s="1"/>
  <c r="U98" i="8"/>
  <c r="V98" i="8"/>
  <c r="W98" i="8"/>
  <c r="Y98" i="8" s="1"/>
  <c r="X98" i="8"/>
  <c r="N99" i="8"/>
  <c r="P99" i="8" s="1"/>
  <c r="O99" i="8"/>
  <c r="Q99" i="8"/>
  <c r="S99" i="8"/>
  <c r="T99" i="8" s="1"/>
  <c r="U99" i="8"/>
  <c r="V99" i="8"/>
  <c r="W99" i="8"/>
  <c r="Y99" i="8" s="1"/>
  <c r="X99" i="8"/>
  <c r="N100" i="8"/>
  <c r="P100" i="8" s="1"/>
  <c r="O100" i="8"/>
  <c r="Q100" i="8" s="1"/>
  <c r="S100" i="8"/>
  <c r="T100" i="8"/>
  <c r="U100" i="8"/>
  <c r="V100" i="8"/>
  <c r="W100" i="8"/>
  <c r="Y100" i="8" s="1"/>
  <c r="X100" i="8"/>
  <c r="N101" i="8"/>
  <c r="P101" i="8" s="1"/>
  <c r="O101" i="8"/>
  <c r="Q101" i="8" s="1"/>
  <c r="S101" i="8"/>
  <c r="T101" i="8" s="1"/>
  <c r="U101" i="8"/>
  <c r="V101" i="8"/>
  <c r="W101" i="8"/>
  <c r="Y101" i="8" s="1"/>
  <c r="X101" i="8"/>
  <c r="N102" i="8"/>
  <c r="P102" i="8" s="1"/>
  <c r="O102" i="8"/>
  <c r="Q102" i="8"/>
  <c r="S102" i="8"/>
  <c r="T102" i="8"/>
  <c r="U102" i="8"/>
  <c r="V102" i="8"/>
  <c r="W102" i="8"/>
  <c r="X102" i="8"/>
  <c r="Y102" i="8"/>
  <c r="N103" i="8"/>
  <c r="O103" i="8"/>
  <c r="Q103" i="8" s="1"/>
  <c r="P103" i="8"/>
  <c r="S103" i="8"/>
  <c r="T103" i="8"/>
  <c r="U103" i="8"/>
  <c r="V103" i="8"/>
  <c r="W103" i="8"/>
  <c r="X103" i="8"/>
  <c r="Y103" i="8"/>
  <c r="N104" i="8"/>
  <c r="O104" i="8"/>
  <c r="Q104" i="8" s="1"/>
  <c r="P104" i="8"/>
  <c r="S104" i="8"/>
  <c r="T104" i="8"/>
  <c r="U104" i="8"/>
  <c r="V104" i="8"/>
  <c r="W104" i="8"/>
  <c r="X104" i="8"/>
  <c r="N105" i="8"/>
  <c r="P105" i="8" s="1"/>
  <c r="R105" i="8" s="1"/>
  <c r="O105" i="8"/>
  <c r="Q105" i="8" s="1"/>
  <c r="S105" i="8"/>
  <c r="T105" i="8" s="1"/>
  <c r="U105" i="8"/>
  <c r="V105" i="8"/>
  <c r="W105" i="8"/>
  <c r="X105" i="8"/>
  <c r="N106" i="8"/>
  <c r="P106" i="8" s="1"/>
  <c r="O106" i="8"/>
  <c r="Q106" i="8" s="1"/>
  <c r="S106" i="8"/>
  <c r="T106" i="8" s="1"/>
  <c r="U106" i="8"/>
  <c r="V106" i="8"/>
  <c r="W106" i="8"/>
  <c r="Y106" i="8" s="1"/>
  <c r="X106" i="8"/>
  <c r="N107" i="8"/>
  <c r="P107" i="8" s="1"/>
  <c r="O107" i="8"/>
  <c r="Q107" i="8"/>
  <c r="S107" i="8"/>
  <c r="T107" i="8" s="1"/>
  <c r="U107" i="8"/>
  <c r="V107" i="8"/>
  <c r="W107" i="8"/>
  <c r="Y107" i="8" s="1"/>
  <c r="X107" i="8"/>
  <c r="N108" i="8"/>
  <c r="P108" i="8" s="1"/>
  <c r="O108" i="8"/>
  <c r="Q108" i="8" s="1"/>
  <c r="S108" i="8"/>
  <c r="T108" i="8"/>
  <c r="U108" i="8"/>
  <c r="V108" i="8"/>
  <c r="W108" i="8"/>
  <c r="Y108" i="8" s="1"/>
  <c r="X108" i="8"/>
  <c r="N109" i="8"/>
  <c r="P109" i="8" s="1"/>
  <c r="O109" i="8"/>
  <c r="Q109" i="8" s="1"/>
  <c r="S109" i="8"/>
  <c r="T109" i="8" s="1"/>
  <c r="U109" i="8"/>
  <c r="V109" i="8"/>
  <c r="W109" i="8"/>
  <c r="Y109" i="8" s="1"/>
  <c r="X109" i="8"/>
  <c r="N110" i="8"/>
  <c r="P110" i="8" s="1"/>
  <c r="O110" i="8"/>
  <c r="Q110" i="8"/>
  <c r="R110" i="8" s="1"/>
  <c r="S110" i="8"/>
  <c r="T110" i="8"/>
  <c r="U110" i="8"/>
  <c r="V110" i="8"/>
  <c r="W110" i="8"/>
  <c r="X110" i="8"/>
  <c r="Y110" i="8"/>
  <c r="N111" i="8"/>
  <c r="O111" i="8"/>
  <c r="Q111" i="8" s="1"/>
  <c r="P111" i="8"/>
  <c r="S111" i="8"/>
  <c r="T111" i="8"/>
  <c r="U111" i="8"/>
  <c r="V111" i="8"/>
  <c r="W111" i="8"/>
  <c r="X111" i="8"/>
  <c r="Y111" i="8"/>
  <c r="N112" i="8"/>
  <c r="O112" i="8"/>
  <c r="Q112" i="8" s="1"/>
  <c r="P112" i="8"/>
  <c r="S112" i="8"/>
  <c r="T112" i="8" s="1"/>
  <c r="U112" i="8"/>
  <c r="V112" i="8"/>
  <c r="W112" i="8"/>
  <c r="X112" i="8"/>
  <c r="N113" i="8"/>
  <c r="P113" i="8" s="1"/>
  <c r="R113" i="8" s="1"/>
  <c r="O113" i="8"/>
  <c r="Q113" i="8" s="1"/>
  <c r="S113" i="8"/>
  <c r="T113" i="8" s="1"/>
  <c r="U113" i="8"/>
  <c r="V113" i="8"/>
  <c r="W113" i="8"/>
  <c r="X113" i="8"/>
  <c r="N114" i="8"/>
  <c r="P114" i="8" s="1"/>
  <c r="R114" i="8" s="1"/>
  <c r="O114" i="8"/>
  <c r="Q114" i="8" s="1"/>
  <c r="S114" i="8"/>
  <c r="T114" i="8" s="1"/>
  <c r="U114" i="8"/>
  <c r="V114" i="8"/>
  <c r="W114" i="8"/>
  <c r="Y114" i="8" s="1"/>
  <c r="X114" i="8"/>
  <c r="N115" i="8"/>
  <c r="P115" i="8" s="1"/>
  <c r="O115" i="8"/>
  <c r="Q115" i="8"/>
  <c r="S115" i="8"/>
  <c r="T115" i="8" s="1"/>
  <c r="U115" i="8"/>
  <c r="V115" i="8"/>
  <c r="W115" i="8"/>
  <c r="Y115" i="8" s="1"/>
  <c r="X115" i="8"/>
  <c r="N116" i="8"/>
  <c r="P116" i="8" s="1"/>
  <c r="O116" i="8"/>
  <c r="Q116" i="8" s="1"/>
  <c r="S116" i="8"/>
  <c r="T116" i="8"/>
  <c r="U116" i="8"/>
  <c r="V116" i="8"/>
  <c r="W116" i="8"/>
  <c r="Y116" i="8" s="1"/>
  <c r="X116" i="8"/>
  <c r="N117" i="8"/>
  <c r="P117" i="8" s="1"/>
  <c r="O117" i="8"/>
  <c r="Q117" i="8" s="1"/>
  <c r="S117" i="8"/>
  <c r="T117" i="8" s="1"/>
  <c r="U117" i="8"/>
  <c r="V117" i="8"/>
  <c r="W117" i="8"/>
  <c r="Y117" i="8" s="1"/>
  <c r="X117" i="8"/>
  <c r="N118" i="8"/>
  <c r="P118" i="8" s="1"/>
  <c r="R118" i="8" s="1"/>
  <c r="O118" i="8"/>
  <c r="Q118" i="8"/>
  <c r="S118" i="8"/>
  <c r="T118" i="8"/>
  <c r="U118" i="8"/>
  <c r="V118" i="8"/>
  <c r="W118" i="8"/>
  <c r="X118" i="8"/>
  <c r="Y118" i="8"/>
  <c r="N119" i="8"/>
  <c r="O119" i="8"/>
  <c r="Q119" i="8" s="1"/>
  <c r="P119" i="8"/>
  <c r="R119" i="8" s="1"/>
  <c r="S119" i="8"/>
  <c r="T119" i="8"/>
  <c r="U119" i="8"/>
  <c r="V119" i="8"/>
  <c r="W119" i="8"/>
  <c r="X119" i="8"/>
  <c r="Y119" i="8"/>
  <c r="N120" i="8"/>
  <c r="O120" i="8"/>
  <c r="Q120" i="8" s="1"/>
  <c r="P120" i="8"/>
  <c r="S120" i="8"/>
  <c r="T120" i="8"/>
  <c r="U120" i="8"/>
  <c r="V120" i="8"/>
  <c r="W120" i="8"/>
  <c r="X120" i="8"/>
  <c r="N121" i="8"/>
  <c r="P121" i="8" s="1"/>
  <c r="R121" i="8" s="1"/>
  <c r="O121" i="8"/>
  <c r="Q121" i="8" s="1"/>
  <c r="S121" i="8"/>
  <c r="T121" i="8" s="1"/>
  <c r="U121" i="8"/>
  <c r="V121" i="8"/>
  <c r="W121" i="8"/>
  <c r="X121" i="8"/>
  <c r="N122" i="8"/>
  <c r="P122" i="8" s="1"/>
  <c r="R122" i="8" s="1"/>
  <c r="O122" i="8"/>
  <c r="Q122" i="8" s="1"/>
  <c r="S122" i="8"/>
  <c r="T122" i="8" s="1"/>
  <c r="U122" i="8"/>
  <c r="V122" i="8"/>
  <c r="W122" i="8"/>
  <c r="Y122" i="8" s="1"/>
  <c r="X122" i="8"/>
  <c r="N123" i="8"/>
  <c r="P123" i="8" s="1"/>
  <c r="O123" i="8"/>
  <c r="Q123" i="8"/>
  <c r="S123" i="8"/>
  <c r="T123" i="8" s="1"/>
  <c r="U123" i="8"/>
  <c r="V123" i="8"/>
  <c r="W123" i="8"/>
  <c r="Y123" i="8" s="1"/>
  <c r="X123" i="8"/>
  <c r="N124" i="8"/>
  <c r="P124" i="8" s="1"/>
  <c r="O124" i="8"/>
  <c r="Q124" i="8" s="1"/>
  <c r="S124" i="8"/>
  <c r="T124" i="8"/>
  <c r="U124" i="8"/>
  <c r="V124" i="8"/>
  <c r="W124" i="8"/>
  <c r="Y124" i="8" s="1"/>
  <c r="X124" i="8"/>
  <c r="N125" i="8"/>
  <c r="P125" i="8" s="1"/>
  <c r="O125" i="8"/>
  <c r="Q125" i="8" s="1"/>
  <c r="S125" i="8"/>
  <c r="T125" i="8" s="1"/>
  <c r="U125" i="8"/>
  <c r="V125" i="8"/>
  <c r="W125" i="8"/>
  <c r="Y125" i="8" s="1"/>
  <c r="X125" i="8"/>
  <c r="N126" i="8"/>
  <c r="P126" i="8" s="1"/>
  <c r="O126" i="8"/>
  <c r="Q126" i="8"/>
  <c r="S126" i="8"/>
  <c r="T126" i="8"/>
  <c r="U126" i="8"/>
  <c r="V126" i="8"/>
  <c r="W126" i="8"/>
  <c r="X126" i="8"/>
  <c r="Y126" i="8"/>
  <c r="N127" i="8"/>
  <c r="O127" i="8"/>
  <c r="Q127" i="8" s="1"/>
  <c r="P127" i="8"/>
  <c r="R127" i="8" s="1"/>
  <c r="S127" i="8"/>
  <c r="T127" i="8"/>
  <c r="U127" i="8"/>
  <c r="V127" i="8"/>
  <c r="W127" i="8"/>
  <c r="X127" i="8"/>
  <c r="Y127" i="8"/>
  <c r="N128" i="8"/>
  <c r="O128" i="8"/>
  <c r="Q128" i="8" s="1"/>
  <c r="P128" i="8"/>
  <c r="S128" i="8"/>
  <c r="T128" i="8"/>
  <c r="U128" i="8"/>
  <c r="V128" i="8"/>
  <c r="W128" i="8"/>
  <c r="X128" i="8"/>
  <c r="N129" i="8"/>
  <c r="P129" i="8" s="1"/>
  <c r="R129" i="8" s="1"/>
  <c r="O129" i="8"/>
  <c r="Q129" i="8" s="1"/>
  <c r="S129" i="8"/>
  <c r="T129" i="8" s="1"/>
  <c r="U129" i="8"/>
  <c r="V129" i="8"/>
  <c r="W129" i="8"/>
  <c r="X129" i="8"/>
  <c r="N130" i="8"/>
  <c r="P130" i="8" s="1"/>
  <c r="R130" i="8" s="1"/>
  <c r="O130" i="8"/>
  <c r="Q130" i="8"/>
  <c r="S130" i="8"/>
  <c r="T130" i="8" s="1"/>
  <c r="U130" i="8"/>
  <c r="V130" i="8"/>
  <c r="W130" i="8"/>
  <c r="Y130" i="8" s="1"/>
  <c r="X130" i="8"/>
  <c r="N131" i="8"/>
  <c r="P131" i="8" s="1"/>
  <c r="O131" i="8"/>
  <c r="Q131" i="8"/>
  <c r="S131" i="8"/>
  <c r="T131" i="8" s="1"/>
  <c r="U131" i="8"/>
  <c r="V131" i="8"/>
  <c r="W131" i="8"/>
  <c r="Y131" i="8" s="1"/>
  <c r="X131" i="8"/>
  <c r="N132" i="8"/>
  <c r="P132" i="8" s="1"/>
  <c r="O132" i="8"/>
  <c r="Q132" i="8" s="1"/>
  <c r="S132" i="8"/>
  <c r="T132" i="8" s="1"/>
  <c r="U132" i="8"/>
  <c r="V132" i="8"/>
  <c r="W132" i="8"/>
  <c r="X132" i="8"/>
  <c r="Z132" i="8"/>
  <c r="N133" i="8"/>
  <c r="P133" i="8" s="1"/>
  <c r="O133" i="8"/>
  <c r="Q133" i="8" s="1"/>
  <c r="R133" i="8" s="1"/>
  <c r="S133" i="8"/>
  <c r="T133" i="8" s="1"/>
  <c r="U133" i="8"/>
  <c r="V133" i="8"/>
  <c r="W133" i="8"/>
  <c r="X133" i="8"/>
  <c r="Z133" i="8"/>
  <c r="N134" i="8"/>
  <c r="P134" i="8" s="1"/>
  <c r="O134" i="8"/>
  <c r="Q134" i="8"/>
  <c r="S134" i="8"/>
  <c r="T134" i="8" s="1"/>
  <c r="U134" i="8"/>
  <c r="V134" i="8"/>
  <c r="W134" i="8"/>
  <c r="Y134" i="8" s="1"/>
  <c r="X134" i="8"/>
  <c r="N135" i="8"/>
  <c r="P135" i="8" s="1"/>
  <c r="R135" i="8" s="1"/>
  <c r="O135" i="8"/>
  <c r="Q135" i="8"/>
  <c r="S135" i="8"/>
  <c r="T135" i="8" s="1"/>
  <c r="U135" i="8"/>
  <c r="V135" i="8"/>
  <c r="W135" i="8"/>
  <c r="Y135" i="8" s="1"/>
  <c r="X135" i="8"/>
  <c r="N136" i="8"/>
  <c r="P136" i="8" s="1"/>
  <c r="O136" i="8"/>
  <c r="Q136" i="8" s="1"/>
  <c r="S136" i="8"/>
  <c r="T136" i="8"/>
  <c r="U136" i="8"/>
  <c r="V136" i="8"/>
  <c r="W136" i="8"/>
  <c r="Y136" i="8" s="1"/>
  <c r="X136" i="8"/>
  <c r="N137" i="8"/>
  <c r="P137" i="8" s="1"/>
  <c r="O137" i="8"/>
  <c r="Q137" i="8" s="1"/>
  <c r="R137" i="8"/>
  <c r="S137" i="8"/>
  <c r="T137" i="8" s="1"/>
  <c r="U137" i="8"/>
  <c r="V137" i="8"/>
  <c r="W137" i="8"/>
  <c r="Y137" i="8" s="1"/>
  <c r="X137" i="8"/>
  <c r="N138" i="8"/>
  <c r="P138" i="8" s="1"/>
  <c r="O138" i="8"/>
  <c r="Q138" i="8" s="1"/>
  <c r="R138" i="8" s="1"/>
  <c r="S138" i="8"/>
  <c r="T138" i="8"/>
  <c r="U138" i="8"/>
  <c r="V138" i="8"/>
  <c r="W138" i="8"/>
  <c r="X138" i="8"/>
  <c r="Y138" i="8"/>
  <c r="N139" i="8"/>
  <c r="O139" i="8"/>
  <c r="Q139" i="8" s="1"/>
  <c r="P139" i="8"/>
  <c r="S139" i="8"/>
  <c r="T139" i="8"/>
  <c r="U139" i="8"/>
  <c r="V139" i="8"/>
  <c r="W139" i="8"/>
  <c r="X139" i="8"/>
  <c r="Y139" i="8"/>
  <c r="N140" i="8"/>
  <c r="O140" i="8"/>
  <c r="Q140" i="8" s="1"/>
  <c r="P140" i="8"/>
  <c r="S140" i="8"/>
  <c r="T140" i="8" s="1"/>
  <c r="U140" i="8"/>
  <c r="V140" i="8"/>
  <c r="W140" i="8"/>
  <c r="Y140" i="8" s="1"/>
  <c r="X140" i="8"/>
  <c r="N141" i="8"/>
  <c r="P141" i="8" s="1"/>
  <c r="O141" i="8"/>
  <c r="Q141" i="8" s="1"/>
  <c r="S141" i="8"/>
  <c r="T141" i="8" s="1"/>
  <c r="U141" i="8"/>
  <c r="V141" i="8"/>
  <c r="W141" i="8"/>
  <c r="Y141" i="8" s="1"/>
  <c r="X141" i="8"/>
  <c r="N142" i="8"/>
  <c r="P142" i="8" s="1"/>
  <c r="R142" i="8" s="1"/>
  <c r="O142" i="8"/>
  <c r="Q142" i="8"/>
  <c r="S142" i="8"/>
  <c r="T142" i="8" s="1"/>
  <c r="U142" i="8"/>
  <c r="V142" i="8"/>
  <c r="W142" i="8"/>
  <c r="Y142" i="8" s="1"/>
  <c r="X142" i="8"/>
  <c r="N143" i="8"/>
  <c r="P143" i="8" s="1"/>
  <c r="O143" i="8"/>
  <c r="Q143" i="8" s="1"/>
  <c r="S143" i="8"/>
  <c r="T143" i="8" s="1"/>
  <c r="U143" i="8"/>
  <c r="V143" i="8"/>
  <c r="W143" i="8"/>
  <c r="X143" i="8"/>
  <c r="Z143" i="8"/>
  <c r="N144" i="8"/>
  <c r="P144" i="8" s="1"/>
  <c r="R144" i="8" s="1"/>
  <c r="O144" i="8"/>
  <c r="Q144" i="8" s="1"/>
  <c r="S144" i="8"/>
  <c r="T144" i="8" s="1"/>
  <c r="U144" i="8"/>
  <c r="V144" i="8"/>
  <c r="W144" i="8"/>
  <c r="X144" i="8"/>
  <c r="Z144" i="8"/>
  <c r="N145" i="8"/>
  <c r="P145" i="8" s="1"/>
  <c r="O145" i="8"/>
  <c r="Q145" i="8" s="1"/>
  <c r="S145" i="8"/>
  <c r="T145" i="8" s="1"/>
  <c r="U145" i="8"/>
  <c r="Y145" i="8" s="1"/>
  <c r="V145" i="8"/>
  <c r="W145" i="8"/>
  <c r="X145" i="8"/>
  <c r="N146" i="8"/>
  <c r="O146" i="8"/>
  <c r="P146" i="8"/>
  <c r="Q146" i="8"/>
  <c r="S146" i="8"/>
  <c r="T146" i="8" s="1"/>
  <c r="U146" i="8"/>
  <c r="V146" i="8"/>
  <c r="W146" i="8"/>
  <c r="X146" i="8"/>
  <c r="Y146" i="8"/>
  <c r="Z146" i="8"/>
  <c r="N147" i="8"/>
  <c r="O147" i="8"/>
  <c r="Q147" i="8" s="1"/>
  <c r="P147" i="8"/>
  <c r="S147" i="8"/>
  <c r="T147" i="8" s="1"/>
  <c r="U147" i="8"/>
  <c r="V147" i="8"/>
  <c r="W147" i="8"/>
  <c r="Y147" i="8" s="1"/>
  <c r="X147" i="8"/>
  <c r="N148" i="8"/>
  <c r="P148" i="8" s="1"/>
  <c r="R148" i="8" s="1"/>
  <c r="O148" i="8"/>
  <c r="Q148" i="8" s="1"/>
  <c r="S148" i="8"/>
  <c r="T148" i="8"/>
  <c r="U148" i="8"/>
  <c r="V148" i="8"/>
  <c r="W148" i="8"/>
  <c r="Y148" i="8" s="1"/>
  <c r="X148" i="8"/>
  <c r="N149" i="8"/>
  <c r="P149" i="8" s="1"/>
  <c r="O149" i="8"/>
  <c r="Q149" i="8"/>
  <c r="R149" i="8" s="1"/>
  <c r="S149" i="8"/>
  <c r="T149" i="8" s="1"/>
  <c r="U149" i="8"/>
  <c r="V149" i="8"/>
  <c r="W149" i="8"/>
  <c r="Y149" i="8" s="1"/>
  <c r="X149" i="8"/>
  <c r="J8" i="8"/>
  <c r="K8" i="8" s="1"/>
  <c r="J9" i="8"/>
  <c r="J10" i="8"/>
  <c r="J11" i="8"/>
  <c r="Z11" i="8" s="1"/>
  <c r="K11" i="8"/>
  <c r="J12" i="8"/>
  <c r="J13" i="8"/>
  <c r="Z13" i="8" s="1"/>
  <c r="K13" i="8"/>
  <c r="J14" i="8"/>
  <c r="J15" i="8"/>
  <c r="Z15" i="8" s="1"/>
  <c r="J16" i="8"/>
  <c r="J17" i="8"/>
  <c r="J18" i="8"/>
  <c r="J19" i="8"/>
  <c r="K19" i="8"/>
  <c r="J20" i="8"/>
  <c r="K20" i="8" s="1"/>
  <c r="J21" i="8"/>
  <c r="Z21" i="8" s="1"/>
  <c r="K21" i="8"/>
  <c r="J22" i="8"/>
  <c r="J23" i="8"/>
  <c r="Z23" i="8" s="1"/>
  <c r="J24" i="8"/>
  <c r="J25" i="8"/>
  <c r="J26" i="8"/>
  <c r="K26" i="8" s="1"/>
  <c r="J27" i="8"/>
  <c r="Z27" i="8" s="1"/>
  <c r="K27" i="8"/>
  <c r="J28" i="8"/>
  <c r="J29" i="8"/>
  <c r="Z29" i="8" s="1"/>
  <c r="K29" i="8"/>
  <c r="J30" i="8"/>
  <c r="J31" i="8"/>
  <c r="Z31" i="8" s="1"/>
  <c r="J32" i="8"/>
  <c r="J33" i="8"/>
  <c r="J34" i="8"/>
  <c r="J35" i="8"/>
  <c r="Z35" i="8" s="1"/>
  <c r="K35" i="8"/>
  <c r="J36" i="8"/>
  <c r="J37" i="8"/>
  <c r="Z37" i="8" s="1"/>
  <c r="K37" i="8"/>
  <c r="J38" i="8"/>
  <c r="J39" i="8"/>
  <c r="Z39" i="8" s="1"/>
  <c r="J40" i="8"/>
  <c r="J41" i="8"/>
  <c r="J42" i="8"/>
  <c r="J43" i="8"/>
  <c r="Z43" i="8" s="1"/>
  <c r="K43" i="8"/>
  <c r="J44" i="8"/>
  <c r="J45" i="8"/>
  <c r="Z45" i="8" s="1"/>
  <c r="K45" i="8"/>
  <c r="J46" i="8"/>
  <c r="J47" i="8"/>
  <c r="Z47" i="8" s="1"/>
  <c r="J48" i="8"/>
  <c r="J49" i="8"/>
  <c r="J50" i="8"/>
  <c r="K50" i="8" s="1"/>
  <c r="J51" i="8"/>
  <c r="Z51" i="8" s="1"/>
  <c r="K51" i="8"/>
  <c r="J52" i="8"/>
  <c r="J53" i="8"/>
  <c r="Z53" i="8" s="1"/>
  <c r="K53" i="8"/>
  <c r="J54" i="8"/>
  <c r="J55" i="8"/>
  <c r="Z55" i="8" s="1"/>
  <c r="K55" i="8"/>
  <c r="J56" i="8"/>
  <c r="J57" i="8"/>
  <c r="K57" i="8" s="1"/>
  <c r="J58" i="8"/>
  <c r="J59" i="8"/>
  <c r="Z59" i="8" s="1"/>
  <c r="K59" i="8"/>
  <c r="J60" i="8"/>
  <c r="J61" i="8"/>
  <c r="Z61" i="8" s="1"/>
  <c r="K61" i="8"/>
  <c r="J62" i="8"/>
  <c r="J63" i="8"/>
  <c r="Z63" i="8" s="1"/>
  <c r="K63" i="8"/>
  <c r="J64" i="8"/>
  <c r="J65" i="8"/>
  <c r="J66" i="8"/>
  <c r="J67" i="8"/>
  <c r="Z67" i="8" s="1"/>
  <c r="K67" i="8"/>
  <c r="J68" i="8"/>
  <c r="J69" i="8"/>
  <c r="Z69" i="8" s="1"/>
  <c r="K69" i="8"/>
  <c r="J70" i="8"/>
  <c r="J71" i="8"/>
  <c r="Z71" i="8" s="1"/>
  <c r="K71" i="8"/>
  <c r="J72" i="8"/>
  <c r="J73" i="8"/>
  <c r="J74" i="8"/>
  <c r="K74" i="8" s="1"/>
  <c r="J75" i="8"/>
  <c r="K75" i="8"/>
  <c r="J76" i="8"/>
  <c r="J77" i="8"/>
  <c r="Z77" i="8" s="1"/>
  <c r="K77" i="8"/>
  <c r="J78" i="8"/>
  <c r="J79" i="8"/>
  <c r="Z79" i="8" s="1"/>
  <c r="K79" i="8"/>
  <c r="J80" i="8"/>
  <c r="K80" i="8" s="1"/>
  <c r="J81" i="8"/>
  <c r="K81" i="8" s="1"/>
  <c r="J82" i="8"/>
  <c r="K82" i="8" s="1"/>
  <c r="J83" i="8"/>
  <c r="K83" i="8"/>
  <c r="J84" i="8"/>
  <c r="J85" i="8"/>
  <c r="Z85" i="8" s="1"/>
  <c r="K85" i="8"/>
  <c r="J86" i="8"/>
  <c r="J87" i="8"/>
  <c r="Z87" i="8" s="1"/>
  <c r="K87" i="8"/>
  <c r="J88" i="8"/>
  <c r="K88" i="8" s="1"/>
  <c r="J89" i="8"/>
  <c r="K89" i="8" s="1"/>
  <c r="J90" i="8"/>
  <c r="K90" i="8" s="1"/>
  <c r="J91" i="8"/>
  <c r="Z91" i="8" s="1"/>
  <c r="K91" i="8"/>
  <c r="J92" i="8"/>
  <c r="J93" i="8"/>
  <c r="Z93" i="8" s="1"/>
  <c r="K93" i="8"/>
  <c r="J94" i="8"/>
  <c r="J95" i="8"/>
  <c r="Z95" i="8" s="1"/>
  <c r="K95" i="8"/>
  <c r="J96" i="8"/>
  <c r="K96" i="8" s="1"/>
  <c r="J97" i="8"/>
  <c r="J98" i="8"/>
  <c r="K98" i="8" s="1"/>
  <c r="J99" i="8"/>
  <c r="Z99" i="8" s="1"/>
  <c r="K99" i="8"/>
  <c r="J100" i="8"/>
  <c r="K100" i="8" s="1"/>
  <c r="J101" i="8"/>
  <c r="Z101" i="8" s="1"/>
  <c r="K101" i="8"/>
  <c r="J102" i="8"/>
  <c r="J103" i="8"/>
  <c r="Z103" i="8" s="1"/>
  <c r="K103" i="8"/>
  <c r="J104" i="8"/>
  <c r="K104" i="8" s="1"/>
  <c r="J105" i="8"/>
  <c r="J106" i="8"/>
  <c r="K106" i="8" s="1"/>
  <c r="J107" i="8"/>
  <c r="Z107" i="8" s="1"/>
  <c r="K107" i="8"/>
  <c r="J108" i="8"/>
  <c r="K108" i="8" s="1"/>
  <c r="J109" i="8"/>
  <c r="Z109" i="8" s="1"/>
  <c r="K109" i="8"/>
  <c r="J110" i="8"/>
  <c r="J111" i="8"/>
  <c r="Z111" i="8" s="1"/>
  <c r="K111" i="8"/>
  <c r="J112" i="8"/>
  <c r="K112" i="8" s="1"/>
  <c r="J113" i="8"/>
  <c r="J114" i="8"/>
  <c r="K114" i="8" s="1"/>
  <c r="J115" i="8"/>
  <c r="Z115" i="8" s="1"/>
  <c r="K115" i="8"/>
  <c r="J116" i="8"/>
  <c r="K116" i="8" s="1"/>
  <c r="J117" i="8"/>
  <c r="Z117" i="8" s="1"/>
  <c r="K117" i="8"/>
  <c r="J118" i="8"/>
  <c r="J119" i="8"/>
  <c r="Z119" i="8" s="1"/>
  <c r="K119" i="8"/>
  <c r="J120" i="8"/>
  <c r="K120" i="8" s="1"/>
  <c r="J121" i="8"/>
  <c r="J122" i="8"/>
  <c r="K122" i="8" s="1"/>
  <c r="J123" i="8"/>
  <c r="Z123" i="8" s="1"/>
  <c r="K123" i="8"/>
  <c r="J124" i="8"/>
  <c r="K124" i="8" s="1"/>
  <c r="J125" i="8"/>
  <c r="Z125" i="8" s="1"/>
  <c r="K125" i="8"/>
  <c r="J126" i="8"/>
  <c r="J127" i="8"/>
  <c r="Z127" i="8" s="1"/>
  <c r="K127" i="8"/>
  <c r="J128" i="8"/>
  <c r="K128" i="8" s="1"/>
  <c r="J129" i="8"/>
  <c r="J130" i="8"/>
  <c r="K130" i="8" s="1"/>
  <c r="J131" i="8"/>
  <c r="Z131" i="8" s="1"/>
  <c r="K131" i="8"/>
  <c r="J132" i="8"/>
  <c r="K132" i="8" s="1"/>
  <c r="J133" i="8"/>
  <c r="K133" i="8"/>
  <c r="J134" i="8"/>
  <c r="J135" i="8"/>
  <c r="Z135" i="8" s="1"/>
  <c r="K135" i="8"/>
  <c r="J136" i="8"/>
  <c r="K136" i="8" s="1"/>
  <c r="J137" i="8"/>
  <c r="J138" i="8"/>
  <c r="K138" i="8" s="1"/>
  <c r="J139" i="8"/>
  <c r="Z139" i="8" s="1"/>
  <c r="K139" i="8"/>
  <c r="J140" i="8"/>
  <c r="K140" i="8" s="1"/>
  <c r="J141" i="8"/>
  <c r="Z141" i="8" s="1"/>
  <c r="K141" i="8"/>
  <c r="J142" i="8"/>
  <c r="J143" i="8"/>
  <c r="K143" i="8"/>
  <c r="J144" i="8"/>
  <c r="K144" i="8" s="1"/>
  <c r="J145" i="8"/>
  <c r="K145" i="8" s="1"/>
  <c r="J146" i="8"/>
  <c r="K146" i="8" s="1"/>
  <c r="J147" i="8"/>
  <c r="Z147" i="8" s="1"/>
  <c r="K147" i="8"/>
  <c r="J148" i="8"/>
  <c r="K148" i="8" s="1"/>
  <c r="J149" i="8"/>
  <c r="Z149" i="8" s="1"/>
  <c r="K149" i="8"/>
  <c r="O8" i="10"/>
  <c r="Q8" i="10" s="1"/>
  <c r="P8" i="10"/>
  <c r="R8" i="10"/>
  <c r="T8" i="10"/>
  <c r="U8" i="10" s="1"/>
  <c r="V8" i="10"/>
  <c r="W8" i="10"/>
  <c r="Z8" i="10"/>
  <c r="O9" i="10"/>
  <c r="X9" i="10" s="1"/>
  <c r="P9" i="10"/>
  <c r="R9" i="10" s="1"/>
  <c r="T9" i="10"/>
  <c r="U9" i="10" s="1"/>
  <c r="V9" i="10"/>
  <c r="W9" i="10"/>
  <c r="Z9" i="10"/>
  <c r="O10" i="10"/>
  <c r="X10" i="10" s="1"/>
  <c r="P10" i="10"/>
  <c r="R10" i="10" s="1"/>
  <c r="T10" i="10"/>
  <c r="U10" i="10" s="1"/>
  <c r="V10" i="10"/>
  <c r="W10" i="10"/>
  <c r="Z10" i="10"/>
  <c r="O11" i="10"/>
  <c r="X11" i="10" s="1"/>
  <c r="P11" i="10"/>
  <c r="R11" i="10" s="1"/>
  <c r="T11" i="10"/>
  <c r="U11" i="10" s="1"/>
  <c r="V11" i="10"/>
  <c r="W11" i="10"/>
  <c r="Z11" i="10"/>
  <c r="O12" i="10"/>
  <c r="X12" i="10" s="1"/>
  <c r="P12" i="10"/>
  <c r="R12" i="10" s="1"/>
  <c r="T12" i="10"/>
  <c r="U12" i="10" s="1"/>
  <c r="V12" i="10"/>
  <c r="W12" i="10"/>
  <c r="Z12" i="10"/>
  <c r="O13" i="10"/>
  <c r="X13" i="10" s="1"/>
  <c r="P13" i="10"/>
  <c r="R13" i="10" s="1"/>
  <c r="T13" i="10"/>
  <c r="U13" i="10" s="1"/>
  <c r="V13" i="10"/>
  <c r="W13" i="10"/>
  <c r="Z13" i="10"/>
  <c r="O14" i="10"/>
  <c r="X14" i="10" s="1"/>
  <c r="P14" i="10"/>
  <c r="R14" i="10" s="1"/>
  <c r="T14" i="10"/>
  <c r="U14" i="10" s="1"/>
  <c r="V14" i="10"/>
  <c r="W14" i="10"/>
  <c r="Z14" i="10"/>
  <c r="O15" i="10"/>
  <c r="X15" i="10" s="1"/>
  <c r="P15" i="10"/>
  <c r="R15" i="10" s="1"/>
  <c r="T15" i="10"/>
  <c r="U15" i="10" s="1"/>
  <c r="V15" i="10"/>
  <c r="W15" i="10"/>
  <c r="Z15" i="10"/>
  <c r="O16" i="10"/>
  <c r="X16" i="10" s="1"/>
  <c r="P16" i="10"/>
  <c r="R16" i="10" s="1"/>
  <c r="T16" i="10"/>
  <c r="U16" i="10" s="1"/>
  <c r="V16" i="10"/>
  <c r="W16" i="10"/>
  <c r="Z16" i="10"/>
  <c r="O17" i="10"/>
  <c r="X17" i="10" s="1"/>
  <c r="P17" i="10"/>
  <c r="R17" i="10" s="1"/>
  <c r="T17" i="10"/>
  <c r="U17" i="10" s="1"/>
  <c r="V17" i="10"/>
  <c r="W17" i="10"/>
  <c r="Z17" i="10"/>
  <c r="AA17" i="10"/>
  <c r="O18" i="10"/>
  <c r="P18" i="10"/>
  <c r="R18" i="10"/>
  <c r="T18" i="10"/>
  <c r="U18" i="10" s="1"/>
  <c r="V18" i="10"/>
  <c r="W18" i="10"/>
  <c r="Z18" i="10"/>
  <c r="AB18" i="10" s="1"/>
  <c r="O19" i="10"/>
  <c r="P19" i="10"/>
  <c r="R19" i="10"/>
  <c r="T19" i="10"/>
  <c r="U19" i="10" s="1"/>
  <c r="V19" i="10"/>
  <c r="W19" i="10"/>
  <c r="Z19" i="10"/>
  <c r="AB19" i="10" s="1"/>
  <c r="AA19" i="10"/>
  <c r="O20" i="10"/>
  <c r="P20" i="10"/>
  <c r="R20" i="10"/>
  <c r="T20" i="10"/>
  <c r="U20" i="10" s="1"/>
  <c r="V20" i="10"/>
  <c r="W20" i="10"/>
  <c r="Y20" i="10" s="1"/>
  <c r="Z20" i="10"/>
  <c r="AB20" i="10" s="1"/>
  <c r="O21" i="10"/>
  <c r="P21" i="10"/>
  <c r="AA21" i="10" s="1"/>
  <c r="R21" i="10"/>
  <c r="T21" i="10"/>
  <c r="U21" i="10" s="1"/>
  <c r="V21" i="10"/>
  <c r="W21" i="10"/>
  <c r="Z21" i="10"/>
  <c r="AB21" i="10" s="1"/>
  <c r="O22" i="10"/>
  <c r="P22" i="10"/>
  <c r="R22" i="10" s="1"/>
  <c r="T22" i="10"/>
  <c r="U22" i="10" s="1"/>
  <c r="V22" i="10"/>
  <c r="W22" i="10"/>
  <c r="Y22" i="10" s="1"/>
  <c r="Z22" i="10"/>
  <c r="O23" i="10"/>
  <c r="P23" i="10"/>
  <c r="T23" i="10"/>
  <c r="U23" i="10" s="1"/>
  <c r="V23" i="10"/>
  <c r="W23" i="10"/>
  <c r="Z23" i="10"/>
  <c r="O24" i="10"/>
  <c r="Q24" i="10" s="1"/>
  <c r="P24" i="10"/>
  <c r="R24" i="10" s="1"/>
  <c r="T24" i="10"/>
  <c r="U24" i="10" s="1"/>
  <c r="V24" i="10"/>
  <c r="W24" i="10"/>
  <c r="Z24" i="10"/>
  <c r="AA24" i="10"/>
  <c r="AB24" i="10"/>
  <c r="O25" i="10"/>
  <c r="Q25" i="10" s="1"/>
  <c r="P25" i="10"/>
  <c r="R25" i="10"/>
  <c r="S25" i="10" s="1"/>
  <c r="T25" i="10"/>
  <c r="U25" i="10" s="1"/>
  <c r="V25" i="10"/>
  <c r="W25" i="10"/>
  <c r="Z25" i="10"/>
  <c r="AB25" i="10" s="1"/>
  <c r="O26" i="10"/>
  <c r="Q26" i="10" s="1"/>
  <c r="P26" i="10"/>
  <c r="R26" i="10" s="1"/>
  <c r="S26" i="10" s="1"/>
  <c r="T26" i="10"/>
  <c r="U26" i="10" s="1"/>
  <c r="V26" i="10"/>
  <c r="W26" i="10"/>
  <c r="Z26" i="10"/>
  <c r="AA26" i="10"/>
  <c r="AB26" i="10"/>
  <c r="O27" i="10"/>
  <c r="Q27" i="10" s="1"/>
  <c r="P27" i="10"/>
  <c r="R27" i="10"/>
  <c r="S27" i="10" s="1"/>
  <c r="T27" i="10"/>
  <c r="U27" i="10" s="1"/>
  <c r="V27" i="10"/>
  <c r="W27" i="10"/>
  <c r="Z27" i="10"/>
  <c r="O28" i="10"/>
  <c r="Q28" i="10" s="1"/>
  <c r="P28" i="10"/>
  <c r="R28" i="10" s="1"/>
  <c r="S28" i="10" s="1"/>
  <c r="T28" i="10"/>
  <c r="U28" i="10" s="1"/>
  <c r="V28" i="10"/>
  <c r="W28" i="10"/>
  <c r="Z28" i="10"/>
  <c r="AB28" i="10" s="1"/>
  <c r="O29" i="10"/>
  <c r="Q29" i="10" s="1"/>
  <c r="P29" i="10"/>
  <c r="R29" i="10" s="1"/>
  <c r="T29" i="10"/>
  <c r="U29" i="10" s="1"/>
  <c r="V29" i="10"/>
  <c r="W29" i="10"/>
  <c r="Z29" i="10"/>
  <c r="O30" i="10"/>
  <c r="X30" i="10" s="1"/>
  <c r="P30" i="10"/>
  <c r="R30" i="10" s="1"/>
  <c r="T30" i="10"/>
  <c r="U30" i="10" s="1"/>
  <c r="V30" i="10"/>
  <c r="W30" i="10"/>
  <c r="Z30" i="10"/>
  <c r="O31" i="10"/>
  <c r="X31" i="10" s="1"/>
  <c r="P31" i="10"/>
  <c r="R31" i="10" s="1"/>
  <c r="T31" i="10"/>
  <c r="U31" i="10" s="1"/>
  <c r="V31" i="10"/>
  <c r="W31" i="10"/>
  <c r="Z31" i="10"/>
  <c r="O32" i="10"/>
  <c r="X32" i="10" s="1"/>
  <c r="P32" i="10"/>
  <c r="R32" i="10" s="1"/>
  <c r="T32" i="10"/>
  <c r="U32" i="10" s="1"/>
  <c r="V32" i="10"/>
  <c r="W32" i="10"/>
  <c r="Z32" i="10"/>
  <c r="O33" i="10"/>
  <c r="X33" i="10" s="1"/>
  <c r="P33" i="10"/>
  <c r="R33" i="10" s="1"/>
  <c r="T33" i="10"/>
  <c r="U33" i="10" s="1"/>
  <c r="V33" i="10"/>
  <c r="W33" i="10"/>
  <c r="Z33" i="10"/>
  <c r="O34" i="10"/>
  <c r="X34" i="10" s="1"/>
  <c r="P34" i="10"/>
  <c r="R34" i="10" s="1"/>
  <c r="T34" i="10"/>
  <c r="U34" i="10" s="1"/>
  <c r="V34" i="10"/>
  <c r="W34" i="10"/>
  <c r="Z34" i="10"/>
  <c r="O35" i="10"/>
  <c r="X35" i="10" s="1"/>
  <c r="P35" i="10"/>
  <c r="R35" i="10" s="1"/>
  <c r="T35" i="10"/>
  <c r="U35" i="10" s="1"/>
  <c r="V35" i="10"/>
  <c r="W35" i="10"/>
  <c r="Z35" i="10"/>
  <c r="O36" i="10"/>
  <c r="X36" i="10" s="1"/>
  <c r="P36" i="10"/>
  <c r="R36" i="10" s="1"/>
  <c r="T36" i="10"/>
  <c r="U36" i="10" s="1"/>
  <c r="V36" i="10"/>
  <c r="W36" i="10"/>
  <c r="Y36" i="10" s="1"/>
  <c r="Z36" i="10"/>
  <c r="O37" i="10"/>
  <c r="P37" i="10"/>
  <c r="R37" i="10" s="1"/>
  <c r="T37" i="10"/>
  <c r="U37" i="10" s="1"/>
  <c r="V37" i="10"/>
  <c r="W37" i="10"/>
  <c r="Y37" i="10" s="1"/>
  <c r="Z37" i="10"/>
  <c r="O38" i="10"/>
  <c r="P38" i="10"/>
  <c r="R38" i="10" s="1"/>
  <c r="T38" i="10"/>
  <c r="U38" i="10" s="1"/>
  <c r="V38" i="10"/>
  <c r="W38" i="10"/>
  <c r="Y38" i="10" s="1"/>
  <c r="Z38" i="10"/>
  <c r="O39" i="10"/>
  <c r="X39" i="10" s="1"/>
  <c r="P39" i="10"/>
  <c r="R39" i="10"/>
  <c r="T39" i="10"/>
  <c r="U39" i="10" s="1"/>
  <c r="V39" i="10"/>
  <c r="W39" i="10"/>
  <c r="Z39" i="10"/>
  <c r="O40" i="10"/>
  <c r="X40" i="10" s="1"/>
  <c r="P40" i="10"/>
  <c r="R40" i="10"/>
  <c r="T40" i="10"/>
  <c r="U40" i="10" s="1"/>
  <c r="V40" i="10"/>
  <c r="W40" i="10"/>
  <c r="Z40" i="10"/>
  <c r="O41" i="10"/>
  <c r="X41" i="10" s="1"/>
  <c r="P41" i="10"/>
  <c r="R41" i="10"/>
  <c r="T41" i="10"/>
  <c r="U41" i="10" s="1"/>
  <c r="V41" i="10"/>
  <c r="W41" i="10"/>
  <c r="Z41" i="10"/>
  <c r="O42" i="10"/>
  <c r="X42" i="10" s="1"/>
  <c r="P42" i="10"/>
  <c r="R42" i="10"/>
  <c r="T42" i="10"/>
  <c r="U42" i="10" s="1"/>
  <c r="V42" i="10"/>
  <c r="W42" i="10"/>
  <c r="Z42" i="10"/>
  <c r="O43" i="10"/>
  <c r="X43" i="10" s="1"/>
  <c r="P43" i="10"/>
  <c r="R43" i="10"/>
  <c r="T43" i="10"/>
  <c r="U43" i="10" s="1"/>
  <c r="V43" i="10"/>
  <c r="W43" i="10"/>
  <c r="Z43" i="10"/>
  <c r="O44" i="10"/>
  <c r="X44" i="10" s="1"/>
  <c r="P44" i="10"/>
  <c r="R44" i="10"/>
  <c r="T44" i="10"/>
  <c r="U44" i="10" s="1"/>
  <c r="V44" i="10"/>
  <c r="W44" i="10"/>
  <c r="Z44" i="10"/>
  <c r="O45" i="10"/>
  <c r="X45" i="10" s="1"/>
  <c r="P45" i="10"/>
  <c r="R45" i="10"/>
  <c r="T45" i="10"/>
  <c r="U45" i="10" s="1"/>
  <c r="V45" i="10"/>
  <c r="W45" i="10"/>
  <c r="Z45" i="10"/>
  <c r="O46" i="10"/>
  <c r="X46" i="10" s="1"/>
  <c r="P46" i="10"/>
  <c r="R46" i="10"/>
  <c r="T46" i="10"/>
  <c r="U46" i="10" s="1"/>
  <c r="V46" i="10"/>
  <c r="W46" i="10"/>
  <c r="Z46" i="10"/>
  <c r="O47" i="10"/>
  <c r="X47" i="10" s="1"/>
  <c r="P47" i="10"/>
  <c r="R47" i="10"/>
  <c r="T47" i="10"/>
  <c r="U47" i="10" s="1"/>
  <c r="V47" i="10"/>
  <c r="W47" i="10"/>
  <c r="Z47" i="10"/>
  <c r="O48" i="10"/>
  <c r="X48" i="10" s="1"/>
  <c r="P48" i="10"/>
  <c r="R48" i="10"/>
  <c r="T48" i="10"/>
  <c r="U48" i="10" s="1"/>
  <c r="V48" i="10"/>
  <c r="W48" i="10"/>
  <c r="Z48" i="10"/>
  <c r="O49" i="10"/>
  <c r="X49" i="10" s="1"/>
  <c r="P49" i="10"/>
  <c r="R49" i="10"/>
  <c r="T49" i="10"/>
  <c r="U49" i="10" s="1"/>
  <c r="V49" i="10"/>
  <c r="W49" i="10"/>
  <c r="Z49" i="10"/>
  <c r="O50" i="10"/>
  <c r="X50" i="10" s="1"/>
  <c r="P50" i="10"/>
  <c r="R50" i="10"/>
  <c r="T50" i="10"/>
  <c r="U50" i="10" s="1"/>
  <c r="V50" i="10"/>
  <c r="W50" i="10"/>
  <c r="Z50" i="10"/>
  <c r="O51" i="10"/>
  <c r="X51" i="10" s="1"/>
  <c r="P51" i="10"/>
  <c r="R51" i="10"/>
  <c r="T51" i="10"/>
  <c r="U51" i="10" s="1"/>
  <c r="V51" i="10"/>
  <c r="W51" i="10"/>
  <c r="Z51" i="10"/>
  <c r="O52" i="10"/>
  <c r="X52" i="10" s="1"/>
  <c r="P52" i="10"/>
  <c r="R52" i="10"/>
  <c r="T52" i="10"/>
  <c r="U52" i="10" s="1"/>
  <c r="V52" i="10"/>
  <c r="W52" i="10"/>
  <c r="Z52" i="10"/>
  <c r="O53" i="10"/>
  <c r="X53" i="10" s="1"/>
  <c r="P53" i="10"/>
  <c r="R53" i="10"/>
  <c r="T53" i="10"/>
  <c r="U53" i="10" s="1"/>
  <c r="V53" i="10"/>
  <c r="W53" i="10"/>
  <c r="Z53" i="10"/>
  <c r="O54" i="10"/>
  <c r="X54" i="10" s="1"/>
  <c r="P54" i="10"/>
  <c r="R54" i="10"/>
  <c r="T54" i="10"/>
  <c r="U54" i="10" s="1"/>
  <c r="V54" i="10"/>
  <c r="W54" i="10"/>
  <c r="Z54" i="10"/>
  <c r="AB54" i="10" s="1"/>
  <c r="O55" i="10"/>
  <c r="P55" i="10"/>
  <c r="R55" i="10" s="1"/>
  <c r="T55" i="10"/>
  <c r="U55" i="10" s="1"/>
  <c r="V55" i="10"/>
  <c r="W55" i="10"/>
  <c r="Y55" i="10" s="1"/>
  <c r="Z55" i="10"/>
  <c r="O56" i="10"/>
  <c r="P56" i="10"/>
  <c r="R56" i="10" s="1"/>
  <c r="T56" i="10"/>
  <c r="U56" i="10" s="1"/>
  <c r="V56" i="10"/>
  <c r="W56" i="10"/>
  <c r="Z56" i="10"/>
  <c r="AA56" i="10"/>
  <c r="O57" i="10"/>
  <c r="P57" i="10"/>
  <c r="R57" i="10"/>
  <c r="T57" i="10"/>
  <c r="U57" i="10" s="1"/>
  <c r="V57" i="10"/>
  <c r="W57" i="10"/>
  <c r="Z57" i="10"/>
  <c r="AB57" i="10" s="1"/>
  <c r="O58" i="10"/>
  <c r="P58" i="10"/>
  <c r="AA58" i="10" s="1"/>
  <c r="R58" i="10"/>
  <c r="T58" i="10"/>
  <c r="U58" i="10" s="1"/>
  <c r="V58" i="10"/>
  <c r="W58" i="10"/>
  <c r="Z58" i="10"/>
  <c r="AB58" i="10" s="1"/>
  <c r="O59" i="10"/>
  <c r="P59" i="10"/>
  <c r="R59" i="10" s="1"/>
  <c r="T59" i="10"/>
  <c r="U59" i="10" s="1"/>
  <c r="V59" i="10"/>
  <c r="W59" i="10"/>
  <c r="Y59" i="10" s="1"/>
  <c r="Z59" i="10"/>
  <c r="O60" i="10"/>
  <c r="P60" i="10"/>
  <c r="T60" i="10"/>
  <c r="U60" i="10" s="1"/>
  <c r="V60" i="10"/>
  <c r="W60" i="10"/>
  <c r="Z60" i="10"/>
  <c r="O61" i="10"/>
  <c r="P61" i="10"/>
  <c r="R61" i="10"/>
  <c r="T61" i="10"/>
  <c r="U61" i="10" s="1"/>
  <c r="V61" i="10"/>
  <c r="W61" i="10"/>
  <c r="Z61" i="10"/>
  <c r="AB61" i="10" s="1"/>
  <c r="O62" i="10"/>
  <c r="P62" i="10"/>
  <c r="R62" i="10"/>
  <c r="T62" i="10"/>
  <c r="U62" i="10" s="1"/>
  <c r="V62" i="10"/>
  <c r="W62" i="10"/>
  <c r="Z62" i="10"/>
  <c r="AB62" i="10" s="1"/>
  <c r="O63" i="10"/>
  <c r="Q63" i="10" s="1"/>
  <c r="P63" i="10"/>
  <c r="R63" i="10" s="1"/>
  <c r="T63" i="10"/>
  <c r="U63" i="10" s="1"/>
  <c r="V63" i="10"/>
  <c r="W63" i="10"/>
  <c r="Y63" i="10" s="1"/>
  <c r="Z63" i="10"/>
  <c r="AB63" i="10" s="1"/>
  <c r="AA63" i="10"/>
  <c r="O64" i="10"/>
  <c r="Q64" i="10" s="1"/>
  <c r="P64" i="10"/>
  <c r="T64" i="10"/>
  <c r="U64" i="10" s="1"/>
  <c r="V64" i="10"/>
  <c r="W64" i="10"/>
  <c r="Y64" i="10" s="1"/>
  <c r="Z64" i="10"/>
  <c r="O65" i="10"/>
  <c r="Q65" i="10" s="1"/>
  <c r="P65" i="10"/>
  <c r="R65" i="10" s="1"/>
  <c r="T65" i="10"/>
  <c r="U65" i="10" s="1"/>
  <c r="V65" i="10"/>
  <c r="W65" i="10"/>
  <c r="Y65" i="10" s="1"/>
  <c r="Z65" i="10"/>
  <c r="AB65" i="10" s="1"/>
  <c r="AA65" i="10"/>
  <c r="O66" i="10"/>
  <c r="Q66" i="10" s="1"/>
  <c r="P66" i="10"/>
  <c r="T66" i="10"/>
  <c r="U66" i="10" s="1"/>
  <c r="V66" i="10"/>
  <c r="W66" i="10"/>
  <c r="Y66" i="10" s="1"/>
  <c r="Z66" i="10"/>
  <c r="O67" i="10"/>
  <c r="Q67" i="10" s="1"/>
  <c r="P67" i="10"/>
  <c r="R67" i="10" s="1"/>
  <c r="T67" i="10"/>
  <c r="U67" i="10" s="1"/>
  <c r="V67" i="10"/>
  <c r="W67" i="10"/>
  <c r="Y67" i="10" s="1"/>
  <c r="Z67" i="10"/>
  <c r="AB67" i="10" s="1"/>
  <c r="AA67" i="10"/>
  <c r="O68" i="10"/>
  <c r="Q68" i="10" s="1"/>
  <c r="P68" i="10"/>
  <c r="T68" i="10"/>
  <c r="U68" i="10" s="1"/>
  <c r="V68" i="10"/>
  <c r="W68" i="10"/>
  <c r="Y68" i="10" s="1"/>
  <c r="Z68" i="10"/>
  <c r="O69" i="10"/>
  <c r="Q69" i="10" s="1"/>
  <c r="P69" i="10"/>
  <c r="R69" i="10" s="1"/>
  <c r="T69" i="10"/>
  <c r="U69" i="10" s="1"/>
  <c r="V69" i="10"/>
  <c r="W69" i="10"/>
  <c r="Y69" i="10" s="1"/>
  <c r="Z69" i="10"/>
  <c r="AB69" i="10" s="1"/>
  <c r="AA69" i="10"/>
  <c r="O70" i="10"/>
  <c r="Q70" i="10" s="1"/>
  <c r="P70" i="10"/>
  <c r="T70" i="10"/>
  <c r="U70" i="10" s="1"/>
  <c r="V70" i="10"/>
  <c r="W70" i="10"/>
  <c r="Y70" i="10" s="1"/>
  <c r="X70" i="10"/>
  <c r="Z70" i="10"/>
  <c r="O71" i="10"/>
  <c r="Q71" i="10" s="1"/>
  <c r="P71" i="10"/>
  <c r="T71" i="10"/>
  <c r="U71" i="10" s="1"/>
  <c r="V71" i="10"/>
  <c r="W71" i="10"/>
  <c r="Z71" i="10"/>
  <c r="AB71" i="10" s="1"/>
  <c r="O72" i="10"/>
  <c r="P72" i="10"/>
  <c r="R72" i="10"/>
  <c r="T72" i="10"/>
  <c r="U72" i="10" s="1"/>
  <c r="V72" i="10"/>
  <c r="W72" i="10"/>
  <c r="Y72" i="10" s="1"/>
  <c r="Z72" i="10"/>
  <c r="O73" i="10"/>
  <c r="P73" i="10"/>
  <c r="R73" i="10"/>
  <c r="T73" i="10"/>
  <c r="U73" i="10" s="1"/>
  <c r="V73" i="10"/>
  <c r="W73" i="10"/>
  <c r="Y73" i="10" s="1"/>
  <c r="Z73" i="10"/>
  <c r="O74" i="10"/>
  <c r="P74" i="10"/>
  <c r="R74" i="10"/>
  <c r="T74" i="10"/>
  <c r="U74" i="10" s="1"/>
  <c r="V74" i="10"/>
  <c r="W74" i="10"/>
  <c r="Y74" i="10" s="1"/>
  <c r="Z74" i="10"/>
  <c r="O75" i="10"/>
  <c r="P75" i="10"/>
  <c r="R75" i="10"/>
  <c r="T75" i="10"/>
  <c r="U75" i="10" s="1"/>
  <c r="V75" i="10"/>
  <c r="W75" i="10"/>
  <c r="Y75" i="10" s="1"/>
  <c r="Z75" i="10"/>
  <c r="O76" i="10"/>
  <c r="P76" i="10"/>
  <c r="R76" i="10"/>
  <c r="T76" i="10"/>
  <c r="U76" i="10" s="1"/>
  <c r="V76" i="10"/>
  <c r="W76" i="10"/>
  <c r="Y76" i="10" s="1"/>
  <c r="Z76" i="10"/>
  <c r="O77" i="10"/>
  <c r="P77" i="10"/>
  <c r="R77" i="10"/>
  <c r="T77" i="10"/>
  <c r="U77" i="10" s="1"/>
  <c r="V77" i="10"/>
  <c r="W77" i="10"/>
  <c r="Y77" i="10" s="1"/>
  <c r="Z77" i="10"/>
  <c r="O78" i="10"/>
  <c r="P78" i="10"/>
  <c r="R78" i="10"/>
  <c r="T78" i="10"/>
  <c r="U78" i="10" s="1"/>
  <c r="V78" i="10"/>
  <c r="W78" i="10"/>
  <c r="Y78" i="10" s="1"/>
  <c r="Z78" i="10"/>
  <c r="O79" i="10"/>
  <c r="P79" i="10"/>
  <c r="R79" i="10"/>
  <c r="T79" i="10"/>
  <c r="U79" i="10" s="1"/>
  <c r="V79" i="10"/>
  <c r="W79" i="10"/>
  <c r="Y79" i="10" s="1"/>
  <c r="Z79" i="10"/>
  <c r="O80" i="10"/>
  <c r="Q80" i="10" s="1"/>
  <c r="P80" i="10"/>
  <c r="R80" i="10"/>
  <c r="T80" i="10"/>
  <c r="U80" i="10" s="1"/>
  <c r="V80" i="10"/>
  <c r="W80" i="10"/>
  <c r="Z80" i="10"/>
  <c r="O81" i="10"/>
  <c r="P81" i="10"/>
  <c r="T81" i="10"/>
  <c r="U81" i="10" s="1"/>
  <c r="V81" i="10"/>
  <c r="W81" i="10"/>
  <c r="Z81" i="10"/>
  <c r="AB81" i="10" s="1"/>
  <c r="AD81" i="10"/>
  <c r="O82" i="10"/>
  <c r="P82" i="10"/>
  <c r="T82" i="10"/>
  <c r="U82" i="10" s="1"/>
  <c r="V82" i="10"/>
  <c r="W82" i="10"/>
  <c r="Y82" i="10" s="1"/>
  <c r="Z82" i="10"/>
  <c r="AB82" i="10" s="1"/>
  <c r="O83" i="10"/>
  <c r="P83" i="10"/>
  <c r="T83" i="10"/>
  <c r="U83" i="10" s="1"/>
  <c r="V83" i="10"/>
  <c r="W83" i="10"/>
  <c r="Z83" i="10"/>
  <c r="AB83" i="10" s="1"/>
  <c r="O84" i="10"/>
  <c r="P84" i="10"/>
  <c r="T84" i="10"/>
  <c r="U84" i="10" s="1"/>
  <c r="V84" i="10"/>
  <c r="W84" i="10"/>
  <c r="Y84" i="10" s="1"/>
  <c r="Z84" i="10"/>
  <c r="AB84" i="10" s="1"/>
  <c r="O85" i="10"/>
  <c r="P85" i="10"/>
  <c r="T85" i="10"/>
  <c r="U85" i="10" s="1"/>
  <c r="V85" i="10"/>
  <c r="W85" i="10"/>
  <c r="Z85" i="10"/>
  <c r="AB85" i="10" s="1"/>
  <c r="O86" i="10"/>
  <c r="P86" i="10"/>
  <c r="R86" i="10"/>
  <c r="T86" i="10"/>
  <c r="U86" i="10" s="1"/>
  <c r="V86" i="10"/>
  <c r="W86" i="10"/>
  <c r="Y86" i="10" s="1"/>
  <c r="Z86" i="10"/>
  <c r="AB86" i="10" s="1"/>
  <c r="AD86" i="10"/>
  <c r="O87" i="10"/>
  <c r="P87" i="10"/>
  <c r="R87" i="10" s="1"/>
  <c r="T87" i="10"/>
  <c r="U87" i="10"/>
  <c r="V87" i="10"/>
  <c r="W87" i="10"/>
  <c r="Z87" i="10"/>
  <c r="AB87" i="10" s="1"/>
  <c r="AA87" i="10"/>
  <c r="O88" i="10"/>
  <c r="P88" i="10"/>
  <c r="R88" i="10"/>
  <c r="T88" i="10"/>
  <c r="U88" i="10" s="1"/>
  <c r="V88" i="10"/>
  <c r="W88" i="10"/>
  <c r="Y88" i="10" s="1"/>
  <c r="Z88" i="10"/>
  <c r="AB88" i="10" s="1"/>
  <c r="O89" i="10"/>
  <c r="P89" i="10"/>
  <c r="R89" i="10" s="1"/>
  <c r="T89" i="10"/>
  <c r="U89" i="10" s="1"/>
  <c r="V89" i="10"/>
  <c r="W89" i="10"/>
  <c r="Z89" i="10"/>
  <c r="AB89" i="10" s="1"/>
  <c r="O90" i="10"/>
  <c r="P90" i="10"/>
  <c r="T90" i="10"/>
  <c r="U90" i="10"/>
  <c r="V90" i="10"/>
  <c r="W90" i="10"/>
  <c r="Y90" i="10" s="1"/>
  <c r="Z90" i="10"/>
  <c r="O91" i="10"/>
  <c r="P91" i="10"/>
  <c r="R91" i="10"/>
  <c r="T91" i="10"/>
  <c r="U91" i="10" s="1"/>
  <c r="V91" i="10"/>
  <c r="W91" i="10"/>
  <c r="Z91" i="10"/>
  <c r="O92" i="10"/>
  <c r="P92" i="10"/>
  <c r="T92" i="10"/>
  <c r="U92" i="10"/>
  <c r="V92" i="10"/>
  <c r="W92" i="10"/>
  <c r="Z92" i="10"/>
  <c r="AD92" i="10"/>
  <c r="O93" i="10"/>
  <c r="P93" i="10"/>
  <c r="R93" i="10"/>
  <c r="T93" i="10"/>
  <c r="U93" i="10" s="1"/>
  <c r="V93" i="10"/>
  <c r="W93" i="10"/>
  <c r="Z93" i="10"/>
  <c r="O94" i="10"/>
  <c r="P94" i="10"/>
  <c r="T94" i="10"/>
  <c r="U94" i="10"/>
  <c r="V94" i="10"/>
  <c r="W94" i="10"/>
  <c r="Z94" i="10"/>
  <c r="AD94" i="10"/>
  <c r="O95" i="10"/>
  <c r="P95" i="10"/>
  <c r="R95" i="10"/>
  <c r="T95" i="10"/>
  <c r="U95" i="10" s="1"/>
  <c r="V95" i="10"/>
  <c r="W95" i="10"/>
  <c r="Z95" i="10"/>
  <c r="AB95" i="10" s="1"/>
  <c r="O96" i="10"/>
  <c r="P96" i="10"/>
  <c r="AA96" i="10" s="1"/>
  <c r="R96" i="10"/>
  <c r="T96" i="10"/>
  <c r="U96" i="10" s="1"/>
  <c r="V96" i="10"/>
  <c r="W96" i="10"/>
  <c r="Y96" i="10" s="1"/>
  <c r="Z96" i="10"/>
  <c r="O97" i="10"/>
  <c r="P97" i="10"/>
  <c r="R97" i="10" s="1"/>
  <c r="T97" i="10"/>
  <c r="U97" i="10"/>
  <c r="V97" i="10"/>
  <c r="W97" i="10"/>
  <c r="Z97" i="10"/>
  <c r="AB97" i="10" s="1"/>
  <c r="AD97" i="10"/>
  <c r="O98" i="10"/>
  <c r="P98" i="10"/>
  <c r="R98" i="10"/>
  <c r="T98" i="10"/>
  <c r="U98" i="10" s="1"/>
  <c r="V98" i="10"/>
  <c r="W98" i="10"/>
  <c r="Y98" i="10" s="1"/>
  <c r="Z98" i="10"/>
  <c r="O99" i="10"/>
  <c r="P99" i="10"/>
  <c r="R99" i="10" s="1"/>
  <c r="T99" i="10"/>
  <c r="U99" i="10"/>
  <c r="V99" i="10"/>
  <c r="W99" i="10"/>
  <c r="Z99" i="10"/>
  <c r="O100" i="10"/>
  <c r="P100" i="10"/>
  <c r="R100" i="10" s="1"/>
  <c r="T100" i="10"/>
  <c r="U100" i="10"/>
  <c r="V100" i="10"/>
  <c r="W100" i="10"/>
  <c r="Z100" i="10"/>
  <c r="AB100" i="10" s="1"/>
  <c r="AA100" i="10"/>
  <c r="O101" i="10"/>
  <c r="P101" i="10"/>
  <c r="R101" i="10"/>
  <c r="T101" i="10"/>
  <c r="U101" i="10" s="1"/>
  <c r="V101" i="10"/>
  <c r="W101" i="10"/>
  <c r="Z101" i="10"/>
  <c r="O102" i="10"/>
  <c r="P102" i="10"/>
  <c r="T102" i="10"/>
  <c r="U102" i="10"/>
  <c r="V102" i="10"/>
  <c r="W102" i="10"/>
  <c r="Z102" i="10"/>
  <c r="AD102" i="10"/>
  <c r="O103" i="10"/>
  <c r="P103" i="10"/>
  <c r="R103" i="10"/>
  <c r="T103" i="10"/>
  <c r="U103" i="10" s="1"/>
  <c r="V103" i="10"/>
  <c r="W103" i="10"/>
  <c r="Z103" i="10"/>
  <c r="AB103" i="10" s="1"/>
  <c r="O104" i="10"/>
  <c r="P104" i="10"/>
  <c r="AA104" i="10" s="1"/>
  <c r="R104" i="10"/>
  <c r="T104" i="10"/>
  <c r="U104" i="10" s="1"/>
  <c r="V104" i="10"/>
  <c r="W104" i="10"/>
  <c r="Y104" i="10" s="1"/>
  <c r="Z104" i="10"/>
  <c r="O105" i="10"/>
  <c r="P105" i="10"/>
  <c r="R105" i="10" s="1"/>
  <c r="T105" i="10"/>
  <c r="U105" i="10"/>
  <c r="V105" i="10"/>
  <c r="W105" i="10"/>
  <c r="Z105" i="10"/>
  <c r="AB105" i="10" s="1"/>
  <c r="AD105" i="10"/>
  <c r="O106" i="10"/>
  <c r="P106" i="10"/>
  <c r="R106" i="10"/>
  <c r="T106" i="10"/>
  <c r="U106" i="10" s="1"/>
  <c r="V106" i="10"/>
  <c r="W106" i="10"/>
  <c r="Y106" i="10" s="1"/>
  <c r="Z106" i="10"/>
  <c r="O107" i="10"/>
  <c r="P107" i="10"/>
  <c r="R107" i="10" s="1"/>
  <c r="T107" i="10"/>
  <c r="U107" i="10"/>
  <c r="V107" i="10"/>
  <c r="W107" i="10"/>
  <c r="Y107" i="10" s="1"/>
  <c r="Z107" i="10"/>
  <c r="O108" i="10"/>
  <c r="P108" i="10"/>
  <c r="R108" i="10" s="1"/>
  <c r="Q108" i="10"/>
  <c r="S108" i="10" s="1"/>
  <c r="T108" i="10"/>
  <c r="U108" i="10"/>
  <c r="V108" i="10"/>
  <c r="W108" i="10"/>
  <c r="Y108" i="10" s="1"/>
  <c r="Z108" i="10"/>
  <c r="AB108" i="10" s="1"/>
  <c r="AA108" i="10"/>
  <c r="O109" i="10"/>
  <c r="Q109" i="10" s="1"/>
  <c r="P109" i="10"/>
  <c r="R109" i="10"/>
  <c r="T109" i="10"/>
  <c r="U109" i="10" s="1"/>
  <c r="V109" i="10"/>
  <c r="W109" i="10"/>
  <c r="Y109" i="10" s="1"/>
  <c r="Z109" i="10"/>
  <c r="AA109" i="10"/>
  <c r="O110" i="10"/>
  <c r="P110" i="10"/>
  <c r="Q110" i="10"/>
  <c r="R110" i="10"/>
  <c r="T110" i="10"/>
  <c r="U110" i="10" s="1"/>
  <c r="V110" i="10"/>
  <c r="W110" i="10"/>
  <c r="Y110" i="10" s="1"/>
  <c r="Z110" i="10"/>
  <c r="AB110" i="10" s="1"/>
  <c r="AA110" i="10"/>
  <c r="AD110" i="10"/>
  <c r="O111" i="10"/>
  <c r="Q111" i="10" s="1"/>
  <c r="P111" i="10"/>
  <c r="R111" i="10"/>
  <c r="T111" i="10"/>
  <c r="U111" i="10" s="1"/>
  <c r="V111" i="10"/>
  <c r="W111" i="10"/>
  <c r="Y111" i="10"/>
  <c r="Z111" i="10"/>
  <c r="AB111" i="10" s="1"/>
  <c r="O112" i="10"/>
  <c r="Q112" i="10" s="1"/>
  <c r="S112" i="10" s="1"/>
  <c r="P112" i="10"/>
  <c r="AA112" i="10" s="1"/>
  <c r="R112" i="10"/>
  <c r="T112" i="10"/>
  <c r="U112" i="10" s="1"/>
  <c r="V112" i="10"/>
  <c r="W112" i="10"/>
  <c r="Y112" i="10"/>
  <c r="Z112" i="10"/>
  <c r="AB112" i="10" s="1"/>
  <c r="O113" i="10"/>
  <c r="Q113" i="10" s="1"/>
  <c r="S113" i="10" s="1"/>
  <c r="P113" i="10"/>
  <c r="R113" i="10" s="1"/>
  <c r="T113" i="10"/>
  <c r="U113" i="10"/>
  <c r="V113" i="10"/>
  <c r="W113" i="10"/>
  <c r="Z113" i="10"/>
  <c r="AB113" i="10" s="1"/>
  <c r="AA113" i="10"/>
  <c r="O114" i="10"/>
  <c r="P114" i="10"/>
  <c r="R114" i="10" s="1"/>
  <c r="Q114" i="10"/>
  <c r="S114" i="10" s="1"/>
  <c r="T114" i="10"/>
  <c r="U114" i="10"/>
  <c r="V114" i="10"/>
  <c r="W114" i="10"/>
  <c r="Y114" i="10" s="1"/>
  <c r="Z114" i="10"/>
  <c r="AB114" i="10" s="1"/>
  <c r="O115" i="10"/>
  <c r="Q115" i="10" s="1"/>
  <c r="P115" i="10"/>
  <c r="R115" i="10"/>
  <c r="T115" i="10"/>
  <c r="U115" i="10" s="1"/>
  <c r="V115" i="10"/>
  <c r="W115" i="10"/>
  <c r="Y115" i="10" s="1"/>
  <c r="Z115" i="10"/>
  <c r="O116" i="10"/>
  <c r="Q116" i="10" s="1"/>
  <c r="S116" i="10" s="1"/>
  <c r="P116" i="10"/>
  <c r="R116" i="10" s="1"/>
  <c r="T116" i="10"/>
  <c r="U116" i="10"/>
  <c r="V116" i="10"/>
  <c r="W116" i="10"/>
  <c r="Y116" i="10"/>
  <c r="Z116" i="10"/>
  <c r="O117" i="10"/>
  <c r="Q117" i="10" s="1"/>
  <c r="P117" i="10"/>
  <c r="AA117" i="10" s="1"/>
  <c r="R117" i="10"/>
  <c r="T117" i="10"/>
  <c r="U117" i="10" s="1"/>
  <c r="V117" i="10"/>
  <c r="W117" i="10"/>
  <c r="Y117" i="10" s="1"/>
  <c r="Z117" i="10"/>
  <c r="O118" i="10"/>
  <c r="Q118" i="10" s="1"/>
  <c r="S118" i="10" s="1"/>
  <c r="P118" i="10"/>
  <c r="R118" i="10"/>
  <c r="T118" i="10"/>
  <c r="U118" i="10" s="1"/>
  <c r="V118" i="10"/>
  <c r="W118" i="10"/>
  <c r="Y118" i="10"/>
  <c r="Z118" i="10"/>
  <c r="AB118" i="10" s="1"/>
  <c r="O119" i="10"/>
  <c r="Q119" i="10" s="1"/>
  <c r="P119" i="10"/>
  <c r="T119" i="10"/>
  <c r="U119" i="10"/>
  <c r="V119" i="10"/>
  <c r="W119" i="10"/>
  <c r="Z119" i="10"/>
  <c r="AD119" i="10"/>
  <c r="O120" i="10"/>
  <c r="P120" i="10"/>
  <c r="Q120" i="10"/>
  <c r="R120" i="10"/>
  <c r="T120" i="10"/>
  <c r="U120" i="10" s="1"/>
  <c r="V120" i="10"/>
  <c r="W120" i="10"/>
  <c r="Z120" i="10"/>
  <c r="AA120" i="10" s="1"/>
  <c r="AB120" i="10"/>
  <c r="O121" i="10"/>
  <c r="P121" i="10"/>
  <c r="R121" i="10" s="1"/>
  <c r="Q121" i="10"/>
  <c r="T121" i="10"/>
  <c r="U121" i="10" s="1"/>
  <c r="V121" i="10"/>
  <c r="W121" i="10"/>
  <c r="Y121" i="10" s="1"/>
  <c r="X121" i="10"/>
  <c r="Z121" i="10"/>
  <c r="AB121" i="10"/>
  <c r="AD121" i="10"/>
  <c r="O122" i="10"/>
  <c r="P122" i="10"/>
  <c r="R122" i="10" s="1"/>
  <c r="Q122" i="10"/>
  <c r="S122" i="10" s="1"/>
  <c r="T122" i="10"/>
  <c r="U122" i="10" s="1"/>
  <c r="V122" i="10"/>
  <c r="W122" i="10"/>
  <c r="X122" i="10"/>
  <c r="Y122" i="10"/>
  <c r="Z122" i="10"/>
  <c r="AB122" i="10" s="1"/>
  <c r="O123" i="10"/>
  <c r="P123" i="10"/>
  <c r="R123" i="10" s="1"/>
  <c r="T123" i="10"/>
  <c r="U123" i="10" s="1"/>
  <c r="V123" i="10"/>
  <c r="W123" i="10"/>
  <c r="Z123" i="10"/>
  <c r="AB123" i="10" s="1"/>
  <c r="O124" i="10"/>
  <c r="Q124" i="10" s="1"/>
  <c r="P124" i="10"/>
  <c r="T124" i="10"/>
  <c r="U124" i="10" s="1"/>
  <c r="V124" i="10"/>
  <c r="W124" i="10"/>
  <c r="Y124" i="10" s="1"/>
  <c r="Z124" i="10"/>
  <c r="O125" i="10"/>
  <c r="P125" i="10"/>
  <c r="R125" i="10" s="1"/>
  <c r="Q125" i="10"/>
  <c r="T125" i="10"/>
  <c r="U125" i="10" s="1"/>
  <c r="V125" i="10"/>
  <c r="W125" i="10"/>
  <c r="Y125" i="10" s="1"/>
  <c r="X125" i="10"/>
  <c r="Z125" i="10"/>
  <c r="AB125" i="10"/>
  <c r="O126" i="10"/>
  <c r="P126" i="10"/>
  <c r="R126" i="10" s="1"/>
  <c r="Q126" i="10"/>
  <c r="S126" i="10" s="1"/>
  <c r="T126" i="10"/>
  <c r="U126" i="10" s="1"/>
  <c r="V126" i="10"/>
  <c r="W126" i="10"/>
  <c r="X126" i="10"/>
  <c r="Y126" i="10"/>
  <c r="Z126" i="10"/>
  <c r="AB126" i="10" s="1"/>
  <c r="AD126" i="10"/>
  <c r="O127" i="10"/>
  <c r="P127" i="10"/>
  <c r="R127" i="10" s="1"/>
  <c r="T127" i="10"/>
  <c r="U127" i="10" s="1"/>
  <c r="V127" i="10"/>
  <c r="W127" i="10"/>
  <c r="Z127" i="10"/>
  <c r="AB127" i="10" s="1"/>
  <c r="O128" i="10"/>
  <c r="Q128" i="10" s="1"/>
  <c r="S128" i="10" s="1"/>
  <c r="P128" i="10"/>
  <c r="R128" i="10" s="1"/>
  <c r="T128" i="10"/>
  <c r="U128" i="10" s="1"/>
  <c r="V128" i="10"/>
  <c r="W128" i="10"/>
  <c r="Y128" i="10" s="1"/>
  <c r="Z128" i="10"/>
  <c r="AB128" i="10"/>
  <c r="O129" i="10"/>
  <c r="P129" i="10"/>
  <c r="R129" i="10" s="1"/>
  <c r="Q129" i="10"/>
  <c r="T129" i="10"/>
  <c r="U129" i="10" s="1"/>
  <c r="V129" i="10"/>
  <c r="W129" i="10"/>
  <c r="Y129" i="10" s="1"/>
  <c r="X129" i="10"/>
  <c r="Z129" i="10"/>
  <c r="AB129" i="10"/>
  <c r="AD129" i="10"/>
  <c r="O130" i="10"/>
  <c r="P130" i="10"/>
  <c r="R130" i="10" s="1"/>
  <c r="Q130" i="10"/>
  <c r="S130" i="10" s="1"/>
  <c r="T130" i="10"/>
  <c r="U130" i="10" s="1"/>
  <c r="V130" i="10"/>
  <c r="W130" i="10"/>
  <c r="X130" i="10"/>
  <c r="Y130" i="10"/>
  <c r="Z130" i="10"/>
  <c r="AB130" i="10" s="1"/>
  <c r="O131" i="10"/>
  <c r="P131" i="10"/>
  <c r="R131" i="10" s="1"/>
  <c r="T131" i="10"/>
  <c r="U131" i="10" s="1"/>
  <c r="V131" i="10"/>
  <c r="W131" i="10"/>
  <c r="Z131" i="10"/>
  <c r="AB131" i="10" s="1"/>
  <c r="O132" i="10"/>
  <c r="Q132" i="10" s="1"/>
  <c r="S132" i="10" s="1"/>
  <c r="P132" i="10"/>
  <c r="R132" i="10" s="1"/>
  <c r="T132" i="10"/>
  <c r="U132" i="10" s="1"/>
  <c r="V132" i="10"/>
  <c r="W132" i="10"/>
  <c r="Y132" i="10" s="1"/>
  <c r="Z132" i="10"/>
  <c r="AB132" i="10"/>
  <c r="O133" i="10"/>
  <c r="P133" i="10"/>
  <c r="R133" i="10" s="1"/>
  <c r="Q133" i="10"/>
  <c r="T133" i="10"/>
  <c r="U133" i="10" s="1"/>
  <c r="V133" i="10"/>
  <c r="W133" i="10"/>
  <c r="Y133" i="10" s="1"/>
  <c r="X133" i="10"/>
  <c r="Z133" i="10"/>
  <c r="AB133" i="10"/>
  <c r="AD133" i="10"/>
  <c r="O134" i="10"/>
  <c r="P134" i="10"/>
  <c r="R134" i="10" s="1"/>
  <c r="Q134" i="10"/>
  <c r="S134" i="10" s="1"/>
  <c r="T134" i="10"/>
  <c r="U134" i="10" s="1"/>
  <c r="V134" i="10"/>
  <c r="W134" i="10"/>
  <c r="X134" i="10"/>
  <c r="Y134" i="10"/>
  <c r="Z134" i="10"/>
  <c r="AB134" i="10" s="1"/>
  <c r="AD134" i="10"/>
  <c r="O135" i="10"/>
  <c r="P135" i="10"/>
  <c r="R135" i="10" s="1"/>
  <c r="T135" i="10"/>
  <c r="U135" i="10" s="1"/>
  <c r="V135" i="10"/>
  <c r="W135" i="10"/>
  <c r="Z135" i="10"/>
  <c r="AB135" i="10" s="1"/>
  <c r="O136" i="10"/>
  <c r="Q136" i="10" s="1"/>
  <c r="P136" i="10"/>
  <c r="R136" i="10" s="1"/>
  <c r="T136" i="10"/>
  <c r="U136" i="10" s="1"/>
  <c r="V136" i="10"/>
  <c r="W136" i="10"/>
  <c r="Y136" i="10" s="1"/>
  <c r="Z136" i="10"/>
  <c r="AB136" i="10"/>
  <c r="O137" i="10"/>
  <c r="P137" i="10"/>
  <c r="R137" i="10" s="1"/>
  <c r="Q137" i="10"/>
  <c r="T137" i="10"/>
  <c r="U137" i="10" s="1"/>
  <c r="V137" i="10"/>
  <c r="W137" i="10"/>
  <c r="Y137" i="10" s="1"/>
  <c r="X137" i="10"/>
  <c r="Z137" i="10"/>
  <c r="AB137" i="10"/>
  <c r="AD137" i="10"/>
  <c r="O138" i="10"/>
  <c r="P138" i="10"/>
  <c r="R138" i="10" s="1"/>
  <c r="Q138" i="10"/>
  <c r="S138" i="10" s="1"/>
  <c r="T138" i="10"/>
  <c r="U138" i="10" s="1"/>
  <c r="V138" i="10"/>
  <c r="W138" i="10"/>
  <c r="X138" i="10"/>
  <c r="Y138" i="10"/>
  <c r="Z138" i="10"/>
  <c r="AB138" i="10" s="1"/>
  <c r="O139" i="10"/>
  <c r="P139" i="10"/>
  <c r="R139" i="10" s="1"/>
  <c r="T139" i="10"/>
  <c r="U139" i="10" s="1"/>
  <c r="V139" i="10"/>
  <c r="W139" i="10"/>
  <c r="Z139" i="10"/>
  <c r="AB139" i="10" s="1"/>
  <c r="O140" i="10"/>
  <c r="Q140" i="10" s="1"/>
  <c r="S140" i="10" s="1"/>
  <c r="P140" i="10"/>
  <c r="R140" i="10" s="1"/>
  <c r="T140" i="10"/>
  <c r="U140" i="10" s="1"/>
  <c r="V140" i="10"/>
  <c r="W140" i="10"/>
  <c r="Y140" i="10" s="1"/>
  <c r="Z140" i="10"/>
  <c r="O141" i="10"/>
  <c r="P141" i="10"/>
  <c r="R141" i="10" s="1"/>
  <c r="Q141" i="10"/>
  <c r="T141" i="10"/>
  <c r="U141" i="10" s="1"/>
  <c r="V141" i="10"/>
  <c r="W141" i="10"/>
  <c r="Y141" i="10" s="1"/>
  <c r="X141" i="10"/>
  <c r="Z141" i="10"/>
  <c r="AB141" i="10"/>
  <c r="O142" i="10"/>
  <c r="P142" i="10"/>
  <c r="R142" i="10" s="1"/>
  <c r="Q142" i="10"/>
  <c r="S142" i="10" s="1"/>
  <c r="T142" i="10"/>
  <c r="U142" i="10" s="1"/>
  <c r="V142" i="10"/>
  <c r="W142" i="10"/>
  <c r="X142" i="10"/>
  <c r="Y142" i="10"/>
  <c r="Z142" i="10"/>
  <c r="AB142" i="10" s="1"/>
  <c r="AD142" i="10"/>
  <c r="O143" i="10"/>
  <c r="P143" i="10"/>
  <c r="R143" i="10" s="1"/>
  <c r="T143" i="10"/>
  <c r="U143" i="10" s="1"/>
  <c r="V143" i="10"/>
  <c r="W143" i="10"/>
  <c r="Z143" i="10"/>
  <c r="AB143" i="10" s="1"/>
  <c r="O144" i="10"/>
  <c r="Q144" i="10" s="1"/>
  <c r="S144" i="10" s="1"/>
  <c r="P144" i="10"/>
  <c r="R144" i="10" s="1"/>
  <c r="T144" i="10"/>
  <c r="U144" i="10" s="1"/>
  <c r="V144" i="10"/>
  <c r="W144" i="10"/>
  <c r="Y144" i="10" s="1"/>
  <c r="Z144" i="10"/>
  <c r="AB144" i="10"/>
  <c r="O145" i="10"/>
  <c r="P145" i="10"/>
  <c r="R145" i="10" s="1"/>
  <c r="Q145" i="10"/>
  <c r="T145" i="10"/>
  <c r="U145" i="10" s="1"/>
  <c r="V145" i="10"/>
  <c r="W145" i="10"/>
  <c r="Y145" i="10" s="1"/>
  <c r="X145" i="10"/>
  <c r="Z145" i="10"/>
  <c r="AB145" i="10"/>
  <c r="AD145" i="10"/>
  <c r="O146" i="10"/>
  <c r="P146" i="10"/>
  <c r="R146" i="10" s="1"/>
  <c r="Q146" i="10"/>
  <c r="S146" i="10" s="1"/>
  <c r="T146" i="10"/>
  <c r="U146" i="10" s="1"/>
  <c r="V146" i="10"/>
  <c r="W146" i="10"/>
  <c r="X146" i="10"/>
  <c r="Y146" i="10"/>
  <c r="Z146" i="10"/>
  <c r="AB146" i="10" s="1"/>
  <c r="O147" i="10"/>
  <c r="P147" i="10"/>
  <c r="R147" i="10" s="1"/>
  <c r="T147" i="10"/>
  <c r="U147" i="10" s="1"/>
  <c r="V147" i="10"/>
  <c r="W147" i="10"/>
  <c r="Z147" i="10"/>
  <c r="AB147" i="10" s="1"/>
  <c r="O148" i="10"/>
  <c r="Q148" i="10" s="1"/>
  <c r="S148" i="10" s="1"/>
  <c r="P148" i="10"/>
  <c r="R148" i="10" s="1"/>
  <c r="T148" i="10"/>
  <c r="U148" i="10" s="1"/>
  <c r="V148" i="10"/>
  <c r="W148" i="10"/>
  <c r="Y148" i="10" s="1"/>
  <c r="Z148" i="10"/>
  <c r="AB148" i="10"/>
  <c r="O149" i="10"/>
  <c r="P149" i="10"/>
  <c r="R149" i="10" s="1"/>
  <c r="Q149" i="10"/>
  <c r="T149" i="10"/>
  <c r="U149" i="10" s="1"/>
  <c r="V149" i="10"/>
  <c r="W149" i="10"/>
  <c r="Y149" i="10" s="1"/>
  <c r="X149" i="10"/>
  <c r="Z149" i="10"/>
  <c r="AB149" i="10"/>
  <c r="I8" i="10"/>
  <c r="I9" i="10"/>
  <c r="AD9" i="10" s="1"/>
  <c r="J9" i="10"/>
  <c r="I10" i="10"/>
  <c r="I11" i="10"/>
  <c r="AD11" i="10" s="1"/>
  <c r="I12" i="10"/>
  <c r="I13" i="10"/>
  <c r="I14" i="10"/>
  <c r="I15" i="10"/>
  <c r="AD15" i="10" s="1"/>
  <c r="J15" i="10"/>
  <c r="I16" i="10"/>
  <c r="I17" i="10"/>
  <c r="AD17" i="10" s="1"/>
  <c r="J17" i="10"/>
  <c r="I18" i="10"/>
  <c r="I19" i="10"/>
  <c r="AD19" i="10" s="1"/>
  <c r="I20" i="10"/>
  <c r="I21" i="10"/>
  <c r="I22" i="10"/>
  <c r="I23" i="10"/>
  <c r="AD23" i="10" s="1"/>
  <c r="J23" i="10"/>
  <c r="I24" i="10"/>
  <c r="I25" i="10"/>
  <c r="AD25" i="10" s="1"/>
  <c r="J25" i="10"/>
  <c r="I26" i="10"/>
  <c r="I27" i="10"/>
  <c r="AD27" i="10" s="1"/>
  <c r="I28" i="10"/>
  <c r="I29" i="10"/>
  <c r="I30" i="10"/>
  <c r="I31" i="10"/>
  <c r="AD31" i="10" s="1"/>
  <c r="J31" i="10"/>
  <c r="I32" i="10"/>
  <c r="I33" i="10"/>
  <c r="AD33" i="10" s="1"/>
  <c r="J33" i="10"/>
  <c r="I34" i="10"/>
  <c r="I35" i="10"/>
  <c r="AD35" i="10" s="1"/>
  <c r="I36" i="10"/>
  <c r="I37" i="10"/>
  <c r="I38" i="10"/>
  <c r="I39" i="10"/>
  <c r="AD39" i="10" s="1"/>
  <c r="J39" i="10"/>
  <c r="I40" i="10"/>
  <c r="I41" i="10"/>
  <c r="AD41" i="10" s="1"/>
  <c r="J41" i="10"/>
  <c r="I42" i="10"/>
  <c r="I43" i="10"/>
  <c r="AD43" i="10" s="1"/>
  <c r="I44" i="10"/>
  <c r="I45" i="10"/>
  <c r="I46" i="10"/>
  <c r="I47" i="10"/>
  <c r="AD47" i="10" s="1"/>
  <c r="J47" i="10"/>
  <c r="I48" i="10"/>
  <c r="I49" i="10"/>
  <c r="AD49" i="10" s="1"/>
  <c r="J49" i="10"/>
  <c r="I50" i="10"/>
  <c r="I51" i="10"/>
  <c r="AD51" i="10" s="1"/>
  <c r="I52" i="10"/>
  <c r="I53" i="10"/>
  <c r="I54" i="10"/>
  <c r="J54" i="10" s="1"/>
  <c r="I55" i="10"/>
  <c r="AD55" i="10" s="1"/>
  <c r="J55" i="10"/>
  <c r="I56" i="10"/>
  <c r="I57" i="10"/>
  <c r="AD57" i="10" s="1"/>
  <c r="J57" i="10"/>
  <c r="I58" i="10"/>
  <c r="I59" i="10"/>
  <c r="AD59" i="10" s="1"/>
  <c r="I60" i="10"/>
  <c r="I61" i="10"/>
  <c r="I62" i="10"/>
  <c r="J62" i="10" s="1"/>
  <c r="I63" i="10"/>
  <c r="AD63" i="10" s="1"/>
  <c r="J63" i="10"/>
  <c r="I64" i="10"/>
  <c r="J64" i="10" s="1"/>
  <c r="I65" i="10"/>
  <c r="AD65" i="10" s="1"/>
  <c r="J65" i="10"/>
  <c r="I66" i="10"/>
  <c r="I67" i="10"/>
  <c r="AD67" i="10" s="1"/>
  <c r="I68" i="10"/>
  <c r="J68" i="10" s="1"/>
  <c r="I69" i="10"/>
  <c r="I70" i="10"/>
  <c r="J70" i="10" s="1"/>
  <c r="I71" i="10"/>
  <c r="AD71" i="10" s="1"/>
  <c r="J71" i="10"/>
  <c r="I72" i="10"/>
  <c r="I73" i="10"/>
  <c r="AD73" i="10" s="1"/>
  <c r="J73" i="10"/>
  <c r="I74" i="10"/>
  <c r="I75" i="10"/>
  <c r="AD75" i="10" s="1"/>
  <c r="I76" i="10"/>
  <c r="I77" i="10"/>
  <c r="I78" i="10"/>
  <c r="I79" i="10"/>
  <c r="AD79" i="10" s="1"/>
  <c r="J79" i="10"/>
  <c r="I80" i="10"/>
  <c r="J80" i="10" s="1"/>
  <c r="I81" i="10"/>
  <c r="J81" i="10"/>
  <c r="I82" i="10"/>
  <c r="I83" i="10"/>
  <c r="AD83" i="10" s="1"/>
  <c r="I84" i="10"/>
  <c r="J84" i="10" s="1"/>
  <c r="I85" i="10"/>
  <c r="J85" i="10" s="1"/>
  <c r="I86" i="10"/>
  <c r="J86" i="10" s="1"/>
  <c r="I87" i="10"/>
  <c r="AD87" i="10" s="1"/>
  <c r="J87" i="10"/>
  <c r="I88" i="10"/>
  <c r="J88" i="10" s="1"/>
  <c r="I89" i="10"/>
  <c r="AD89" i="10" s="1"/>
  <c r="J89" i="10"/>
  <c r="I90" i="10"/>
  <c r="J90" i="10" s="1"/>
  <c r="I91" i="10"/>
  <c r="AD91" i="10" s="1"/>
  <c r="I92" i="10"/>
  <c r="J92" i="10" s="1"/>
  <c r="I93" i="10"/>
  <c r="I94" i="10"/>
  <c r="J94" i="10" s="1"/>
  <c r="I95" i="10"/>
  <c r="AD95" i="10" s="1"/>
  <c r="J95" i="10"/>
  <c r="I96" i="10"/>
  <c r="J96" i="10" s="1"/>
  <c r="I97" i="10"/>
  <c r="J97" i="10"/>
  <c r="I98" i="10"/>
  <c r="I99" i="10"/>
  <c r="J99" i="10" s="1"/>
  <c r="I100" i="10"/>
  <c r="J100" i="10" s="1"/>
  <c r="I101" i="10"/>
  <c r="I102" i="10"/>
  <c r="J102" i="10" s="1"/>
  <c r="I103" i="10"/>
  <c r="AD103" i="10" s="1"/>
  <c r="J103" i="10"/>
  <c r="I104" i="10"/>
  <c r="J104" i="10" s="1"/>
  <c r="I105" i="10"/>
  <c r="J105" i="10"/>
  <c r="I106" i="10"/>
  <c r="I107" i="10"/>
  <c r="AD107" i="10" s="1"/>
  <c r="I108" i="10"/>
  <c r="J108" i="10" s="1"/>
  <c r="I109" i="10"/>
  <c r="J109" i="10" s="1"/>
  <c r="I110" i="10"/>
  <c r="J110" i="10" s="1"/>
  <c r="I111" i="10"/>
  <c r="AD111" i="10" s="1"/>
  <c r="J111" i="10"/>
  <c r="I112" i="10"/>
  <c r="J112" i="10" s="1"/>
  <c r="I113" i="10"/>
  <c r="AD113" i="10" s="1"/>
  <c r="J113" i="10"/>
  <c r="I114" i="10"/>
  <c r="I115" i="10"/>
  <c r="AD115" i="10" s="1"/>
  <c r="I116" i="10"/>
  <c r="J116" i="10" s="1"/>
  <c r="I117" i="10"/>
  <c r="I118" i="10"/>
  <c r="J118" i="10" s="1"/>
  <c r="I119" i="10"/>
  <c r="J119" i="10"/>
  <c r="I120" i="10"/>
  <c r="J120" i="10" s="1"/>
  <c r="I121" i="10"/>
  <c r="J121" i="10"/>
  <c r="I122" i="10"/>
  <c r="I123" i="10"/>
  <c r="AD123" i="10" s="1"/>
  <c r="I124" i="10"/>
  <c r="J124" i="10" s="1"/>
  <c r="I125" i="10"/>
  <c r="J125" i="10" s="1"/>
  <c r="I126" i="10"/>
  <c r="J126" i="10" s="1"/>
  <c r="I127" i="10"/>
  <c r="AD127" i="10" s="1"/>
  <c r="J127" i="10"/>
  <c r="I128" i="10"/>
  <c r="J128" i="10" s="1"/>
  <c r="I129" i="10"/>
  <c r="J129" i="10"/>
  <c r="I130" i="10"/>
  <c r="I131" i="10"/>
  <c r="AD131" i="10" s="1"/>
  <c r="I132" i="10"/>
  <c r="J132" i="10" s="1"/>
  <c r="I133" i="10"/>
  <c r="J133" i="10" s="1"/>
  <c r="I134" i="10"/>
  <c r="J134" i="10" s="1"/>
  <c r="I135" i="10"/>
  <c r="AD135" i="10" s="1"/>
  <c r="J135" i="10"/>
  <c r="I136" i="10"/>
  <c r="J136" i="10" s="1"/>
  <c r="I137" i="10"/>
  <c r="J137" i="10"/>
  <c r="I138" i="10"/>
  <c r="I139" i="10"/>
  <c r="AD139" i="10" s="1"/>
  <c r="I140" i="10"/>
  <c r="J140" i="10" s="1"/>
  <c r="I141" i="10"/>
  <c r="J141" i="10" s="1"/>
  <c r="I142" i="10"/>
  <c r="J142" i="10" s="1"/>
  <c r="I143" i="10"/>
  <c r="AD143" i="10" s="1"/>
  <c r="J143" i="10"/>
  <c r="I144" i="10"/>
  <c r="J144" i="10" s="1"/>
  <c r="I145" i="10"/>
  <c r="J145" i="10"/>
  <c r="I146" i="10"/>
  <c r="I147" i="10"/>
  <c r="AD147" i="10" s="1"/>
  <c r="I148" i="10"/>
  <c r="I149" i="10"/>
  <c r="J149" i="10" s="1"/>
  <c r="O8" i="2"/>
  <c r="Q8" i="2" s="1"/>
  <c r="P8" i="2"/>
  <c r="R8" i="2"/>
  <c r="T8" i="2"/>
  <c r="U8" i="2" s="1"/>
  <c r="V8" i="2"/>
  <c r="W8" i="2"/>
  <c r="X8" i="2"/>
  <c r="Y8" i="2"/>
  <c r="Z8" i="2"/>
  <c r="O9" i="2"/>
  <c r="Q9" i="2" s="1"/>
  <c r="S9" i="2" s="1"/>
  <c r="P9" i="2"/>
  <c r="R9" i="2" s="1"/>
  <c r="T9" i="2"/>
  <c r="U9" i="2" s="1"/>
  <c r="V9" i="2"/>
  <c r="W9" i="2"/>
  <c r="X9" i="2"/>
  <c r="Y9" i="2"/>
  <c r="AA9" i="2" s="1"/>
  <c r="Z9" i="2"/>
  <c r="O10" i="2"/>
  <c r="Q10" i="2" s="1"/>
  <c r="P10" i="2"/>
  <c r="R10" i="2"/>
  <c r="T10" i="2"/>
  <c r="U10" i="2" s="1"/>
  <c r="V10" i="2"/>
  <c r="W10" i="2"/>
  <c r="X10" i="2"/>
  <c r="Y10" i="2"/>
  <c r="Z10" i="2"/>
  <c r="AA10" i="2"/>
  <c r="O11" i="2"/>
  <c r="P11" i="2"/>
  <c r="R11" i="2" s="1"/>
  <c r="Q11" i="2"/>
  <c r="T11" i="2"/>
  <c r="U11" i="2" s="1"/>
  <c r="V11" i="2"/>
  <c r="W11" i="2"/>
  <c r="X11" i="2"/>
  <c r="Y11" i="2"/>
  <c r="AA11" i="2" s="1"/>
  <c r="Z11" i="2"/>
  <c r="O12" i="2"/>
  <c r="Q12" i="2" s="1"/>
  <c r="S12" i="2" s="1"/>
  <c r="P12" i="2"/>
  <c r="R12" i="2" s="1"/>
  <c r="T12" i="2"/>
  <c r="U12" i="2" s="1"/>
  <c r="V12" i="2"/>
  <c r="W12" i="2"/>
  <c r="X12" i="2"/>
  <c r="Y12" i="2"/>
  <c r="Z12" i="2"/>
  <c r="AA12" i="2"/>
  <c r="O13" i="2"/>
  <c r="P13" i="2"/>
  <c r="R13" i="2" s="1"/>
  <c r="Q13" i="2"/>
  <c r="T13" i="2"/>
  <c r="U13" i="2" s="1"/>
  <c r="V13" i="2"/>
  <c r="W13" i="2"/>
  <c r="X13" i="2"/>
  <c r="Y13" i="2"/>
  <c r="Z13" i="2"/>
  <c r="O14" i="2"/>
  <c r="Q14" i="2" s="1"/>
  <c r="P14" i="2"/>
  <c r="R14" i="2" s="1"/>
  <c r="T14" i="2"/>
  <c r="U14" i="2" s="1"/>
  <c r="V14" i="2"/>
  <c r="W14" i="2"/>
  <c r="X14" i="2"/>
  <c r="Y14" i="2"/>
  <c r="AA14" i="2" s="1"/>
  <c r="Z14" i="2"/>
  <c r="O15" i="2"/>
  <c r="Q15" i="2" s="1"/>
  <c r="P15" i="2"/>
  <c r="R15" i="2" s="1"/>
  <c r="T15" i="2"/>
  <c r="U15" i="2" s="1"/>
  <c r="V15" i="2"/>
  <c r="W15" i="2"/>
  <c r="X15" i="2"/>
  <c r="Y15" i="2"/>
  <c r="Z15" i="2"/>
  <c r="O16" i="2"/>
  <c r="Q16" i="2" s="1"/>
  <c r="P16" i="2"/>
  <c r="R16" i="2"/>
  <c r="T16" i="2"/>
  <c r="U16" i="2" s="1"/>
  <c r="V16" i="2"/>
  <c r="W16" i="2"/>
  <c r="X16" i="2"/>
  <c r="Y16" i="2"/>
  <c r="AA16" i="2" s="1"/>
  <c r="Z16" i="2"/>
  <c r="O17" i="2"/>
  <c r="Q17" i="2" s="1"/>
  <c r="S17" i="2" s="1"/>
  <c r="P17" i="2"/>
  <c r="R17" i="2" s="1"/>
  <c r="T17" i="2"/>
  <c r="U17" i="2" s="1"/>
  <c r="V17" i="2"/>
  <c r="W17" i="2"/>
  <c r="X17" i="2"/>
  <c r="Y17" i="2"/>
  <c r="AA17" i="2" s="1"/>
  <c r="Z17" i="2"/>
  <c r="O18" i="2"/>
  <c r="Q18" i="2" s="1"/>
  <c r="P18" i="2"/>
  <c r="R18" i="2"/>
  <c r="T18" i="2"/>
  <c r="U18" i="2" s="1"/>
  <c r="V18" i="2"/>
  <c r="W18" i="2"/>
  <c r="X18" i="2"/>
  <c r="Y18" i="2"/>
  <c r="Z18" i="2"/>
  <c r="AA18" i="2"/>
  <c r="O19" i="2"/>
  <c r="P19" i="2"/>
  <c r="R19" i="2" s="1"/>
  <c r="Q19" i="2"/>
  <c r="T19" i="2"/>
  <c r="U19" i="2" s="1"/>
  <c r="V19" i="2"/>
  <c r="W19" i="2"/>
  <c r="X19" i="2"/>
  <c r="Y19" i="2"/>
  <c r="AA19" i="2" s="1"/>
  <c r="Z19" i="2"/>
  <c r="O20" i="2"/>
  <c r="Q20" i="2" s="1"/>
  <c r="S20" i="2" s="1"/>
  <c r="P20" i="2"/>
  <c r="R20" i="2" s="1"/>
  <c r="T20" i="2"/>
  <c r="U20" i="2" s="1"/>
  <c r="V20" i="2"/>
  <c r="W20" i="2"/>
  <c r="X20" i="2"/>
  <c r="Y20" i="2"/>
  <c r="Z20" i="2"/>
  <c r="AA20" i="2"/>
  <c r="O21" i="2"/>
  <c r="P21" i="2"/>
  <c r="R21" i="2" s="1"/>
  <c r="Q21" i="2"/>
  <c r="T21" i="2"/>
  <c r="U21" i="2" s="1"/>
  <c r="V21" i="2"/>
  <c r="W21" i="2"/>
  <c r="X21" i="2"/>
  <c r="Y21" i="2"/>
  <c r="Z21" i="2"/>
  <c r="O22" i="2"/>
  <c r="Q22" i="2" s="1"/>
  <c r="P22" i="2"/>
  <c r="R22" i="2" s="1"/>
  <c r="T22" i="2"/>
  <c r="U22" i="2" s="1"/>
  <c r="V22" i="2"/>
  <c r="W22" i="2"/>
  <c r="X22" i="2"/>
  <c r="Y22" i="2"/>
  <c r="AA22" i="2" s="1"/>
  <c r="Z22" i="2"/>
  <c r="O23" i="2"/>
  <c r="Q23" i="2" s="1"/>
  <c r="P23" i="2"/>
  <c r="R23" i="2" s="1"/>
  <c r="T23" i="2"/>
  <c r="U23" i="2" s="1"/>
  <c r="V23" i="2"/>
  <c r="W23" i="2"/>
  <c r="X23" i="2"/>
  <c r="Y23" i="2"/>
  <c r="Z23" i="2"/>
  <c r="O24" i="2"/>
  <c r="Q24" i="2" s="1"/>
  <c r="P24" i="2"/>
  <c r="R24" i="2"/>
  <c r="T24" i="2"/>
  <c r="U24" i="2" s="1"/>
  <c r="V24" i="2"/>
  <c r="W24" i="2"/>
  <c r="X24" i="2"/>
  <c r="Y24" i="2"/>
  <c r="AA24" i="2" s="1"/>
  <c r="Z24" i="2"/>
  <c r="O25" i="2"/>
  <c r="Q25" i="2" s="1"/>
  <c r="S25" i="2" s="1"/>
  <c r="P25" i="2"/>
  <c r="R25" i="2" s="1"/>
  <c r="T25" i="2"/>
  <c r="U25" i="2" s="1"/>
  <c r="V25" i="2"/>
  <c r="W25" i="2"/>
  <c r="X25" i="2"/>
  <c r="Y25" i="2"/>
  <c r="AA25" i="2" s="1"/>
  <c r="Z25" i="2"/>
  <c r="O26" i="2"/>
  <c r="Q26" i="2" s="1"/>
  <c r="P26" i="2"/>
  <c r="R26" i="2" s="1"/>
  <c r="T26" i="2"/>
  <c r="U26" i="2" s="1"/>
  <c r="V26" i="2"/>
  <c r="W26" i="2"/>
  <c r="X26" i="2"/>
  <c r="Y26" i="2"/>
  <c r="AA26" i="2" s="1"/>
  <c r="Z26" i="2"/>
  <c r="O27" i="2"/>
  <c r="Q27" i="2" s="1"/>
  <c r="P27" i="2"/>
  <c r="R27" i="2" s="1"/>
  <c r="T27" i="2"/>
  <c r="U27" i="2" s="1"/>
  <c r="V27" i="2"/>
  <c r="W27" i="2"/>
  <c r="X27" i="2"/>
  <c r="Y27" i="2"/>
  <c r="AA27" i="2" s="1"/>
  <c r="Z27" i="2"/>
  <c r="O28" i="2"/>
  <c r="Q28" i="2" s="1"/>
  <c r="P28" i="2"/>
  <c r="R28" i="2"/>
  <c r="T28" i="2"/>
  <c r="U28" i="2" s="1"/>
  <c r="V28" i="2"/>
  <c r="W28" i="2"/>
  <c r="X28" i="2"/>
  <c r="Y28" i="2"/>
  <c r="AA28" i="2" s="1"/>
  <c r="Z28" i="2"/>
  <c r="O29" i="2"/>
  <c r="Q29" i="2" s="1"/>
  <c r="P29" i="2"/>
  <c r="R29" i="2" s="1"/>
  <c r="T29" i="2"/>
  <c r="U29" i="2" s="1"/>
  <c r="V29" i="2"/>
  <c r="W29" i="2"/>
  <c r="X29" i="2"/>
  <c r="Y29" i="2"/>
  <c r="Z29" i="2"/>
  <c r="AA29" i="2"/>
  <c r="O30" i="2"/>
  <c r="P30" i="2"/>
  <c r="Q30" i="2"/>
  <c r="R30" i="2"/>
  <c r="T30" i="2"/>
  <c r="U30" i="2" s="1"/>
  <c r="V30" i="2"/>
  <c r="W30" i="2"/>
  <c r="X30" i="2"/>
  <c r="Y30" i="2"/>
  <c r="Z30" i="2"/>
  <c r="AB30" i="2"/>
  <c r="O31" i="2"/>
  <c r="Q31" i="2" s="1"/>
  <c r="P31" i="2"/>
  <c r="R31" i="2" s="1"/>
  <c r="T31" i="2"/>
  <c r="U31" i="2" s="1"/>
  <c r="V31" i="2"/>
  <c r="W31" i="2"/>
  <c r="X31" i="2"/>
  <c r="Y31" i="2"/>
  <c r="AA31" i="2" s="1"/>
  <c r="Z31" i="2"/>
  <c r="O32" i="2"/>
  <c r="Q32" i="2" s="1"/>
  <c r="P32" i="2"/>
  <c r="R32" i="2" s="1"/>
  <c r="T32" i="2"/>
  <c r="U32" i="2" s="1"/>
  <c r="V32" i="2"/>
  <c r="W32" i="2"/>
  <c r="X32" i="2"/>
  <c r="Y32" i="2"/>
  <c r="Z32" i="2"/>
  <c r="O33" i="2"/>
  <c r="Q33" i="2" s="1"/>
  <c r="P33" i="2"/>
  <c r="R33" i="2"/>
  <c r="T33" i="2"/>
  <c r="U33" i="2" s="1"/>
  <c r="V33" i="2"/>
  <c r="W33" i="2"/>
  <c r="X33" i="2"/>
  <c r="Y33" i="2"/>
  <c r="AA33" i="2" s="1"/>
  <c r="Z33" i="2"/>
  <c r="O34" i="2"/>
  <c r="Q34" i="2" s="1"/>
  <c r="P34" i="2"/>
  <c r="R34" i="2"/>
  <c r="T34" i="2"/>
  <c r="U34" i="2" s="1"/>
  <c r="V34" i="2"/>
  <c r="W34" i="2"/>
  <c r="X34" i="2"/>
  <c r="Y34" i="2"/>
  <c r="AA34" i="2" s="1"/>
  <c r="Z34" i="2"/>
  <c r="O35" i="2"/>
  <c r="Q35" i="2" s="1"/>
  <c r="P35" i="2"/>
  <c r="R35" i="2" s="1"/>
  <c r="T35" i="2"/>
  <c r="U35" i="2" s="1"/>
  <c r="V35" i="2"/>
  <c r="W35" i="2"/>
  <c r="X35" i="2"/>
  <c r="Y35" i="2"/>
  <c r="Z35" i="2"/>
  <c r="AA35" i="2"/>
  <c r="O36" i="2"/>
  <c r="P36" i="2"/>
  <c r="R36" i="2" s="1"/>
  <c r="Q36" i="2"/>
  <c r="T36" i="2"/>
  <c r="U36" i="2" s="1"/>
  <c r="V36" i="2"/>
  <c r="W36" i="2"/>
  <c r="X36" i="2"/>
  <c r="Y36" i="2"/>
  <c r="Z36" i="2"/>
  <c r="O37" i="2"/>
  <c r="Q37" i="2" s="1"/>
  <c r="P37" i="2"/>
  <c r="R37" i="2" s="1"/>
  <c r="T37" i="2"/>
  <c r="U37" i="2" s="1"/>
  <c r="V37" i="2"/>
  <c r="W37" i="2"/>
  <c r="X37" i="2"/>
  <c r="Y37" i="2"/>
  <c r="AA37" i="2" s="1"/>
  <c r="Z37" i="2"/>
  <c r="O38" i="2"/>
  <c r="Q38" i="2" s="1"/>
  <c r="P38" i="2"/>
  <c r="R38" i="2" s="1"/>
  <c r="T38" i="2"/>
  <c r="U38" i="2" s="1"/>
  <c r="V38" i="2"/>
  <c r="W38" i="2"/>
  <c r="X38" i="2"/>
  <c r="Y38" i="2"/>
  <c r="AA38" i="2" s="1"/>
  <c r="Z38" i="2"/>
  <c r="O39" i="2"/>
  <c r="Q39" i="2" s="1"/>
  <c r="P39" i="2"/>
  <c r="R39" i="2"/>
  <c r="T39" i="2"/>
  <c r="U39" i="2" s="1"/>
  <c r="V39" i="2"/>
  <c r="W39" i="2"/>
  <c r="X39" i="2"/>
  <c r="Y39" i="2"/>
  <c r="Z39" i="2"/>
  <c r="AA39" i="2"/>
  <c r="O40" i="2"/>
  <c r="P40" i="2"/>
  <c r="R40" i="2" s="1"/>
  <c r="Q40" i="2"/>
  <c r="T40" i="2"/>
  <c r="U40" i="2" s="1"/>
  <c r="V40" i="2"/>
  <c r="W40" i="2"/>
  <c r="X40" i="2"/>
  <c r="Y40" i="2"/>
  <c r="AA40" i="2" s="1"/>
  <c r="Z40" i="2"/>
  <c r="O41" i="2"/>
  <c r="Q41" i="2" s="1"/>
  <c r="P41" i="2"/>
  <c r="R41" i="2" s="1"/>
  <c r="T41" i="2"/>
  <c r="U41" i="2" s="1"/>
  <c r="V41" i="2"/>
  <c r="W41" i="2"/>
  <c r="X41" i="2"/>
  <c r="Y41" i="2"/>
  <c r="Z41" i="2"/>
  <c r="AA41" i="2"/>
  <c r="O42" i="2"/>
  <c r="P42" i="2"/>
  <c r="R42" i="2" s="1"/>
  <c r="Q42" i="2"/>
  <c r="T42" i="2"/>
  <c r="U42" i="2" s="1"/>
  <c r="V42" i="2"/>
  <c r="W42" i="2"/>
  <c r="X42" i="2"/>
  <c r="Y42" i="2"/>
  <c r="Z42" i="2"/>
  <c r="O43" i="2"/>
  <c r="Q43" i="2" s="1"/>
  <c r="P43" i="2"/>
  <c r="R43" i="2"/>
  <c r="T43" i="2"/>
  <c r="U43" i="2" s="1"/>
  <c r="V43" i="2"/>
  <c r="W43" i="2"/>
  <c r="X43" i="2"/>
  <c r="Y43" i="2"/>
  <c r="AA43" i="2" s="1"/>
  <c r="Z43" i="2"/>
  <c r="AB43" i="2"/>
  <c r="O44" i="2"/>
  <c r="Q44" i="2" s="1"/>
  <c r="P44" i="2"/>
  <c r="R44" i="2" s="1"/>
  <c r="T44" i="2"/>
  <c r="U44" i="2"/>
  <c r="V44" i="2"/>
  <c r="W44" i="2"/>
  <c r="X44" i="2"/>
  <c r="Y44" i="2"/>
  <c r="AA44" i="2" s="1"/>
  <c r="Z44" i="2"/>
  <c r="O45" i="2"/>
  <c r="Q45" i="2" s="1"/>
  <c r="P45" i="2"/>
  <c r="R45" i="2" s="1"/>
  <c r="T45" i="2"/>
  <c r="U45" i="2" s="1"/>
  <c r="V45" i="2"/>
  <c r="W45" i="2"/>
  <c r="X45" i="2"/>
  <c r="Y45" i="2"/>
  <c r="Z45" i="2"/>
  <c r="AA45" i="2"/>
  <c r="O46" i="2"/>
  <c r="P46" i="2"/>
  <c r="R46" i="2" s="1"/>
  <c r="Q46" i="2"/>
  <c r="T46" i="2"/>
  <c r="U46" i="2" s="1"/>
  <c r="V46" i="2"/>
  <c r="W46" i="2"/>
  <c r="X46" i="2"/>
  <c r="Y46" i="2"/>
  <c r="Z46" i="2"/>
  <c r="O47" i="2"/>
  <c r="Q47" i="2" s="1"/>
  <c r="P47" i="2"/>
  <c r="R47" i="2" s="1"/>
  <c r="T47" i="2"/>
  <c r="U47" i="2" s="1"/>
  <c r="V47" i="2"/>
  <c r="W47" i="2"/>
  <c r="X47" i="2"/>
  <c r="Y47" i="2"/>
  <c r="Z47" i="2"/>
  <c r="AA47" i="2"/>
  <c r="O48" i="2"/>
  <c r="P48" i="2"/>
  <c r="R48" i="2" s="1"/>
  <c r="Q48" i="2"/>
  <c r="T48" i="2"/>
  <c r="U48" i="2" s="1"/>
  <c r="V48" i="2"/>
  <c r="W48" i="2"/>
  <c r="X48" i="2"/>
  <c r="Y48" i="2"/>
  <c r="Z48" i="2"/>
  <c r="AB48" i="2"/>
  <c r="O49" i="2"/>
  <c r="Q49" i="2" s="1"/>
  <c r="P49" i="2"/>
  <c r="R49" i="2" s="1"/>
  <c r="T49" i="2"/>
  <c r="U49" i="2" s="1"/>
  <c r="V49" i="2"/>
  <c r="W49" i="2"/>
  <c r="X49" i="2"/>
  <c r="Y49" i="2"/>
  <c r="AA49" i="2" s="1"/>
  <c r="Z49" i="2"/>
  <c r="O50" i="2"/>
  <c r="Q50" i="2" s="1"/>
  <c r="P50" i="2"/>
  <c r="R50" i="2" s="1"/>
  <c r="T50" i="2"/>
  <c r="U50" i="2"/>
  <c r="V50" i="2"/>
  <c r="W50" i="2"/>
  <c r="X50" i="2"/>
  <c r="Y50" i="2"/>
  <c r="AA50" i="2" s="1"/>
  <c r="Z50" i="2"/>
  <c r="O51" i="2"/>
  <c r="Q51" i="2" s="1"/>
  <c r="P51" i="2"/>
  <c r="R51" i="2" s="1"/>
  <c r="S51" i="2" s="1"/>
  <c r="T51" i="2"/>
  <c r="U51" i="2" s="1"/>
  <c r="V51" i="2"/>
  <c r="W51" i="2"/>
  <c r="X51" i="2"/>
  <c r="Y51" i="2"/>
  <c r="AA51" i="2" s="1"/>
  <c r="Z51" i="2"/>
  <c r="O52" i="2"/>
  <c r="Q52" i="2" s="1"/>
  <c r="P52" i="2"/>
  <c r="R52" i="2" s="1"/>
  <c r="T52" i="2"/>
  <c r="U52" i="2"/>
  <c r="V52" i="2"/>
  <c r="W52" i="2"/>
  <c r="X52" i="2"/>
  <c r="Y52" i="2"/>
  <c r="AA52" i="2" s="1"/>
  <c r="Z52" i="2"/>
  <c r="O53" i="2"/>
  <c r="Q53" i="2" s="1"/>
  <c r="P53" i="2"/>
  <c r="R53" i="2" s="1"/>
  <c r="T53" i="2"/>
  <c r="U53" i="2" s="1"/>
  <c r="V53" i="2"/>
  <c r="W53" i="2"/>
  <c r="X53" i="2"/>
  <c r="Y53" i="2"/>
  <c r="Z53" i="2"/>
  <c r="AA53" i="2"/>
  <c r="O54" i="2"/>
  <c r="P54" i="2"/>
  <c r="R54" i="2" s="1"/>
  <c r="Q54" i="2"/>
  <c r="T54" i="2"/>
  <c r="U54" i="2"/>
  <c r="V54" i="2"/>
  <c r="W54" i="2"/>
  <c r="X54" i="2"/>
  <c r="Y54" i="2"/>
  <c r="Z54" i="2"/>
  <c r="AB54" i="2"/>
  <c r="O55" i="2"/>
  <c r="Q55" i="2" s="1"/>
  <c r="P55" i="2"/>
  <c r="R55" i="2" s="1"/>
  <c r="S55" i="2" s="1"/>
  <c r="T55" i="2"/>
  <c r="U55" i="2" s="1"/>
  <c r="V55" i="2"/>
  <c r="W55" i="2"/>
  <c r="X55" i="2"/>
  <c r="Y55" i="2"/>
  <c r="Z55" i="2"/>
  <c r="AA55" i="2"/>
  <c r="O56" i="2"/>
  <c r="P56" i="2"/>
  <c r="R56" i="2" s="1"/>
  <c r="Q56" i="2"/>
  <c r="T56" i="2"/>
  <c r="U56" i="2" s="1"/>
  <c r="V56" i="2"/>
  <c r="W56" i="2"/>
  <c r="X56" i="2"/>
  <c r="Y56" i="2"/>
  <c r="Z56" i="2"/>
  <c r="AB56" i="2"/>
  <c r="O57" i="2"/>
  <c r="Q57" i="2" s="1"/>
  <c r="P57" i="2"/>
  <c r="R57" i="2" s="1"/>
  <c r="T57" i="2"/>
  <c r="U57" i="2" s="1"/>
  <c r="V57" i="2"/>
  <c r="W57" i="2"/>
  <c r="X57" i="2"/>
  <c r="Y57" i="2"/>
  <c r="Z57" i="2"/>
  <c r="AA57" i="2"/>
  <c r="O58" i="2"/>
  <c r="P58" i="2"/>
  <c r="R58" i="2" s="1"/>
  <c r="Q58" i="2"/>
  <c r="T58" i="2"/>
  <c r="U58" i="2"/>
  <c r="V58" i="2"/>
  <c r="W58" i="2"/>
  <c r="X58" i="2"/>
  <c r="Y58" i="2"/>
  <c r="Z58" i="2"/>
  <c r="AB58" i="2"/>
  <c r="O59" i="2"/>
  <c r="Q59" i="2" s="1"/>
  <c r="P59" i="2"/>
  <c r="R59" i="2" s="1"/>
  <c r="S59" i="2" s="1"/>
  <c r="T59" i="2"/>
  <c r="U59" i="2"/>
  <c r="V59" i="2"/>
  <c r="W59" i="2"/>
  <c r="X59" i="2"/>
  <c r="Y59" i="2"/>
  <c r="AA59" i="2" s="1"/>
  <c r="Z59" i="2"/>
  <c r="O60" i="2"/>
  <c r="Q60" i="2" s="1"/>
  <c r="P60" i="2"/>
  <c r="R60" i="2" s="1"/>
  <c r="T60" i="2"/>
  <c r="U60" i="2"/>
  <c r="V60" i="2"/>
  <c r="W60" i="2"/>
  <c r="X60" i="2"/>
  <c r="Y60" i="2"/>
  <c r="AA60" i="2" s="1"/>
  <c r="Z60" i="2"/>
  <c r="AB60" i="2"/>
  <c r="O61" i="2"/>
  <c r="Q61" i="2" s="1"/>
  <c r="P61" i="2"/>
  <c r="R61" i="2" s="1"/>
  <c r="T61" i="2"/>
  <c r="U61" i="2"/>
  <c r="V61" i="2"/>
  <c r="W61" i="2"/>
  <c r="X61" i="2"/>
  <c r="Y61" i="2"/>
  <c r="AA61" i="2" s="1"/>
  <c r="Z61" i="2"/>
  <c r="O62" i="2"/>
  <c r="Q62" i="2" s="1"/>
  <c r="P62" i="2"/>
  <c r="R62" i="2"/>
  <c r="T62" i="2"/>
  <c r="U62" i="2"/>
  <c r="V62" i="2"/>
  <c r="W62" i="2"/>
  <c r="X62" i="2"/>
  <c r="Y62" i="2"/>
  <c r="Z62" i="2"/>
  <c r="AA62" i="2"/>
  <c r="O63" i="2"/>
  <c r="Q63" i="2" s="1"/>
  <c r="P63" i="2"/>
  <c r="R63" i="2" s="1"/>
  <c r="T63" i="2"/>
  <c r="U63" i="2"/>
  <c r="V63" i="2"/>
  <c r="W63" i="2"/>
  <c r="X63" i="2"/>
  <c r="Y63" i="2"/>
  <c r="AA63" i="2" s="1"/>
  <c r="Z63" i="2"/>
  <c r="O64" i="2"/>
  <c r="Q64" i="2" s="1"/>
  <c r="P64" i="2"/>
  <c r="R64" i="2"/>
  <c r="T64" i="2"/>
  <c r="U64" i="2" s="1"/>
  <c r="V64" i="2"/>
  <c r="W64" i="2"/>
  <c r="X64" i="2"/>
  <c r="Y64" i="2"/>
  <c r="Z64" i="2"/>
  <c r="AA64" i="2"/>
  <c r="O65" i="2"/>
  <c r="P65" i="2"/>
  <c r="R65" i="2" s="1"/>
  <c r="Q65" i="2"/>
  <c r="T65" i="2"/>
  <c r="U65" i="2" s="1"/>
  <c r="V65" i="2"/>
  <c r="W65" i="2"/>
  <c r="X65" i="2"/>
  <c r="Y65" i="2"/>
  <c r="Z65" i="2"/>
  <c r="AB65" i="2"/>
  <c r="O66" i="2"/>
  <c r="Q66" i="2" s="1"/>
  <c r="S66" i="2" s="1"/>
  <c r="P66" i="2"/>
  <c r="R66" i="2"/>
  <c r="T66" i="2"/>
  <c r="U66" i="2" s="1"/>
  <c r="V66" i="2"/>
  <c r="W66" i="2"/>
  <c r="X66" i="2"/>
  <c r="Y66" i="2"/>
  <c r="AA66" i="2" s="1"/>
  <c r="Z66" i="2"/>
  <c r="O67" i="2"/>
  <c r="Q67" i="2" s="1"/>
  <c r="P67" i="2"/>
  <c r="R67" i="2" s="1"/>
  <c r="T67" i="2"/>
  <c r="U67" i="2" s="1"/>
  <c r="V67" i="2"/>
  <c r="W67" i="2"/>
  <c r="X67" i="2"/>
  <c r="Y67" i="2"/>
  <c r="AA67" i="2" s="1"/>
  <c r="Z67" i="2"/>
  <c r="O68" i="2"/>
  <c r="Q68" i="2" s="1"/>
  <c r="S68" i="2" s="1"/>
  <c r="P68" i="2"/>
  <c r="R68" i="2" s="1"/>
  <c r="T68" i="2"/>
  <c r="U68" i="2" s="1"/>
  <c r="V68" i="2"/>
  <c r="W68" i="2"/>
  <c r="X68" i="2"/>
  <c r="Y68" i="2"/>
  <c r="AA68" i="2" s="1"/>
  <c r="Z68" i="2"/>
  <c r="O69" i="2"/>
  <c r="Q69" i="2" s="1"/>
  <c r="P69" i="2"/>
  <c r="R69" i="2" s="1"/>
  <c r="T69" i="2"/>
  <c r="U69" i="2" s="1"/>
  <c r="V69" i="2"/>
  <c r="W69" i="2"/>
  <c r="X69" i="2"/>
  <c r="Y69" i="2"/>
  <c r="AA69" i="2" s="1"/>
  <c r="Z69" i="2"/>
  <c r="O70" i="2"/>
  <c r="Q70" i="2" s="1"/>
  <c r="P70" i="2"/>
  <c r="R70" i="2" s="1"/>
  <c r="T70" i="2"/>
  <c r="U70" i="2"/>
  <c r="V70" i="2"/>
  <c r="W70" i="2"/>
  <c r="X70" i="2"/>
  <c r="Y70" i="2"/>
  <c r="Z70" i="2"/>
  <c r="AA70" i="2"/>
  <c r="O71" i="2"/>
  <c r="P71" i="2"/>
  <c r="R71" i="2" s="1"/>
  <c r="Q71" i="2"/>
  <c r="T71" i="2"/>
  <c r="U71" i="2"/>
  <c r="V71" i="2"/>
  <c r="W71" i="2"/>
  <c r="X71" i="2"/>
  <c r="Y71" i="2"/>
  <c r="Z71" i="2"/>
  <c r="AB71" i="2"/>
  <c r="O72" i="2"/>
  <c r="Q72" i="2" s="1"/>
  <c r="P72" i="2"/>
  <c r="R72" i="2" s="1"/>
  <c r="T72" i="2"/>
  <c r="U72" i="2" s="1"/>
  <c r="V72" i="2"/>
  <c r="W72" i="2"/>
  <c r="X72" i="2"/>
  <c r="Y72" i="2"/>
  <c r="Z72" i="2"/>
  <c r="AA72" i="2"/>
  <c r="O73" i="2"/>
  <c r="P73" i="2"/>
  <c r="R73" i="2" s="1"/>
  <c r="Q73" i="2"/>
  <c r="T73" i="2"/>
  <c r="U73" i="2" s="1"/>
  <c r="V73" i="2"/>
  <c r="W73" i="2"/>
  <c r="X73" i="2"/>
  <c r="Y73" i="2"/>
  <c r="Z73" i="2"/>
  <c r="O74" i="2"/>
  <c r="Q74" i="2" s="1"/>
  <c r="P74" i="2"/>
  <c r="R74" i="2"/>
  <c r="T74" i="2"/>
  <c r="U74" i="2"/>
  <c r="V74" i="2"/>
  <c r="W74" i="2"/>
  <c r="AA74" i="2" s="1"/>
  <c r="X74" i="2"/>
  <c r="Y74" i="2"/>
  <c r="Z74" i="2"/>
  <c r="O75" i="2"/>
  <c r="P75" i="2"/>
  <c r="R75" i="2" s="1"/>
  <c r="Q75" i="2"/>
  <c r="T75" i="2"/>
  <c r="U75" i="2"/>
  <c r="V75" i="2"/>
  <c r="W75" i="2"/>
  <c r="X75" i="2"/>
  <c r="Y75" i="2"/>
  <c r="Z75" i="2"/>
  <c r="AB75" i="2"/>
  <c r="O76" i="2"/>
  <c r="Q76" i="2" s="1"/>
  <c r="P76" i="2"/>
  <c r="R76" i="2" s="1"/>
  <c r="T76" i="2"/>
  <c r="U76" i="2" s="1"/>
  <c r="V76" i="2"/>
  <c r="W76" i="2"/>
  <c r="X76" i="2"/>
  <c r="Y76" i="2"/>
  <c r="AA76" i="2" s="1"/>
  <c r="Z76" i="2"/>
  <c r="AB76" i="2"/>
  <c r="O77" i="2"/>
  <c r="Q77" i="2" s="1"/>
  <c r="P77" i="2"/>
  <c r="R77" i="2" s="1"/>
  <c r="T77" i="2"/>
  <c r="U77" i="2" s="1"/>
  <c r="V77" i="2"/>
  <c r="W77" i="2"/>
  <c r="X77" i="2"/>
  <c r="Y77" i="2"/>
  <c r="AA77" i="2" s="1"/>
  <c r="Z77" i="2"/>
  <c r="O78" i="2"/>
  <c r="Q78" i="2" s="1"/>
  <c r="S78" i="2" s="1"/>
  <c r="P78" i="2"/>
  <c r="R78" i="2"/>
  <c r="T78" i="2"/>
  <c r="U78" i="2"/>
  <c r="V78" i="2"/>
  <c r="W78" i="2"/>
  <c r="X78" i="2"/>
  <c r="Y78" i="2"/>
  <c r="AA78" i="2" s="1"/>
  <c r="Z78" i="2"/>
  <c r="O79" i="2"/>
  <c r="Q79" i="2" s="1"/>
  <c r="P79" i="2"/>
  <c r="R79" i="2" s="1"/>
  <c r="T79" i="2"/>
  <c r="U79" i="2"/>
  <c r="V79" i="2"/>
  <c r="W79" i="2"/>
  <c r="X79" i="2"/>
  <c r="Y79" i="2"/>
  <c r="AA79" i="2" s="1"/>
  <c r="Z79" i="2"/>
  <c r="O80" i="2"/>
  <c r="Q80" i="2" s="1"/>
  <c r="P80" i="2"/>
  <c r="R80" i="2" s="1"/>
  <c r="T80" i="2"/>
  <c r="U80" i="2" s="1"/>
  <c r="V80" i="2"/>
  <c r="W80" i="2"/>
  <c r="X80" i="2"/>
  <c r="Y80" i="2"/>
  <c r="Z80" i="2"/>
  <c r="AA80" i="2"/>
  <c r="O81" i="2"/>
  <c r="P81" i="2"/>
  <c r="R81" i="2" s="1"/>
  <c r="Q81" i="2"/>
  <c r="T81" i="2"/>
  <c r="U81" i="2" s="1"/>
  <c r="V81" i="2"/>
  <c r="W81" i="2"/>
  <c r="X81" i="2"/>
  <c r="Y81" i="2"/>
  <c r="Z81" i="2"/>
  <c r="O82" i="2"/>
  <c r="Q82" i="2" s="1"/>
  <c r="P82" i="2"/>
  <c r="R82" i="2"/>
  <c r="T82" i="2"/>
  <c r="U82" i="2"/>
  <c r="V82" i="2"/>
  <c r="W82" i="2"/>
  <c r="AA82" i="2" s="1"/>
  <c r="X82" i="2"/>
  <c r="Y82" i="2"/>
  <c r="Z82" i="2"/>
  <c r="O83" i="2"/>
  <c r="P83" i="2"/>
  <c r="R83" i="2" s="1"/>
  <c r="Q83" i="2"/>
  <c r="S83" i="2" s="1"/>
  <c r="T83" i="2"/>
  <c r="U83" i="2"/>
  <c r="V83" i="2"/>
  <c r="W83" i="2"/>
  <c r="X83" i="2"/>
  <c r="Y83" i="2"/>
  <c r="Z83" i="2"/>
  <c r="AB83" i="2"/>
  <c r="O84" i="2"/>
  <c r="Q84" i="2" s="1"/>
  <c r="P84" i="2"/>
  <c r="R84" i="2" s="1"/>
  <c r="T84" i="2"/>
  <c r="U84" i="2" s="1"/>
  <c r="V84" i="2"/>
  <c r="W84" i="2"/>
  <c r="X84" i="2"/>
  <c r="Y84" i="2"/>
  <c r="AA84" i="2" s="1"/>
  <c r="Z84" i="2"/>
  <c r="AB84" i="2"/>
  <c r="O85" i="2"/>
  <c r="Q85" i="2" s="1"/>
  <c r="S85" i="2" s="1"/>
  <c r="P85" i="2"/>
  <c r="R85" i="2" s="1"/>
  <c r="T85" i="2"/>
  <c r="U85" i="2" s="1"/>
  <c r="V85" i="2"/>
  <c r="W85" i="2"/>
  <c r="X85" i="2"/>
  <c r="Y85" i="2"/>
  <c r="AA85" i="2" s="1"/>
  <c r="Z85" i="2"/>
  <c r="O86" i="2"/>
  <c r="Q86" i="2" s="1"/>
  <c r="S86" i="2" s="1"/>
  <c r="P86" i="2"/>
  <c r="R86" i="2"/>
  <c r="T86" i="2"/>
  <c r="U86" i="2"/>
  <c r="V86" i="2"/>
  <c r="W86" i="2"/>
  <c r="X86" i="2"/>
  <c r="Y86" i="2"/>
  <c r="AA86" i="2" s="1"/>
  <c r="Z86" i="2"/>
  <c r="O87" i="2"/>
  <c r="Q87" i="2" s="1"/>
  <c r="S87" i="2" s="1"/>
  <c r="P87" i="2"/>
  <c r="R87" i="2" s="1"/>
  <c r="T87" i="2"/>
  <c r="U87" i="2"/>
  <c r="V87" i="2"/>
  <c r="W87" i="2"/>
  <c r="X87" i="2"/>
  <c r="Y87" i="2"/>
  <c r="AA87" i="2" s="1"/>
  <c r="Z87" i="2"/>
  <c r="O88" i="2"/>
  <c r="Q88" i="2" s="1"/>
  <c r="P88" i="2"/>
  <c r="R88" i="2" s="1"/>
  <c r="T88" i="2"/>
  <c r="U88" i="2" s="1"/>
  <c r="V88" i="2"/>
  <c r="W88" i="2"/>
  <c r="X88" i="2"/>
  <c r="Y88" i="2"/>
  <c r="Z88" i="2"/>
  <c r="AA88" i="2"/>
  <c r="O89" i="2"/>
  <c r="P89" i="2"/>
  <c r="R89" i="2" s="1"/>
  <c r="Q89" i="2"/>
  <c r="T89" i="2"/>
  <c r="U89" i="2" s="1"/>
  <c r="V89" i="2"/>
  <c r="W89" i="2"/>
  <c r="X89" i="2"/>
  <c r="Y89" i="2"/>
  <c r="Z89" i="2"/>
  <c r="O90" i="2"/>
  <c r="Q90" i="2" s="1"/>
  <c r="P90" i="2"/>
  <c r="R90" i="2"/>
  <c r="T90" i="2"/>
  <c r="U90" i="2"/>
  <c r="V90" i="2"/>
  <c r="W90" i="2"/>
  <c r="X90" i="2"/>
  <c r="Y90" i="2"/>
  <c r="Z90" i="2"/>
  <c r="AA90" i="2"/>
  <c r="O91" i="2"/>
  <c r="P91" i="2"/>
  <c r="R91" i="2" s="1"/>
  <c r="Q91" i="2"/>
  <c r="S91" i="2" s="1"/>
  <c r="T91" i="2"/>
  <c r="U91" i="2"/>
  <c r="V91" i="2"/>
  <c r="W91" i="2"/>
  <c r="X91" i="2"/>
  <c r="Y91" i="2"/>
  <c r="Z91" i="2"/>
  <c r="AB91" i="2"/>
  <c r="O92" i="2"/>
  <c r="Q92" i="2" s="1"/>
  <c r="P92" i="2"/>
  <c r="R92" i="2" s="1"/>
  <c r="T92" i="2"/>
  <c r="U92" i="2" s="1"/>
  <c r="V92" i="2"/>
  <c r="W92" i="2"/>
  <c r="X92" i="2"/>
  <c r="Y92" i="2"/>
  <c r="AA92" i="2" s="1"/>
  <c r="Z92" i="2"/>
  <c r="AB92" i="2"/>
  <c r="O93" i="2"/>
  <c r="Q93" i="2" s="1"/>
  <c r="S93" i="2" s="1"/>
  <c r="P93" i="2"/>
  <c r="R93" i="2" s="1"/>
  <c r="T93" i="2"/>
  <c r="U93" i="2" s="1"/>
  <c r="V93" i="2"/>
  <c r="W93" i="2"/>
  <c r="X93" i="2"/>
  <c r="Y93" i="2"/>
  <c r="AA93" i="2" s="1"/>
  <c r="Z93" i="2"/>
  <c r="O94" i="2"/>
  <c r="Q94" i="2" s="1"/>
  <c r="S94" i="2" s="1"/>
  <c r="P94" i="2"/>
  <c r="R94" i="2"/>
  <c r="T94" i="2"/>
  <c r="U94" i="2"/>
  <c r="V94" i="2"/>
  <c r="W94" i="2"/>
  <c r="X94" i="2"/>
  <c r="Y94" i="2"/>
  <c r="AA94" i="2" s="1"/>
  <c r="Z94" i="2"/>
  <c r="O95" i="2"/>
  <c r="Q95" i="2" s="1"/>
  <c r="S95" i="2" s="1"/>
  <c r="P95" i="2"/>
  <c r="R95" i="2" s="1"/>
  <c r="T95" i="2"/>
  <c r="U95" i="2"/>
  <c r="V95" i="2"/>
  <c r="W95" i="2"/>
  <c r="X95" i="2"/>
  <c r="Y95" i="2"/>
  <c r="AA95" i="2" s="1"/>
  <c r="Z95" i="2"/>
  <c r="O96" i="2"/>
  <c r="Q96" i="2" s="1"/>
  <c r="P96" i="2"/>
  <c r="R96" i="2" s="1"/>
  <c r="T96" i="2"/>
  <c r="U96" i="2" s="1"/>
  <c r="V96" i="2"/>
  <c r="W96" i="2"/>
  <c r="X96" i="2"/>
  <c r="Y96" i="2"/>
  <c r="Z96" i="2"/>
  <c r="AA96" i="2"/>
  <c r="O97" i="2"/>
  <c r="P97" i="2"/>
  <c r="R97" i="2" s="1"/>
  <c r="Q97" i="2"/>
  <c r="T97" i="2"/>
  <c r="U97" i="2" s="1"/>
  <c r="V97" i="2"/>
  <c r="W97" i="2"/>
  <c r="X97" i="2"/>
  <c r="Y97" i="2"/>
  <c r="Z97" i="2"/>
  <c r="O98" i="2"/>
  <c r="Q98" i="2" s="1"/>
  <c r="P98" i="2"/>
  <c r="R98" i="2"/>
  <c r="T98" i="2"/>
  <c r="U98" i="2"/>
  <c r="V98" i="2"/>
  <c r="W98" i="2"/>
  <c r="X98" i="2"/>
  <c r="Y98" i="2"/>
  <c r="Z98" i="2"/>
  <c r="AA98" i="2"/>
  <c r="O99" i="2"/>
  <c r="P99" i="2"/>
  <c r="R99" i="2" s="1"/>
  <c r="Q99" i="2"/>
  <c r="S99" i="2" s="1"/>
  <c r="T99" i="2"/>
  <c r="U99" i="2"/>
  <c r="V99" i="2"/>
  <c r="W99" i="2"/>
  <c r="X99" i="2"/>
  <c r="Y99" i="2"/>
  <c r="Z99" i="2"/>
  <c r="AB99" i="2"/>
  <c r="O100" i="2"/>
  <c r="Q100" i="2" s="1"/>
  <c r="P100" i="2"/>
  <c r="R100" i="2" s="1"/>
  <c r="T100" i="2"/>
  <c r="U100" i="2" s="1"/>
  <c r="V100" i="2"/>
  <c r="W100" i="2"/>
  <c r="X100" i="2"/>
  <c r="Y100" i="2"/>
  <c r="Z100" i="2"/>
  <c r="O101" i="2"/>
  <c r="Q101" i="2" s="1"/>
  <c r="S101" i="2" s="1"/>
  <c r="P101" i="2"/>
  <c r="R101" i="2" s="1"/>
  <c r="T101" i="2"/>
  <c r="U101" i="2"/>
  <c r="V101" i="2"/>
  <c r="W101" i="2"/>
  <c r="X101" i="2"/>
  <c r="Y101" i="2"/>
  <c r="AA101" i="2" s="1"/>
  <c r="Z101" i="2"/>
  <c r="O102" i="2"/>
  <c r="Q102" i="2" s="1"/>
  <c r="S102" i="2" s="1"/>
  <c r="P102" i="2"/>
  <c r="R102" i="2" s="1"/>
  <c r="T102" i="2"/>
  <c r="U102" i="2" s="1"/>
  <c r="V102" i="2"/>
  <c r="W102" i="2"/>
  <c r="X102" i="2"/>
  <c r="Y102" i="2"/>
  <c r="AA102" i="2" s="1"/>
  <c r="Z102" i="2"/>
  <c r="O103" i="2"/>
  <c r="Q103" i="2" s="1"/>
  <c r="S103" i="2" s="1"/>
  <c r="P103" i="2"/>
  <c r="R103" i="2" s="1"/>
  <c r="T103" i="2"/>
  <c r="U103" i="2" s="1"/>
  <c r="V103" i="2"/>
  <c r="W103" i="2"/>
  <c r="AA103" i="2" s="1"/>
  <c r="X103" i="2"/>
  <c r="Y103" i="2"/>
  <c r="Z103" i="2"/>
  <c r="O104" i="2"/>
  <c r="P104" i="2"/>
  <c r="Q104" i="2"/>
  <c r="S104" i="2" s="1"/>
  <c r="R104" i="2"/>
  <c r="T104" i="2"/>
  <c r="U104" i="2" s="1"/>
  <c r="V104" i="2"/>
  <c r="W104" i="2"/>
  <c r="X104" i="2"/>
  <c r="Y104" i="2"/>
  <c r="Z104" i="2"/>
  <c r="O105" i="2"/>
  <c r="Q105" i="2" s="1"/>
  <c r="S105" i="2" s="1"/>
  <c r="P105" i="2"/>
  <c r="R105" i="2" s="1"/>
  <c r="T105" i="2"/>
  <c r="U105" i="2" s="1"/>
  <c r="V105" i="2"/>
  <c r="W105" i="2"/>
  <c r="X105" i="2"/>
  <c r="Y105" i="2"/>
  <c r="AA105" i="2" s="1"/>
  <c r="Z105" i="2"/>
  <c r="O106" i="2"/>
  <c r="Q106" i="2" s="1"/>
  <c r="P106" i="2"/>
  <c r="R106" i="2" s="1"/>
  <c r="T106" i="2"/>
  <c r="U106" i="2"/>
  <c r="V106" i="2"/>
  <c r="W106" i="2"/>
  <c r="X106" i="2"/>
  <c r="Y106" i="2"/>
  <c r="AA106" i="2" s="1"/>
  <c r="Z106" i="2"/>
  <c r="O107" i="2"/>
  <c r="Q107" i="2" s="1"/>
  <c r="S107" i="2" s="1"/>
  <c r="P107" i="2"/>
  <c r="R107" i="2" s="1"/>
  <c r="T107" i="2"/>
  <c r="U107" i="2"/>
  <c r="V107" i="2"/>
  <c r="W107" i="2"/>
  <c r="X107" i="2"/>
  <c r="Y107" i="2"/>
  <c r="AA107" i="2" s="1"/>
  <c r="Z107" i="2"/>
  <c r="O108" i="2"/>
  <c r="Q108" i="2" s="1"/>
  <c r="P108" i="2"/>
  <c r="R108" i="2" s="1"/>
  <c r="T108" i="2"/>
  <c r="U108" i="2" s="1"/>
  <c r="V108" i="2"/>
  <c r="W108" i="2"/>
  <c r="X108" i="2"/>
  <c r="Y108" i="2"/>
  <c r="Z108" i="2"/>
  <c r="AA108" i="2"/>
  <c r="O109" i="2"/>
  <c r="P109" i="2"/>
  <c r="R109" i="2" s="1"/>
  <c r="Q109" i="2"/>
  <c r="T109" i="2"/>
  <c r="U109" i="2" s="1"/>
  <c r="V109" i="2"/>
  <c r="W109" i="2"/>
  <c r="X109" i="2"/>
  <c r="Y109" i="2"/>
  <c r="Z109" i="2"/>
  <c r="AA109" i="2"/>
  <c r="O110" i="2"/>
  <c r="P110" i="2"/>
  <c r="R110" i="2" s="1"/>
  <c r="Q110" i="2"/>
  <c r="T110" i="2"/>
  <c r="U110" i="2"/>
  <c r="V110" i="2"/>
  <c r="W110" i="2"/>
  <c r="X110" i="2"/>
  <c r="Y110" i="2"/>
  <c r="AA110" i="2" s="1"/>
  <c r="Z110" i="2"/>
  <c r="O111" i="2"/>
  <c r="Q111" i="2" s="1"/>
  <c r="P111" i="2"/>
  <c r="R111" i="2" s="1"/>
  <c r="T111" i="2"/>
  <c r="U111" i="2" s="1"/>
  <c r="V111" i="2"/>
  <c r="W111" i="2"/>
  <c r="X111" i="2"/>
  <c r="Y111" i="2"/>
  <c r="Z111" i="2"/>
  <c r="AA111" i="2"/>
  <c r="O112" i="2"/>
  <c r="P112" i="2"/>
  <c r="Q112" i="2"/>
  <c r="S112" i="2" s="1"/>
  <c r="R112" i="2"/>
  <c r="T112" i="2"/>
  <c r="U112" i="2" s="1"/>
  <c r="V112" i="2"/>
  <c r="W112" i="2"/>
  <c r="X112" i="2"/>
  <c r="Y112" i="2"/>
  <c r="Z112" i="2"/>
  <c r="O113" i="2"/>
  <c r="Q113" i="2" s="1"/>
  <c r="S113" i="2" s="1"/>
  <c r="P113" i="2"/>
  <c r="R113" i="2" s="1"/>
  <c r="T113" i="2"/>
  <c r="U113" i="2" s="1"/>
  <c r="V113" i="2"/>
  <c r="W113" i="2"/>
  <c r="X113" i="2"/>
  <c r="Y113" i="2"/>
  <c r="AA113" i="2" s="1"/>
  <c r="Z113" i="2"/>
  <c r="O114" i="2"/>
  <c r="Q114" i="2" s="1"/>
  <c r="S114" i="2" s="1"/>
  <c r="P114" i="2"/>
  <c r="R114" i="2" s="1"/>
  <c r="T114" i="2"/>
  <c r="U114" i="2"/>
  <c r="V114" i="2"/>
  <c r="W114" i="2"/>
  <c r="X114" i="2"/>
  <c r="Y114" i="2"/>
  <c r="AA114" i="2" s="1"/>
  <c r="Z114" i="2"/>
  <c r="O115" i="2"/>
  <c r="Q115" i="2" s="1"/>
  <c r="S115" i="2" s="1"/>
  <c r="P115" i="2"/>
  <c r="R115" i="2" s="1"/>
  <c r="T115" i="2"/>
  <c r="U115" i="2"/>
  <c r="V115" i="2"/>
  <c r="W115" i="2"/>
  <c r="X115" i="2"/>
  <c r="Y115" i="2"/>
  <c r="AA115" i="2" s="1"/>
  <c r="Z115" i="2"/>
  <c r="O116" i="2"/>
  <c r="Q116" i="2" s="1"/>
  <c r="P116" i="2"/>
  <c r="R116" i="2" s="1"/>
  <c r="T116" i="2"/>
  <c r="U116" i="2" s="1"/>
  <c r="V116" i="2"/>
  <c r="W116" i="2"/>
  <c r="AA116" i="2" s="1"/>
  <c r="X116" i="2"/>
  <c r="Y116" i="2"/>
  <c r="Z116" i="2"/>
  <c r="O117" i="2"/>
  <c r="P117" i="2"/>
  <c r="R117" i="2" s="1"/>
  <c r="Q117" i="2"/>
  <c r="S117" i="2" s="1"/>
  <c r="T117" i="2"/>
  <c r="U117" i="2" s="1"/>
  <c r="V117" i="2"/>
  <c r="W117" i="2"/>
  <c r="X117" i="2"/>
  <c r="Y117" i="2"/>
  <c r="Z117" i="2"/>
  <c r="AA117" i="2"/>
  <c r="O118" i="2"/>
  <c r="P118" i="2"/>
  <c r="Q118" i="2"/>
  <c r="S118" i="2" s="1"/>
  <c r="R118" i="2"/>
  <c r="T118" i="2"/>
  <c r="U118" i="2" s="1"/>
  <c r="V118" i="2"/>
  <c r="W118" i="2"/>
  <c r="X118" i="2"/>
  <c r="Y118" i="2"/>
  <c r="Z118" i="2"/>
  <c r="O119" i="2"/>
  <c r="Q119" i="2" s="1"/>
  <c r="S119" i="2" s="1"/>
  <c r="P119" i="2"/>
  <c r="R119" i="2" s="1"/>
  <c r="T119" i="2"/>
  <c r="U119" i="2" s="1"/>
  <c r="V119" i="2"/>
  <c r="W119" i="2"/>
  <c r="X119" i="2"/>
  <c r="Y119" i="2"/>
  <c r="AA119" i="2" s="1"/>
  <c r="Z119" i="2"/>
  <c r="AB119" i="2"/>
  <c r="O120" i="2"/>
  <c r="Q120" i="2" s="1"/>
  <c r="S120" i="2" s="1"/>
  <c r="P120" i="2"/>
  <c r="R120" i="2"/>
  <c r="T120" i="2"/>
  <c r="U120" i="2" s="1"/>
  <c r="V120" i="2"/>
  <c r="W120" i="2"/>
  <c r="X120" i="2"/>
  <c r="Y120" i="2"/>
  <c r="Z120" i="2"/>
  <c r="AB120" i="2"/>
  <c r="O121" i="2"/>
  <c r="Q121" i="2" s="1"/>
  <c r="S121" i="2" s="1"/>
  <c r="P121" i="2"/>
  <c r="R121" i="2" s="1"/>
  <c r="T121" i="2"/>
  <c r="U121" i="2"/>
  <c r="V121" i="2"/>
  <c r="W121" i="2"/>
  <c r="X121" i="2"/>
  <c r="Y121" i="2"/>
  <c r="AA121" i="2" s="1"/>
  <c r="Z121" i="2"/>
  <c r="O122" i="2"/>
  <c r="Q122" i="2" s="1"/>
  <c r="P122" i="2"/>
  <c r="R122" i="2" s="1"/>
  <c r="T122" i="2"/>
  <c r="U122" i="2" s="1"/>
  <c r="V122" i="2"/>
  <c r="W122" i="2"/>
  <c r="X122" i="2"/>
  <c r="Y122" i="2"/>
  <c r="Z122" i="2"/>
  <c r="AA122" i="2"/>
  <c r="O123" i="2"/>
  <c r="P123" i="2"/>
  <c r="R123" i="2" s="1"/>
  <c r="Q123" i="2"/>
  <c r="T123" i="2"/>
  <c r="U123" i="2" s="1"/>
  <c r="V123" i="2"/>
  <c r="W123" i="2"/>
  <c r="X123" i="2"/>
  <c r="Y123" i="2"/>
  <c r="Z123" i="2"/>
  <c r="O124" i="2"/>
  <c r="Q124" i="2" s="1"/>
  <c r="P124" i="2"/>
  <c r="R124" i="2"/>
  <c r="T124" i="2"/>
  <c r="U124" i="2" s="1"/>
  <c r="V124" i="2"/>
  <c r="W124" i="2"/>
  <c r="AA124" i="2" s="1"/>
  <c r="X124" i="2"/>
  <c r="Y124" i="2"/>
  <c r="Z124" i="2"/>
  <c r="AB124" i="2"/>
  <c r="O125" i="2"/>
  <c r="Q125" i="2" s="1"/>
  <c r="S125" i="2" s="1"/>
  <c r="P125" i="2"/>
  <c r="R125" i="2" s="1"/>
  <c r="T125" i="2"/>
  <c r="U125" i="2" s="1"/>
  <c r="V125" i="2"/>
  <c r="W125" i="2"/>
  <c r="X125" i="2"/>
  <c r="Y125" i="2"/>
  <c r="AA125" i="2" s="1"/>
  <c r="Z125" i="2"/>
  <c r="O126" i="2"/>
  <c r="Q126" i="2" s="1"/>
  <c r="S126" i="2" s="1"/>
  <c r="P126" i="2"/>
  <c r="R126" i="2"/>
  <c r="T126" i="2"/>
  <c r="U126" i="2" s="1"/>
  <c r="V126" i="2"/>
  <c r="W126" i="2"/>
  <c r="X126" i="2"/>
  <c r="Y126" i="2"/>
  <c r="Z126" i="2"/>
  <c r="AB126" i="2"/>
  <c r="O127" i="2"/>
  <c r="Q127" i="2" s="1"/>
  <c r="S127" i="2" s="1"/>
  <c r="P127" i="2"/>
  <c r="R127" i="2" s="1"/>
  <c r="T127" i="2"/>
  <c r="U127" i="2"/>
  <c r="V127" i="2"/>
  <c r="W127" i="2"/>
  <c r="X127" i="2"/>
  <c r="Y127" i="2"/>
  <c r="Z127" i="2"/>
  <c r="O128" i="2"/>
  <c r="P128" i="2"/>
  <c r="R128" i="2" s="1"/>
  <c r="Q128" i="2"/>
  <c r="T128" i="2"/>
  <c r="U128" i="2"/>
  <c r="V128" i="2"/>
  <c r="W128" i="2"/>
  <c r="X128" i="2"/>
  <c r="Y128" i="2"/>
  <c r="AA128" i="2" s="1"/>
  <c r="Z128" i="2"/>
  <c r="O129" i="2"/>
  <c r="Q129" i="2" s="1"/>
  <c r="P129" i="2"/>
  <c r="R129" i="2" s="1"/>
  <c r="T129" i="2"/>
  <c r="U129" i="2" s="1"/>
  <c r="V129" i="2"/>
  <c r="W129" i="2"/>
  <c r="X129" i="2"/>
  <c r="Y129" i="2"/>
  <c r="Z129" i="2"/>
  <c r="AB129" i="2"/>
  <c r="O130" i="2"/>
  <c r="Q130" i="2" s="1"/>
  <c r="P130" i="2"/>
  <c r="R130" i="2" s="1"/>
  <c r="T130" i="2"/>
  <c r="U130" i="2" s="1"/>
  <c r="V130" i="2"/>
  <c r="W130" i="2"/>
  <c r="X130" i="2"/>
  <c r="Y130" i="2"/>
  <c r="AA130" i="2" s="1"/>
  <c r="Z130" i="2"/>
  <c r="O131" i="2"/>
  <c r="Q131" i="2" s="1"/>
  <c r="S131" i="2" s="1"/>
  <c r="P131" i="2"/>
  <c r="R131" i="2" s="1"/>
  <c r="T131" i="2"/>
  <c r="U131" i="2" s="1"/>
  <c r="V131" i="2"/>
  <c r="W131" i="2"/>
  <c r="X131" i="2"/>
  <c r="Y131" i="2"/>
  <c r="AA131" i="2" s="1"/>
  <c r="Z131" i="2"/>
  <c r="O132" i="2"/>
  <c r="Q132" i="2" s="1"/>
  <c r="P132" i="2"/>
  <c r="R132" i="2" s="1"/>
  <c r="T132" i="2"/>
  <c r="U132" i="2"/>
  <c r="V132" i="2"/>
  <c r="W132" i="2"/>
  <c r="X132" i="2"/>
  <c r="Y132" i="2"/>
  <c r="Z132" i="2"/>
  <c r="O133" i="2"/>
  <c r="P133" i="2"/>
  <c r="R133" i="2" s="1"/>
  <c r="Q133" i="2"/>
  <c r="T133" i="2"/>
  <c r="U133" i="2" s="1"/>
  <c r="V133" i="2"/>
  <c r="W133" i="2"/>
  <c r="X133" i="2"/>
  <c r="Y133" i="2"/>
  <c r="Z133" i="2"/>
  <c r="AA133" i="2"/>
  <c r="O134" i="2"/>
  <c r="P134" i="2"/>
  <c r="Q134" i="2"/>
  <c r="S134" i="2" s="1"/>
  <c r="R134" i="2"/>
  <c r="T134" i="2"/>
  <c r="U134" i="2" s="1"/>
  <c r="V134" i="2"/>
  <c r="W134" i="2"/>
  <c r="X134" i="2"/>
  <c r="Y134" i="2"/>
  <c r="Z134" i="2"/>
  <c r="O135" i="2"/>
  <c r="Q135" i="2" s="1"/>
  <c r="S135" i="2" s="1"/>
  <c r="P135" i="2"/>
  <c r="R135" i="2" s="1"/>
  <c r="T135" i="2"/>
  <c r="U135" i="2" s="1"/>
  <c r="V135" i="2"/>
  <c r="W135" i="2"/>
  <c r="X135" i="2"/>
  <c r="Y135" i="2"/>
  <c r="Z135" i="2"/>
  <c r="O136" i="2"/>
  <c r="P136" i="2"/>
  <c r="R136" i="2" s="1"/>
  <c r="Q136" i="2"/>
  <c r="T136" i="2"/>
  <c r="U136" i="2"/>
  <c r="V136" i="2"/>
  <c r="W136" i="2"/>
  <c r="X136" i="2"/>
  <c r="Y136" i="2"/>
  <c r="AA136" i="2" s="1"/>
  <c r="Z136" i="2"/>
  <c r="O137" i="2"/>
  <c r="Q137" i="2" s="1"/>
  <c r="P137" i="2"/>
  <c r="R137" i="2" s="1"/>
  <c r="T137" i="2"/>
  <c r="U137" i="2" s="1"/>
  <c r="V137" i="2"/>
  <c r="W137" i="2"/>
  <c r="X137" i="2"/>
  <c r="Y137" i="2"/>
  <c r="AA137" i="2" s="1"/>
  <c r="Z137" i="2"/>
  <c r="O138" i="2"/>
  <c r="Q138" i="2" s="1"/>
  <c r="P138" i="2"/>
  <c r="R138" i="2" s="1"/>
  <c r="T138" i="2"/>
  <c r="U138" i="2"/>
  <c r="V138" i="2"/>
  <c r="W138" i="2"/>
  <c r="X138" i="2"/>
  <c r="Y138" i="2"/>
  <c r="AA138" i="2" s="1"/>
  <c r="Z138" i="2"/>
  <c r="O139" i="2"/>
  <c r="Q139" i="2" s="1"/>
  <c r="S139" i="2" s="1"/>
  <c r="P139" i="2"/>
  <c r="R139" i="2" s="1"/>
  <c r="T139" i="2"/>
  <c r="U139" i="2"/>
  <c r="V139" i="2"/>
  <c r="W139" i="2"/>
  <c r="X139" i="2"/>
  <c r="Y139" i="2"/>
  <c r="AA139" i="2" s="1"/>
  <c r="Z139" i="2"/>
  <c r="O140" i="2"/>
  <c r="Q140" i="2" s="1"/>
  <c r="P140" i="2"/>
  <c r="R140" i="2" s="1"/>
  <c r="T140" i="2"/>
  <c r="U140" i="2" s="1"/>
  <c r="V140" i="2"/>
  <c r="W140" i="2"/>
  <c r="AA140" i="2" s="1"/>
  <c r="X140" i="2"/>
  <c r="Y140" i="2"/>
  <c r="Z140" i="2"/>
  <c r="O141" i="2"/>
  <c r="P141" i="2"/>
  <c r="R141" i="2" s="1"/>
  <c r="Q141" i="2"/>
  <c r="S141" i="2" s="1"/>
  <c r="T141" i="2"/>
  <c r="U141" i="2" s="1"/>
  <c r="V141" i="2"/>
  <c r="W141" i="2"/>
  <c r="X141" i="2"/>
  <c r="Y141" i="2"/>
  <c r="AA141" i="2" s="1"/>
  <c r="Z141" i="2"/>
  <c r="AB141" i="2"/>
  <c r="O142" i="2"/>
  <c r="Q142" i="2" s="1"/>
  <c r="P142" i="2"/>
  <c r="R142" i="2"/>
  <c r="T142" i="2"/>
  <c r="U142" i="2" s="1"/>
  <c r="V142" i="2"/>
  <c r="W142" i="2"/>
  <c r="X142" i="2"/>
  <c r="Y142" i="2"/>
  <c r="Z142" i="2"/>
  <c r="AB142" i="2"/>
  <c r="O143" i="2"/>
  <c r="Q143" i="2" s="1"/>
  <c r="S143" i="2" s="1"/>
  <c r="P143" i="2"/>
  <c r="R143" i="2" s="1"/>
  <c r="T143" i="2"/>
  <c r="U143" i="2" s="1"/>
  <c r="V143" i="2"/>
  <c r="W143" i="2"/>
  <c r="X143" i="2"/>
  <c r="Y143" i="2"/>
  <c r="Z143" i="2"/>
  <c r="AA143" i="2"/>
  <c r="O144" i="2"/>
  <c r="P144" i="2"/>
  <c r="R144" i="2" s="1"/>
  <c r="Q144" i="2"/>
  <c r="T144" i="2"/>
  <c r="U144" i="2"/>
  <c r="V144" i="2"/>
  <c r="W144" i="2"/>
  <c r="X144" i="2"/>
  <c r="Y144" i="2"/>
  <c r="AA144" i="2" s="1"/>
  <c r="Z144" i="2"/>
  <c r="O145" i="2"/>
  <c r="Q145" i="2" s="1"/>
  <c r="P145" i="2"/>
  <c r="R145" i="2" s="1"/>
  <c r="T145" i="2"/>
  <c r="U145" i="2" s="1"/>
  <c r="V145" i="2"/>
  <c r="W145" i="2"/>
  <c r="X145" i="2"/>
  <c r="Y145" i="2"/>
  <c r="AA145" i="2" s="1"/>
  <c r="Z145" i="2"/>
  <c r="O146" i="2"/>
  <c r="Q146" i="2" s="1"/>
  <c r="P146" i="2"/>
  <c r="R146" i="2" s="1"/>
  <c r="T146" i="2"/>
  <c r="U146" i="2"/>
  <c r="V146" i="2"/>
  <c r="W146" i="2"/>
  <c r="X146" i="2"/>
  <c r="Y146" i="2"/>
  <c r="AA146" i="2" s="1"/>
  <c r="Z146" i="2"/>
  <c r="O147" i="2"/>
  <c r="Q147" i="2" s="1"/>
  <c r="S147" i="2" s="1"/>
  <c r="P147" i="2"/>
  <c r="R147" i="2" s="1"/>
  <c r="T147" i="2"/>
  <c r="U147" i="2"/>
  <c r="V147" i="2"/>
  <c r="W147" i="2"/>
  <c r="X147" i="2"/>
  <c r="Y147" i="2"/>
  <c r="AA147" i="2" s="1"/>
  <c r="Z147" i="2"/>
  <c r="O148" i="2"/>
  <c r="Q148" i="2" s="1"/>
  <c r="P148" i="2"/>
  <c r="R148" i="2" s="1"/>
  <c r="T148" i="2"/>
  <c r="U148" i="2" s="1"/>
  <c r="V148" i="2"/>
  <c r="W148" i="2"/>
  <c r="AA148" i="2" s="1"/>
  <c r="X148" i="2"/>
  <c r="Y148" i="2"/>
  <c r="Z148" i="2"/>
  <c r="O149" i="2"/>
  <c r="P149" i="2"/>
  <c r="R149" i="2" s="1"/>
  <c r="Q149" i="2"/>
  <c r="S149" i="2" s="1"/>
  <c r="T149" i="2"/>
  <c r="U149" i="2" s="1"/>
  <c r="V149" i="2"/>
  <c r="W149" i="2"/>
  <c r="X149" i="2"/>
  <c r="Y149" i="2"/>
  <c r="AA149" i="2" s="1"/>
  <c r="Z149" i="2"/>
  <c r="J8" i="2"/>
  <c r="K8" i="2" s="1"/>
  <c r="J9" i="2"/>
  <c r="AB9" i="2" s="1"/>
  <c r="J10" i="2"/>
  <c r="J11" i="2"/>
  <c r="AB11" i="2" s="1"/>
  <c r="J12" i="2"/>
  <c r="J13" i="2"/>
  <c r="J14" i="2"/>
  <c r="J15" i="2"/>
  <c r="AB15" i="2" s="1"/>
  <c r="K15" i="2"/>
  <c r="J16" i="2"/>
  <c r="K16" i="2" s="1"/>
  <c r="J17" i="2"/>
  <c r="AB17" i="2" s="1"/>
  <c r="J18" i="2"/>
  <c r="J19" i="2"/>
  <c r="AB19" i="2" s="1"/>
  <c r="J20" i="2"/>
  <c r="J21" i="2"/>
  <c r="J22" i="2"/>
  <c r="J23" i="2"/>
  <c r="AB23" i="2" s="1"/>
  <c r="K23" i="2"/>
  <c r="J24" i="2"/>
  <c r="K24" i="2" s="1"/>
  <c r="J25" i="2"/>
  <c r="AB25" i="2" s="1"/>
  <c r="J26" i="2"/>
  <c r="J27" i="2"/>
  <c r="AB27" i="2" s="1"/>
  <c r="J28" i="2"/>
  <c r="J29" i="2"/>
  <c r="J30" i="2"/>
  <c r="K30" i="2" s="1"/>
  <c r="J31" i="2"/>
  <c r="AB31" i="2" s="1"/>
  <c r="K31" i="2"/>
  <c r="J32" i="2"/>
  <c r="K32" i="2" s="1"/>
  <c r="J33" i="2"/>
  <c r="AB33" i="2" s="1"/>
  <c r="J34" i="2"/>
  <c r="J35" i="2"/>
  <c r="AB35" i="2" s="1"/>
  <c r="J36" i="2"/>
  <c r="K36" i="2" s="1"/>
  <c r="J37" i="2"/>
  <c r="J38" i="2"/>
  <c r="J39" i="2"/>
  <c r="AB39" i="2" s="1"/>
  <c r="K39" i="2"/>
  <c r="J40" i="2"/>
  <c r="J41" i="2"/>
  <c r="AB41" i="2" s="1"/>
  <c r="J42" i="2"/>
  <c r="J43" i="2"/>
  <c r="K43" i="2" s="1"/>
  <c r="J44" i="2"/>
  <c r="J45" i="2"/>
  <c r="J46" i="2"/>
  <c r="K46" i="2" s="1"/>
  <c r="J47" i="2"/>
  <c r="AB47" i="2" s="1"/>
  <c r="K47" i="2"/>
  <c r="J48" i="2"/>
  <c r="K48" i="2" s="1"/>
  <c r="J49" i="2"/>
  <c r="AB49" i="2" s="1"/>
  <c r="J50" i="2"/>
  <c r="J51" i="2"/>
  <c r="AB51" i="2" s="1"/>
  <c r="J52" i="2"/>
  <c r="J53" i="2"/>
  <c r="J54" i="2"/>
  <c r="K54" i="2" s="1"/>
  <c r="J55" i="2"/>
  <c r="AB55" i="2" s="1"/>
  <c r="K55" i="2"/>
  <c r="J56" i="2"/>
  <c r="K56" i="2" s="1"/>
  <c r="J57" i="2"/>
  <c r="AB57" i="2" s="1"/>
  <c r="J58" i="2"/>
  <c r="K58" i="2" s="1"/>
  <c r="J59" i="2"/>
  <c r="AB59" i="2" s="1"/>
  <c r="J60" i="2"/>
  <c r="K60" i="2" s="1"/>
  <c r="J61" i="2"/>
  <c r="J62" i="2"/>
  <c r="J63" i="2"/>
  <c r="AB63" i="2" s="1"/>
  <c r="K63" i="2"/>
  <c r="J64" i="2"/>
  <c r="K64" i="2" s="1"/>
  <c r="J65" i="2"/>
  <c r="K65" i="2" s="1"/>
  <c r="J66" i="2"/>
  <c r="J67" i="2"/>
  <c r="K67" i="2" s="1"/>
  <c r="J68" i="2"/>
  <c r="K68" i="2" s="1"/>
  <c r="J69" i="2"/>
  <c r="J70" i="2"/>
  <c r="J71" i="2"/>
  <c r="K71" i="2"/>
  <c r="J72" i="2"/>
  <c r="K72" i="2" s="1"/>
  <c r="J73" i="2"/>
  <c r="AB73" i="2" s="1"/>
  <c r="J74" i="2"/>
  <c r="J75" i="2"/>
  <c r="K75" i="2" s="1"/>
  <c r="J76" i="2"/>
  <c r="K76" i="2" s="1"/>
  <c r="J77" i="2"/>
  <c r="J78" i="2"/>
  <c r="K78" i="2" s="1"/>
  <c r="J79" i="2"/>
  <c r="AB79" i="2" s="1"/>
  <c r="K79" i="2"/>
  <c r="J80" i="2"/>
  <c r="K80" i="2" s="1"/>
  <c r="J81" i="2"/>
  <c r="AB81" i="2" s="1"/>
  <c r="J82" i="2"/>
  <c r="J83" i="2"/>
  <c r="K83" i="2" s="1"/>
  <c r="J84" i="2"/>
  <c r="K84" i="2" s="1"/>
  <c r="J85" i="2"/>
  <c r="J86" i="2"/>
  <c r="K86" i="2" s="1"/>
  <c r="J87" i="2"/>
  <c r="AB87" i="2" s="1"/>
  <c r="K87" i="2"/>
  <c r="J88" i="2"/>
  <c r="K88" i="2" s="1"/>
  <c r="J89" i="2"/>
  <c r="AB89" i="2" s="1"/>
  <c r="J90" i="2"/>
  <c r="J91" i="2"/>
  <c r="K91" i="2" s="1"/>
  <c r="J92" i="2"/>
  <c r="K92" i="2" s="1"/>
  <c r="J93" i="2"/>
  <c r="J94" i="2"/>
  <c r="K94" i="2" s="1"/>
  <c r="J95" i="2"/>
  <c r="AB95" i="2" s="1"/>
  <c r="K95" i="2"/>
  <c r="J96" i="2"/>
  <c r="K96" i="2" s="1"/>
  <c r="J97" i="2"/>
  <c r="AB97" i="2" s="1"/>
  <c r="J98" i="2"/>
  <c r="J99" i="2"/>
  <c r="K99" i="2" s="1"/>
  <c r="J100" i="2"/>
  <c r="K100" i="2" s="1"/>
  <c r="J101" i="2"/>
  <c r="J102" i="2"/>
  <c r="K102" i="2" s="1"/>
  <c r="J103" i="2"/>
  <c r="AB103" i="2" s="1"/>
  <c r="K103" i="2"/>
  <c r="J104" i="2"/>
  <c r="K104" i="2" s="1"/>
  <c r="J105" i="2"/>
  <c r="AB105" i="2" s="1"/>
  <c r="J106" i="2"/>
  <c r="J107" i="2"/>
  <c r="AB107" i="2" s="1"/>
  <c r="J108" i="2"/>
  <c r="K108" i="2" s="1"/>
  <c r="J109" i="2"/>
  <c r="J110" i="2"/>
  <c r="K110" i="2" s="1"/>
  <c r="J111" i="2"/>
  <c r="AB111" i="2" s="1"/>
  <c r="K111" i="2"/>
  <c r="J112" i="2"/>
  <c r="K112" i="2" s="1"/>
  <c r="J113" i="2"/>
  <c r="AB113" i="2" s="1"/>
  <c r="J114" i="2"/>
  <c r="J115" i="2"/>
  <c r="AB115" i="2" s="1"/>
  <c r="J116" i="2"/>
  <c r="K116" i="2" s="1"/>
  <c r="J117" i="2"/>
  <c r="J118" i="2"/>
  <c r="K118" i="2" s="1"/>
  <c r="J119" i="2"/>
  <c r="K119" i="2"/>
  <c r="J120" i="2"/>
  <c r="K120" i="2" s="1"/>
  <c r="J121" i="2"/>
  <c r="AB121" i="2" s="1"/>
  <c r="J122" i="2"/>
  <c r="J123" i="2"/>
  <c r="AB123" i="2" s="1"/>
  <c r="J124" i="2"/>
  <c r="K124" i="2" s="1"/>
  <c r="J125" i="2"/>
  <c r="K125" i="2" s="1"/>
  <c r="J126" i="2"/>
  <c r="K126" i="2" s="1"/>
  <c r="J127" i="2"/>
  <c r="AB127" i="2" s="1"/>
  <c r="K127" i="2"/>
  <c r="J128" i="2"/>
  <c r="K128" i="2" s="1"/>
  <c r="J129" i="2"/>
  <c r="K129" i="2" s="1"/>
  <c r="J130" i="2"/>
  <c r="J131" i="2"/>
  <c r="K131" i="2" s="1"/>
  <c r="J132" i="2"/>
  <c r="K132" i="2" s="1"/>
  <c r="J133" i="2"/>
  <c r="J134" i="2"/>
  <c r="K134" i="2" s="1"/>
  <c r="J135" i="2"/>
  <c r="AB135" i="2" s="1"/>
  <c r="K135" i="2"/>
  <c r="J136" i="2"/>
  <c r="K136" i="2" s="1"/>
  <c r="J137" i="2"/>
  <c r="AB137" i="2" s="1"/>
  <c r="J138" i="2"/>
  <c r="J139" i="2"/>
  <c r="AB139" i="2" s="1"/>
  <c r="J140" i="2"/>
  <c r="K140" i="2" s="1"/>
  <c r="J141" i="2"/>
  <c r="K141" i="2" s="1"/>
  <c r="J142" i="2"/>
  <c r="K142" i="2" s="1"/>
  <c r="J143" i="2"/>
  <c r="AB143" i="2" s="1"/>
  <c r="K143" i="2"/>
  <c r="J144" i="2"/>
  <c r="K144" i="2" s="1"/>
  <c r="J145" i="2"/>
  <c r="AB145" i="2" s="1"/>
  <c r="J146" i="2"/>
  <c r="J147" i="2"/>
  <c r="AB147" i="2" s="1"/>
  <c r="J148" i="2"/>
  <c r="K148" i="2" s="1"/>
  <c r="J149" i="2"/>
  <c r="O7" i="1"/>
  <c r="Q7" i="1" s="1"/>
  <c r="P7" i="1"/>
  <c r="R7" i="1"/>
  <c r="T7" i="1"/>
  <c r="U7" i="1" s="1"/>
  <c r="V7" i="1"/>
  <c r="W7" i="1"/>
  <c r="X7" i="1"/>
  <c r="Y7" i="1"/>
  <c r="AA7" i="1" s="1"/>
  <c r="Z7" i="1"/>
  <c r="O8" i="1"/>
  <c r="Q8" i="1" s="1"/>
  <c r="P8" i="1"/>
  <c r="R8" i="1" s="1"/>
  <c r="T8" i="1"/>
  <c r="U8" i="1" s="1"/>
  <c r="V8" i="1"/>
  <c r="W8" i="1"/>
  <c r="X8" i="1"/>
  <c r="Y8" i="1"/>
  <c r="AA8" i="1" s="1"/>
  <c r="Z8" i="1"/>
  <c r="O9" i="1"/>
  <c r="Q9" i="1" s="1"/>
  <c r="P9" i="1"/>
  <c r="R9" i="1" s="1"/>
  <c r="T9" i="1"/>
  <c r="U9" i="1" s="1"/>
  <c r="V9" i="1"/>
  <c r="W9" i="1"/>
  <c r="X9" i="1"/>
  <c r="Y9" i="1"/>
  <c r="Z9" i="1"/>
  <c r="AA9" i="1"/>
  <c r="O10" i="1"/>
  <c r="P10" i="1"/>
  <c r="R10" i="1" s="1"/>
  <c r="Q10" i="1"/>
  <c r="S10" i="1" s="1"/>
  <c r="T10" i="1"/>
  <c r="U10" i="1" s="1"/>
  <c r="V10" i="1"/>
  <c r="W10" i="1"/>
  <c r="X10" i="1"/>
  <c r="Y10" i="1"/>
  <c r="AA10" i="1" s="1"/>
  <c r="Z10" i="1"/>
  <c r="O11" i="1"/>
  <c r="Q11" i="1" s="1"/>
  <c r="P11" i="1"/>
  <c r="R11" i="1" s="1"/>
  <c r="T11" i="1"/>
  <c r="U11" i="1" s="1"/>
  <c r="V11" i="1"/>
  <c r="W11" i="1"/>
  <c r="X11" i="1"/>
  <c r="Y11" i="1"/>
  <c r="Z11" i="1"/>
  <c r="AA11" i="1"/>
  <c r="O12" i="1"/>
  <c r="P12" i="1"/>
  <c r="R12" i="1" s="1"/>
  <c r="Q12" i="1"/>
  <c r="T12" i="1"/>
  <c r="U12" i="1" s="1"/>
  <c r="V12" i="1"/>
  <c r="W12" i="1"/>
  <c r="X12" i="1"/>
  <c r="Y12" i="1"/>
  <c r="Z12" i="1"/>
  <c r="AB12" i="1"/>
  <c r="O13" i="1"/>
  <c r="Q13" i="1" s="1"/>
  <c r="P13" i="1"/>
  <c r="R13" i="1" s="1"/>
  <c r="T13" i="1"/>
  <c r="U13" i="1" s="1"/>
  <c r="V13" i="1"/>
  <c r="W13" i="1"/>
  <c r="X13" i="1"/>
  <c r="Y13" i="1"/>
  <c r="AA13" i="1" s="1"/>
  <c r="Z13" i="1"/>
  <c r="O14" i="1"/>
  <c r="Q14" i="1" s="1"/>
  <c r="P14" i="1"/>
  <c r="R14" i="1" s="1"/>
  <c r="T14" i="1"/>
  <c r="U14" i="1" s="1"/>
  <c r="V14" i="1"/>
  <c r="W14" i="1"/>
  <c r="X14" i="1"/>
  <c r="Y14" i="1"/>
  <c r="Z14" i="1"/>
  <c r="O15" i="1"/>
  <c r="Q15" i="1" s="1"/>
  <c r="P15" i="1"/>
  <c r="R15" i="1"/>
  <c r="T15" i="1"/>
  <c r="U15" i="1" s="1"/>
  <c r="V15" i="1"/>
  <c r="W15" i="1"/>
  <c r="X15" i="1"/>
  <c r="Y15" i="1"/>
  <c r="AA15" i="1" s="1"/>
  <c r="Z15" i="1"/>
  <c r="O16" i="1"/>
  <c r="Q16" i="1" s="1"/>
  <c r="P16" i="1"/>
  <c r="R16" i="1" s="1"/>
  <c r="T16" i="1"/>
  <c r="U16" i="1" s="1"/>
  <c r="V16" i="1"/>
  <c r="W16" i="1"/>
  <c r="X16" i="1"/>
  <c r="Y16" i="1"/>
  <c r="Z16" i="1"/>
  <c r="O17" i="1"/>
  <c r="Q17" i="1" s="1"/>
  <c r="P17" i="1"/>
  <c r="R17" i="1"/>
  <c r="T17" i="1"/>
  <c r="U17" i="1" s="1"/>
  <c r="V17" i="1"/>
  <c r="W17" i="1"/>
  <c r="X17" i="1"/>
  <c r="Y17" i="1"/>
  <c r="AA17" i="1" s="1"/>
  <c r="Z17" i="1"/>
  <c r="O18" i="1"/>
  <c r="Q18" i="1" s="1"/>
  <c r="S18" i="1" s="1"/>
  <c r="P18" i="1"/>
  <c r="R18" i="1" s="1"/>
  <c r="T18" i="1"/>
  <c r="U18" i="1" s="1"/>
  <c r="V18" i="1"/>
  <c r="W18" i="1"/>
  <c r="X18" i="1"/>
  <c r="Y18" i="1"/>
  <c r="AA18" i="1" s="1"/>
  <c r="Z18" i="1"/>
  <c r="O19" i="1"/>
  <c r="Q19" i="1" s="1"/>
  <c r="P19" i="1"/>
  <c r="R19" i="1" s="1"/>
  <c r="T19" i="1"/>
  <c r="U19" i="1" s="1"/>
  <c r="V19" i="1"/>
  <c r="W19" i="1"/>
  <c r="X19" i="1"/>
  <c r="Y19" i="1"/>
  <c r="Z19" i="1"/>
  <c r="AA19" i="1"/>
  <c r="O20" i="1"/>
  <c r="P20" i="1"/>
  <c r="R20" i="1" s="1"/>
  <c r="Q20" i="1"/>
  <c r="S20" i="1" s="1"/>
  <c r="T20" i="1"/>
  <c r="U20" i="1" s="1"/>
  <c r="V20" i="1"/>
  <c r="W20" i="1"/>
  <c r="X20" i="1"/>
  <c r="Y20" i="1"/>
  <c r="AA20" i="1" s="1"/>
  <c r="Z20" i="1"/>
  <c r="O21" i="1"/>
  <c r="Q21" i="1" s="1"/>
  <c r="P21" i="1"/>
  <c r="R21" i="1" s="1"/>
  <c r="T21" i="1"/>
  <c r="U21" i="1" s="1"/>
  <c r="V21" i="1"/>
  <c r="W21" i="1"/>
  <c r="X21" i="1"/>
  <c r="Y21" i="1"/>
  <c r="Z21" i="1"/>
  <c r="AA21" i="1"/>
  <c r="O22" i="1"/>
  <c r="P22" i="1"/>
  <c r="R22" i="1" s="1"/>
  <c r="Q22" i="1"/>
  <c r="T22" i="1"/>
  <c r="U22" i="1" s="1"/>
  <c r="V22" i="1"/>
  <c r="W22" i="1"/>
  <c r="X22" i="1"/>
  <c r="Y22" i="1"/>
  <c r="Z22" i="1"/>
  <c r="O23" i="1"/>
  <c r="Q23" i="1" s="1"/>
  <c r="P23" i="1"/>
  <c r="R23" i="1" s="1"/>
  <c r="T23" i="1"/>
  <c r="U23" i="1" s="1"/>
  <c r="V23" i="1"/>
  <c r="W23" i="1"/>
  <c r="X23" i="1"/>
  <c r="Y23" i="1"/>
  <c r="AA23" i="1" s="1"/>
  <c r="Z23" i="1"/>
  <c r="O24" i="1"/>
  <c r="Q24" i="1" s="1"/>
  <c r="P24" i="1"/>
  <c r="R24" i="1" s="1"/>
  <c r="T24" i="1"/>
  <c r="U24" i="1" s="1"/>
  <c r="V24" i="1"/>
  <c r="W24" i="1"/>
  <c r="X24" i="1"/>
  <c r="Y24" i="1"/>
  <c r="Z24" i="1"/>
  <c r="O25" i="1"/>
  <c r="Q25" i="1" s="1"/>
  <c r="P25" i="1"/>
  <c r="R25" i="1"/>
  <c r="T25" i="1"/>
  <c r="U25" i="1" s="1"/>
  <c r="V25" i="1"/>
  <c r="W25" i="1"/>
  <c r="X25" i="1"/>
  <c r="Y25" i="1"/>
  <c r="AA25" i="1" s="1"/>
  <c r="Z25" i="1"/>
  <c r="O26" i="1"/>
  <c r="Q26" i="1" s="1"/>
  <c r="S26" i="1" s="1"/>
  <c r="P26" i="1"/>
  <c r="R26" i="1" s="1"/>
  <c r="T26" i="1"/>
  <c r="U26" i="1" s="1"/>
  <c r="V26" i="1"/>
  <c r="W26" i="1"/>
  <c r="X26" i="1"/>
  <c r="Y26" i="1"/>
  <c r="AA26" i="1" s="1"/>
  <c r="Z26" i="1"/>
  <c r="O27" i="1"/>
  <c r="Q27" i="1" s="1"/>
  <c r="P27" i="1"/>
  <c r="R27" i="1" s="1"/>
  <c r="T27" i="1"/>
  <c r="U27" i="1" s="1"/>
  <c r="V27" i="1"/>
  <c r="W27" i="1"/>
  <c r="X27" i="1"/>
  <c r="Y27" i="1"/>
  <c r="Z27" i="1"/>
  <c r="AA27" i="1"/>
  <c r="O28" i="1"/>
  <c r="P28" i="1"/>
  <c r="R28" i="1" s="1"/>
  <c r="Q28" i="1"/>
  <c r="S28" i="1" s="1"/>
  <c r="T28" i="1"/>
  <c r="U28" i="1" s="1"/>
  <c r="V28" i="1"/>
  <c r="W28" i="1"/>
  <c r="X28" i="1"/>
  <c r="Y28" i="1"/>
  <c r="AA28" i="1" s="1"/>
  <c r="Z28" i="1"/>
  <c r="O29" i="1"/>
  <c r="Q29" i="1" s="1"/>
  <c r="S29" i="1" s="1"/>
  <c r="P29" i="1"/>
  <c r="R29" i="1" s="1"/>
  <c r="T29" i="1"/>
  <c r="U29" i="1" s="1"/>
  <c r="V29" i="1"/>
  <c r="W29" i="1"/>
  <c r="X29" i="1"/>
  <c r="Y29" i="1"/>
  <c r="Z29" i="1"/>
  <c r="AA29" i="1"/>
  <c r="O30" i="1"/>
  <c r="P30" i="1"/>
  <c r="R30" i="1" s="1"/>
  <c r="Q30" i="1"/>
  <c r="T30" i="1"/>
  <c r="U30" i="1" s="1"/>
  <c r="V30" i="1"/>
  <c r="W30" i="1"/>
  <c r="X30" i="1"/>
  <c r="Y30" i="1"/>
  <c r="Z30" i="1"/>
  <c r="O31" i="1"/>
  <c r="Q31" i="1" s="1"/>
  <c r="P31" i="1"/>
  <c r="R31" i="1" s="1"/>
  <c r="T31" i="1"/>
  <c r="U31" i="1" s="1"/>
  <c r="V31" i="1"/>
  <c r="W31" i="1"/>
  <c r="X31" i="1"/>
  <c r="Y31" i="1"/>
  <c r="AA31" i="1" s="1"/>
  <c r="Z31" i="1"/>
  <c r="O32" i="1"/>
  <c r="Q32" i="1" s="1"/>
  <c r="P32" i="1"/>
  <c r="R32" i="1" s="1"/>
  <c r="T32" i="1"/>
  <c r="U32" i="1" s="1"/>
  <c r="V32" i="1"/>
  <c r="W32" i="1"/>
  <c r="X32" i="1"/>
  <c r="Y32" i="1"/>
  <c r="Z32" i="1"/>
  <c r="O33" i="1"/>
  <c r="Q33" i="1" s="1"/>
  <c r="P33" i="1"/>
  <c r="R33" i="1"/>
  <c r="T33" i="1"/>
  <c r="U33" i="1" s="1"/>
  <c r="V33" i="1"/>
  <c r="W33" i="1"/>
  <c r="X33" i="1"/>
  <c r="Y33" i="1"/>
  <c r="AA33" i="1" s="1"/>
  <c r="Z33" i="1"/>
  <c r="O34" i="1"/>
  <c r="Q34" i="1" s="1"/>
  <c r="S34" i="1" s="1"/>
  <c r="P34" i="1"/>
  <c r="R34" i="1" s="1"/>
  <c r="T34" i="1"/>
  <c r="U34" i="1" s="1"/>
  <c r="V34" i="1"/>
  <c r="W34" i="1"/>
  <c r="X34" i="1"/>
  <c r="Y34" i="1"/>
  <c r="AA34" i="1" s="1"/>
  <c r="Z34" i="1"/>
  <c r="O35" i="1"/>
  <c r="Q35" i="1" s="1"/>
  <c r="P35" i="1"/>
  <c r="R35" i="1" s="1"/>
  <c r="T35" i="1"/>
  <c r="U35" i="1" s="1"/>
  <c r="V35" i="1"/>
  <c r="W35" i="1"/>
  <c r="X35" i="1"/>
  <c r="Y35" i="1"/>
  <c r="Z35" i="1"/>
  <c r="AA35" i="1"/>
  <c r="O36" i="1"/>
  <c r="P36" i="1"/>
  <c r="R36" i="1" s="1"/>
  <c r="Q36" i="1"/>
  <c r="S36" i="1" s="1"/>
  <c r="T36" i="1"/>
  <c r="U36" i="1" s="1"/>
  <c r="V36" i="1"/>
  <c r="W36" i="1"/>
  <c r="X36" i="1"/>
  <c r="Y36" i="1"/>
  <c r="AA36" i="1" s="1"/>
  <c r="Z36" i="1"/>
  <c r="O37" i="1"/>
  <c r="Q37" i="1" s="1"/>
  <c r="S37" i="1" s="1"/>
  <c r="P37" i="1"/>
  <c r="R37" i="1" s="1"/>
  <c r="T37" i="1"/>
  <c r="U37" i="1" s="1"/>
  <c r="V37" i="1"/>
  <c r="W37" i="1"/>
  <c r="X37" i="1"/>
  <c r="Y37" i="1"/>
  <c r="Z37" i="1"/>
  <c r="AA37" i="1"/>
  <c r="O38" i="1"/>
  <c r="P38" i="1"/>
  <c r="R38" i="1" s="1"/>
  <c r="Q38" i="1"/>
  <c r="T38" i="1"/>
  <c r="U38" i="1" s="1"/>
  <c r="V38" i="1"/>
  <c r="W38" i="1"/>
  <c r="X38" i="1"/>
  <c r="Y38" i="1"/>
  <c r="Z38" i="1"/>
  <c r="O39" i="1"/>
  <c r="Q39" i="1" s="1"/>
  <c r="P39" i="1"/>
  <c r="R39" i="1" s="1"/>
  <c r="T39" i="1"/>
  <c r="U39" i="1" s="1"/>
  <c r="V39" i="1"/>
  <c r="W39" i="1"/>
  <c r="X39" i="1"/>
  <c r="Y39" i="1"/>
  <c r="AA39" i="1" s="1"/>
  <c r="Z39" i="1"/>
  <c r="O40" i="1"/>
  <c r="Q40" i="1" s="1"/>
  <c r="P40" i="1"/>
  <c r="R40" i="1" s="1"/>
  <c r="T40" i="1"/>
  <c r="U40" i="1" s="1"/>
  <c r="V40" i="1"/>
  <c r="W40" i="1"/>
  <c r="X40" i="1"/>
  <c r="Y40" i="1"/>
  <c r="Z40" i="1"/>
  <c r="O41" i="1"/>
  <c r="Q41" i="1" s="1"/>
  <c r="P41" i="1"/>
  <c r="R41" i="1"/>
  <c r="T41" i="1"/>
  <c r="U41" i="1" s="1"/>
  <c r="V41" i="1"/>
  <c r="W41" i="1"/>
  <c r="X41" i="1"/>
  <c r="Y41" i="1"/>
  <c r="AA41" i="1" s="1"/>
  <c r="Z41" i="1"/>
  <c r="O42" i="1"/>
  <c r="Q42" i="1" s="1"/>
  <c r="S42" i="1" s="1"/>
  <c r="P42" i="1"/>
  <c r="R42" i="1" s="1"/>
  <c r="T42" i="1"/>
  <c r="U42" i="1" s="1"/>
  <c r="V42" i="1"/>
  <c r="W42" i="1"/>
  <c r="X42" i="1"/>
  <c r="Y42" i="1"/>
  <c r="AA42" i="1" s="1"/>
  <c r="Z42" i="1"/>
  <c r="O43" i="1"/>
  <c r="Q43" i="1" s="1"/>
  <c r="P43" i="1"/>
  <c r="R43" i="1"/>
  <c r="T43" i="1"/>
  <c r="U43" i="1" s="1"/>
  <c r="V43" i="1"/>
  <c r="W43" i="1"/>
  <c r="X43" i="1"/>
  <c r="Y43" i="1"/>
  <c r="Z43" i="1"/>
  <c r="AA43" i="1"/>
  <c r="O44" i="1"/>
  <c r="P44" i="1"/>
  <c r="R44" i="1" s="1"/>
  <c r="Q44" i="1"/>
  <c r="T44" i="1"/>
  <c r="U44" i="1" s="1"/>
  <c r="V44" i="1"/>
  <c r="W44" i="1"/>
  <c r="X44" i="1"/>
  <c r="Y44" i="1"/>
  <c r="Z44" i="1"/>
  <c r="O45" i="1"/>
  <c r="Q45" i="1" s="1"/>
  <c r="P45" i="1"/>
  <c r="R45" i="1"/>
  <c r="S45" i="1" s="1"/>
  <c r="T45" i="1"/>
  <c r="U45" i="1" s="1"/>
  <c r="V45" i="1"/>
  <c r="W45" i="1"/>
  <c r="X45" i="1"/>
  <c r="Y45" i="1"/>
  <c r="Z45" i="1"/>
  <c r="AA45" i="1"/>
  <c r="O46" i="1"/>
  <c r="P46" i="1"/>
  <c r="R46" i="1" s="1"/>
  <c r="Q46" i="1"/>
  <c r="T46" i="1"/>
  <c r="U46" i="1" s="1"/>
  <c r="V46" i="1"/>
  <c r="W46" i="1"/>
  <c r="X46" i="1"/>
  <c r="Y46" i="1"/>
  <c r="Z46" i="1"/>
  <c r="AB46" i="1"/>
  <c r="O47" i="1"/>
  <c r="Q47" i="1" s="1"/>
  <c r="P47" i="1"/>
  <c r="R47" i="1" s="1"/>
  <c r="S47" i="1" s="1"/>
  <c r="T47" i="1"/>
  <c r="U47" i="1"/>
  <c r="V47" i="1"/>
  <c r="W47" i="1"/>
  <c r="X47" i="1"/>
  <c r="Y47" i="1"/>
  <c r="AA47" i="1" s="1"/>
  <c r="Z47" i="1"/>
  <c r="O48" i="1"/>
  <c r="Q48" i="1" s="1"/>
  <c r="P48" i="1"/>
  <c r="R48" i="1" s="1"/>
  <c r="T48" i="1"/>
  <c r="U48" i="1"/>
  <c r="V48" i="1"/>
  <c r="W48" i="1"/>
  <c r="X48" i="1"/>
  <c r="Y48" i="1"/>
  <c r="AA48" i="1" s="1"/>
  <c r="Z48" i="1"/>
  <c r="O49" i="1"/>
  <c r="Q49" i="1" s="1"/>
  <c r="P49" i="1"/>
  <c r="R49" i="1" s="1"/>
  <c r="T49" i="1"/>
  <c r="U49" i="1"/>
  <c r="V49" i="1"/>
  <c r="W49" i="1"/>
  <c r="X49" i="1"/>
  <c r="Y49" i="1"/>
  <c r="AA49" i="1" s="1"/>
  <c r="Z49" i="1"/>
  <c r="O50" i="1"/>
  <c r="Q50" i="1" s="1"/>
  <c r="P50" i="1"/>
  <c r="R50" i="1" s="1"/>
  <c r="T50" i="1"/>
  <c r="U50" i="1"/>
  <c r="V50" i="1"/>
  <c r="W50" i="1"/>
  <c r="X50" i="1"/>
  <c r="Y50" i="1"/>
  <c r="AA50" i="1" s="1"/>
  <c r="Z50" i="1"/>
  <c r="O51" i="1"/>
  <c r="Q51" i="1" s="1"/>
  <c r="P51" i="1"/>
  <c r="R51" i="1"/>
  <c r="S51" i="1" s="1"/>
  <c r="T51" i="1"/>
  <c r="U51" i="1" s="1"/>
  <c r="V51" i="1"/>
  <c r="W51" i="1"/>
  <c r="X51" i="1"/>
  <c r="Y51" i="1"/>
  <c r="Z51" i="1"/>
  <c r="O52" i="1"/>
  <c r="Q52" i="1" s="1"/>
  <c r="S52" i="1" s="1"/>
  <c r="P52" i="1"/>
  <c r="R52" i="1" s="1"/>
  <c r="T52" i="1"/>
  <c r="U52" i="1"/>
  <c r="V52" i="1"/>
  <c r="W52" i="1"/>
  <c r="X52" i="1"/>
  <c r="Y52" i="1"/>
  <c r="AA52" i="1" s="1"/>
  <c r="Z52" i="1"/>
  <c r="O53" i="1"/>
  <c r="Q53" i="1" s="1"/>
  <c r="P53" i="1"/>
  <c r="R53" i="1"/>
  <c r="T53" i="1"/>
  <c r="U53" i="1" s="1"/>
  <c r="V53" i="1"/>
  <c r="W53" i="1"/>
  <c r="X53" i="1"/>
  <c r="Y53" i="1"/>
  <c r="Z53" i="1"/>
  <c r="AA53" i="1"/>
  <c r="O54" i="1"/>
  <c r="P54" i="1"/>
  <c r="R54" i="1" s="1"/>
  <c r="Q54" i="1"/>
  <c r="S54" i="1" s="1"/>
  <c r="T54" i="1"/>
  <c r="U54" i="1" s="1"/>
  <c r="V54" i="1"/>
  <c r="W54" i="1"/>
  <c r="X54" i="1"/>
  <c r="Y54" i="1"/>
  <c r="Z54" i="1"/>
  <c r="AB54" i="1"/>
  <c r="O55" i="1"/>
  <c r="Q55" i="1" s="1"/>
  <c r="S55" i="1" s="1"/>
  <c r="P55" i="1"/>
  <c r="R55" i="1" s="1"/>
  <c r="T55" i="1"/>
  <c r="U55" i="1" s="1"/>
  <c r="V55" i="1"/>
  <c r="W55" i="1"/>
  <c r="X55" i="1"/>
  <c r="Y55" i="1"/>
  <c r="Z55" i="1"/>
  <c r="AA55" i="1"/>
  <c r="O56" i="1"/>
  <c r="P56" i="1"/>
  <c r="R56" i="1" s="1"/>
  <c r="Q56" i="1"/>
  <c r="S56" i="1" s="1"/>
  <c r="T56" i="1"/>
  <c r="U56" i="1"/>
  <c r="V56" i="1"/>
  <c r="W56" i="1"/>
  <c r="X56" i="1"/>
  <c r="Y56" i="1"/>
  <c r="AA56" i="1" s="1"/>
  <c r="Z56" i="1"/>
  <c r="O57" i="1"/>
  <c r="Q57" i="1" s="1"/>
  <c r="P57" i="1"/>
  <c r="R57" i="1" s="1"/>
  <c r="T57" i="1"/>
  <c r="U57" i="1" s="1"/>
  <c r="V57" i="1"/>
  <c r="W57" i="1"/>
  <c r="X57" i="1"/>
  <c r="Y57" i="1"/>
  <c r="AA57" i="1" s="1"/>
  <c r="Z57" i="1"/>
  <c r="O58" i="1"/>
  <c r="Q58" i="1" s="1"/>
  <c r="P58" i="1"/>
  <c r="R58" i="1"/>
  <c r="T58" i="1"/>
  <c r="U58" i="1" s="1"/>
  <c r="V58" i="1"/>
  <c r="W58" i="1"/>
  <c r="X58" i="1"/>
  <c r="Y58" i="1"/>
  <c r="Z58" i="1"/>
  <c r="O59" i="1"/>
  <c r="Q59" i="1" s="1"/>
  <c r="S59" i="1" s="1"/>
  <c r="P59" i="1"/>
  <c r="R59" i="1" s="1"/>
  <c r="T59" i="1"/>
  <c r="U59" i="1" s="1"/>
  <c r="V59" i="1"/>
  <c r="W59" i="1"/>
  <c r="X59" i="1"/>
  <c r="Y59" i="1"/>
  <c r="Z59" i="1"/>
  <c r="AA59" i="1"/>
  <c r="O60" i="1"/>
  <c r="P60" i="1"/>
  <c r="R60" i="1" s="1"/>
  <c r="Q60" i="1"/>
  <c r="T60" i="1"/>
  <c r="U60" i="1"/>
  <c r="V60" i="1"/>
  <c r="W60" i="1"/>
  <c r="X60" i="1"/>
  <c r="Y60" i="1"/>
  <c r="AA60" i="1" s="1"/>
  <c r="Z60" i="1"/>
  <c r="O61" i="1"/>
  <c r="Q61" i="1" s="1"/>
  <c r="P61" i="1"/>
  <c r="R61" i="1" s="1"/>
  <c r="T61" i="1"/>
  <c r="U61" i="1" s="1"/>
  <c r="V61" i="1"/>
  <c r="W61" i="1"/>
  <c r="X61" i="1"/>
  <c r="Y61" i="1"/>
  <c r="AA61" i="1" s="1"/>
  <c r="Z61" i="1"/>
  <c r="O62" i="1"/>
  <c r="Q62" i="1" s="1"/>
  <c r="S62" i="1" s="1"/>
  <c r="P62" i="1"/>
  <c r="R62" i="1"/>
  <c r="T62" i="1"/>
  <c r="U62" i="1" s="1"/>
  <c r="V62" i="1"/>
  <c r="W62" i="1"/>
  <c r="X62" i="1"/>
  <c r="Y62" i="1"/>
  <c r="Z62" i="1"/>
  <c r="AB62" i="1"/>
  <c r="O63" i="1"/>
  <c r="Q63" i="1" s="1"/>
  <c r="S63" i="1" s="1"/>
  <c r="P63" i="1"/>
  <c r="R63" i="1" s="1"/>
  <c r="T63" i="1"/>
  <c r="U63" i="1" s="1"/>
  <c r="V63" i="1"/>
  <c r="W63" i="1"/>
  <c r="X63" i="1"/>
  <c r="Y63" i="1"/>
  <c r="Z63" i="1"/>
  <c r="AA63" i="1"/>
  <c r="O64" i="1"/>
  <c r="P64" i="1"/>
  <c r="R64" i="1" s="1"/>
  <c r="Q64" i="1"/>
  <c r="S64" i="1" s="1"/>
  <c r="T64" i="1"/>
  <c r="U64" i="1"/>
  <c r="V64" i="1"/>
  <c r="W64" i="1"/>
  <c r="X64" i="1"/>
  <c r="Y64" i="1"/>
  <c r="AA64" i="1" s="1"/>
  <c r="Z64" i="1"/>
  <c r="O65" i="1"/>
  <c r="Q65" i="1" s="1"/>
  <c r="P65" i="1"/>
  <c r="R65" i="1" s="1"/>
  <c r="T65" i="1"/>
  <c r="U65" i="1" s="1"/>
  <c r="V65" i="1"/>
  <c r="W65" i="1"/>
  <c r="X65" i="1"/>
  <c r="Y65" i="1"/>
  <c r="AA65" i="1" s="1"/>
  <c r="Z65" i="1"/>
  <c r="O66" i="1"/>
  <c r="Q66" i="1" s="1"/>
  <c r="P66" i="1"/>
  <c r="R66" i="1"/>
  <c r="T66" i="1"/>
  <c r="U66" i="1" s="1"/>
  <c r="V66" i="1"/>
  <c r="W66" i="1"/>
  <c r="X66" i="1"/>
  <c r="Y66" i="1"/>
  <c r="Z66" i="1"/>
  <c r="O67" i="1"/>
  <c r="Q67" i="1" s="1"/>
  <c r="S67" i="1" s="1"/>
  <c r="P67" i="1"/>
  <c r="R67" i="1" s="1"/>
  <c r="T67" i="1"/>
  <c r="U67" i="1" s="1"/>
  <c r="V67" i="1"/>
  <c r="W67" i="1"/>
  <c r="X67" i="1"/>
  <c r="Y67" i="1"/>
  <c r="Z67" i="1"/>
  <c r="AA67" i="1"/>
  <c r="O68" i="1"/>
  <c r="P68" i="1"/>
  <c r="R68" i="1" s="1"/>
  <c r="Q68" i="1"/>
  <c r="T68" i="1"/>
  <c r="U68" i="1"/>
  <c r="V68" i="1"/>
  <c r="W68" i="1"/>
  <c r="X68" i="1"/>
  <c r="Y68" i="1"/>
  <c r="AA68" i="1" s="1"/>
  <c r="Z68" i="1"/>
  <c r="O69" i="1"/>
  <c r="Q69" i="1" s="1"/>
  <c r="P69" i="1"/>
  <c r="R69" i="1" s="1"/>
  <c r="T69" i="1"/>
  <c r="U69" i="1" s="1"/>
  <c r="V69" i="1"/>
  <c r="W69" i="1"/>
  <c r="X69" i="1"/>
  <c r="Y69" i="1"/>
  <c r="AA69" i="1" s="1"/>
  <c r="Z69" i="1"/>
  <c r="O70" i="1"/>
  <c r="Q70" i="1" s="1"/>
  <c r="S70" i="1" s="1"/>
  <c r="P70" i="1"/>
  <c r="R70" i="1"/>
  <c r="T70" i="1"/>
  <c r="U70" i="1" s="1"/>
  <c r="V70" i="1"/>
  <c r="W70" i="1"/>
  <c r="X70" i="1"/>
  <c r="Y70" i="1"/>
  <c r="Z70" i="1"/>
  <c r="AB70" i="1"/>
  <c r="O71" i="1"/>
  <c r="Q71" i="1" s="1"/>
  <c r="S71" i="1" s="1"/>
  <c r="P71" i="1"/>
  <c r="R71" i="1" s="1"/>
  <c r="T71" i="1"/>
  <c r="U71" i="1" s="1"/>
  <c r="V71" i="1"/>
  <c r="W71" i="1"/>
  <c r="X71" i="1"/>
  <c r="Y71" i="1"/>
  <c r="Z71" i="1"/>
  <c r="AA71" i="1"/>
  <c r="O72" i="1"/>
  <c r="P72" i="1"/>
  <c r="R72" i="1" s="1"/>
  <c r="Q72" i="1"/>
  <c r="S72" i="1" s="1"/>
  <c r="T72" i="1"/>
  <c r="U72" i="1"/>
  <c r="V72" i="1"/>
  <c r="W72" i="1"/>
  <c r="X72" i="1"/>
  <c r="Y72" i="1"/>
  <c r="AA72" i="1" s="1"/>
  <c r="Z72" i="1"/>
  <c r="O73" i="1"/>
  <c r="Q73" i="1" s="1"/>
  <c r="P73" i="1"/>
  <c r="R73" i="1" s="1"/>
  <c r="T73" i="1"/>
  <c r="U73" i="1" s="1"/>
  <c r="V73" i="1"/>
  <c r="W73" i="1"/>
  <c r="X73" i="1"/>
  <c r="Y73" i="1"/>
  <c r="AA73" i="1" s="1"/>
  <c r="Z73" i="1"/>
  <c r="O74" i="1"/>
  <c r="Q74" i="1" s="1"/>
  <c r="P74" i="1"/>
  <c r="R74" i="1"/>
  <c r="T74" i="1"/>
  <c r="U74" i="1" s="1"/>
  <c r="V74" i="1"/>
  <c r="W74" i="1"/>
  <c r="X74" i="1"/>
  <c r="Y74" i="1"/>
  <c r="Z74" i="1"/>
  <c r="O75" i="1"/>
  <c r="Q75" i="1" s="1"/>
  <c r="S75" i="1" s="1"/>
  <c r="P75" i="1"/>
  <c r="R75" i="1" s="1"/>
  <c r="T75" i="1"/>
  <c r="U75" i="1" s="1"/>
  <c r="V75" i="1"/>
  <c r="W75" i="1"/>
  <c r="X75" i="1"/>
  <c r="Y75" i="1"/>
  <c r="Z75" i="1"/>
  <c r="AA75" i="1"/>
  <c r="O76" i="1"/>
  <c r="P76" i="1"/>
  <c r="R76" i="1" s="1"/>
  <c r="Q76" i="1"/>
  <c r="T76" i="1"/>
  <c r="U76" i="1"/>
  <c r="V76" i="1"/>
  <c r="W76" i="1"/>
  <c r="X76" i="1"/>
  <c r="Y76" i="1"/>
  <c r="AA76" i="1" s="1"/>
  <c r="Z76" i="1"/>
  <c r="O77" i="1"/>
  <c r="Q77" i="1" s="1"/>
  <c r="P77" i="1"/>
  <c r="R77" i="1" s="1"/>
  <c r="T77" i="1"/>
  <c r="U77" i="1" s="1"/>
  <c r="V77" i="1"/>
  <c r="W77" i="1"/>
  <c r="X77" i="1"/>
  <c r="Y77" i="1"/>
  <c r="AA77" i="1" s="1"/>
  <c r="Z77" i="1"/>
  <c r="O78" i="1"/>
  <c r="Q78" i="1" s="1"/>
  <c r="S78" i="1" s="1"/>
  <c r="P78" i="1"/>
  <c r="R78" i="1"/>
  <c r="T78" i="1"/>
  <c r="U78" i="1" s="1"/>
  <c r="V78" i="1"/>
  <c r="W78" i="1"/>
  <c r="X78" i="1"/>
  <c r="Y78" i="1"/>
  <c r="Z78" i="1"/>
  <c r="AB78" i="1"/>
  <c r="O79" i="1"/>
  <c r="Q79" i="1" s="1"/>
  <c r="S79" i="1" s="1"/>
  <c r="P79" i="1"/>
  <c r="R79" i="1" s="1"/>
  <c r="T79" i="1"/>
  <c r="U79" i="1" s="1"/>
  <c r="V79" i="1"/>
  <c r="W79" i="1"/>
  <c r="X79" i="1"/>
  <c r="Y79" i="1"/>
  <c r="Z79" i="1"/>
  <c r="AA79" i="1"/>
  <c r="O80" i="1"/>
  <c r="P80" i="1"/>
  <c r="R80" i="1" s="1"/>
  <c r="Q80" i="1"/>
  <c r="S80" i="1" s="1"/>
  <c r="T80" i="1"/>
  <c r="U80" i="1"/>
  <c r="V80" i="1"/>
  <c r="W80" i="1"/>
  <c r="X80" i="1"/>
  <c r="Y80" i="1"/>
  <c r="AA80" i="1" s="1"/>
  <c r="Z80" i="1"/>
  <c r="O81" i="1"/>
  <c r="Q81" i="1" s="1"/>
  <c r="P81" i="1"/>
  <c r="R81" i="1" s="1"/>
  <c r="S81" i="1" s="1"/>
  <c r="T81" i="1"/>
  <c r="U81" i="1" s="1"/>
  <c r="V81" i="1"/>
  <c r="W81" i="1"/>
  <c r="X81" i="1"/>
  <c r="Y81" i="1"/>
  <c r="Z81" i="1"/>
  <c r="AA81" i="1"/>
  <c r="O82" i="1"/>
  <c r="P82" i="1"/>
  <c r="Q82" i="1"/>
  <c r="R82" i="1"/>
  <c r="T82" i="1"/>
  <c r="U82" i="1"/>
  <c r="V82" i="1"/>
  <c r="W82" i="1"/>
  <c r="X82" i="1"/>
  <c r="Y82" i="1"/>
  <c r="Z82" i="1"/>
  <c r="O83" i="1"/>
  <c r="Q83" i="1" s="1"/>
  <c r="P83" i="1"/>
  <c r="R83" i="1" s="1"/>
  <c r="S83" i="1" s="1"/>
  <c r="T83" i="1"/>
  <c r="U83" i="1" s="1"/>
  <c r="V83" i="1"/>
  <c r="W83" i="1"/>
  <c r="X83" i="1"/>
  <c r="Y83" i="1"/>
  <c r="AA83" i="1" s="1"/>
  <c r="Z83" i="1"/>
  <c r="O84" i="1"/>
  <c r="Q84" i="1" s="1"/>
  <c r="P84" i="1"/>
  <c r="R84" i="1" s="1"/>
  <c r="T84" i="1"/>
  <c r="U84" i="1" s="1"/>
  <c r="V84" i="1"/>
  <c r="W84" i="1"/>
  <c r="X84" i="1"/>
  <c r="Y84" i="1"/>
  <c r="AA84" i="1" s="1"/>
  <c r="Z84" i="1"/>
  <c r="O85" i="1"/>
  <c r="Q85" i="1" s="1"/>
  <c r="S85" i="1" s="1"/>
  <c r="P85" i="1"/>
  <c r="R85" i="1" s="1"/>
  <c r="T85" i="1"/>
  <c r="U85" i="1" s="1"/>
  <c r="V85" i="1"/>
  <c r="W85" i="1"/>
  <c r="X85" i="1"/>
  <c r="Y85" i="1"/>
  <c r="Z85" i="1"/>
  <c r="AA85" i="1"/>
  <c r="O86" i="1"/>
  <c r="P86" i="1"/>
  <c r="Q86" i="1"/>
  <c r="R86" i="1"/>
  <c r="T86" i="1"/>
  <c r="U86" i="1"/>
  <c r="V86" i="1"/>
  <c r="W86" i="1"/>
  <c r="X86" i="1"/>
  <c r="Y86" i="1"/>
  <c r="Z86" i="1"/>
  <c r="O87" i="1"/>
  <c r="P87" i="1"/>
  <c r="R87" i="1" s="1"/>
  <c r="Q87" i="1"/>
  <c r="T87" i="1"/>
  <c r="U87" i="1" s="1"/>
  <c r="V87" i="1"/>
  <c r="W87" i="1"/>
  <c r="X87" i="1"/>
  <c r="Y87" i="1"/>
  <c r="Z87" i="1"/>
  <c r="AB87" i="1"/>
  <c r="O88" i="1"/>
  <c r="Q88" i="1" s="1"/>
  <c r="S88" i="1" s="1"/>
  <c r="P88" i="1"/>
  <c r="R88" i="1"/>
  <c r="T88" i="1"/>
  <c r="U88" i="1"/>
  <c r="V88" i="1"/>
  <c r="W88" i="1"/>
  <c r="X88" i="1"/>
  <c r="Y88" i="1"/>
  <c r="Z88" i="1"/>
  <c r="O89" i="1"/>
  <c r="Q89" i="1" s="1"/>
  <c r="P89" i="1"/>
  <c r="R89" i="1" s="1"/>
  <c r="T89" i="1"/>
  <c r="U89" i="1" s="1"/>
  <c r="V89" i="1"/>
  <c r="W89" i="1"/>
  <c r="X89" i="1"/>
  <c r="Y89" i="1"/>
  <c r="Z89" i="1"/>
  <c r="AA89" i="1"/>
  <c r="O90" i="1"/>
  <c r="P90" i="1"/>
  <c r="R90" i="1" s="1"/>
  <c r="Q90" i="1"/>
  <c r="T90" i="1"/>
  <c r="U90" i="1"/>
  <c r="V90" i="1"/>
  <c r="W90" i="1"/>
  <c r="X90" i="1"/>
  <c r="Y90" i="1"/>
  <c r="AA90" i="1" s="1"/>
  <c r="Z90" i="1"/>
  <c r="O91" i="1"/>
  <c r="Q91" i="1" s="1"/>
  <c r="P91" i="1"/>
  <c r="R91" i="1" s="1"/>
  <c r="T91" i="1"/>
  <c r="U91" i="1" s="1"/>
  <c r="V91" i="1"/>
  <c r="W91" i="1"/>
  <c r="AA91" i="1" s="1"/>
  <c r="X91" i="1"/>
  <c r="Y91" i="1"/>
  <c r="Z91" i="1"/>
  <c r="O92" i="1"/>
  <c r="Q92" i="1" s="1"/>
  <c r="P92" i="1"/>
  <c r="R92" i="1"/>
  <c r="T92" i="1"/>
  <c r="U92" i="1" s="1"/>
  <c r="V92" i="1"/>
  <c r="W92" i="1"/>
  <c r="X92" i="1"/>
  <c r="Y92" i="1"/>
  <c r="Z92" i="1"/>
  <c r="O93" i="1"/>
  <c r="Q93" i="1" s="1"/>
  <c r="S93" i="1" s="1"/>
  <c r="P93" i="1"/>
  <c r="R93" i="1" s="1"/>
  <c r="T93" i="1"/>
  <c r="U93" i="1" s="1"/>
  <c r="V93" i="1"/>
  <c r="W93" i="1"/>
  <c r="X93" i="1"/>
  <c r="Y93" i="1"/>
  <c r="Z93" i="1"/>
  <c r="AB93" i="1"/>
  <c r="O94" i="1"/>
  <c r="Q94" i="1" s="1"/>
  <c r="P94" i="1"/>
  <c r="R94" i="1"/>
  <c r="T94" i="1"/>
  <c r="U94" i="1" s="1"/>
  <c r="V94" i="1"/>
  <c r="W94" i="1"/>
  <c r="X94" i="1"/>
  <c r="Y94" i="1"/>
  <c r="Z94" i="1"/>
  <c r="AA94" i="1"/>
  <c r="O95" i="1"/>
  <c r="P95" i="1"/>
  <c r="R95" i="1" s="1"/>
  <c r="Q95" i="1"/>
  <c r="T95" i="1"/>
  <c r="U95" i="1" s="1"/>
  <c r="V95" i="1"/>
  <c r="W95" i="1"/>
  <c r="X95" i="1"/>
  <c r="Y95" i="1"/>
  <c r="Z95" i="1"/>
  <c r="O96" i="1"/>
  <c r="Q96" i="1" s="1"/>
  <c r="S96" i="1" s="1"/>
  <c r="P96" i="1"/>
  <c r="R96" i="1"/>
  <c r="T96" i="1"/>
  <c r="U96" i="1" s="1"/>
  <c r="V96" i="1"/>
  <c r="W96" i="1"/>
  <c r="X96" i="1"/>
  <c r="Y96" i="1"/>
  <c r="Z96" i="1"/>
  <c r="O97" i="1"/>
  <c r="Q97" i="1" s="1"/>
  <c r="S97" i="1" s="1"/>
  <c r="P97" i="1"/>
  <c r="R97" i="1" s="1"/>
  <c r="T97" i="1"/>
  <c r="U97" i="1" s="1"/>
  <c r="V97" i="1"/>
  <c r="W97" i="1"/>
  <c r="X97" i="1"/>
  <c r="Y97" i="1"/>
  <c r="Z97" i="1"/>
  <c r="AA97" i="1"/>
  <c r="O98" i="1"/>
  <c r="P98" i="1"/>
  <c r="R98" i="1" s="1"/>
  <c r="Q98" i="1"/>
  <c r="T98" i="1"/>
  <c r="U98" i="1" s="1"/>
  <c r="V98" i="1"/>
  <c r="W98" i="1"/>
  <c r="X98" i="1"/>
  <c r="Y98" i="1"/>
  <c r="Z98" i="1"/>
  <c r="O99" i="1"/>
  <c r="Q99" i="1" s="1"/>
  <c r="S99" i="1" s="1"/>
  <c r="P99" i="1"/>
  <c r="R99" i="1"/>
  <c r="T99" i="1"/>
  <c r="U99" i="1" s="1"/>
  <c r="V99" i="1"/>
  <c r="W99" i="1"/>
  <c r="X99" i="1"/>
  <c r="Y99" i="1"/>
  <c r="AA99" i="1" s="1"/>
  <c r="Z99" i="1"/>
  <c r="O100" i="1"/>
  <c r="Q100" i="1" s="1"/>
  <c r="S100" i="1" s="1"/>
  <c r="P100" i="1"/>
  <c r="R100" i="1" s="1"/>
  <c r="T100" i="1"/>
  <c r="U100" i="1" s="1"/>
  <c r="V100" i="1"/>
  <c r="W100" i="1"/>
  <c r="X100" i="1"/>
  <c r="Y100" i="1"/>
  <c r="Z100" i="1"/>
  <c r="O101" i="1"/>
  <c r="Q101" i="1" s="1"/>
  <c r="P101" i="1"/>
  <c r="R101" i="1"/>
  <c r="T101" i="1"/>
  <c r="U101" i="1" s="1"/>
  <c r="V101" i="1"/>
  <c r="W101" i="1"/>
  <c r="X101" i="1"/>
  <c r="Y101" i="1"/>
  <c r="AA101" i="1" s="1"/>
  <c r="Z101" i="1"/>
  <c r="O102" i="1"/>
  <c r="Q102" i="1" s="1"/>
  <c r="P102" i="1"/>
  <c r="R102" i="1" s="1"/>
  <c r="T102" i="1"/>
  <c r="U102" i="1" s="1"/>
  <c r="V102" i="1"/>
  <c r="W102" i="1"/>
  <c r="X102" i="1"/>
  <c r="Y102" i="1"/>
  <c r="AA102" i="1" s="1"/>
  <c r="Z102" i="1"/>
  <c r="O103" i="1"/>
  <c r="Q103" i="1" s="1"/>
  <c r="P103" i="1"/>
  <c r="R103" i="1" s="1"/>
  <c r="T103" i="1"/>
  <c r="U103" i="1" s="1"/>
  <c r="V103" i="1"/>
  <c r="W103" i="1"/>
  <c r="X103" i="1"/>
  <c r="Y103" i="1"/>
  <c r="Z103" i="1"/>
  <c r="AA103" i="1"/>
  <c r="O104" i="1"/>
  <c r="P104" i="1"/>
  <c r="R104" i="1" s="1"/>
  <c r="Q104" i="1"/>
  <c r="S104" i="1" s="1"/>
  <c r="T104" i="1"/>
  <c r="U104" i="1" s="1"/>
  <c r="V104" i="1"/>
  <c r="W104" i="1"/>
  <c r="X104" i="1"/>
  <c r="Y104" i="1"/>
  <c r="AA104" i="1" s="1"/>
  <c r="Z104" i="1"/>
  <c r="O105" i="1"/>
  <c r="Q105" i="1" s="1"/>
  <c r="P105" i="1"/>
  <c r="R105" i="1" s="1"/>
  <c r="T105" i="1"/>
  <c r="U105" i="1" s="1"/>
  <c r="V105" i="1"/>
  <c r="W105" i="1"/>
  <c r="X105" i="1"/>
  <c r="Y105" i="1"/>
  <c r="Z105" i="1"/>
  <c r="AA105" i="1"/>
  <c r="O106" i="1"/>
  <c r="P106" i="1"/>
  <c r="R106" i="1" s="1"/>
  <c r="Q106" i="1"/>
  <c r="T106" i="1"/>
  <c r="U106" i="1" s="1"/>
  <c r="V106" i="1"/>
  <c r="W106" i="1"/>
  <c r="X106" i="1"/>
  <c r="Y106" i="1"/>
  <c r="Z106" i="1"/>
  <c r="O107" i="1"/>
  <c r="Q107" i="1" s="1"/>
  <c r="S107" i="1" s="1"/>
  <c r="P107" i="1"/>
  <c r="R107" i="1"/>
  <c r="T107" i="1"/>
  <c r="U107" i="1" s="1"/>
  <c r="V107" i="1"/>
  <c r="W107" i="1"/>
  <c r="X107" i="1"/>
  <c r="Y107" i="1"/>
  <c r="AA107" i="1" s="1"/>
  <c r="Z107" i="1"/>
  <c r="O108" i="1"/>
  <c r="Q108" i="1" s="1"/>
  <c r="P108" i="1"/>
  <c r="R108" i="1" s="1"/>
  <c r="T108" i="1"/>
  <c r="U108" i="1" s="1"/>
  <c r="V108" i="1"/>
  <c r="W108" i="1"/>
  <c r="X108" i="1"/>
  <c r="Y108" i="1"/>
  <c r="Z108" i="1"/>
  <c r="O109" i="1"/>
  <c r="Q109" i="1" s="1"/>
  <c r="P109" i="1"/>
  <c r="R109" i="1"/>
  <c r="T109" i="1"/>
  <c r="U109" i="1" s="1"/>
  <c r="V109" i="1"/>
  <c r="W109" i="1"/>
  <c r="X109" i="1"/>
  <c r="Y109" i="1"/>
  <c r="AA109" i="1" s="1"/>
  <c r="Z109" i="1"/>
  <c r="O110" i="1"/>
  <c r="Q110" i="1" s="1"/>
  <c r="P110" i="1"/>
  <c r="R110" i="1" s="1"/>
  <c r="T110" i="1"/>
  <c r="U110" i="1" s="1"/>
  <c r="V110" i="1"/>
  <c r="W110" i="1"/>
  <c r="X110" i="1"/>
  <c r="Y110" i="1"/>
  <c r="AA110" i="1" s="1"/>
  <c r="Z110" i="1"/>
  <c r="O111" i="1"/>
  <c r="Q111" i="1" s="1"/>
  <c r="P111" i="1"/>
  <c r="R111" i="1"/>
  <c r="T111" i="1"/>
  <c r="U111" i="1" s="1"/>
  <c r="V111" i="1"/>
  <c r="W111" i="1"/>
  <c r="X111" i="1"/>
  <c r="Y111" i="1"/>
  <c r="Z111" i="1"/>
  <c r="AA111" i="1"/>
  <c r="AB111" i="1"/>
  <c r="O112" i="1"/>
  <c r="P112" i="1"/>
  <c r="R112" i="1" s="1"/>
  <c r="Q112" i="1"/>
  <c r="S112" i="1" s="1"/>
  <c r="T112" i="1"/>
  <c r="U112" i="1" s="1"/>
  <c r="V112" i="1"/>
  <c r="W112" i="1"/>
  <c r="X112" i="1"/>
  <c r="Y112" i="1"/>
  <c r="AA112" i="1" s="1"/>
  <c r="Z112" i="1"/>
  <c r="O113" i="1"/>
  <c r="Q113" i="1" s="1"/>
  <c r="P113" i="1"/>
  <c r="R113" i="1" s="1"/>
  <c r="T113" i="1"/>
  <c r="U113" i="1" s="1"/>
  <c r="V113" i="1"/>
  <c r="W113" i="1"/>
  <c r="X113" i="1"/>
  <c r="Y113" i="1"/>
  <c r="Z113" i="1"/>
  <c r="AA113" i="1"/>
  <c r="O114" i="1"/>
  <c r="P114" i="1"/>
  <c r="R114" i="1" s="1"/>
  <c r="Q114" i="1"/>
  <c r="T114" i="1"/>
  <c r="U114" i="1" s="1"/>
  <c r="V114" i="1"/>
  <c r="W114" i="1"/>
  <c r="X114" i="1"/>
  <c r="Y114" i="1"/>
  <c r="Z114" i="1"/>
  <c r="AB114" i="1"/>
  <c r="O115" i="1"/>
  <c r="Q115" i="1" s="1"/>
  <c r="S115" i="1" s="1"/>
  <c r="P115" i="1"/>
  <c r="R115" i="1"/>
  <c r="T115" i="1"/>
  <c r="U115" i="1" s="1"/>
  <c r="V115" i="1"/>
  <c r="W115" i="1"/>
  <c r="X115" i="1"/>
  <c r="Y115" i="1"/>
  <c r="AA115" i="1" s="1"/>
  <c r="Z115" i="1"/>
  <c r="O116" i="1"/>
  <c r="Q116" i="1" s="1"/>
  <c r="P116" i="1"/>
  <c r="R116" i="1" s="1"/>
  <c r="T116" i="1"/>
  <c r="U116" i="1" s="1"/>
  <c r="V116" i="1"/>
  <c r="W116" i="1"/>
  <c r="X116" i="1"/>
  <c r="Y116" i="1"/>
  <c r="Z116" i="1"/>
  <c r="O117" i="1"/>
  <c r="Q117" i="1" s="1"/>
  <c r="P117" i="1"/>
  <c r="R117" i="1"/>
  <c r="T117" i="1"/>
  <c r="U117" i="1" s="1"/>
  <c r="V117" i="1"/>
  <c r="W117" i="1"/>
  <c r="X117" i="1"/>
  <c r="Y117" i="1"/>
  <c r="AA117" i="1" s="1"/>
  <c r="Z117" i="1"/>
  <c r="AB117" i="1"/>
  <c r="O118" i="1"/>
  <c r="Q118" i="1" s="1"/>
  <c r="P118" i="1"/>
  <c r="R118" i="1" s="1"/>
  <c r="T118" i="1"/>
  <c r="U118" i="1" s="1"/>
  <c r="V118" i="1"/>
  <c r="W118" i="1"/>
  <c r="X118" i="1"/>
  <c r="Y118" i="1"/>
  <c r="AA118" i="1" s="1"/>
  <c r="Z118" i="1"/>
  <c r="O119" i="1"/>
  <c r="Q119" i="1" s="1"/>
  <c r="P119" i="1"/>
  <c r="R119" i="1"/>
  <c r="T119" i="1"/>
  <c r="U119" i="1" s="1"/>
  <c r="V119" i="1"/>
  <c r="W119" i="1"/>
  <c r="X119" i="1"/>
  <c r="Y119" i="1"/>
  <c r="Z119" i="1"/>
  <c r="AA119" i="1"/>
  <c r="AB119" i="1"/>
  <c r="O120" i="1"/>
  <c r="P120" i="1"/>
  <c r="R120" i="1" s="1"/>
  <c r="Q120" i="1"/>
  <c r="S120" i="1" s="1"/>
  <c r="T120" i="1"/>
  <c r="U120" i="1" s="1"/>
  <c r="V120" i="1"/>
  <c r="W120" i="1"/>
  <c r="X120" i="1"/>
  <c r="Y120" i="1"/>
  <c r="AA120" i="1" s="1"/>
  <c r="Z120" i="1"/>
  <c r="O121" i="1"/>
  <c r="Q121" i="1" s="1"/>
  <c r="S121" i="1" s="1"/>
  <c r="P121" i="1"/>
  <c r="R121" i="1" s="1"/>
  <c r="T121" i="1"/>
  <c r="U121" i="1" s="1"/>
  <c r="V121" i="1"/>
  <c r="W121" i="1"/>
  <c r="X121" i="1"/>
  <c r="Y121" i="1"/>
  <c r="Z121" i="1"/>
  <c r="AA121" i="1"/>
  <c r="O122" i="1"/>
  <c r="P122" i="1"/>
  <c r="R122" i="1" s="1"/>
  <c r="Q122" i="1"/>
  <c r="T122" i="1"/>
  <c r="U122" i="1" s="1"/>
  <c r="V122" i="1"/>
  <c r="W122" i="1"/>
  <c r="X122" i="1"/>
  <c r="Y122" i="1"/>
  <c r="Z122" i="1"/>
  <c r="O123" i="1"/>
  <c r="Q123" i="1" s="1"/>
  <c r="S123" i="1" s="1"/>
  <c r="P123" i="1"/>
  <c r="R123" i="1"/>
  <c r="T123" i="1"/>
  <c r="U123" i="1" s="1"/>
  <c r="V123" i="1"/>
  <c r="W123" i="1"/>
  <c r="X123" i="1"/>
  <c r="Y123" i="1"/>
  <c r="AA123" i="1" s="1"/>
  <c r="Z123" i="1"/>
  <c r="O124" i="1"/>
  <c r="Q124" i="1" s="1"/>
  <c r="S124" i="1" s="1"/>
  <c r="P124" i="1"/>
  <c r="R124" i="1" s="1"/>
  <c r="T124" i="1"/>
  <c r="U124" i="1" s="1"/>
  <c r="V124" i="1"/>
  <c r="W124" i="1"/>
  <c r="X124" i="1"/>
  <c r="Y124" i="1"/>
  <c r="Z124" i="1"/>
  <c r="O125" i="1"/>
  <c r="Q125" i="1" s="1"/>
  <c r="P125" i="1"/>
  <c r="R125" i="1"/>
  <c r="T125" i="1"/>
  <c r="U125" i="1" s="1"/>
  <c r="V125" i="1"/>
  <c r="W125" i="1"/>
  <c r="X125" i="1"/>
  <c r="Y125" i="1"/>
  <c r="AA125" i="1" s="1"/>
  <c r="Z125" i="1"/>
  <c r="AB125" i="1"/>
  <c r="O126" i="1"/>
  <c r="Q126" i="1" s="1"/>
  <c r="P126" i="1"/>
  <c r="R126" i="1" s="1"/>
  <c r="T126" i="1"/>
  <c r="U126" i="1" s="1"/>
  <c r="V126" i="1"/>
  <c r="W126" i="1"/>
  <c r="X126" i="1"/>
  <c r="Y126" i="1"/>
  <c r="AA126" i="1" s="1"/>
  <c r="Z126" i="1"/>
  <c r="O127" i="1"/>
  <c r="Q127" i="1" s="1"/>
  <c r="P127" i="1"/>
  <c r="R127" i="1" s="1"/>
  <c r="T127" i="1"/>
  <c r="U127" i="1" s="1"/>
  <c r="V127" i="1"/>
  <c r="W127" i="1"/>
  <c r="X127" i="1"/>
  <c r="Y127" i="1"/>
  <c r="Z127" i="1"/>
  <c r="AA127" i="1"/>
  <c r="O128" i="1"/>
  <c r="P128" i="1"/>
  <c r="R128" i="1" s="1"/>
  <c r="Q128" i="1"/>
  <c r="S128" i="1" s="1"/>
  <c r="T128" i="1"/>
  <c r="U128" i="1" s="1"/>
  <c r="V128" i="1"/>
  <c r="W128" i="1"/>
  <c r="X128" i="1"/>
  <c r="Y128" i="1"/>
  <c r="AA128" i="1" s="1"/>
  <c r="Z128" i="1"/>
  <c r="O129" i="1"/>
  <c r="Q129" i="1" s="1"/>
  <c r="S129" i="1" s="1"/>
  <c r="P129" i="1"/>
  <c r="R129" i="1" s="1"/>
  <c r="T129" i="1"/>
  <c r="U129" i="1" s="1"/>
  <c r="V129" i="1"/>
  <c r="W129" i="1"/>
  <c r="X129" i="1"/>
  <c r="Y129" i="1"/>
  <c r="Z129" i="1"/>
  <c r="AA129" i="1"/>
  <c r="O130" i="1"/>
  <c r="P130" i="1"/>
  <c r="R130" i="1" s="1"/>
  <c r="Q130" i="1"/>
  <c r="T130" i="1"/>
  <c r="U130" i="1" s="1"/>
  <c r="V130" i="1"/>
  <c r="W130" i="1"/>
  <c r="X130" i="1"/>
  <c r="Y130" i="1"/>
  <c r="Z130" i="1"/>
  <c r="O131" i="1"/>
  <c r="Q131" i="1" s="1"/>
  <c r="S131" i="1" s="1"/>
  <c r="P131" i="1"/>
  <c r="R131" i="1"/>
  <c r="T131" i="1"/>
  <c r="U131" i="1" s="1"/>
  <c r="V131" i="1"/>
  <c r="W131" i="1"/>
  <c r="X131" i="1"/>
  <c r="Y131" i="1"/>
  <c r="AA131" i="1" s="1"/>
  <c r="Z131" i="1"/>
  <c r="O132" i="1"/>
  <c r="Q132" i="1" s="1"/>
  <c r="S132" i="1" s="1"/>
  <c r="P132" i="1"/>
  <c r="R132" i="1" s="1"/>
  <c r="T132" i="1"/>
  <c r="U132" i="1" s="1"/>
  <c r="V132" i="1"/>
  <c r="W132" i="1"/>
  <c r="X132" i="1"/>
  <c r="Y132" i="1"/>
  <c r="Z132" i="1"/>
  <c r="AB132" i="1"/>
  <c r="O133" i="1"/>
  <c r="Q133" i="1" s="1"/>
  <c r="P133" i="1"/>
  <c r="R133" i="1"/>
  <c r="T133" i="1"/>
  <c r="U133" i="1" s="1"/>
  <c r="V133" i="1"/>
  <c r="W133" i="1"/>
  <c r="X133" i="1"/>
  <c r="Y133" i="1"/>
  <c r="AA133" i="1" s="1"/>
  <c r="Z133" i="1"/>
  <c r="O134" i="1"/>
  <c r="Q134" i="1" s="1"/>
  <c r="P134" i="1"/>
  <c r="R134" i="1" s="1"/>
  <c r="T134" i="1"/>
  <c r="U134" i="1" s="1"/>
  <c r="V134" i="1"/>
  <c r="W134" i="1"/>
  <c r="X134" i="1"/>
  <c r="Y134" i="1"/>
  <c r="AA134" i="1" s="1"/>
  <c r="Z134" i="1"/>
  <c r="O135" i="1"/>
  <c r="Q135" i="1" s="1"/>
  <c r="P135" i="1"/>
  <c r="R135" i="1" s="1"/>
  <c r="T135" i="1"/>
  <c r="U135" i="1" s="1"/>
  <c r="V135" i="1"/>
  <c r="W135" i="1"/>
  <c r="AA135" i="1" s="1"/>
  <c r="X135" i="1"/>
  <c r="Y135" i="1"/>
  <c r="Z135" i="1"/>
  <c r="O136" i="1"/>
  <c r="P136" i="1"/>
  <c r="R136" i="1" s="1"/>
  <c r="Q136" i="1"/>
  <c r="S136" i="1" s="1"/>
  <c r="T136" i="1"/>
  <c r="U136" i="1" s="1"/>
  <c r="V136" i="1"/>
  <c r="W136" i="1"/>
  <c r="X136" i="1"/>
  <c r="Y136" i="1"/>
  <c r="AA136" i="1" s="1"/>
  <c r="Z136" i="1"/>
  <c r="O137" i="1"/>
  <c r="Q137" i="1" s="1"/>
  <c r="P137" i="1"/>
  <c r="R137" i="1" s="1"/>
  <c r="T137" i="1"/>
  <c r="U137" i="1" s="1"/>
  <c r="V137" i="1"/>
  <c r="W137" i="1"/>
  <c r="X137" i="1"/>
  <c r="Y137" i="1"/>
  <c r="Z137" i="1"/>
  <c r="AA137" i="1"/>
  <c r="O138" i="1"/>
  <c r="P138" i="1"/>
  <c r="R138" i="1" s="1"/>
  <c r="Q138" i="1"/>
  <c r="T138" i="1"/>
  <c r="U138" i="1" s="1"/>
  <c r="V138" i="1"/>
  <c r="W138" i="1"/>
  <c r="X138" i="1"/>
  <c r="Y138" i="1"/>
  <c r="Z138" i="1"/>
  <c r="O139" i="1"/>
  <c r="Q139" i="1" s="1"/>
  <c r="S139" i="1" s="1"/>
  <c r="P139" i="1"/>
  <c r="R139" i="1"/>
  <c r="T139" i="1"/>
  <c r="U139" i="1" s="1"/>
  <c r="V139" i="1"/>
  <c r="W139" i="1"/>
  <c r="X139" i="1"/>
  <c r="Y139" i="1"/>
  <c r="AA139" i="1" s="1"/>
  <c r="Z139" i="1"/>
  <c r="O140" i="1"/>
  <c r="Q140" i="1" s="1"/>
  <c r="P140" i="1"/>
  <c r="R140" i="1" s="1"/>
  <c r="T140" i="1"/>
  <c r="U140" i="1" s="1"/>
  <c r="V140" i="1"/>
  <c r="W140" i="1"/>
  <c r="X140" i="1"/>
  <c r="Y140" i="1"/>
  <c r="Z140" i="1"/>
  <c r="O141" i="1"/>
  <c r="Q141" i="1" s="1"/>
  <c r="P141" i="1"/>
  <c r="R141" i="1"/>
  <c r="T141" i="1"/>
  <c r="U141" i="1" s="1"/>
  <c r="V141" i="1"/>
  <c r="W141" i="1"/>
  <c r="X141" i="1"/>
  <c r="Y141" i="1"/>
  <c r="AA141" i="1" s="1"/>
  <c r="Z141" i="1"/>
  <c r="O142" i="1"/>
  <c r="Q142" i="1" s="1"/>
  <c r="P142" i="1"/>
  <c r="R142" i="1" s="1"/>
  <c r="T142" i="1"/>
  <c r="U142" i="1" s="1"/>
  <c r="V142" i="1"/>
  <c r="W142" i="1"/>
  <c r="X142" i="1"/>
  <c r="Y142" i="1"/>
  <c r="AA142" i="1" s="1"/>
  <c r="Z142" i="1"/>
  <c r="O143" i="1"/>
  <c r="Q143" i="1" s="1"/>
  <c r="P143" i="1"/>
  <c r="R143" i="1"/>
  <c r="T143" i="1"/>
  <c r="U143" i="1" s="1"/>
  <c r="V143" i="1"/>
  <c r="W143" i="1"/>
  <c r="X143" i="1"/>
  <c r="Y143" i="1"/>
  <c r="Z143" i="1"/>
  <c r="AA143" i="1"/>
  <c r="AB143" i="1"/>
  <c r="O144" i="1"/>
  <c r="P144" i="1"/>
  <c r="R144" i="1" s="1"/>
  <c r="Q144" i="1"/>
  <c r="S144" i="1" s="1"/>
  <c r="T144" i="1"/>
  <c r="U144" i="1" s="1"/>
  <c r="V144" i="1"/>
  <c r="W144" i="1"/>
  <c r="X144" i="1"/>
  <c r="Y144" i="1"/>
  <c r="AA144" i="1" s="1"/>
  <c r="Z144" i="1"/>
  <c r="O145" i="1"/>
  <c r="Q145" i="1" s="1"/>
  <c r="P145" i="1"/>
  <c r="R145" i="1" s="1"/>
  <c r="T145" i="1"/>
  <c r="U145" i="1" s="1"/>
  <c r="V145" i="1"/>
  <c r="W145" i="1"/>
  <c r="X145" i="1"/>
  <c r="Y145" i="1"/>
  <c r="Z145" i="1"/>
  <c r="AA145" i="1"/>
  <c r="O146" i="1"/>
  <c r="P146" i="1"/>
  <c r="R146" i="1" s="1"/>
  <c r="Q146" i="1"/>
  <c r="T146" i="1"/>
  <c r="U146" i="1" s="1"/>
  <c r="V146" i="1"/>
  <c r="W146" i="1"/>
  <c r="X146" i="1"/>
  <c r="Y146" i="1"/>
  <c r="Z146" i="1"/>
  <c r="AB146" i="1"/>
  <c r="O147" i="1"/>
  <c r="Q147" i="1" s="1"/>
  <c r="S147" i="1" s="1"/>
  <c r="P147" i="1"/>
  <c r="R147" i="1"/>
  <c r="T147" i="1"/>
  <c r="U147" i="1" s="1"/>
  <c r="V147" i="1"/>
  <c r="W147" i="1"/>
  <c r="X147" i="1"/>
  <c r="Y147" i="1"/>
  <c r="AA147" i="1" s="1"/>
  <c r="Z147" i="1"/>
  <c r="O148" i="1"/>
  <c r="Q148" i="1" s="1"/>
  <c r="P148" i="1"/>
  <c r="R148" i="1" s="1"/>
  <c r="T148" i="1"/>
  <c r="U148" i="1" s="1"/>
  <c r="V148" i="1"/>
  <c r="W148" i="1"/>
  <c r="X148" i="1"/>
  <c r="Y148" i="1"/>
  <c r="Z148" i="1"/>
  <c r="O149" i="1"/>
  <c r="Q149" i="1" s="1"/>
  <c r="P149" i="1"/>
  <c r="R149" i="1"/>
  <c r="T149" i="1"/>
  <c r="U149" i="1" s="1"/>
  <c r="V149" i="1"/>
  <c r="W149" i="1"/>
  <c r="X149" i="1"/>
  <c r="Y149" i="1"/>
  <c r="AA149" i="1" s="1"/>
  <c r="Z149" i="1"/>
  <c r="AB149" i="1"/>
  <c r="J7" i="1"/>
  <c r="J8" i="1"/>
  <c r="AB8" i="1" s="1"/>
  <c r="K8" i="1"/>
  <c r="J9" i="1"/>
  <c r="J10" i="1"/>
  <c r="AB10" i="1" s="1"/>
  <c r="K10" i="1"/>
  <c r="J11" i="1"/>
  <c r="J12" i="1"/>
  <c r="K12" i="1"/>
  <c r="J13" i="1"/>
  <c r="J14" i="1"/>
  <c r="AB14" i="1" s="1"/>
  <c r="K14" i="1"/>
  <c r="J15" i="1"/>
  <c r="J16" i="1"/>
  <c r="AB16" i="1" s="1"/>
  <c r="K16" i="1"/>
  <c r="J17" i="1"/>
  <c r="J18" i="1"/>
  <c r="AB18" i="1" s="1"/>
  <c r="J19" i="1"/>
  <c r="J20" i="1"/>
  <c r="AB20" i="1" s="1"/>
  <c r="J21" i="1"/>
  <c r="J22" i="1"/>
  <c r="AB22" i="1" s="1"/>
  <c r="K22" i="1"/>
  <c r="J23" i="1"/>
  <c r="J24" i="1"/>
  <c r="AB24" i="1" s="1"/>
  <c r="K24" i="1"/>
  <c r="J25" i="1"/>
  <c r="J26" i="1"/>
  <c r="AB26" i="1" s="1"/>
  <c r="J27" i="1"/>
  <c r="J28" i="1"/>
  <c r="AB28" i="1" s="1"/>
  <c r="J29" i="1"/>
  <c r="J30" i="1"/>
  <c r="AB30" i="1" s="1"/>
  <c r="K30" i="1"/>
  <c r="J31" i="1"/>
  <c r="J32" i="1"/>
  <c r="AB32" i="1" s="1"/>
  <c r="K32" i="1"/>
  <c r="J33" i="1"/>
  <c r="K33" i="1" s="1"/>
  <c r="J34" i="1"/>
  <c r="AB34" i="1" s="1"/>
  <c r="J35" i="1"/>
  <c r="J36" i="1"/>
  <c r="AB36" i="1" s="1"/>
  <c r="J37" i="1"/>
  <c r="J38" i="1"/>
  <c r="AB38" i="1" s="1"/>
  <c r="K38" i="1"/>
  <c r="J39" i="1"/>
  <c r="J40" i="1"/>
  <c r="AB40" i="1" s="1"/>
  <c r="K40" i="1"/>
  <c r="J41" i="1"/>
  <c r="K41" i="1" s="1"/>
  <c r="J42" i="1"/>
  <c r="AB42" i="1" s="1"/>
  <c r="J43" i="1"/>
  <c r="J44" i="1"/>
  <c r="K44" i="1" s="1"/>
  <c r="J45" i="1"/>
  <c r="J46" i="1"/>
  <c r="K46" i="1"/>
  <c r="J47" i="1"/>
  <c r="J48" i="1"/>
  <c r="AB48" i="1" s="1"/>
  <c r="K48" i="1"/>
  <c r="J49" i="1"/>
  <c r="J50" i="1"/>
  <c r="AB50" i="1" s="1"/>
  <c r="J51" i="1"/>
  <c r="K51" i="1" s="1"/>
  <c r="J52" i="1"/>
  <c r="AB52" i="1" s="1"/>
  <c r="J53" i="1"/>
  <c r="K53" i="1" s="1"/>
  <c r="J54" i="1"/>
  <c r="K54" i="1"/>
  <c r="J55" i="1"/>
  <c r="J56" i="1"/>
  <c r="AB56" i="1" s="1"/>
  <c r="K56" i="1"/>
  <c r="J57" i="1"/>
  <c r="K57" i="1" s="1"/>
  <c r="J58" i="1"/>
  <c r="AB58" i="1" s="1"/>
  <c r="J59" i="1"/>
  <c r="J60" i="1"/>
  <c r="AB60" i="1" s="1"/>
  <c r="J61" i="1"/>
  <c r="K61" i="1" s="1"/>
  <c r="J62" i="1"/>
  <c r="K62" i="1"/>
  <c r="J63" i="1"/>
  <c r="J64" i="1"/>
  <c r="AB64" i="1" s="1"/>
  <c r="K64" i="1"/>
  <c r="J65" i="1"/>
  <c r="K65" i="1" s="1"/>
  <c r="J66" i="1"/>
  <c r="AB66" i="1" s="1"/>
  <c r="J67" i="1"/>
  <c r="J68" i="1"/>
  <c r="AB68" i="1" s="1"/>
  <c r="J69" i="1"/>
  <c r="K69" i="1" s="1"/>
  <c r="J70" i="1"/>
  <c r="K70" i="1"/>
  <c r="J71" i="1"/>
  <c r="J72" i="1"/>
  <c r="AB72" i="1" s="1"/>
  <c r="K72" i="1"/>
  <c r="J73" i="1"/>
  <c r="K73" i="1" s="1"/>
  <c r="J74" i="1"/>
  <c r="AB74" i="1" s="1"/>
  <c r="J75" i="1"/>
  <c r="J76" i="1"/>
  <c r="AB76" i="1" s="1"/>
  <c r="J77" i="1"/>
  <c r="K77" i="1" s="1"/>
  <c r="J78" i="1"/>
  <c r="K78" i="1"/>
  <c r="J79" i="1"/>
  <c r="J80" i="1"/>
  <c r="AB80" i="1" s="1"/>
  <c r="K80" i="1"/>
  <c r="J81" i="1"/>
  <c r="K81" i="1" s="1"/>
  <c r="J82" i="1"/>
  <c r="AB82" i="1" s="1"/>
  <c r="J83" i="1"/>
  <c r="J84" i="1"/>
  <c r="AB84" i="1" s="1"/>
  <c r="J85" i="1"/>
  <c r="K85" i="1" s="1"/>
  <c r="J86" i="1"/>
  <c r="AB86" i="1" s="1"/>
  <c r="K86" i="1"/>
  <c r="J87" i="1"/>
  <c r="K87" i="1" s="1"/>
  <c r="J88" i="1"/>
  <c r="AB88" i="1" s="1"/>
  <c r="K88" i="1"/>
  <c r="J89" i="1"/>
  <c r="J90" i="1"/>
  <c r="AB90" i="1" s="1"/>
  <c r="J91" i="1"/>
  <c r="K91" i="1" s="1"/>
  <c r="J92" i="1"/>
  <c r="K92" i="1" s="1"/>
  <c r="J93" i="1"/>
  <c r="K93" i="1" s="1"/>
  <c r="J94" i="1"/>
  <c r="AB94" i="1" s="1"/>
  <c r="K94" i="1"/>
  <c r="J95" i="1"/>
  <c r="K95" i="1" s="1"/>
  <c r="J96" i="1"/>
  <c r="AB96" i="1" s="1"/>
  <c r="K96" i="1"/>
  <c r="J97" i="1"/>
  <c r="J98" i="1"/>
  <c r="AB98" i="1" s="1"/>
  <c r="J99" i="1"/>
  <c r="J100" i="1"/>
  <c r="K100" i="1" s="1"/>
  <c r="J101" i="1"/>
  <c r="K101" i="1" s="1"/>
  <c r="J102" i="1"/>
  <c r="AB102" i="1" s="1"/>
  <c r="K102" i="1"/>
  <c r="J103" i="1"/>
  <c r="K103" i="1" s="1"/>
  <c r="J104" i="1"/>
  <c r="AB104" i="1" s="1"/>
  <c r="K104" i="1"/>
  <c r="J105" i="1"/>
  <c r="J106" i="1"/>
  <c r="AB106" i="1" s="1"/>
  <c r="J107" i="1"/>
  <c r="J108" i="1"/>
  <c r="K108" i="1" s="1"/>
  <c r="J109" i="1"/>
  <c r="K109" i="1" s="1"/>
  <c r="J110" i="1"/>
  <c r="AB110" i="1" s="1"/>
  <c r="K110" i="1"/>
  <c r="J111" i="1"/>
  <c r="K111" i="1" s="1"/>
  <c r="J112" i="1"/>
  <c r="AB112" i="1" s="1"/>
  <c r="K112" i="1"/>
  <c r="J113" i="1"/>
  <c r="J114" i="1"/>
  <c r="K114" i="1" s="1"/>
  <c r="J115" i="1"/>
  <c r="J116" i="1"/>
  <c r="K116" i="1" s="1"/>
  <c r="J117" i="1"/>
  <c r="K117" i="1" s="1"/>
  <c r="J118" i="1"/>
  <c r="AB118" i="1" s="1"/>
  <c r="K118" i="1"/>
  <c r="J119" i="1"/>
  <c r="K119" i="1" s="1"/>
  <c r="J120" i="1"/>
  <c r="AB120" i="1" s="1"/>
  <c r="K120" i="1"/>
  <c r="J121" i="1"/>
  <c r="AB121" i="1" s="1"/>
  <c r="J122" i="1"/>
  <c r="AB122" i="1" s="1"/>
  <c r="K122" i="1"/>
  <c r="J123" i="1"/>
  <c r="AB123" i="1" s="1"/>
  <c r="J124" i="1"/>
  <c r="AB124" i="1" s="1"/>
  <c r="K124" i="1"/>
  <c r="J125" i="1"/>
  <c r="K125" i="1" s="1"/>
  <c r="J126" i="1"/>
  <c r="AB126" i="1" s="1"/>
  <c r="K126" i="1"/>
  <c r="J127" i="1"/>
  <c r="AB127" i="1" s="1"/>
  <c r="J128" i="1"/>
  <c r="AB128" i="1" s="1"/>
  <c r="K128" i="1"/>
  <c r="J129" i="1"/>
  <c r="AB129" i="1" s="1"/>
  <c r="J130" i="1"/>
  <c r="AB130" i="1" s="1"/>
  <c r="K130" i="1"/>
  <c r="J131" i="1"/>
  <c r="AB131" i="1" s="1"/>
  <c r="J132" i="1"/>
  <c r="K132" i="1"/>
  <c r="J133" i="1"/>
  <c r="AB133" i="1" s="1"/>
  <c r="J134" i="1"/>
  <c r="AB134" i="1" s="1"/>
  <c r="K134" i="1"/>
  <c r="J135" i="1"/>
  <c r="AB135" i="1" s="1"/>
  <c r="J136" i="1"/>
  <c r="AB136" i="1" s="1"/>
  <c r="K136" i="1"/>
  <c r="J137" i="1"/>
  <c r="AB137" i="1" s="1"/>
  <c r="J138" i="1"/>
  <c r="AB138" i="1" s="1"/>
  <c r="K138" i="1"/>
  <c r="J139" i="1"/>
  <c r="AB139" i="1" s="1"/>
  <c r="J140" i="1"/>
  <c r="AB140" i="1" s="1"/>
  <c r="K140" i="1"/>
  <c r="J141" i="1"/>
  <c r="AB141" i="1" s="1"/>
  <c r="J142" i="1"/>
  <c r="AB142" i="1" s="1"/>
  <c r="K142" i="1"/>
  <c r="J143" i="1"/>
  <c r="K143" i="1" s="1"/>
  <c r="J144" i="1"/>
  <c r="AB144" i="1" s="1"/>
  <c r="K144" i="1"/>
  <c r="J145" i="1"/>
  <c r="AB145" i="1" s="1"/>
  <c r="J146" i="1"/>
  <c r="K146" i="1"/>
  <c r="J147" i="1"/>
  <c r="AB147" i="1" s="1"/>
  <c r="J148" i="1"/>
  <c r="AB148" i="1" s="1"/>
  <c r="K148" i="1"/>
  <c r="J149" i="1"/>
  <c r="K149" i="1" s="1"/>
  <c r="AB113" i="1" l="1"/>
  <c r="K113" i="1"/>
  <c r="AB97" i="1"/>
  <c r="K97" i="1"/>
  <c r="AB89" i="1"/>
  <c r="K89" i="1"/>
  <c r="AB49" i="1"/>
  <c r="K49" i="1"/>
  <c r="AB25" i="1"/>
  <c r="K25" i="1"/>
  <c r="K17" i="1"/>
  <c r="AB17" i="1"/>
  <c r="AB9" i="1"/>
  <c r="K9" i="1"/>
  <c r="AB65" i="1"/>
  <c r="AB57" i="1"/>
  <c r="AB44" i="1"/>
  <c r="AB41" i="1"/>
  <c r="AA78" i="10"/>
  <c r="AB78" i="10"/>
  <c r="AA74" i="10"/>
  <c r="AB74" i="10"/>
  <c r="K65" i="8"/>
  <c r="Z65" i="8"/>
  <c r="K62" i="8"/>
  <c r="Z62" i="8"/>
  <c r="Z41" i="8"/>
  <c r="K41" i="8"/>
  <c r="K25" i="8"/>
  <c r="Z25" i="8"/>
  <c r="Z9" i="8"/>
  <c r="K9" i="8"/>
  <c r="K107" i="1"/>
  <c r="AB107" i="1"/>
  <c r="K99" i="1"/>
  <c r="AB99" i="1"/>
  <c r="AB59" i="1"/>
  <c r="K59" i="1"/>
  <c r="AB27" i="1"/>
  <c r="K27" i="1"/>
  <c r="AB11" i="1"/>
  <c r="K11" i="1"/>
  <c r="S140" i="1"/>
  <c r="S137" i="1"/>
  <c r="AB108" i="1"/>
  <c r="S105" i="1"/>
  <c r="Q147" i="10"/>
  <c r="X147" i="10"/>
  <c r="Y147" i="10"/>
  <c r="Q143" i="10"/>
  <c r="X143" i="10"/>
  <c r="Y143" i="10"/>
  <c r="R124" i="10"/>
  <c r="AB124" i="10"/>
  <c r="K147" i="1"/>
  <c r="K145" i="1"/>
  <c r="K141" i="1"/>
  <c r="K139" i="1"/>
  <c r="K137" i="1"/>
  <c r="K135" i="1"/>
  <c r="K133" i="1"/>
  <c r="K131" i="1"/>
  <c r="K129" i="1"/>
  <c r="K127" i="1"/>
  <c r="K123" i="1"/>
  <c r="K121" i="1"/>
  <c r="K106" i="1"/>
  <c r="K98" i="1"/>
  <c r="K90" i="1"/>
  <c r="K82" i="1"/>
  <c r="K74" i="1"/>
  <c r="K66" i="1"/>
  <c r="K58" i="1"/>
  <c r="K50" i="1"/>
  <c r="K45" i="1"/>
  <c r="AB45" i="1"/>
  <c r="K42" i="1"/>
  <c r="AB37" i="1"/>
  <c r="K37" i="1"/>
  <c r="K34" i="1"/>
  <c r="AB29" i="1"/>
  <c r="K29" i="1"/>
  <c r="K26" i="1"/>
  <c r="AB21" i="1"/>
  <c r="K21" i="1"/>
  <c r="K18" i="1"/>
  <c r="AB13" i="1"/>
  <c r="K13" i="1"/>
  <c r="S148" i="1"/>
  <c r="S145" i="1"/>
  <c r="AB116" i="1"/>
  <c r="S116" i="1"/>
  <c r="S113" i="1"/>
  <c r="AB101" i="1"/>
  <c r="S92" i="1"/>
  <c r="S89" i="1"/>
  <c r="AB81" i="1"/>
  <c r="AB77" i="1"/>
  <c r="S76" i="1"/>
  <c r="AB69" i="1"/>
  <c r="S68" i="1"/>
  <c r="AB61" i="1"/>
  <c r="S60" i="1"/>
  <c r="AB53" i="1"/>
  <c r="AB51" i="1"/>
  <c r="AB33" i="1"/>
  <c r="K149" i="2"/>
  <c r="AB149" i="2"/>
  <c r="K138" i="2"/>
  <c r="AB138" i="2"/>
  <c r="AB117" i="2"/>
  <c r="K117" i="2"/>
  <c r="K106" i="2"/>
  <c r="AB106" i="2"/>
  <c r="K85" i="2"/>
  <c r="AB85" i="2"/>
  <c r="K74" i="2"/>
  <c r="AB74" i="2"/>
  <c r="AB53" i="2"/>
  <c r="K53" i="2"/>
  <c r="K42" i="2"/>
  <c r="AB42" i="2"/>
  <c r="K21" i="2"/>
  <c r="AB21" i="2"/>
  <c r="K10" i="2"/>
  <c r="AB10" i="2"/>
  <c r="AB105" i="1"/>
  <c r="K105" i="1"/>
  <c r="AB100" i="1"/>
  <c r="AB73" i="1"/>
  <c r="R70" i="10"/>
  <c r="S70" i="10" s="1"/>
  <c r="AA70" i="10"/>
  <c r="AC70" i="10" s="1"/>
  <c r="AB70" i="10"/>
  <c r="K129" i="8"/>
  <c r="Z129" i="8"/>
  <c r="K126" i="8"/>
  <c r="Z126" i="8"/>
  <c r="K97" i="8"/>
  <c r="Z97" i="8"/>
  <c r="K94" i="8"/>
  <c r="Z94" i="8"/>
  <c r="K115" i="1"/>
  <c r="AB115" i="1"/>
  <c r="K83" i="1"/>
  <c r="AB83" i="1"/>
  <c r="AB75" i="1"/>
  <c r="K75" i="1"/>
  <c r="AB67" i="1"/>
  <c r="K67" i="1"/>
  <c r="AB43" i="1"/>
  <c r="K43" i="1"/>
  <c r="AB35" i="1"/>
  <c r="K35" i="1"/>
  <c r="AB19" i="1"/>
  <c r="K19" i="1"/>
  <c r="S108" i="1"/>
  <c r="AB92" i="1"/>
  <c r="S84" i="1"/>
  <c r="K84" i="1"/>
  <c r="AB79" i="1"/>
  <c r="K79" i="1"/>
  <c r="K76" i="1"/>
  <c r="AB71" i="1"/>
  <c r="K71" i="1"/>
  <c r="K68" i="1"/>
  <c r="AB63" i="1"/>
  <c r="K63" i="1"/>
  <c r="K60" i="1"/>
  <c r="AB55" i="1"/>
  <c r="K55" i="1"/>
  <c r="K52" i="1"/>
  <c r="K47" i="1"/>
  <c r="AB47" i="1"/>
  <c r="AB39" i="1"/>
  <c r="K39" i="1"/>
  <c r="K36" i="1"/>
  <c r="AB31" i="1"/>
  <c r="K31" i="1"/>
  <c r="K28" i="1"/>
  <c r="AB23" i="1"/>
  <c r="K23" i="1"/>
  <c r="K20" i="1"/>
  <c r="AB15" i="1"/>
  <c r="K15" i="1"/>
  <c r="K7" i="1"/>
  <c r="AB7" i="1"/>
  <c r="S146" i="1"/>
  <c r="AB109" i="1"/>
  <c r="AB103" i="1"/>
  <c r="AB95" i="1"/>
  <c r="AB91" i="1"/>
  <c r="S90" i="1"/>
  <c r="AB85" i="1"/>
  <c r="S74" i="1"/>
  <c r="S66" i="1"/>
  <c r="S58" i="1"/>
  <c r="K130" i="2"/>
  <c r="AB130" i="2"/>
  <c r="K109" i="2"/>
  <c r="AB109" i="2"/>
  <c r="K98" i="2"/>
  <c r="AB98" i="2"/>
  <c r="K77" i="2"/>
  <c r="AB77" i="2"/>
  <c r="K66" i="2"/>
  <c r="AB66" i="2"/>
  <c r="K45" i="2"/>
  <c r="AB45" i="2"/>
  <c r="K34" i="2"/>
  <c r="AB34" i="2"/>
  <c r="K13" i="2"/>
  <c r="AB13" i="2"/>
  <c r="AA148" i="1"/>
  <c r="S143" i="1"/>
  <c r="AA140" i="1"/>
  <c r="S135" i="1"/>
  <c r="AA132" i="1"/>
  <c r="S127" i="1"/>
  <c r="AA124" i="1"/>
  <c r="S119" i="1"/>
  <c r="AA116" i="1"/>
  <c r="S111" i="1"/>
  <c r="AA108" i="1"/>
  <c r="S103" i="1"/>
  <c r="AA100" i="1"/>
  <c r="AA96" i="1"/>
  <c r="S95" i="1"/>
  <c r="AA93" i="1"/>
  <c r="S91" i="1"/>
  <c r="AA88" i="1"/>
  <c r="S87" i="1"/>
  <c r="AA86" i="1"/>
  <c r="AA82" i="1"/>
  <c r="S77" i="1"/>
  <c r="S73" i="1"/>
  <c r="S69" i="1"/>
  <c r="S65" i="1"/>
  <c r="S61" i="1"/>
  <c r="S57" i="1"/>
  <c r="AB133" i="2"/>
  <c r="K133" i="2"/>
  <c r="K122" i="2"/>
  <c r="AB122" i="2"/>
  <c r="K101" i="2"/>
  <c r="AB101" i="2"/>
  <c r="K90" i="2"/>
  <c r="AB90" i="2"/>
  <c r="AB69" i="2"/>
  <c r="K69" i="2"/>
  <c r="AB37" i="2"/>
  <c r="K37" i="2"/>
  <c r="K26" i="2"/>
  <c r="AB26" i="2"/>
  <c r="S146" i="2"/>
  <c r="S132" i="2"/>
  <c r="AB125" i="2"/>
  <c r="S106" i="2"/>
  <c r="J146" i="10"/>
  <c r="AD146" i="10"/>
  <c r="J130" i="10"/>
  <c r="AD130" i="10"/>
  <c r="J114" i="10"/>
  <c r="AD114" i="10"/>
  <c r="J98" i="10"/>
  <c r="AD98" i="10"/>
  <c r="J82" i="10"/>
  <c r="AD82" i="10"/>
  <c r="J66" i="10"/>
  <c r="AD66" i="10"/>
  <c r="J50" i="10"/>
  <c r="AD50" i="10"/>
  <c r="J34" i="10"/>
  <c r="AD34" i="10"/>
  <c r="J18" i="10"/>
  <c r="AD18" i="10"/>
  <c r="R92" i="10"/>
  <c r="AA92" i="10"/>
  <c r="S149" i="1"/>
  <c r="AA146" i="1"/>
  <c r="S141" i="1"/>
  <c r="AA138" i="1"/>
  <c r="S133" i="1"/>
  <c r="AA130" i="1"/>
  <c r="S125" i="1"/>
  <c r="AA122" i="1"/>
  <c r="S117" i="1"/>
  <c r="AA114" i="1"/>
  <c r="S109" i="1"/>
  <c r="AA106" i="1"/>
  <c r="S101" i="1"/>
  <c r="AA98" i="1"/>
  <c r="AA95" i="1"/>
  <c r="S94" i="1"/>
  <c r="AA92" i="1"/>
  <c r="AA87" i="1"/>
  <c r="AA78" i="1"/>
  <c r="AA74" i="1"/>
  <c r="AA70" i="1"/>
  <c r="AA66" i="1"/>
  <c r="AA62" i="1"/>
  <c r="AA58" i="1"/>
  <c r="AA54" i="1"/>
  <c r="S53" i="1"/>
  <c r="S49" i="1"/>
  <c r="S21" i="1"/>
  <c r="S11" i="1"/>
  <c r="K146" i="2"/>
  <c r="AB146" i="2"/>
  <c r="K114" i="2"/>
  <c r="AB114" i="2"/>
  <c r="K93" i="2"/>
  <c r="AB93" i="2"/>
  <c r="K82" i="2"/>
  <c r="AB82" i="2"/>
  <c r="AB61" i="2"/>
  <c r="K61" i="2"/>
  <c r="K50" i="2"/>
  <c r="AB50" i="2"/>
  <c r="AB29" i="2"/>
  <c r="K29" i="2"/>
  <c r="K18" i="2"/>
  <c r="AB18" i="2"/>
  <c r="S142" i="2"/>
  <c r="S138" i="2"/>
  <c r="AA51" i="1"/>
  <c r="AA44" i="1"/>
  <c r="S43" i="1"/>
  <c r="AA40" i="1"/>
  <c r="S35" i="1"/>
  <c r="AA32" i="1"/>
  <c r="S27" i="1"/>
  <c r="AA24" i="1"/>
  <c r="S19" i="1"/>
  <c r="AA16" i="1"/>
  <c r="AA14" i="1"/>
  <c r="K145" i="2"/>
  <c r="K137" i="2"/>
  <c r="K121" i="2"/>
  <c r="K113" i="2"/>
  <c r="K105" i="2"/>
  <c r="K97" i="2"/>
  <c r="K89" i="2"/>
  <c r="K81" i="2"/>
  <c r="K73" i="2"/>
  <c r="K57" i="2"/>
  <c r="K52" i="2"/>
  <c r="AB52" i="2"/>
  <c r="K49" i="2"/>
  <c r="K44" i="2"/>
  <c r="AB44" i="2"/>
  <c r="K41" i="2"/>
  <c r="K33" i="2"/>
  <c r="K28" i="2"/>
  <c r="AB28" i="2"/>
  <c r="K25" i="2"/>
  <c r="K20" i="2"/>
  <c r="AB20" i="2"/>
  <c r="K17" i="2"/>
  <c r="K12" i="2"/>
  <c r="AB12" i="2"/>
  <c r="K9" i="2"/>
  <c r="S148" i="2"/>
  <c r="S145" i="2"/>
  <c r="S140" i="2"/>
  <c r="S137" i="2"/>
  <c r="AA134" i="2"/>
  <c r="AB131" i="2"/>
  <c r="S129" i="2"/>
  <c r="AA123" i="2"/>
  <c r="S122" i="2"/>
  <c r="AA118" i="2"/>
  <c r="S116" i="2"/>
  <c r="AA112" i="2"/>
  <c r="S111" i="2"/>
  <c r="S108" i="2"/>
  <c r="AA104" i="2"/>
  <c r="AB102" i="2"/>
  <c r="AB100" i="2"/>
  <c r="AA100" i="2"/>
  <c r="AA97" i="2"/>
  <c r="S96" i="2"/>
  <c r="AB94" i="2"/>
  <c r="AA89" i="2"/>
  <c r="S88" i="2"/>
  <c r="AB86" i="2"/>
  <c r="AA81" i="2"/>
  <c r="S80" i="2"/>
  <c r="AB78" i="2"/>
  <c r="AB72" i="2"/>
  <c r="S70" i="2"/>
  <c r="AB67" i="2"/>
  <c r="S60" i="2"/>
  <c r="S45" i="2"/>
  <c r="AB36" i="2"/>
  <c r="S28" i="2"/>
  <c r="S22" i="2"/>
  <c r="S21" i="2"/>
  <c r="AB16" i="2"/>
  <c r="J117" i="10"/>
  <c r="AD117" i="10"/>
  <c r="J101" i="10"/>
  <c r="AD101" i="10"/>
  <c r="AD69" i="10"/>
  <c r="J69" i="10"/>
  <c r="AD53" i="10"/>
  <c r="J53" i="10"/>
  <c r="J37" i="10"/>
  <c r="AD37" i="10"/>
  <c r="AD21" i="10"/>
  <c r="J21" i="10"/>
  <c r="AB140" i="10"/>
  <c r="Q139" i="10"/>
  <c r="S139" i="10" s="1"/>
  <c r="X139" i="10"/>
  <c r="Y139" i="10"/>
  <c r="Q135" i="10"/>
  <c r="X135" i="10"/>
  <c r="Y135" i="10"/>
  <c r="AD125" i="10"/>
  <c r="S124" i="10"/>
  <c r="X120" i="10"/>
  <c r="AC120" i="10" s="1"/>
  <c r="Y120" i="10"/>
  <c r="AD109" i="10"/>
  <c r="R94" i="10"/>
  <c r="AA94" i="10"/>
  <c r="AD90" i="10"/>
  <c r="AA84" i="10"/>
  <c r="R84" i="10"/>
  <c r="AA79" i="10"/>
  <c r="AB79" i="10"/>
  <c r="AA75" i="10"/>
  <c r="AB75" i="10"/>
  <c r="R71" i="10"/>
  <c r="S71" i="10" s="1"/>
  <c r="AA71" i="10"/>
  <c r="AA46" i="1"/>
  <c r="AA38" i="1"/>
  <c r="AA30" i="1"/>
  <c r="AA22" i="1"/>
  <c r="AA12" i="1"/>
  <c r="K147" i="2"/>
  <c r="K139" i="2"/>
  <c r="K123" i="2"/>
  <c r="K115" i="2"/>
  <c r="K107" i="2"/>
  <c r="K70" i="2"/>
  <c r="AB70" i="2"/>
  <c r="K62" i="2"/>
  <c r="AB62" i="2"/>
  <c r="K59" i="2"/>
  <c r="K51" i="2"/>
  <c r="K38" i="2"/>
  <c r="AB38" i="2"/>
  <c r="K35" i="2"/>
  <c r="K27" i="2"/>
  <c r="K22" i="2"/>
  <c r="AB22" i="2"/>
  <c r="K19" i="2"/>
  <c r="K14" i="2"/>
  <c r="AB14" i="2"/>
  <c r="K11" i="2"/>
  <c r="AB144" i="2"/>
  <c r="AA142" i="2"/>
  <c r="AB136" i="2"/>
  <c r="AA135" i="2"/>
  <c r="AB132" i="2"/>
  <c r="AA132" i="2"/>
  <c r="AA129" i="2"/>
  <c r="AB128" i="2"/>
  <c r="AA127" i="2"/>
  <c r="AA126" i="2"/>
  <c r="S124" i="2"/>
  <c r="AA120" i="2"/>
  <c r="AB110" i="2"/>
  <c r="AB108" i="2"/>
  <c r="AA99" i="2"/>
  <c r="S98" i="2"/>
  <c r="AB96" i="2"/>
  <c r="AA91" i="2"/>
  <c r="S90" i="2"/>
  <c r="AB88" i="2"/>
  <c r="AA83" i="2"/>
  <c r="S82" i="2"/>
  <c r="AB80" i="2"/>
  <c r="AA75" i="2"/>
  <c r="S74" i="2"/>
  <c r="AA71" i="2"/>
  <c r="AB64" i="2"/>
  <c r="S62" i="2"/>
  <c r="AA58" i="2"/>
  <c r="AA54" i="2"/>
  <c r="J148" i="10"/>
  <c r="AD148" i="10"/>
  <c r="J138" i="10"/>
  <c r="AD138" i="10"/>
  <c r="J122" i="10"/>
  <c r="AD122" i="10"/>
  <c r="J106" i="10"/>
  <c r="AD106" i="10"/>
  <c r="J74" i="10"/>
  <c r="AD74" i="10"/>
  <c r="J58" i="10"/>
  <c r="AD58" i="10"/>
  <c r="J42" i="10"/>
  <c r="AD42" i="10"/>
  <c r="J26" i="10"/>
  <c r="AD26" i="10"/>
  <c r="J10" i="10"/>
  <c r="AD10" i="10"/>
  <c r="AD149" i="10"/>
  <c r="Q131" i="10"/>
  <c r="X131" i="10"/>
  <c r="Y131" i="10"/>
  <c r="Q127" i="10"/>
  <c r="S127" i="10" s="1"/>
  <c r="X127" i="10"/>
  <c r="Y127" i="10"/>
  <c r="R119" i="10"/>
  <c r="S119" i="10" s="1"/>
  <c r="AA119" i="10"/>
  <c r="R102" i="10"/>
  <c r="AA102" i="10"/>
  <c r="AB98" i="10"/>
  <c r="AA98" i="10"/>
  <c r="AB91" i="10"/>
  <c r="AA91" i="10"/>
  <c r="AD85" i="10"/>
  <c r="AB80" i="10"/>
  <c r="AA80" i="10"/>
  <c r="AA76" i="10"/>
  <c r="AB76" i="10"/>
  <c r="AA72" i="10"/>
  <c r="AB72" i="10"/>
  <c r="R66" i="10"/>
  <c r="AA66" i="10"/>
  <c r="AB66" i="10"/>
  <c r="S13" i="1"/>
  <c r="S12" i="1"/>
  <c r="K40" i="2"/>
  <c r="AB40" i="2"/>
  <c r="AB148" i="2"/>
  <c r="S144" i="2"/>
  <c r="AB140" i="2"/>
  <c r="S136" i="2"/>
  <c r="AB134" i="2"/>
  <c r="S133" i="2"/>
  <c r="S130" i="2"/>
  <c r="S128" i="2"/>
  <c r="S123" i="2"/>
  <c r="AB118" i="2"/>
  <c r="AB116" i="2"/>
  <c r="AB112" i="2"/>
  <c r="S110" i="2"/>
  <c r="S109" i="2"/>
  <c r="AB104" i="2"/>
  <c r="S100" i="2"/>
  <c r="S97" i="2"/>
  <c r="S92" i="2"/>
  <c r="S89" i="2"/>
  <c r="S84" i="2"/>
  <c r="S81" i="2"/>
  <c r="S76" i="2"/>
  <c r="AB68" i="2"/>
  <c r="S53" i="2"/>
  <c r="AB46" i="2"/>
  <c r="S35" i="2"/>
  <c r="AB32" i="2"/>
  <c r="S31" i="2"/>
  <c r="AB24" i="2"/>
  <c r="S14" i="2"/>
  <c r="S13" i="2"/>
  <c r="AB8" i="2"/>
  <c r="J93" i="10"/>
  <c r="AD93" i="10"/>
  <c r="AD77" i="10"/>
  <c r="J77" i="10"/>
  <c r="AD61" i="10"/>
  <c r="J61" i="10"/>
  <c r="AD45" i="10"/>
  <c r="J45" i="10"/>
  <c r="AD29" i="10"/>
  <c r="J29" i="10"/>
  <c r="AD13" i="10"/>
  <c r="J13" i="10"/>
  <c r="AD141" i="10"/>
  <c r="S136" i="10"/>
  <c r="Q123" i="10"/>
  <c r="S123" i="10" s="1"/>
  <c r="X123" i="10"/>
  <c r="Y123" i="10"/>
  <c r="AB116" i="10"/>
  <c r="AB115" i="10"/>
  <c r="AA115" i="10"/>
  <c r="AA107" i="10"/>
  <c r="AB106" i="10"/>
  <c r="AA106" i="10"/>
  <c r="AB93" i="10"/>
  <c r="AA93" i="10"/>
  <c r="R90" i="10"/>
  <c r="AA90" i="10"/>
  <c r="AA77" i="10"/>
  <c r="AB77" i="10"/>
  <c r="AA73" i="10"/>
  <c r="AB73" i="10"/>
  <c r="J76" i="10"/>
  <c r="AD76" i="10"/>
  <c r="J60" i="10"/>
  <c r="AD60" i="10"/>
  <c r="J52" i="10"/>
  <c r="AD52" i="10"/>
  <c r="J44" i="10"/>
  <c r="AD44" i="10"/>
  <c r="J36" i="10"/>
  <c r="AD36" i="10"/>
  <c r="J28" i="10"/>
  <c r="AD28" i="10"/>
  <c r="J20" i="10"/>
  <c r="AD20" i="10"/>
  <c r="J12" i="10"/>
  <c r="AD12" i="10"/>
  <c r="S120" i="10"/>
  <c r="AD112" i="10"/>
  <c r="S110" i="10"/>
  <c r="AB107" i="10"/>
  <c r="AD104" i="10"/>
  <c r="AD99" i="10"/>
  <c r="AD96" i="10"/>
  <c r="AA88" i="10"/>
  <c r="R85" i="10"/>
  <c r="AA85" i="10"/>
  <c r="R81" i="10"/>
  <c r="AA81" i="10"/>
  <c r="Y71" i="10"/>
  <c r="X71" i="10"/>
  <c r="AC71" i="10" s="1"/>
  <c r="AD68" i="10"/>
  <c r="AD64" i="10"/>
  <c r="AA73" i="2"/>
  <c r="S72" i="2"/>
  <c r="AA65" i="2"/>
  <c r="S64" i="2"/>
  <c r="S57" i="2"/>
  <c r="AA56" i="2"/>
  <c r="S49" i="2"/>
  <c r="AA48" i="2"/>
  <c r="AA42" i="2"/>
  <c r="S39" i="2"/>
  <c r="AA32" i="2"/>
  <c r="S27" i="2"/>
  <c r="AA23" i="2"/>
  <c r="AA15" i="2"/>
  <c r="J147" i="10"/>
  <c r="J139" i="10"/>
  <c r="J131" i="10"/>
  <c r="J123" i="10"/>
  <c r="J115" i="10"/>
  <c r="J107" i="10"/>
  <c r="J91" i="10"/>
  <c r="J83" i="10"/>
  <c r="J78" i="10"/>
  <c r="AD78" i="10"/>
  <c r="J75" i="10"/>
  <c r="J67" i="10"/>
  <c r="J59" i="10"/>
  <c r="J51" i="10"/>
  <c r="J46" i="10"/>
  <c r="AD46" i="10"/>
  <c r="J43" i="10"/>
  <c r="J38" i="10"/>
  <c r="AD38" i="10"/>
  <c r="J35" i="10"/>
  <c r="J30" i="10"/>
  <c r="AD30" i="10"/>
  <c r="J27" i="10"/>
  <c r="J22" i="10"/>
  <c r="AD22" i="10"/>
  <c r="J19" i="10"/>
  <c r="J14" i="10"/>
  <c r="AD14" i="10"/>
  <c r="J11" i="10"/>
  <c r="AB119" i="10"/>
  <c r="AD118" i="10"/>
  <c r="S117" i="10"/>
  <c r="Y113" i="10"/>
  <c r="AA111" i="10"/>
  <c r="AB109" i="10"/>
  <c r="S109" i="10"/>
  <c r="AB102" i="10"/>
  <c r="Y100" i="10"/>
  <c r="AB99" i="10"/>
  <c r="AB94" i="10"/>
  <c r="AB92" i="10"/>
  <c r="AB90" i="10"/>
  <c r="AA86" i="10"/>
  <c r="AA82" i="10"/>
  <c r="R82" i="10"/>
  <c r="S80" i="10"/>
  <c r="Q79" i="10"/>
  <c r="S79" i="10" s="1"/>
  <c r="X79" i="10"/>
  <c r="Q78" i="10"/>
  <c r="S78" i="10" s="1"/>
  <c r="X78" i="10"/>
  <c r="AC78" i="10" s="1"/>
  <c r="Q77" i="10"/>
  <c r="S77" i="10" s="1"/>
  <c r="X77" i="10"/>
  <c r="Q76" i="10"/>
  <c r="S76" i="10" s="1"/>
  <c r="X76" i="10"/>
  <c r="AC76" i="10" s="1"/>
  <c r="Q75" i="10"/>
  <c r="S75" i="10" s="1"/>
  <c r="X75" i="10"/>
  <c r="AC75" i="10" s="1"/>
  <c r="Q74" i="10"/>
  <c r="S74" i="10" s="1"/>
  <c r="X74" i="10"/>
  <c r="AC74" i="10" s="1"/>
  <c r="Q73" i="10"/>
  <c r="S73" i="10" s="1"/>
  <c r="X73" i="10"/>
  <c r="AC73" i="10" s="1"/>
  <c r="Q72" i="10"/>
  <c r="S72" i="10" s="1"/>
  <c r="X72" i="10"/>
  <c r="AC72" i="10" s="1"/>
  <c r="AD70" i="10"/>
  <c r="R68" i="10"/>
  <c r="AA68" i="10"/>
  <c r="AB68" i="10"/>
  <c r="R64" i="10"/>
  <c r="AA64" i="10"/>
  <c r="AB64" i="10"/>
  <c r="R60" i="10"/>
  <c r="AA60" i="10"/>
  <c r="AD54" i="10"/>
  <c r="S47" i="2"/>
  <c r="AA46" i="2"/>
  <c r="S43" i="2"/>
  <c r="AA36" i="2"/>
  <c r="AA30" i="2"/>
  <c r="AA21" i="2"/>
  <c r="AA13" i="2"/>
  <c r="AA8" i="2"/>
  <c r="J72" i="10"/>
  <c r="AD72" i="10"/>
  <c r="J56" i="10"/>
  <c r="AD56" i="10"/>
  <c r="J48" i="10"/>
  <c r="AD48" i="10"/>
  <c r="J40" i="10"/>
  <c r="AD40" i="10"/>
  <c r="J32" i="10"/>
  <c r="AD32" i="10"/>
  <c r="J24" i="10"/>
  <c r="AD24" i="10"/>
  <c r="J16" i="10"/>
  <c r="AD16" i="10"/>
  <c r="J8" i="10"/>
  <c r="AD8" i="10"/>
  <c r="X148" i="10"/>
  <c r="AD144" i="10"/>
  <c r="X144" i="10"/>
  <c r="AD140" i="10"/>
  <c r="X140" i="10"/>
  <c r="AD136" i="10"/>
  <c r="X136" i="10"/>
  <c r="AD132" i="10"/>
  <c r="X132" i="10"/>
  <c r="AD128" i="10"/>
  <c r="X128" i="10"/>
  <c r="AD124" i="10"/>
  <c r="X124" i="10"/>
  <c r="AD120" i="10"/>
  <c r="Y119" i="10"/>
  <c r="AB117" i="10"/>
  <c r="AD116" i="10"/>
  <c r="S115" i="10"/>
  <c r="S111" i="10"/>
  <c r="AD108" i="10"/>
  <c r="AB104" i="10"/>
  <c r="Y102" i="10"/>
  <c r="AB101" i="10"/>
  <c r="AD100" i="10"/>
  <c r="AB96" i="10"/>
  <c r="Y94" i="10"/>
  <c r="Y92" i="10"/>
  <c r="AA89" i="10"/>
  <c r="AD88" i="10"/>
  <c r="AD84" i="10"/>
  <c r="R83" i="10"/>
  <c r="AA83" i="10"/>
  <c r="AD80" i="10"/>
  <c r="AD62" i="10"/>
  <c r="S68" i="10"/>
  <c r="S66" i="10"/>
  <c r="S64" i="10"/>
  <c r="AA62" i="10"/>
  <c r="Y57" i="10"/>
  <c r="AB56" i="10"/>
  <c r="AB55" i="10"/>
  <c r="AA54" i="10"/>
  <c r="S29" i="10"/>
  <c r="AA27" i="10"/>
  <c r="AB27" i="10"/>
  <c r="AA25" i="10"/>
  <c r="S24" i="10"/>
  <c r="K137" i="8"/>
  <c r="Z137" i="8"/>
  <c r="K134" i="8"/>
  <c r="Z134" i="8"/>
  <c r="K105" i="8"/>
  <c r="Z105" i="8"/>
  <c r="K102" i="8"/>
  <c r="Z102" i="8"/>
  <c r="Z73" i="8"/>
  <c r="K73" i="8"/>
  <c r="K70" i="8"/>
  <c r="Z70" i="8"/>
  <c r="K46" i="8"/>
  <c r="Z46" i="8"/>
  <c r="K30" i="8"/>
  <c r="Z30" i="8"/>
  <c r="K14" i="8"/>
  <c r="Z14" i="8"/>
  <c r="Z145" i="8"/>
  <c r="R111" i="8"/>
  <c r="X37" i="10"/>
  <c r="K142" i="8"/>
  <c r="Z142" i="8"/>
  <c r="K113" i="8"/>
  <c r="Z113" i="8"/>
  <c r="K110" i="8"/>
  <c r="Z110" i="8"/>
  <c r="K78" i="8"/>
  <c r="Z78" i="8"/>
  <c r="Z49" i="8"/>
  <c r="K49" i="8"/>
  <c r="Z33" i="8"/>
  <c r="K33" i="8"/>
  <c r="Z17" i="8"/>
  <c r="K17" i="8"/>
  <c r="R126" i="8"/>
  <c r="Z89" i="8"/>
  <c r="Z81" i="8"/>
  <c r="Y61" i="10"/>
  <c r="AB60" i="10"/>
  <c r="AB59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X38" i="10"/>
  <c r="AC38" i="10" s="1"/>
  <c r="R23" i="10"/>
  <c r="AA23" i="10"/>
  <c r="K121" i="8"/>
  <c r="Z121" i="8"/>
  <c r="K118" i="8"/>
  <c r="Z118" i="8"/>
  <c r="K86" i="8"/>
  <c r="Z86" i="8"/>
  <c r="K54" i="8"/>
  <c r="Z54" i="8"/>
  <c r="K38" i="8"/>
  <c r="Z38" i="8"/>
  <c r="K22" i="8"/>
  <c r="Z22" i="8"/>
  <c r="R139" i="8"/>
  <c r="R106" i="8"/>
  <c r="R103" i="8"/>
  <c r="R102" i="8"/>
  <c r="R95" i="8"/>
  <c r="K72" i="8"/>
  <c r="Z72" i="8"/>
  <c r="K64" i="8"/>
  <c r="Z64" i="8"/>
  <c r="K56" i="8"/>
  <c r="Z56" i="8"/>
  <c r="K48" i="8"/>
  <c r="Z48" i="8"/>
  <c r="K40" i="8"/>
  <c r="Z40" i="8"/>
  <c r="K32" i="8"/>
  <c r="Z32" i="8"/>
  <c r="K24" i="8"/>
  <c r="Z24" i="8"/>
  <c r="K16" i="8"/>
  <c r="Z16" i="8"/>
  <c r="R146" i="8"/>
  <c r="R141" i="8"/>
  <c r="Z130" i="8"/>
  <c r="Z128" i="8"/>
  <c r="Z122" i="8"/>
  <c r="Z120" i="8"/>
  <c r="Z114" i="8"/>
  <c r="Z112" i="8"/>
  <c r="Z106" i="8"/>
  <c r="Z104" i="8"/>
  <c r="Z98" i="8"/>
  <c r="Z96" i="8"/>
  <c r="Z90" i="8"/>
  <c r="Y18" i="10"/>
  <c r="AB17" i="10"/>
  <c r="K66" i="8"/>
  <c r="Z66" i="8"/>
  <c r="K58" i="8"/>
  <c r="Z58" i="8"/>
  <c r="K47" i="8"/>
  <c r="K42" i="8"/>
  <c r="Z42" i="8"/>
  <c r="K39" i="8"/>
  <c r="K34" i="8"/>
  <c r="Z34" i="8"/>
  <c r="K31" i="8"/>
  <c r="K23" i="8"/>
  <c r="K18" i="8"/>
  <c r="Z18" i="8"/>
  <c r="K15" i="8"/>
  <c r="K10" i="8"/>
  <c r="Z10" i="8"/>
  <c r="R145" i="8"/>
  <c r="Y144" i="8"/>
  <c r="Y143" i="8"/>
  <c r="Z140" i="8"/>
  <c r="Y133" i="8"/>
  <c r="Y132" i="8"/>
  <c r="R94" i="8"/>
  <c r="R44" i="8"/>
  <c r="Y35" i="10"/>
  <c r="Y34" i="10"/>
  <c r="Y33" i="10"/>
  <c r="Y32" i="10"/>
  <c r="Y31" i="10"/>
  <c r="Y30" i="10"/>
  <c r="X29" i="10"/>
  <c r="AA28" i="10"/>
  <c r="AB23" i="10"/>
  <c r="AB22" i="10"/>
  <c r="Y17" i="10"/>
  <c r="Y16" i="10"/>
  <c r="Y15" i="10"/>
  <c r="Y14" i="10"/>
  <c r="Y13" i="10"/>
  <c r="Y12" i="10"/>
  <c r="Y11" i="10"/>
  <c r="Y10" i="10"/>
  <c r="Y9" i="10"/>
  <c r="X8" i="10"/>
  <c r="K92" i="8"/>
  <c r="Z92" i="8"/>
  <c r="K84" i="8"/>
  <c r="Z84" i="8"/>
  <c r="K76" i="8"/>
  <c r="Z76" i="8"/>
  <c r="K68" i="8"/>
  <c r="Z68" i="8"/>
  <c r="K60" i="8"/>
  <c r="Z60" i="8"/>
  <c r="K52" i="8"/>
  <c r="Z52" i="8"/>
  <c r="K44" i="8"/>
  <c r="Z44" i="8"/>
  <c r="K36" i="8"/>
  <c r="Z36" i="8"/>
  <c r="K28" i="8"/>
  <c r="Z28" i="8"/>
  <c r="K12" i="8"/>
  <c r="Z12" i="8"/>
  <c r="Z148" i="8"/>
  <c r="Z138" i="8"/>
  <c r="Z136" i="8"/>
  <c r="R134" i="8"/>
  <c r="Y129" i="8"/>
  <c r="Y128" i="8"/>
  <c r="Z124" i="8"/>
  <c r="Y121" i="8"/>
  <c r="Y120" i="8"/>
  <c r="Z116" i="8"/>
  <c r="Y113" i="8"/>
  <c r="Y112" i="8"/>
  <c r="Z108" i="8"/>
  <c r="Y105" i="8"/>
  <c r="Y104" i="8"/>
  <c r="Z100" i="8"/>
  <c r="Y97" i="8"/>
  <c r="Y96" i="8"/>
  <c r="Z50" i="8"/>
  <c r="Z8" i="8"/>
  <c r="R69" i="8"/>
  <c r="R55" i="8"/>
  <c r="R35" i="8"/>
  <c r="R11" i="8"/>
  <c r="Y89" i="8"/>
  <c r="Y88" i="8"/>
  <c r="Y81" i="8"/>
  <c r="Y80" i="8"/>
  <c r="R73" i="8"/>
  <c r="R67" i="8"/>
  <c r="Y65" i="8"/>
  <c r="Y57" i="8"/>
  <c r="Y50" i="8"/>
  <c r="Y49" i="8"/>
  <c r="Y38" i="8"/>
  <c r="Y26" i="8"/>
  <c r="Y25" i="8"/>
  <c r="R19" i="8"/>
  <c r="R89" i="8"/>
  <c r="R81" i="8"/>
  <c r="R66" i="8"/>
  <c r="Y61" i="8"/>
  <c r="R58" i="8"/>
  <c r="Y56" i="8"/>
  <c r="R51" i="8"/>
  <c r="Y46" i="8"/>
  <c r="Y45" i="8"/>
  <c r="R39" i="8"/>
  <c r="Y37" i="8"/>
  <c r="R27" i="8"/>
  <c r="Y14" i="8"/>
  <c r="Y13" i="8"/>
  <c r="R132" i="8"/>
  <c r="R131" i="8"/>
  <c r="R125" i="8"/>
  <c r="R124" i="8"/>
  <c r="R123" i="8"/>
  <c r="R117" i="8"/>
  <c r="R116" i="8"/>
  <c r="R115" i="8"/>
  <c r="R109" i="8"/>
  <c r="R108" i="8"/>
  <c r="R107" i="8"/>
  <c r="R101" i="8"/>
  <c r="R100" i="8"/>
  <c r="R99" i="8"/>
  <c r="R93" i="8"/>
  <c r="R92" i="8"/>
  <c r="R91" i="8"/>
  <c r="R85" i="8"/>
  <c r="R84" i="8"/>
  <c r="R83" i="8"/>
  <c r="R77" i="8"/>
  <c r="R76" i="8"/>
  <c r="R75" i="8"/>
  <c r="R74" i="8"/>
  <c r="R70" i="8"/>
  <c r="R43" i="8"/>
  <c r="R34" i="8"/>
  <c r="R143" i="8"/>
  <c r="R136" i="8"/>
  <c r="R147" i="8"/>
  <c r="R140" i="8"/>
  <c r="R128" i="8"/>
  <c r="R120" i="8"/>
  <c r="R112" i="8"/>
  <c r="R104" i="8"/>
  <c r="R96" i="8"/>
  <c r="R88" i="8"/>
  <c r="R80" i="8"/>
  <c r="R60" i="8"/>
  <c r="R59" i="8"/>
  <c r="R50" i="8"/>
  <c r="R64" i="8"/>
  <c r="R48" i="8"/>
  <c r="R32" i="8"/>
  <c r="R26" i="8"/>
  <c r="R24" i="8"/>
  <c r="R18" i="8"/>
  <c r="R16" i="8"/>
  <c r="R10" i="8"/>
  <c r="R8" i="8"/>
  <c r="R68" i="8"/>
  <c r="R52" i="8"/>
  <c r="R36" i="8"/>
  <c r="R72" i="8"/>
  <c r="R56" i="8"/>
  <c r="R41" i="8"/>
  <c r="R40" i="8"/>
  <c r="R30" i="8"/>
  <c r="R29" i="8"/>
  <c r="R28" i="8"/>
  <c r="R22" i="8"/>
  <c r="R21" i="8"/>
  <c r="R20" i="8"/>
  <c r="R14" i="8"/>
  <c r="R13" i="8"/>
  <c r="R12" i="8"/>
  <c r="S149" i="10"/>
  <c r="S145" i="10"/>
  <c r="S141" i="10"/>
  <c r="S137" i="10"/>
  <c r="AC133" i="10"/>
  <c r="S133" i="10"/>
  <c r="S129" i="10"/>
  <c r="AC125" i="10"/>
  <c r="S125" i="10"/>
  <c r="S121" i="10"/>
  <c r="S147" i="10"/>
  <c r="S143" i="10"/>
  <c r="S135" i="10"/>
  <c r="S131" i="10"/>
  <c r="X81" i="10"/>
  <c r="Q81" i="10"/>
  <c r="S81" i="10" s="1"/>
  <c r="X60" i="10"/>
  <c r="AC60" i="10" s="1"/>
  <c r="Q60" i="10"/>
  <c r="Y27" i="10"/>
  <c r="X27" i="10"/>
  <c r="AC27" i="10" s="1"/>
  <c r="Y25" i="10"/>
  <c r="X25" i="10"/>
  <c r="AC25" i="10" s="1"/>
  <c r="X23" i="10"/>
  <c r="AC23" i="10" s="1"/>
  <c r="Q23" i="10"/>
  <c r="S23" i="10" s="1"/>
  <c r="AA149" i="10"/>
  <c r="AC149" i="10" s="1"/>
  <c r="AA148" i="10"/>
  <c r="AA147" i="10"/>
  <c r="AA146" i="10"/>
  <c r="AC146" i="10" s="1"/>
  <c r="AA145" i="10"/>
  <c r="AC145" i="10" s="1"/>
  <c r="AA144" i="10"/>
  <c r="AC144" i="10" s="1"/>
  <c r="AA143" i="10"/>
  <c r="AC143" i="10" s="1"/>
  <c r="AA142" i="10"/>
  <c r="AC142" i="10" s="1"/>
  <c r="AA141" i="10"/>
  <c r="AC141" i="10" s="1"/>
  <c r="AA140" i="10"/>
  <c r="AA139" i="10"/>
  <c r="AC139" i="10" s="1"/>
  <c r="AA138" i="10"/>
  <c r="AC138" i="10" s="1"/>
  <c r="AA137" i="10"/>
  <c r="AC137" i="10" s="1"/>
  <c r="AA136" i="10"/>
  <c r="AC136" i="10" s="1"/>
  <c r="AA135" i="10"/>
  <c r="AA134" i="10"/>
  <c r="AC134" i="10" s="1"/>
  <c r="AA133" i="10"/>
  <c r="AA132" i="10"/>
  <c r="AA131" i="10"/>
  <c r="AC131" i="10" s="1"/>
  <c r="AA130" i="10"/>
  <c r="AC130" i="10" s="1"/>
  <c r="AA129" i="10"/>
  <c r="AC129" i="10" s="1"/>
  <c r="AA128" i="10"/>
  <c r="AC128" i="10" s="1"/>
  <c r="AA127" i="10"/>
  <c r="AC127" i="10" s="1"/>
  <c r="AA126" i="10"/>
  <c r="AC126" i="10" s="1"/>
  <c r="AA125" i="10"/>
  <c r="AA124" i="10"/>
  <c r="AA123" i="10"/>
  <c r="AA122" i="10"/>
  <c r="AC122" i="10" s="1"/>
  <c r="AA121" i="10"/>
  <c r="AC121" i="10" s="1"/>
  <c r="X118" i="10"/>
  <c r="X116" i="10"/>
  <c r="X114" i="10"/>
  <c r="X112" i="10"/>
  <c r="AC112" i="10" s="1"/>
  <c r="X110" i="10"/>
  <c r="AC110" i="10" s="1"/>
  <c r="X108" i="10"/>
  <c r="AC108" i="10" s="1"/>
  <c r="X106" i="10"/>
  <c r="AC106" i="10" s="1"/>
  <c r="Q106" i="10"/>
  <c r="S106" i="10" s="1"/>
  <c r="Y105" i="10"/>
  <c r="AA103" i="10"/>
  <c r="X102" i="10"/>
  <c r="AC102" i="10" s="1"/>
  <c r="Q102" i="10"/>
  <c r="S102" i="10" s="1"/>
  <c r="Y101" i="10"/>
  <c r="AA99" i="10"/>
  <c r="X98" i="10"/>
  <c r="AC98" i="10" s="1"/>
  <c r="Q98" i="10"/>
  <c r="S98" i="10" s="1"/>
  <c r="Y97" i="10"/>
  <c r="AA95" i="10"/>
  <c r="X94" i="10"/>
  <c r="AC94" i="10" s="1"/>
  <c r="Q94" i="10"/>
  <c r="Y93" i="10"/>
  <c r="X90" i="10"/>
  <c r="AC90" i="10" s="1"/>
  <c r="Q90" i="10"/>
  <c r="S90" i="10" s="1"/>
  <c r="Y89" i="10"/>
  <c r="X86" i="10"/>
  <c r="AC86" i="10" s="1"/>
  <c r="Q86" i="10"/>
  <c r="S86" i="10" s="1"/>
  <c r="Y85" i="10"/>
  <c r="X82" i="10"/>
  <c r="AC82" i="10" s="1"/>
  <c r="Q82" i="10"/>
  <c r="Y81" i="10"/>
  <c r="X105" i="10"/>
  <c r="Q105" i="10"/>
  <c r="S105" i="10" s="1"/>
  <c r="X101" i="10"/>
  <c r="Q101" i="10"/>
  <c r="S101" i="10" s="1"/>
  <c r="X97" i="10"/>
  <c r="Q97" i="10"/>
  <c r="S97" i="10" s="1"/>
  <c r="X93" i="10"/>
  <c r="AC93" i="10" s="1"/>
  <c r="Q93" i="10"/>
  <c r="S93" i="10" s="1"/>
  <c r="AA118" i="10"/>
  <c r="AA116" i="10"/>
  <c r="AA114" i="10"/>
  <c r="X107" i="10"/>
  <c r="AC107" i="10" s="1"/>
  <c r="Q107" i="10"/>
  <c r="S107" i="10" s="1"/>
  <c r="X103" i="10"/>
  <c r="Q103" i="10"/>
  <c r="S103" i="10" s="1"/>
  <c r="X99" i="10"/>
  <c r="AC99" i="10" s="1"/>
  <c r="Q99" i="10"/>
  <c r="S99" i="10" s="1"/>
  <c r="X95" i="10"/>
  <c r="Q95" i="10"/>
  <c r="S95" i="10" s="1"/>
  <c r="X91" i="10"/>
  <c r="AC91" i="10" s="1"/>
  <c r="Q91" i="10"/>
  <c r="S91" i="10" s="1"/>
  <c r="X87" i="10"/>
  <c r="AC87" i="10" s="1"/>
  <c r="Q87" i="10"/>
  <c r="S87" i="10" s="1"/>
  <c r="X83" i="10"/>
  <c r="AC83" i="10" s="1"/>
  <c r="Q83" i="10"/>
  <c r="S83" i="10" s="1"/>
  <c r="X89" i="10"/>
  <c r="AC89" i="10" s="1"/>
  <c r="Q89" i="10"/>
  <c r="S89" i="10" s="1"/>
  <c r="X85" i="10"/>
  <c r="AC85" i="10" s="1"/>
  <c r="Q85" i="10"/>
  <c r="S85" i="10" s="1"/>
  <c r="X80" i="10"/>
  <c r="AC80" i="10" s="1"/>
  <c r="Y80" i="10"/>
  <c r="X119" i="10"/>
  <c r="X117" i="10"/>
  <c r="AC117" i="10" s="1"/>
  <c r="X115" i="10"/>
  <c r="X113" i="10"/>
  <c r="AC113" i="10" s="1"/>
  <c r="X111" i="10"/>
  <c r="X109" i="10"/>
  <c r="AC109" i="10" s="1"/>
  <c r="AA105" i="10"/>
  <c r="X104" i="10"/>
  <c r="AC104" i="10" s="1"/>
  <c r="Q104" i="10"/>
  <c r="S104" i="10" s="1"/>
  <c r="Y103" i="10"/>
  <c r="AA101" i="10"/>
  <c r="X100" i="10"/>
  <c r="AC100" i="10" s="1"/>
  <c r="Q100" i="10"/>
  <c r="S100" i="10" s="1"/>
  <c r="Y99" i="10"/>
  <c r="AA97" i="10"/>
  <c r="X96" i="10"/>
  <c r="AC96" i="10" s="1"/>
  <c r="Q96" i="10"/>
  <c r="S96" i="10" s="1"/>
  <c r="Y95" i="10"/>
  <c r="X92" i="10"/>
  <c r="AC92" i="10" s="1"/>
  <c r="Q92" i="10"/>
  <c r="Y91" i="10"/>
  <c r="X88" i="10"/>
  <c r="AC88" i="10" s="1"/>
  <c r="Q88" i="10"/>
  <c r="S88" i="10" s="1"/>
  <c r="Y87" i="10"/>
  <c r="X84" i="10"/>
  <c r="AC84" i="10" s="1"/>
  <c r="Q84" i="10"/>
  <c r="S84" i="10" s="1"/>
  <c r="Y83" i="10"/>
  <c r="X58" i="10"/>
  <c r="AC58" i="10" s="1"/>
  <c r="Q58" i="10"/>
  <c r="S58" i="10" s="1"/>
  <c r="S69" i="10"/>
  <c r="S67" i="10"/>
  <c r="S65" i="10"/>
  <c r="S63" i="10"/>
  <c r="X56" i="10"/>
  <c r="AC56" i="10" s="1"/>
  <c r="Q56" i="10"/>
  <c r="S56" i="10" s="1"/>
  <c r="X62" i="10"/>
  <c r="AC62" i="10" s="1"/>
  <c r="Q62" i="10"/>
  <c r="S62" i="10" s="1"/>
  <c r="AA53" i="10"/>
  <c r="AB53" i="10"/>
  <c r="AA52" i="10"/>
  <c r="AC52" i="10" s="1"/>
  <c r="AB52" i="10"/>
  <c r="AA51" i="10"/>
  <c r="AB51" i="10"/>
  <c r="AA50" i="10"/>
  <c r="AB50" i="10"/>
  <c r="AA49" i="10"/>
  <c r="AB49" i="10"/>
  <c r="AA48" i="10"/>
  <c r="AC48" i="10" s="1"/>
  <c r="AB48" i="10"/>
  <c r="AA47" i="10"/>
  <c r="AB47" i="10"/>
  <c r="AA46" i="10"/>
  <c r="AB46" i="10"/>
  <c r="AA45" i="10"/>
  <c r="AB45" i="10"/>
  <c r="AA44" i="10"/>
  <c r="AC44" i="10" s="1"/>
  <c r="AB44" i="10"/>
  <c r="AA43" i="10"/>
  <c r="AB43" i="10"/>
  <c r="AA42" i="10"/>
  <c r="AB42" i="10"/>
  <c r="AA41" i="10"/>
  <c r="AB41" i="10"/>
  <c r="AA40" i="10"/>
  <c r="AC40" i="10" s="1"/>
  <c r="AB40" i="10"/>
  <c r="AA39" i="10"/>
  <c r="AB39" i="10"/>
  <c r="AA38" i="10"/>
  <c r="AB38" i="10"/>
  <c r="AA37" i="10"/>
  <c r="AB37" i="10"/>
  <c r="AA36" i="10"/>
  <c r="AC36" i="10" s="1"/>
  <c r="AB36" i="10"/>
  <c r="AA35" i="10"/>
  <c r="AB35" i="10"/>
  <c r="AA34" i="10"/>
  <c r="AB34" i="10"/>
  <c r="AA33" i="10"/>
  <c r="AB33" i="10"/>
  <c r="AA32" i="10"/>
  <c r="AC32" i="10" s="1"/>
  <c r="AB32" i="10"/>
  <c r="AA31" i="10"/>
  <c r="AB31" i="10"/>
  <c r="AA30" i="10"/>
  <c r="AB30" i="10"/>
  <c r="AA29" i="10"/>
  <c r="AB29" i="10"/>
  <c r="X21" i="10"/>
  <c r="AC21" i="10" s="1"/>
  <c r="Q21" i="10"/>
  <c r="S21" i="10" s="1"/>
  <c r="Y62" i="10"/>
  <c r="AA61" i="10"/>
  <c r="X61" i="10"/>
  <c r="Q61" i="10"/>
  <c r="S61" i="10" s="1"/>
  <c r="Y60" i="10"/>
  <c r="AA59" i="10"/>
  <c r="X59" i="10"/>
  <c r="Q59" i="10"/>
  <c r="S59" i="10" s="1"/>
  <c r="Y58" i="10"/>
  <c r="AA57" i="10"/>
  <c r="X57" i="10"/>
  <c r="Q57" i="10"/>
  <c r="S57" i="10" s="1"/>
  <c r="Y56" i="10"/>
  <c r="AA55" i="10"/>
  <c r="X55" i="10"/>
  <c r="Q55" i="10"/>
  <c r="S55" i="10" s="1"/>
  <c r="AC29" i="10"/>
  <c r="Y26" i="10"/>
  <c r="X26" i="10"/>
  <c r="AC26" i="10" s="1"/>
  <c r="Y24" i="10"/>
  <c r="X24" i="10"/>
  <c r="AC24" i="10" s="1"/>
  <c r="X19" i="10"/>
  <c r="AC19" i="10" s="1"/>
  <c r="Q19" i="10"/>
  <c r="S19" i="10" s="1"/>
  <c r="X69" i="10"/>
  <c r="AC69" i="10" s="1"/>
  <c r="X68" i="10"/>
  <c r="X67" i="10"/>
  <c r="AC67" i="10" s="1"/>
  <c r="X66" i="10"/>
  <c r="AC66" i="10" s="1"/>
  <c r="X65" i="10"/>
  <c r="AC65" i="10" s="1"/>
  <c r="X64" i="10"/>
  <c r="AC64" i="10" s="1"/>
  <c r="X63" i="10"/>
  <c r="AC63" i="10" s="1"/>
  <c r="AC54" i="10"/>
  <c r="AC53" i="10"/>
  <c r="AC51" i="10"/>
  <c r="AC50" i="10"/>
  <c r="AC49" i="10"/>
  <c r="AC47" i="10"/>
  <c r="AC46" i="10"/>
  <c r="AC45" i="10"/>
  <c r="AC43" i="10"/>
  <c r="AC42" i="10"/>
  <c r="AC41" i="10"/>
  <c r="AC39" i="10"/>
  <c r="AC37" i="10"/>
  <c r="AC35" i="10"/>
  <c r="AC34" i="10"/>
  <c r="AC33" i="10"/>
  <c r="AC31" i="10"/>
  <c r="AC30" i="10"/>
  <c r="Y28" i="10"/>
  <c r="X28" i="10"/>
  <c r="Q54" i="10"/>
  <c r="S54" i="10" s="1"/>
  <c r="Q53" i="10"/>
  <c r="S53" i="10" s="1"/>
  <c r="Q52" i="10"/>
  <c r="S52" i="10" s="1"/>
  <c r="Q51" i="10"/>
  <c r="S51" i="10" s="1"/>
  <c r="Q50" i="10"/>
  <c r="S50" i="10" s="1"/>
  <c r="Q49" i="10"/>
  <c r="S49" i="10" s="1"/>
  <c r="Q48" i="10"/>
  <c r="S48" i="10" s="1"/>
  <c r="Q47" i="10"/>
  <c r="S47" i="10" s="1"/>
  <c r="Q46" i="10"/>
  <c r="S46" i="10" s="1"/>
  <c r="Q45" i="10"/>
  <c r="S45" i="10" s="1"/>
  <c r="Q44" i="10"/>
  <c r="S44" i="10" s="1"/>
  <c r="Q43" i="10"/>
  <c r="S43" i="10" s="1"/>
  <c r="Q42" i="10"/>
  <c r="S42" i="10" s="1"/>
  <c r="Q41" i="10"/>
  <c r="S41" i="10" s="1"/>
  <c r="Q40" i="10"/>
  <c r="S40" i="10" s="1"/>
  <c r="Q39" i="10"/>
  <c r="S39" i="10" s="1"/>
  <c r="Q38" i="10"/>
  <c r="S38" i="10" s="1"/>
  <c r="Q37" i="10"/>
  <c r="S37" i="10" s="1"/>
  <c r="Q36" i="10"/>
  <c r="S36" i="10" s="1"/>
  <c r="Q35" i="10"/>
  <c r="S35" i="10" s="1"/>
  <c r="Q34" i="10"/>
  <c r="S34" i="10" s="1"/>
  <c r="Q33" i="10"/>
  <c r="S33" i="10" s="1"/>
  <c r="Q32" i="10"/>
  <c r="S32" i="10" s="1"/>
  <c r="Q31" i="10"/>
  <c r="S31" i="10" s="1"/>
  <c r="Q30" i="10"/>
  <c r="S30" i="10" s="1"/>
  <c r="Y29" i="10"/>
  <c r="AA16" i="10"/>
  <c r="AC16" i="10" s="1"/>
  <c r="AB16" i="10"/>
  <c r="AA15" i="10"/>
  <c r="AC15" i="10" s="1"/>
  <c r="AB15" i="10"/>
  <c r="AA14" i="10"/>
  <c r="AB14" i="10"/>
  <c r="AA13" i="10"/>
  <c r="AC13" i="10" s="1"/>
  <c r="AB13" i="10"/>
  <c r="AA12" i="10"/>
  <c r="AC12" i="10" s="1"/>
  <c r="AB12" i="10"/>
  <c r="AA11" i="10"/>
  <c r="AC11" i="10" s="1"/>
  <c r="AB11" i="10"/>
  <c r="AA10" i="10"/>
  <c r="AC10" i="10" s="1"/>
  <c r="AB10" i="10"/>
  <c r="AA9" i="10"/>
  <c r="AC9" i="10" s="1"/>
  <c r="AB9" i="10"/>
  <c r="AA8" i="10"/>
  <c r="AC8" i="10" s="1"/>
  <c r="AB8" i="10"/>
  <c r="Y23" i="10"/>
  <c r="AA22" i="10"/>
  <c r="X22" i="10"/>
  <c r="AC22" i="10" s="1"/>
  <c r="Q22" i="10"/>
  <c r="S22" i="10" s="1"/>
  <c r="Y21" i="10"/>
  <c r="AA20" i="10"/>
  <c r="X20" i="10"/>
  <c r="AC20" i="10" s="1"/>
  <c r="Q20" i="10"/>
  <c r="S20" i="10" s="1"/>
  <c r="Y19" i="10"/>
  <c r="AA18" i="10"/>
  <c r="X18" i="10"/>
  <c r="AC18" i="10" s="1"/>
  <c r="Q18" i="10"/>
  <c r="S18" i="10" s="1"/>
  <c r="AC17" i="10"/>
  <c r="AC14" i="10"/>
  <c r="S8" i="10"/>
  <c r="Q17" i="10"/>
  <c r="S17" i="10" s="1"/>
  <c r="Q16" i="10"/>
  <c r="S16" i="10" s="1"/>
  <c r="Q15" i="10"/>
  <c r="S15" i="10" s="1"/>
  <c r="Q14" i="10"/>
  <c r="S14" i="10" s="1"/>
  <c r="Q13" i="10"/>
  <c r="S13" i="10" s="1"/>
  <c r="Q12" i="10"/>
  <c r="S12" i="10" s="1"/>
  <c r="Q11" i="10"/>
  <c r="S11" i="10" s="1"/>
  <c r="Q10" i="10"/>
  <c r="S10" i="10" s="1"/>
  <c r="Q9" i="10"/>
  <c r="S9" i="10" s="1"/>
  <c r="Y8" i="10"/>
  <c r="S79" i="2"/>
  <c r="S77" i="2"/>
  <c r="S75" i="2"/>
  <c r="S73" i="2"/>
  <c r="S71" i="2"/>
  <c r="S69" i="2"/>
  <c r="S67" i="2"/>
  <c r="S65" i="2"/>
  <c r="S63" i="2"/>
  <c r="S61" i="2"/>
  <c r="S42" i="2"/>
  <c r="S38" i="2"/>
  <c r="S34" i="2"/>
  <c r="S30" i="2"/>
  <c r="S29" i="2"/>
  <c r="S19" i="2"/>
  <c r="S11" i="2"/>
  <c r="S41" i="2"/>
  <c r="S37" i="2"/>
  <c r="S33" i="2"/>
  <c r="S18" i="2"/>
  <c r="S10" i="2"/>
  <c r="S58" i="2"/>
  <c r="S56" i="2"/>
  <c r="S54" i="2"/>
  <c r="S52" i="2"/>
  <c r="S50" i="2"/>
  <c r="S48" i="2"/>
  <c r="S46" i="2"/>
  <c r="S44" i="2"/>
  <c r="S40" i="2"/>
  <c r="S36" i="2"/>
  <c r="S32" i="2"/>
  <c r="S26" i="2"/>
  <c r="S24" i="2"/>
  <c r="S23" i="2"/>
  <c r="S16" i="2"/>
  <c r="S15" i="2"/>
  <c r="S8" i="2"/>
  <c r="S138" i="1"/>
  <c r="S130" i="1"/>
  <c r="S122" i="1"/>
  <c r="S114" i="1"/>
  <c r="S106" i="1"/>
  <c r="S98" i="1"/>
  <c r="S142" i="1"/>
  <c r="S134" i="1"/>
  <c r="S126" i="1"/>
  <c r="S118" i="1"/>
  <c r="S110" i="1"/>
  <c r="S102" i="1"/>
  <c r="S82" i="1"/>
  <c r="S86" i="1"/>
  <c r="S41" i="1"/>
  <c r="S40" i="1"/>
  <c r="S33" i="1"/>
  <c r="S32" i="1"/>
  <c r="S25" i="1"/>
  <c r="S24" i="1"/>
  <c r="S17" i="1"/>
  <c r="S16" i="1"/>
  <c r="S9" i="1"/>
  <c r="S8" i="1"/>
  <c r="S50" i="1"/>
  <c r="S48" i="1"/>
  <c r="S46" i="1"/>
  <c r="S44" i="1"/>
  <c r="S39" i="1"/>
  <c r="S38" i="1"/>
  <c r="S31" i="1"/>
  <c r="S30" i="1"/>
  <c r="S23" i="1"/>
  <c r="S22" i="1"/>
  <c r="S15" i="1"/>
  <c r="S14" i="1"/>
  <c r="S7" i="1"/>
  <c r="O7" i="8"/>
  <c r="Q7" i="8" s="1"/>
  <c r="J7" i="8"/>
  <c r="A150" i="10"/>
  <c r="D41" i="9" s="1"/>
  <c r="K149" i="10"/>
  <c r="K148" i="10"/>
  <c r="K147" i="10"/>
  <c r="K146" i="10"/>
  <c r="K145" i="10"/>
  <c r="K144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4" i="10"/>
  <c r="K103" i="10"/>
  <c r="K100" i="10"/>
  <c r="K99" i="10"/>
  <c r="K96" i="10"/>
  <c r="K95" i="10"/>
  <c r="K94" i="10"/>
  <c r="K93" i="10"/>
  <c r="K92" i="10"/>
  <c r="K91" i="10"/>
  <c r="K89" i="10"/>
  <c r="K88" i="10"/>
  <c r="K87" i="10"/>
  <c r="K86" i="10"/>
  <c r="K85" i="10"/>
  <c r="K84" i="10"/>
  <c r="K83" i="10"/>
  <c r="K81" i="10"/>
  <c r="K80" i="10"/>
  <c r="K77" i="10"/>
  <c r="K76" i="10"/>
  <c r="K73" i="10"/>
  <c r="K72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V7" i="10"/>
  <c r="T7" i="10"/>
  <c r="U7" i="10" s="1"/>
  <c r="O7" i="10"/>
  <c r="I7" i="10"/>
  <c r="J7" i="10" s="1"/>
  <c r="AC119" i="10" l="1"/>
  <c r="AC123" i="10"/>
  <c r="AC147" i="10"/>
  <c r="S92" i="10"/>
  <c r="AC101" i="10"/>
  <c r="S82" i="10"/>
  <c r="AC118" i="10"/>
  <c r="AC124" i="10"/>
  <c r="AC132" i="10"/>
  <c r="AC140" i="10"/>
  <c r="AC148" i="10"/>
  <c r="S60" i="10"/>
  <c r="AC77" i="10"/>
  <c r="AC79" i="10"/>
  <c r="AC111" i="10"/>
  <c r="AC135" i="10"/>
  <c r="AC81" i="10"/>
  <c r="AC28" i="10"/>
  <c r="AC68" i="10"/>
  <c r="AC115" i="10"/>
  <c r="AC95" i="10"/>
  <c r="AC103" i="10"/>
  <c r="S94" i="10"/>
  <c r="AC97" i="10"/>
  <c r="AC105" i="10"/>
  <c r="AC114" i="10"/>
  <c r="AC55" i="10"/>
  <c r="AC57" i="10"/>
  <c r="AC59" i="10"/>
  <c r="AC61" i="10"/>
  <c r="AC116" i="10"/>
  <c r="K7" i="10"/>
  <c r="W7" i="10"/>
  <c r="Y7" i="10" s="1"/>
  <c r="P7" i="10"/>
  <c r="Q7" i="10"/>
  <c r="K82" i="10"/>
  <c r="K90" i="10"/>
  <c r="K98" i="10"/>
  <c r="K102" i="10"/>
  <c r="K106" i="10"/>
  <c r="K97" i="10"/>
  <c r="K105" i="10"/>
  <c r="K71" i="10"/>
  <c r="K75" i="10"/>
  <c r="K79" i="10"/>
  <c r="K101" i="10"/>
  <c r="K143" i="10"/>
  <c r="K74" i="10"/>
  <c r="K78" i="10"/>
  <c r="Z7" i="10" l="1"/>
  <c r="AA7" i="10" s="1"/>
  <c r="X7" i="10"/>
  <c r="R7" i="10"/>
  <c r="S7" i="10" s="1"/>
  <c r="S150" i="10" l="1"/>
  <c r="D38" i="9" s="1"/>
  <c r="AB7" i="10"/>
  <c r="AD7" i="10" s="1"/>
  <c r="AD150" i="10" s="1"/>
  <c r="D39" i="9" s="1"/>
  <c r="AC7" i="10"/>
  <c r="AC150" i="10" s="1"/>
  <c r="D40" i="9" s="1"/>
  <c r="A150" i="1" l="1"/>
  <c r="L7" i="8" l="1"/>
  <c r="K7" i="8" s="1"/>
  <c r="V7" i="2" l="1"/>
  <c r="V6" i="1"/>
  <c r="L112" i="2" l="1"/>
  <c r="L108" i="2"/>
  <c r="L44" i="2"/>
  <c r="L147" i="2"/>
  <c r="L131" i="2"/>
  <c r="L123" i="2"/>
  <c r="L103" i="2"/>
  <c r="L91" i="2"/>
  <c r="L75" i="2"/>
  <c r="L39" i="2"/>
  <c r="L23" i="2"/>
  <c r="L19" i="2"/>
  <c r="L104" i="1"/>
  <c r="L119" i="8"/>
  <c r="L103" i="8"/>
  <c r="L91" i="8"/>
  <c r="L87" i="8"/>
  <c r="L75" i="8"/>
  <c r="L59" i="8"/>
  <c r="L43" i="8"/>
  <c r="L35" i="8"/>
  <c r="L19" i="8"/>
  <c r="L110" i="8"/>
  <c r="L107" i="8"/>
  <c r="L95" i="8"/>
  <c r="L79" i="8"/>
  <c r="L63" i="8"/>
  <c r="L51" i="8"/>
  <c r="L39" i="8"/>
  <c r="L27" i="8"/>
  <c r="L15" i="8"/>
  <c r="L135" i="8"/>
  <c r="L123" i="8"/>
  <c r="L71" i="8"/>
  <c r="L55" i="8"/>
  <c r="L47" i="8"/>
  <c r="L31" i="8"/>
  <c r="L23" i="8"/>
  <c r="L11" i="8"/>
  <c r="L130" i="8"/>
  <c r="L90" i="8"/>
  <c r="L147" i="8"/>
  <c r="L126" i="8"/>
  <c r="L66" i="8"/>
  <c r="L78" i="8"/>
  <c r="L114" i="8"/>
  <c r="L74" i="8"/>
  <c r="L111" i="8"/>
  <c r="L102" i="8"/>
  <c r="L86" i="8"/>
  <c r="L69" i="1"/>
  <c r="L57" i="1"/>
  <c r="L53" i="1"/>
  <c r="L41" i="1"/>
  <c r="L33" i="1"/>
  <c r="L25" i="1"/>
  <c r="L21" i="1"/>
  <c r="L13" i="1"/>
  <c r="L9" i="1"/>
  <c r="L147" i="1"/>
  <c r="L143" i="1"/>
  <c r="L139" i="1"/>
  <c r="L135" i="1"/>
  <c r="L131" i="1"/>
  <c r="L127" i="1"/>
  <c r="L123" i="1"/>
  <c r="L119" i="1"/>
  <c r="L111" i="1"/>
  <c r="L107" i="1"/>
  <c r="L45" i="1"/>
  <c r="L103" i="1"/>
  <c r="L99" i="1"/>
  <c r="L95" i="1"/>
  <c r="L91" i="1"/>
  <c r="L87" i="1"/>
  <c r="L83" i="1"/>
  <c r="L79" i="1"/>
  <c r="L75" i="1"/>
  <c r="L65" i="1"/>
  <c r="L61" i="1"/>
  <c r="L49" i="1"/>
  <c r="L37" i="1"/>
  <c r="L29" i="1"/>
  <c r="L17" i="1"/>
  <c r="L142" i="2"/>
  <c r="L124" i="2"/>
  <c r="L110" i="2"/>
  <c r="L20" i="2"/>
  <c r="L138" i="2"/>
  <c r="L120" i="2"/>
  <c r="L106" i="2"/>
  <c r="L16" i="2"/>
  <c r="L12" i="2"/>
  <c r="L8" i="2"/>
  <c r="L140" i="2"/>
  <c r="L130" i="2"/>
  <c r="L126" i="2"/>
  <c r="L102" i="2"/>
  <c r="L98" i="2"/>
  <c r="L36" i="2"/>
  <c r="L146" i="2"/>
  <c r="L128" i="2"/>
  <c r="L139" i="2"/>
  <c r="L136" i="2"/>
  <c r="L55" i="2"/>
  <c r="L48" i="2"/>
  <c r="L35" i="2"/>
  <c r="L32" i="2"/>
  <c r="L28" i="2"/>
  <c r="L24" i="2"/>
  <c r="L115" i="1"/>
  <c r="L92" i="2"/>
  <c r="L80" i="2"/>
  <c r="L76" i="2"/>
  <c r="L59" i="2"/>
  <c r="L27" i="2"/>
  <c r="L11" i="2"/>
  <c r="L143" i="2"/>
  <c r="L135" i="2"/>
  <c r="L127" i="2"/>
  <c r="L119" i="2"/>
  <c r="L107" i="2"/>
  <c r="L96" i="2"/>
  <c r="L87" i="2"/>
  <c r="L71" i="2"/>
  <c r="L64" i="2"/>
  <c r="L60" i="2"/>
  <c r="L43" i="2"/>
  <c r="L31" i="2"/>
  <c r="L15" i="2"/>
  <c r="L139" i="8"/>
  <c r="L82" i="8"/>
  <c r="L118" i="8"/>
  <c r="L94" i="8"/>
  <c r="L106" i="8"/>
  <c r="L143" i="8"/>
  <c r="L134" i="8"/>
  <c r="L122" i="8"/>
  <c r="L98" i="8"/>
  <c r="L70" i="8"/>
  <c r="L127" i="8"/>
  <c r="L47" i="1"/>
  <c r="L88" i="1"/>
  <c r="L136" i="1"/>
  <c r="L72" i="1"/>
  <c r="L120" i="1"/>
  <c r="L140" i="1"/>
  <c r="L133" i="1"/>
  <c r="L124" i="1"/>
  <c r="L117" i="1"/>
  <c r="L108" i="1"/>
  <c r="L101" i="1"/>
  <c r="L92" i="1"/>
  <c r="L85" i="1"/>
  <c r="L76" i="1"/>
  <c r="L137" i="1"/>
  <c r="L121" i="1"/>
  <c r="L105" i="1"/>
  <c r="L89" i="1"/>
  <c r="L73" i="1"/>
  <c r="L43" i="1"/>
  <c r="L149" i="1"/>
  <c r="L129" i="1"/>
  <c r="L113" i="1"/>
  <c r="L97" i="1"/>
  <c r="L81" i="1"/>
  <c r="L60" i="1"/>
  <c r="L40" i="1"/>
  <c r="L128" i="1"/>
  <c r="L112" i="1"/>
  <c r="L96" i="1"/>
  <c r="L80" i="1"/>
  <c r="L59" i="1"/>
  <c r="L44" i="1"/>
  <c r="L144" i="1"/>
  <c r="L148" i="1"/>
  <c r="L141" i="1"/>
  <c r="L132" i="1"/>
  <c r="L125" i="1"/>
  <c r="L116" i="1"/>
  <c r="L109" i="1"/>
  <c r="L100" i="1"/>
  <c r="L93" i="1"/>
  <c r="L84" i="1"/>
  <c r="L77" i="1"/>
  <c r="L63" i="1"/>
  <c r="L56" i="1"/>
  <c r="L145" i="1"/>
  <c r="L67" i="1"/>
  <c r="L51" i="1"/>
  <c r="L35" i="1"/>
  <c r="L27" i="1"/>
  <c r="L19" i="1"/>
  <c r="L15" i="1"/>
  <c r="L115" i="2"/>
  <c r="L114" i="2"/>
  <c r="L104" i="2"/>
  <c r="L99" i="2"/>
  <c r="L88" i="2"/>
  <c r="L83" i="2"/>
  <c r="L82" i="2"/>
  <c r="L72" i="2"/>
  <c r="L67" i="2"/>
  <c r="L66" i="2"/>
  <c r="L56" i="2"/>
  <c r="L51" i="2"/>
  <c r="L50" i="2"/>
  <c r="L40" i="2"/>
  <c r="L31" i="1"/>
  <c r="L23" i="1"/>
  <c r="L11" i="1"/>
  <c r="L71" i="1"/>
  <c r="L64" i="1"/>
  <c r="L55" i="1"/>
  <c r="L48" i="1"/>
  <c r="L39" i="1"/>
  <c r="L148" i="2"/>
  <c r="L144" i="2"/>
  <c r="L132" i="2"/>
  <c r="L116" i="2"/>
  <c r="L111" i="2"/>
  <c r="L100" i="2"/>
  <c r="L95" i="2"/>
  <c r="L94" i="2"/>
  <c r="L84" i="2"/>
  <c r="L79" i="2"/>
  <c r="L78" i="2"/>
  <c r="L68" i="2"/>
  <c r="L63" i="2"/>
  <c r="L62" i="2"/>
  <c r="L52" i="2"/>
  <c r="L47" i="2"/>
  <c r="L46" i="2"/>
  <c r="L68" i="1"/>
  <c r="L52" i="1"/>
  <c r="L36" i="1"/>
  <c r="L32" i="1"/>
  <c r="L28" i="1"/>
  <c r="L24" i="1"/>
  <c r="L20" i="1"/>
  <c r="L16" i="1"/>
  <c r="L12" i="1"/>
  <c r="L8" i="1"/>
  <c r="L90" i="2"/>
  <c r="L74" i="2"/>
  <c r="L58" i="2"/>
  <c r="L42" i="2"/>
  <c r="L134" i="2"/>
  <c r="L122" i="2"/>
  <c r="L118" i="2"/>
  <c r="L86" i="2"/>
  <c r="L70" i="2"/>
  <c r="L54" i="2"/>
  <c r="L38" i="2"/>
  <c r="L34" i="2"/>
  <c r="L30" i="2"/>
  <c r="L26" i="2"/>
  <c r="L22" i="2"/>
  <c r="L18" i="2"/>
  <c r="L14" i="2"/>
  <c r="L10" i="2"/>
  <c r="L146" i="8"/>
  <c r="L142" i="8"/>
  <c r="L138" i="8"/>
  <c r="L131" i="8"/>
  <c r="L115" i="8"/>
  <c r="L99" i="8"/>
  <c r="L83" i="8"/>
  <c r="L67" i="8"/>
  <c r="L62" i="8"/>
  <c r="L58" i="8"/>
  <c r="L54" i="8"/>
  <c r="L50" i="8"/>
  <c r="L46" i="8"/>
  <c r="L42" i="8"/>
  <c r="L38" i="8"/>
  <c r="L34" i="8"/>
  <c r="L30" i="8"/>
  <c r="L26" i="8"/>
  <c r="L22" i="8"/>
  <c r="L18" i="8"/>
  <c r="L14" i="8"/>
  <c r="L10" i="8"/>
  <c r="L148" i="8"/>
  <c r="L144" i="8"/>
  <c r="L140" i="8"/>
  <c r="L136" i="8"/>
  <c r="L132" i="8"/>
  <c r="L128" i="8"/>
  <c r="L124" i="8"/>
  <c r="L120" i="8"/>
  <c r="L116" i="8"/>
  <c r="L112" i="8"/>
  <c r="L108" i="8"/>
  <c r="L104" i="8"/>
  <c r="L100" i="8"/>
  <c r="L96" i="8"/>
  <c r="L92" i="8"/>
  <c r="L88" i="8"/>
  <c r="L84" i="8"/>
  <c r="L80" i="8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24" i="8"/>
  <c r="L20" i="8"/>
  <c r="L16" i="8"/>
  <c r="L12" i="8"/>
  <c r="L8" i="8"/>
  <c r="L149" i="8"/>
  <c r="L145" i="8"/>
  <c r="L141" i="8"/>
  <c r="L137" i="8"/>
  <c r="L133" i="8"/>
  <c r="L129" i="8"/>
  <c r="L125" i="8"/>
  <c r="L121" i="8"/>
  <c r="L117" i="8"/>
  <c r="L113" i="8"/>
  <c r="L109" i="8"/>
  <c r="L105" i="8"/>
  <c r="L101" i="8"/>
  <c r="L97" i="8"/>
  <c r="L93" i="8"/>
  <c r="L89" i="8"/>
  <c r="L85" i="8"/>
  <c r="L81" i="8"/>
  <c r="L77" i="8"/>
  <c r="L73" i="8"/>
  <c r="L69" i="8"/>
  <c r="L65" i="8"/>
  <c r="L61" i="8"/>
  <c r="L57" i="8"/>
  <c r="L53" i="8"/>
  <c r="L49" i="8"/>
  <c r="L45" i="8"/>
  <c r="L41" i="8"/>
  <c r="L37" i="8"/>
  <c r="L33" i="8"/>
  <c r="L29" i="8"/>
  <c r="L25" i="8"/>
  <c r="L21" i="8"/>
  <c r="L17" i="8"/>
  <c r="L13" i="8"/>
  <c r="L9" i="8"/>
  <c r="L149" i="2"/>
  <c r="L145" i="2"/>
  <c r="L141" i="2"/>
  <c r="L137" i="2"/>
  <c r="L133" i="2"/>
  <c r="L129" i="2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L146" i="1"/>
  <c r="L142" i="1"/>
  <c r="L138" i="1"/>
  <c r="L134" i="1"/>
  <c r="L130" i="1"/>
  <c r="L126" i="1"/>
  <c r="L122" i="1"/>
  <c r="L118" i="1"/>
  <c r="L114" i="1"/>
  <c r="L110" i="1"/>
  <c r="L106" i="1"/>
  <c r="L102" i="1"/>
  <c r="L98" i="1"/>
  <c r="L94" i="1"/>
  <c r="L90" i="1"/>
  <c r="L86" i="1"/>
  <c r="L82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L7" i="1"/>
  <c r="L12" i="4" l="1"/>
  <c r="L14" i="4" s="1"/>
  <c r="J6" i="1" l="1"/>
  <c r="K6" i="1" s="1"/>
  <c r="L6" i="1" l="1"/>
  <c r="D9" i="9" l="1"/>
  <c r="O7" i="2" l="1"/>
  <c r="D10" i="9" l="1"/>
  <c r="A150" i="8" l="1"/>
  <c r="D49" i="9" s="1"/>
  <c r="A150" i="2"/>
  <c r="D33" i="9" s="1"/>
  <c r="S7" i="8" l="1"/>
  <c r="T7" i="8" s="1"/>
  <c r="W7" i="8" s="1"/>
  <c r="X7" i="8" s="1"/>
  <c r="N7" i="8"/>
  <c r="P7" i="8" s="1"/>
  <c r="R7" i="8" s="1"/>
  <c r="U7" i="8" l="1"/>
  <c r="Y7" i="8" s="1"/>
  <c r="V7" i="8" l="1"/>
  <c r="Z7" i="8" s="1"/>
  <c r="Z150" i="8" l="1"/>
  <c r="D47" i="9" s="1"/>
  <c r="Y150" i="8"/>
  <c r="D48" i="9" s="1"/>
  <c r="R150" i="8"/>
  <c r="D46" i="9" s="1"/>
  <c r="P6" i="1" l="1"/>
  <c r="O6" i="1" l="1"/>
  <c r="Q6" i="1" s="1"/>
  <c r="R6" i="1"/>
  <c r="T6" i="1"/>
  <c r="U6" i="1" s="1"/>
  <c r="T7" i="2"/>
  <c r="U7" i="2" s="1"/>
  <c r="J7" i="2"/>
  <c r="K7" i="2" s="1"/>
  <c r="P7" i="2"/>
  <c r="R7" i="2" s="1"/>
  <c r="Q7" i="2"/>
  <c r="L7" i="2" l="1"/>
  <c r="W6" i="1"/>
  <c r="S7" i="2"/>
  <c r="Y6" i="1"/>
  <c r="S6" i="1"/>
  <c r="Y7" i="2"/>
  <c r="Z7" i="2" s="1"/>
  <c r="W7" i="2"/>
  <c r="S150" i="2" l="1"/>
  <c r="D30" i="9" s="1"/>
  <c r="X6" i="1"/>
  <c r="AA6" i="1"/>
  <c r="Z6" i="1"/>
  <c r="AA7" i="2"/>
  <c r="X7" i="2"/>
  <c r="AB7" i="2" l="1"/>
  <c r="AB150" i="2" s="1"/>
  <c r="D31" i="9" s="1"/>
  <c r="AB6" i="1"/>
  <c r="AB150" i="1" s="1"/>
  <c r="D23" i="9" s="1"/>
  <c r="S150" i="1"/>
  <c r="D21" i="9" s="1"/>
  <c r="AA150" i="1"/>
  <c r="D24" i="9" s="1"/>
  <c r="AA150" i="2"/>
  <c r="D32" i="9" s="1"/>
  <c r="F15" i="9" l="1"/>
  <c r="D25" i="9"/>
  <c r="C15" i="9" s="1"/>
</calcChain>
</file>

<file path=xl/sharedStrings.xml><?xml version="1.0" encoding="utf-8"?>
<sst xmlns="http://schemas.openxmlformats.org/spreadsheetml/2006/main" count="943" uniqueCount="354">
  <si>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</si>
  <si>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</si>
  <si>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</si>
  <si>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</si>
  <si>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</si>
  <si>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</si>
  <si>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</si>
  <si>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</si>
  <si>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</si>
  <si>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</si>
  <si>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</si>
  <si>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</si>
  <si>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</si>
  <si>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</si>
  <si>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</si>
  <si>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</si>
  <si>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</si>
  <si>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</si>
  <si>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</si>
  <si>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</si>
  <si>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</si>
  <si>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</si>
  <si>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</si>
  <si>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</si>
  <si>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</si>
  <si>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</si>
  <si>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</si>
  <si>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</si>
  <si>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</si>
  <si>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</si>
  <si>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</si>
  <si>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</si>
  <si>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</si>
  <si>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</si>
  <si>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</si>
  <si>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</si>
  <si>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</si>
  <si>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</si>
  <si>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</si>
  <si>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</si>
  <si>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</si>
  <si>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</si>
  <si>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</si>
  <si>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</si>
  <si>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</si>
  <si>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</si>
  <si>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</si>
  <si>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</si>
  <si>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</si>
  <si>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</si>
  <si>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</si>
  <si>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</si>
  <si>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</si>
  <si>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</si>
  <si>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</si>
  <si>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</si>
  <si>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</si>
  <si>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</si>
  <si>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</si>
  <si>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</si>
  <si>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</si>
  <si>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</si>
  <si>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</si>
  <si>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</si>
  <si>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</si>
  <si>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</si>
  <si>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</si>
  <si>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</si>
  <si>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</si>
  <si>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</si>
  <si>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</si>
  <si>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</si>
  <si>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</si>
  <si>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</si>
  <si>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</si>
  <si>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</si>
  <si>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</si>
  <si>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</si>
  <si>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</si>
  <si>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</si>
  <si>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</si>
  <si>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</si>
  <si>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</si>
  <si>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</si>
  <si>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</si>
  <si>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</si>
  <si>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</si>
  <si>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</si>
  <si>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</si>
  <si>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</si>
  <si>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</si>
  <si>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</si>
  <si>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</si>
  <si>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</si>
  <si>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</si>
  <si>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</si>
  <si>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</si>
  <si>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</si>
  <si>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</si>
  <si>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</si>
  <si>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</si>
  <si>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</si>
  <si>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</si>
  <si>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</si>
  <si>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</si>
  <si>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</si>
  <si>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</si>
  <si>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</si>
  <si>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</si>
  <si>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</si>
  <si>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</si>
  <si>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</si>
  <si>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</si>
  <si>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</si>
  <si>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</si>
  <si>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</si>
  <si>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</si>
  <si>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</si>
  <si>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</si>
  <si>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</si>
  <si>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</si>
  <si>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</si>
  <si>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</si>
  <si>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</si>
  <si>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</si>
  <si>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</si>
  <si>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</si>
  <si>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</si>
  <si>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</si>
  <si>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</si>
  <si>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</si>
  <si>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</si>
  <si>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</si>
  <si>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</si>
  <si>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</si>
  <si>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</si>
  <si>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</si>
  <si>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</si>
  <si>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</si>
  <si>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</si>
  <si>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</si>
  <si>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</si>
  <si>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</si>
  <si>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
  € 35,71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</si>
  <si>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</si>
  <si>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</si>
  <si>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</si>
  <si>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</si>
  <si>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</si>
  <si>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</si>
  <si>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</si>
  <si>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</si>
  <si>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</si>
  <si>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</si>
  <si>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</si>
  <si>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</si>
  <si>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</si>
  <si>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</si>
  <si>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</si>
  <si>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</si>
  <si>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</si>
  <si>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 xml:space="preserve">ISEE ANNUALE 
</t>
  </si>
  <si>
    <t xml:space="preserve">CAMPO DI CONTROLLO nascosto     </t>
  </si>
  <si>
    <t xml:space="preserve">CAMPO DI CONTROLLO
nascosto     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</si>
  <si>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</si>
  <si>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</si>
  <si>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</si>
  <si>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</si>
  <si>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</si>
  <si>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</si>
  <si>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</si>
  <si>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</si>
  <si>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</si>
  <si>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</si>
  <si>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</si>
  <si>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</si>
  <si>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</si>
  <si>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</si>
  <si>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</si>
  <si>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</si>
  <si>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</si>
  <si>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</si>
  <si>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</si>
  <si>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</si>
  <si>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</si>
  <si>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</si>
  <si>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</si>
  <si>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</si>
  <si>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</si>
  <si>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</si>
  <si>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</si>
  <si>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</si>
  <si>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</si>
  <si>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</si>
  <si>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</si>
  <si>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</si>
  <si>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</si>
  <si>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CAMPO DI CONTROLLO
nascosto</t>
  </si>
  <si>
    <t xml:space="preserve"> PRESENZE
 giorni a tariffa INTERA
 </t>
  </si>
  <si>
    <t xml:space="preserve">TOTALE 
QUOTA SOCIALE  DOVUTA ALLA STRUTTURA 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</si>
  <si>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</si>
  <si>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</si>
  <si>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</si>
  <si>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</si>
  <si>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</si>
  <si>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>N. 
Progres
sivo</t>
  </si>
  <si>
    <t xml:space="preserve"> DATI INDENNITA'  ACCOMPAGNAMEN
TO </t>
  </si>
  <si>
    <t>a quota sociale giornaliera 
INTERA
 49,20</t>
  </si>
  <si>
    <t xml:space="preserve"> a quota sociale giornaliera 
RIDOTTA  
35,71</t>
  </si>
  <si>
    <t xml:space="preserve">N. GIORNI DEGENZA  (regime residenziale)                                                                  </t>
  </si>
  <si>
    <t xml:space="preserve"> ASSENZE
 giorni a tariffa RIDOTTA
</t>
  </si>
  <si>
    <t xml:space="preserve">N. GIORNI DEGENZA  (regime semiresidenziale)                                                                  </t>
  </si>
  <si>
    <t>QUOTA SOCIALE GIORNALIERA REGIME RESIDENZIALE</t>
  </si>
  <si>
    <t>QUOTA SOCIALE GIORNALIERA FUORI REGIONE</t>
  </si>
  <si>
    <t>QUOTA SOCIALE GIORNALIERA REGIME SEMIRESIDENZIALE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</si>
  <si>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</si>
  <si>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</si>
  <si>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</si>
  <si>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</si>
  <si>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</si>
  <si>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</si>
  <si>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</si>
  <si>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</si>
  <si>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</si>
  <si>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t>DATI INDENNITA' DI ACCOMPAGNAMENTO (SOLO REGIME RESIDENZIALE)</t>
  </si>
  <si>
    <t xml:space="preserve">ALLEGATO </t>
  </si>
  <si>
    <t xml:space="preserve">TABELLA RIEPILOGATIVA </t>
  </si>
  <si>
    <t>TOTALE SPESA SOCIALE</t>
  </si>
  <si>
    <t>TOTALE SPESA A CARICO COMUNALE</t>
  </si>
  <si>
    <t>TOTALE SPESA A CARICO UTENTI</t>
  </si>
  <si>
    <t xml:space="preserve">TOTALE NN. UTENTI </t>
  </si>
  <si>
    <t xml:space="preserve">RESIDENZIALE LIVELLO BASSO (MODELLO 2 - MANTENIMENTO B) </t>
  </si>
  <si>
    <t xml:space="preserve">RESIDENZIALE FUORI REGIONE (MODELLO 3) </t>
  </si>
  <si>
    <t>N. complessivo degli utenti assistiti per il livello Mantenimento Alto (Colonna A del modello di rendicontazione 1 –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</si>
  <si>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</si>
  <si>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</si>
  <si>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</si>
  <si>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</si>
  <si>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</si>
  <si>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 xml:space="preserve">COMUNE : </t>
  </si>
  <si>
    <t xml:space="preserve">RESIDENZIALE LIVELLO ALTO (MODELLO 1 - MANTENIMENTO A) 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</si>
  <si>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</si>
  <si>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t>Totale della quota sociale dovuta alle strutture per il livello Mantenimento Alto (tot. Colonna S del modello di rendicontazione 1- rigo n. 150)</t>
  </si>
  <si>
    <t>Totale speso dal Comune per il livello Mantenimento Alto (tot. Colonna AB del modello di rendicontazione 1 - rigo n. 150)</t>
  </si>
  <si>
    <t>Totale speso dagli utenti per il livello Mantenimento Alto (tot. Colonna AA del modello di rendicontazione 1- rigo n. 150)</t>
  </si>
  <si>
    <t>Totale della quota sociale dovuta alle strutture per il livello Mantenimento Basso (tot. Colonna S del modello di rendicontazione 2- rigo n. 150)</t>
  </si>
  <si>
    <t>Totale speso dal Comune per il livello Mantenimento Basso (tot. Colonna AB del modello di rendicontazione 2 - rigo n. 150)</t>
  </si>
  <si>
    <t>Totale speso dagli utenti per il livello Mantenimento Basso (tot. Colonna AA del modello di rendicontazione 2 - rigo n. 150)</t>
  </si>
  <si>
    <t>Totale della quota sociale dovuta alle strutture fuori Regione Lazio (tot. Colonna S del modello di rendicontazione 3 - rigo n. 150)</t>
  </si>
  <si>
    <t xml:space="preserve">2)  A PRESCINDERE DAL LIVELLO ASSISTENZIALE RENDICONTATO, INSERIRE ALL’INTERNO DEL FOGLIO DI CALCOLO N. 1 –  RSA MANTENIMENTO ALTO:
- IL NOME DEL COMUNE  (inserire in cella D2)
- IL REFERENTE: cognome - nome - recapito telefonico - mail  (inserire in cella D3) </t>
  </si>
  <si>
    <t xml:space="preserve"> QUOTA
 GIORNALIERA (PRESENZE A TARIFFA INTERA)
a carico del COMUNE</t>
  </si>
  <si>
    <t>QUOTA GIORNALIERA (PRESENZE A TARIFFA INTERA) a carico dell'UTENTE</t>
  </si>
  <si>
    <t>domeniche</t>
  </si>
  <si>
    <t>tot. Festivi</t>
  </si>
  <si>
    <t xml:space="preserve"> NOTE DI COMPILAZIONE </t>
  </si>
  <si>
    <t>DOM</t>
  </si>
  <si>
    <t>LUN</t>
  </si>
  <si>
    <t>MAR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</si>
  <si>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 - Se ISEE è uguale a zero inserire 0,00)
ISEE MASSIMO AMMISSIBILE € 20.000</t>
    </r>
  </si>
  <si>
    <r>
      <rPr>
        <sz val="11"/>
        <rFont val="Calibri"/>
        <family val="2"/>
      </rPr>
      <t xml:space="preserve">LA QUOTA PER IL SEMIRESIDENZIALE  CORRISPONDE A </t>
    </r>
    <r>
      <rPr>
        <b/>
        <sz val="11"/>
        <rFont val="Calibri"/>
        <family val="2"/>
      </rPr>
      <t>€ 30,78</t>
    </r>
    <r>
      <rPr>
        <sz val="11"/>
        <rFont val="Calibri"/>
        <family val="2"/>
      </rPr>
      <t xml:space="preserve">. </t>
    </r>
    <r>
      <rPr>
        <strike/>
        <sz val="11"/>
        <rFont val="Calibri"/>
        <family val="2"/>
      </rPr>
      <t xml:space="preserve">
</t>
    </r>
    <r>
      <rPr>
        <b/>
        <strike/>
        <sz val="11"/>
        <rFont val="Calibri"/>
        <family val="2"/>
      </rPr>
      <t/>
    </r>
  </si>
  <si>
    <t xml:space="preserve">Campo di controllo (totale dei giorni di degenza  secondo le date del periodo di ricovero  -  non può eccedere 365 gg. annui) </t>
  </si>
  <si>
    <r>
      <t>STRUTTURA FUORI REGIONE
specificare il nome completo della struttura  (no della società di gestione)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</si>
  <si>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 xml:space="preserve">STRUTTURA REGIONALE ACCREDITATA 
(selezionare da menu a tendina)
</t>
  </si>
  <si>
    <t xml:space="preserve"> ALTRA STRUTTURA 
(specificare nome completo della struttura  - no della società di gestione - e indirizzo preciso della sede operativa)</t>
  </si>
  <si>
    <t xml:space="preserve">STRUTTURA REGIONALE ACCREDITATA
  (selezionare da menu a tendina)
</t>
  </si>
  <si>
    <t xml:space="preserve">
DEGENZA 
GG. MASSIMI  per il periodo inserito</t>
  </si>
  <si>
    <t xml:space="preserve">SEMIRESIDENZIALE (MODELLO 4) 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</si>
  <si>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  <r>
      <rPr>
        <sz val="11"/>
        <color indexed="8"/>
        <rFont val="Calibri"/>
        <family val="2"/>
      </rPr>
      <t xml:space="preserve"> 
</t>
    </r>
    <r>
      <rPr>
        <b/>
        <sz val="11"/>
        <rFont val="Calibri"/>
        <family val="2"/>
      </rPr>
      <t>DOVRA' ESSERE TRASMESSA ANCHE LA DOCUMENTAZIONE RICHIESTA DALLA  DELIBERAZIONE N. 790/2016: AUTORIZZAZIONE DELLA ASL ALL'INGRESSO DELL'UTENTE IN STRUTTURA FUORI REGIONE E ACCREDITAMENTO/CONVENZIONAMENTO DELLA STRUTTURA PRESSO LA REGIONE COMPETENTE.</t>
    </r>
  </si>
  <si>
    <t xml:space="preserve"> GG. PRESENZE
  A TARIFFA INTERA
  euro 30,78</t>
  </si>
  <si>
    <t>INTERA 
euro 30,78</t>
  </si>
  <si>
    <t>INTERA 
euro 49,20</t>
  </si>
  <si>
    <t>RIDOTTA 
 euro 35,71</t>
  </si>
  <si>
    <r>
      <rPr>
        <b/>
        <sz val="11"/>
        <rFont val="Calibri"/>
        <family val="2"/>
      </rPr>
      <t xml:space="preserve">COMUNE: </t>
    </r>
    <r>
      <rPr>
        <sz val="11"/>
        <rFont val="Calibri"/>
        <family val="2"/>
      </rPr>
      <t xml:space="preserve">     (inserire in cella D2)</t>
    </r>
  </si>
  <si>
    <t xml:space="preserve"> PRESENZE
 gg. a tariffa 
INTERA
  euro 59,20</t>
  </si>
  <si>
    <t xml:space="preserve"> ASSENZE 
 gg.  a tariffa RIDOTTA 
 euro 45,71</t>
  </si>
  <si>
    <t xml:space="preserve">INTERA 
euro 59,20 </t>
  </si>
  <si>
    <t>RIDOTTA
  euro 45,71</t>
  </si>
  <si>
    <t xml:space="preserve">4) PER INFORMAZIONI ULTERIORI CONTATTARE L'AREA FAMIGLIA, MINORI E PERSONE FRAGILI: 
TEL: 333.4917187; 06.5168.8515; 334.1133077; 06.5168.6972
E-MAIL: GDIGIAMMARCO@REGIONE.LAZIO.IT; SCIOFFI@REGIONE.LAZIO.IT
</t>
  </si>
  <si>
    <r>
      <t xml:space="preserve">La quota sociale a carico del comune/utente è pari al 50% della tariffa giornaliera vigente per le RSA. PER  RSA MANTENIMENTO ALTO LA TARIFFA CORRISPONDE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TARIFFA CORRISPONDE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</si>
  <si>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A TARIFFA RIDOTTA 
QUOTA INTERA - € 13, 49 (VITTO E LAVANOLO) 
</t>
  </si>
  <si>
    <t xml:space="preserve">A TARIFFA RIDOTTA 
QUOTA INTERA - € 10,49 (VITTO E LAVANOLO)
</t>
  </si>
  <si>
    <t>MODELLO 1 - RSA MANTENIMENTO ALTO (PERIODO 1 gennaio 2023  - 31 dicembre 2023)</t>
  </si>
  <si>
    <t>PERIODO DI RENDICONTAZIONE
 (dal 1 gennaio 2023  
al 31 dicembre 2023 - nel formato gg/mm/aaaa)</t>
  </si>
  <si>
    <t>DATA RICOVERO  
(se è precedente al periodo di rendicontazione inserire 01/01/2023)</t>
  </si>
  <si>
    <t xml:space="preserve">DATA DIMISSIONI
 (se non dimesso prima del 31/12/2023 inserire 31/12/2023)
 </t>
  </si>
  <si>
    <t xml:space="preserve">IMPORTO dovuto alla RSA per  giorni di degenza
 (PERIODO 1/01/2023 - 31/12/2023)  </t>
  </si>
  <si>
    <t>QUOTA TOTALE UTENTE 
AL 31/12/2023</t>
  </si>
  <si>
    <t>QUOTA TOTALE
 COMUNE 
 AL 31/12/2023</t>
  </si>
  <si>
    <t>MODELLO 2 - RSA MANTENIMENTO BASSO (PERIODO 1 gennaio 2023 - 31 dicembre 2023)</t>
  </si>
  <si>
    <t>PERIODO DI RENDICONTAZIONE
 (dal 1 gennaio 2023  al 
31 dicembre 2023 - nel formato gg/mm/aaaa)</t>
  </si>
  <si>
    <t xml:space="preserve">DATA DIMISSIONI (se non dimesso prima del 31/12/2023 inserire 31/12/2023)
 </t>
  </si>
  <si>
    <t>QUOTA TOTALE 
COMUNE 
 AL 31/12/2023</t>
  </si>
  <si>
    <t>MODELLO 3 - RSA FUORI REGIONE (PERIODO 1 gennaio 2023  - 31 dicembre 2023)</t>
  </si>
  <si>
    <t>PERIODO DI RENDICONTAZIONE 
(dal 1 gennaio 2023  al
 31 dicembre 2023- nel formato gg/mm/aaaa)</t>
  </si>
  <si>
    <t>IMPORTO GIORNALIERO ACCOMPAGNO PER l'anno 2023</t>
  </si>
  <si>
    <t xml:space="preserve">IMPORTO GIORNALIERO ACCOMPAGNO PER l'anno 2023
</t>
  </si>
  <si>
    <t>MODELLO 4 - RSA  SEMIRESIDENZIALE  (PERIODO 1 gennaio 2023  - 31 dicembre 2023)</t>
  </si>
  <si>
    <t>N. GIORNI 
PERIODO DAL 1/01/2023
 AL 31/12/2023
(secondo le indicazioni riportate nelle circolari regionali e nelle note di compilazione)</t>
  </si>
  <si>
    <t>DATA RICOVERO  
(se è precedente al periodo di rendicontazione inserire 1/01/2023)</t>
  </si>
  <si>
    <t xml:space="preserve">DATA DIMISSIONI 
(se non dimesso prima del 31/12/2023 inserire 31/12/2023)
 </t>
  </si>
  <si>
    <t>GG. ASSENZE
 A TARIFFA RIDOTTA 
euro 20,29</t>
  </si>
  <si>
    <t>VEN</t>
  </si>
  <si>
    <t>MER</t>
  </si>
  <si>
    <t xml:space="preserve">tot. Festività escluse domeniche </t>
  </si>
  <si>
    <t xml:space="preserve">TOTALE 
GG. - Colonne H, I
  (massimo n. 302 gg. annui) </t>
  </si>
  <si>
    <t xml:space="preserve">IMPORTO dovuto alla RSA
 (PERIODO 1/01/2023 - 31/12/2023)  </t>
  </si>
  <si>
    <t xml:space="preserve">QUOTA TOTALE UTENTE 
AL 31/12/2023
</t>
  </si>
  <si>
    <t>RENDICONTAZIONE SPESA RSA 2023</t>
  </si>
  <si>
    <t>Periodo 1.01.2023 – 31.12.2023</t>
  </si>
  <si>
    <t>Schema relativo alla spesa sostenuta per gli utenti in RSA nell’anno 2023</t>
  </si>
  <si>
    <t>Totale speso dal Comune per il livello Semiresidenziale  
(tot. Colonna Z del modello di rendicontazione 4 - rigo n. 150)</t>
  </si>
  <si>
    <t>N. complessivo degli utenti assistiti per il livello Semiresidenziale (Colonna A del modello di rendicontazione 4 – rigo n. 150)</t>
  </si>
  <si>
    <t>Totale della quota sociale dovuta alle strutture per il livello Semiresidenziale  (tot. Colonna R del modello di rendicontazione 4 - rigo n. 150)</t>
  </si>
  <si>
    <t>Totale speso dagli utenti per il livello Semiresidenziale 
(tot. Colonna Y del modello di rendicontazione 4 - rigo n. 150)</t>
  </si>
  <si>
    <r>
      <t xml:space="preserve">Villa Albani (RSA </t>
    </r>
    <r>
      <rPr>
        <b/>
        <u/>
        <sz val="12"/>
        <rFont val="Garamond"/>
        <family val="1"/>
      </rPr>
      <t>pubblica</t>
    </r>
    <r>
      <rPr>
        <b/>
        <sz val="12"/>
        <rFont val="Garamond"/>
        <family val="1"/>
      </rPr>
      <t xml:space="preserve"> - ASL RM6)</t>
    </r>
  </si>
  <si>
    <r>
      <t xml:space="preserve">Della Melagrana (RSA </t>
    </r>
    <r>
      <rPr>
        <b/>
        <u/>
        <sz val="12"/>
        <rFont val="Garamond"/>
        <family val="1"/>
      </rPr>
      <t>pubblica</t>
    </r>
    <r>
      <rPr>
        <b/>
        <sz val="12"/>
        <rFont val="Garamond"/>
        <family val="1"/>
      </rPr>
      <t xml:space="preserve"> ASL RM5)</t>
    </r>
  </si>
  <si>
    <t xml:space="preserve">tot. Lavorativi esclusi domeniche e festivi </t>
  </si>
  <si>
    <t>Festività Nazionali  2023</t>
  </si>
  <si>
    <t>Giorno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</si>
  <si>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2023</t>
  </si>
  <si>
    <t>PERIODO DI RENDICONTAZIONE
 (dal 1 GENNAIO 2023 al 31 DICEMBRE 2023 - nel formato gg/mm/aaaa)</t>
  </si>
  <si>
    <t>Se il ricovero dell'utente è precedente al periodo di rendicontazione inserire 01/01/2023</t>
  </si>
  <si>
    <t>Se l'utente non è stato dimesso prima del 31/12/2023 inserire nel campo 31/12/2023</t>
  </si>
  <si>
    <t xml:space="preserve">ASSENZE - GIORNATE A TARIFFA RIDOTTA
</t>
  </si>
  <si>
    <r>
      <t xml:space="preserve">INDICARE SEMPRE DAL MENU A TENDINA : SI o NO 
(da inserire SI solo se percepito) 
</t>
    </r>
    <r>
      <rPr>
        <b/>
        <sz val="11"/>
        <rFont val="Calibri"/>
        <family val="2"/>
      </rPr>
      <t>se inserito "SI" verificare il corretto inserimento del valore € 17,33 nella corrispondente colonna di calcolo V</t>
    </r>
  </si>
  <si>
    <t xml:space="preserve">IMPORTO dovuto alla RSA per  giorni di degenza anno 2023                                                    </t>
  </si>
  <si>
    <t xml:space="preserve">   QUOTA GIORNALIERA  RIDOTTA  
(assenze a tariffa ridotta)
a carico  dell'UTENTE</t>
  </si>
  <si>
    <t>QUOTA GIORNALIERA RIDOTTA (assenze a tariffa ridotta)
a carico del COMUNE</t>
  </si>
  <si>
    <t>QUOTA TOTALE COMUNE 
 AL 31/12/2023</t>
  </si>
  <si>
    <r>
      <t xml:space="preserve">Campo di controllo
</t>
    </r>
    <r>
      <rPr>
        <b/>
        <sz val="11"/>
        <color rgb="FFC00000"/>
        <rFont val="Calibri"/>
        <family val="2"/>
      </rPr>
      <t xml:space="preserve">Rilascia messaggio di errore in caso di mancata compilazione dei campi relativi al periodo di ricovero e se il totale dei giorni di degenza inseriti superarano  le date del periodo di ricovero - massimo n. 365 gg. o 302 gg. annui per il regime semiresidenziale)
 </t>
    </r>
  </si>
  <si>
    <r>
      <t xml:space="preserve">3) </t>
    </r>
    <r>
      <rPr>
        <b/>
        <u/>
        <sz val="18"/>
        <color rgb="FFC00000"/>
        <rFont val="Calibri"/>
        <family val="2"/>
      </rPr>
      <t>NON MODIFICARE LE COLONNE</t>
    </r>
    <r>
      <rPr>
        <b/>
        <sz val="11"/>
        <color rgb="FFC00000"/>
        <rFont val="Calibri"/>
        <family val="2"/>
      </rPr>
      <t xml:space="preserve"> IN CUI SONO INSERITE LE FORMULE DI CALCOLO </t>
    </r>
  </si>
  <si>
    <r>
      <t xml:space="preserve">ISEE
ANNUALE  (se ISEE è uguale a zero inserire 0,00) </t>
    </r>
    <r>
      <rPr>
        <b/>
        <sz val="8"/>
        <color rgb="FFFF0000"/>
        <rFont val="Calibri"/>
        <family val="2"/>
      </rPr>
      <t>COMPILARE SEMPRE</t>
    </r>
  </si>
  <si>
    <r>
      <t xml:space="preserve">INDENNITA' DI ACCOMPAGNAMENTO
(Inserire SI/NO da menu tendina) </t>
    </r>
    <r>
      <rPr>
        <b/>
        <sz val="8"/>
        <color rgb="FFFF0000"/>
        <rFont val="Calibri"/>
        <family val="2"/>
      </rPr>
      <t>COMPILARE SEMPRE</t>
    </r>
  </si>
  <si>
    <r>
      <t>ISEE
ANNUALE  (se ISEE è uguale a zero inserire 0,00)</t>
    </r>
    <r>
      <rPr>
        <b/>
        <sz val="8"/>
        <color rgb="FFFF0000"/>
        <rFont val="Calibri"/>
        <family val="2"/>
      </rPr>
      <t xml:space="preserve"> COMPILARE SEMPRE</t>
    </r>
  </si>
  <si>
    <t xml:space="preserve">IMPORTO dovuto alla RSA per  giorni di degenza
 (PERIODO 01/01/2023 - 31/12/2023)  </t>
  </si>
  <si>
    <t xml:space="preserve">RIDOTTA
 euro 20,29 </t>
  </si>
  <si>
    <t>a quota sociale giornaliera
 INTERA
euro 30,78</t>
  </si>
  <si>
    <t xml:space="preserve"> a quota sociale giornaliera
RIDOTTA
euro 20,29</t>
  </si>
  <si>
    <t xml:space="preserve"> QUOTA GIORNALIERA
a carico dell'UTENTE</t>
  </si>
  <si>
    <t xml:space="preserve"> QUOTA GIORNALIERA 
a carico del COMUNE</t>
  </si>
  <si>
    <t xml:space="preserve"> QUOTA GIORNALIERA  RIDOTTA
a carico  UTENTE</t>
  </si>
  <si>
    <t>QUOTA GIORNALIERA RIDOTTA
a carico del COMUNE</t>
  </si>
  <si>
    <r>
      <rPr>
        <sz val="11"/>
        <rFont val="Calibri"/>
        <family val="2"/>
      </rP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</t>
    </r>
    <r>
      <rPr>
        <b/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</si>
  <si>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Le giornate a </t>
    </r>
    <r>
      <rPr>
        <b/>
        <sz val="11"/>
        <rFont val="Calibri"/>
        <family val="2"/>
      </rPr>
      <t>quota sociale ridotta</t>
    </r>
    <r>
      <rPr>
        <sz val="11"/>
        <rFont val="Calibri"/>
        <family val="2"/>
      </rPr>
      <t xml:space="preserve"> coincidono con le giornate di assenza dell'utente dalla struttura secondo la casisitica prevista dalla DGR n. 790/2016. In tali giornate non viene pagata alla struttura la quota relativa al vitto e alla lavanolo che corrisponde a  </t>
    </r>
    <r>
      <rPr>
        <b/>
        <sz val="11"/>
        <rFont val="Calibri"/>
        <family val="2"/>
      </rPr>
      <t>€ 10,49</t>
    </r>
    <r>
      <rPr>
        <sz val="11"/>
        <rFont val="Calibri"/>
        <family val="2"/>
      </rPr>
      <t xml:space="preserve"> (REGIME SEMIRESIDENZIALE) -  </t>
    </r>
    <r>
      <rPr>
        <b/>
        <sz val="11"/>
        <rFont val="Calibri"/>
        <family val="2"/>
      </rPr>
      <t>DA INSERIRE I GIORNI A TARIFFA RIDOTTA SOLO SE LA SPESA E' STATA EFFETTIVAMENTE SOSTENUTA/DA FATTURARE</t>
    </r>
    <r>
      <rPr>
        <sz val="11"/>
        <rFont val="Calibri"/>
        <family val="2"/>
      </rPr>
      <t xml:space="preserve">
</t>
    </r>
  </si>
  <si>
    <t>COMPARTECIPAZIONE AI SENSI DELLA DGR 790/2016 (REGIME RESIDENZIALE E SEMIRESIDENZIALE)</t>
  </si>
  <si>
    <t xml:space="preserve"> QUOTA GIORNALIERA  INTERA a  carico dell'UTENTE DA FORMULA</t>
  </si>
  <si>
    <t xml:space="preserve"> QUOTA GIORNALIERA  RIDOTTA a  carico dell'UTENTE DA FORMULA</t>
  </si>
  <si>
    <r>
      <rPr>
        <b/>
        <sz val="8"/>
        <rFont val="Calibri"/>
        <family val="2"/>
      </rPr>
      <t>Campo di controllo         
    (totale dei giorni di degenza  secondo le date del periodo di ricovero  -</t>
    </r>
    <r>
      <rPr>
        <b/>
        <sz val="8"/>
        <color rgb="FFC00000"/>
        <rFont val="Calibri"/>
        <family val="2"/>
      </rPr>
      <t xml:space="preserve">  </t>
    </r>
    <r>
      <rPr>
        <b/>
        <sz val="8"/>
        <color rgb="FFFF0000"/>
        <rFont val="Calibri"/>
        <family val="2"/>
      </rPr>
      <t>non può eccedere 302 gg. annui)</t>
    </r>
    <r>
      <rPr>
        <b/>
        <sz val="8"/>
        <color rgb="FFC00000"/>
        <rFont val="Calibri"/>
        <family val="2"/>
      </rPr>
      <t xml:space="preserve">
</t>
    </r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</si>
  <si>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</si>
  <si>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</si>
  <si>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r>
      <t xml:space="preserve">Campo di controllo         
   (totale dei giorni di degenza  secondo le date del periodo di ricovero  - </t>
    </r>
    <r>
      <rPr>
        <b/>
        <sz val="8"/>
        <color rgb="FFFF0000"/>
        <rFont val="Calibri"/>
        <family val="2"/>
      </rPr>
      <t xml:space="preserve"> non può eccedere 365 gg. annui) </t>
    </r>
  </si>
  <si>
    <r>
      <t xml:space="preserve">ISEE
ANNUALE 
 (se ISEE è uguale a zero inserire 0,00) </t>
    </r>
    <r>
      <rPr>
        <b/>
        <sz val="8"/>
        <color rgb="FFFF0000"/>
        <rFont val="Calibri"/>
        <family val="2"/>
      </rPr>
      <t>COMPILARE SEMPRE</t>
    </r>
  </si>
  <si>
    <r>
      <rPr>
        <b/>
        <sz val="11"/>
        <rFont val="Calibri"/>
        <family val="2"/>
      </rPr>
      <t>REFERENTE: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(cognome- nome -recapito telefonico - mail- 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inserire in cella  D3) 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COMPILARE SEMPRE</t>
    </r>
  </si>
  <si>
    <r>
      <t xml:space="preserve">Campo di controllo      
(totale dei giorni di degenza  secondo le date del periodo di ricovero  - </t>
    </r>
    <r>
      <rPr>
        <b/>
        <sz val="8"/>
        <color rgb="FFFF0000"/>
        <rFont val="Calibri"/>
        <family val="2"/>
      </rPr>
      <t xml:space="preserve"> non può eccedere 365 gg. annui)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</si>
</sst>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8"/>
      <color rgb="FFC00000"/>
      <name val="Calibri"/>
      <family val="2"/>
    </font>
    <font>
      <sz val="12"/>
      <name val="Calibri"/>
      <family val="2"/>
      <scheme val="minor"/>
    </font>
    <font>
      <strike/>
      <sz val="11"/>
      <name val="Calibri"/>
      <family val="2"/>
    </font>
    <font>
      <b/>
      <strike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name val="Garamond"/>
      <family val="1"/>
    </font>
    <font>
      <b/>
      <sz val="12"/>
      <color rgb="FFC00000"/>
      <name val="Calibri"/>
      <family val="2"/>
    </font>
    <font>
      <sz val="18"/>
      <color rgb="FFC00000"/>
      <name val="Calibri"/>
      <family val="2"/>
    </font>
    <font>
      <b/>
      <sz val="11"/>
      <color rgb="FFC00000"/>
      <name val="Calibri"/>
      <family val="2"/>
    </font>
    <font>
      <b/>
      <u/>
      <sz val="18"/>
      <color rgb="FFC00000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FFCD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1" fontId="18" fillId="5" borderId="1" xfId="0" applyNumberFormat="1" applyFont="1" applyFill="1" applyBorder="1" applyAlignment="1" applyProtection="1">
      <alignment horizontal="left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vertical="top" wrapText="1"/>
      <protection locked="0"/>
    </xf>
    <xf numFmtId="14" fontId="22" fillId="5" borderId="1" xfId="0" applyNumberFormat="1" applyFont="1" applyFill="1" applyBorder="1" applyAlignment="1" applyProtection="1">
      <alignment horizontal="center" vertical="center"/>
      <protection locked="0"/>
    </xf>
    <xf numFmtId="3" fontId="22" fillId="5" borderId="1" xfId="0" applyNumberFormat="1" applyFont="1" applyFill="1" applyBorder="1" applyAlignment="1" applyProtection="1">
      <alignment horizontal="center" vertical="center"/>
      <protection locked="0"/>
    </xf>
    <xf numFmtId="164" fontId="22" fillId="5" borderId="1" xfId="1" applyNumberFormat="1" applyFont="1" applyFill="1" applyBorder="1" applyAlignment="1" applyProtection="1">
      <alignment horizontal="right" vertical="center"/>
      <protection locked="0"/>
    </xf>
    <xf numFmtId="49" fontId="22" fillId="5" borderId="1" xfId="1" applyNumberFormat="1" applyFont="1" applyFill="1" applyBorder="1" applyAlignment="1" applyProtection="1">
      <alignment horizontal="center" vertical="center"/>
      <protection locked="0"/>
    </xf>
    <xf numFmtId="164" fontId="23" fillId="0" borderId="1" xfId="0" applyNumberFormat="1" applyFont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" xfId="1" applyNumberFormat="1" applyFont="1" applyFill="1" applyBorder="1" applyAlignment="1" applyProtection="1">
      <alignment horizontal="center" vertical="center"/>
    </xf>
    <xf numFmtId="164" fontId="23" fillId="2" borderId="1" xfId="1" applyNumberFormat="1" applyFont="1" applyFill="1" applyBorder="1" applyAlignment="1" applyProtection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 wrapText="1"/>
    </xf>
    <xf numFmtId="43" fontId="16" fillId="0" borderId="0" xfId="0" applyNumberFormat="1" applyFont="1"/>
    <xf numFmtId="3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16" xfId="0" applyFont="1" applyFill="1" applyBorder="1" applyAlignment="1" applyProtection="1">
      <alignment horizontal="left" vertical="center"/>
      <protection locked="0"/>
    </xf>
    <xf numFmtId="0" fontId="22" fillId="5" borderId="16" xfId="0" applyFont="1" applyFill="1" applyBorder="1" applyAlignment="1" applyProtection="1">
      <alignment horizontal="center" vertical="center" wrapText="1"/>
      <protection locked="0"/>
    </xf>
    <xf numFmtId="0" fontId="22" fillId="5" borderId="16" xfId="0" applyFont="1" applyFill="1" applyBorder="1" applyAlignment="1" applyProtection="1">
      <alignment vertical="top" wrapText="1"/>
      <protection locked="0"/>
    </xf>
    <xf numFmtId="49" fontId="22" fillId="5" borderId="16" xfId="1" applyNumberFormat="1" applyFont="1" applyFill="1" applyBorder="1" applyAlignment="1" applyProtection="1">
      <alignment horizontal="center" vertical="center"/>
      <protection locked="0"/>
    </xf>
    <xf numFmtId="3" fontId="28" fillId="7" borderId="3" xfId="0" applyNumberFormat="1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/>
    </xf>
    <xf numFmtId="164" fontId="28" fillId="7" borderId="3" xfId="1" applyNumberFormat="1" applyFont="1" applyFill="1" applyBorder="1" applyAlignment="1" applyProtection="1">
      <alignment horizontal="right" vertical="center"/>
    </xf>
    <xf numFmtId="49" fontId="28" fillId="7" borderId="3" xfId="1" applyNumberFormat="1" applyFont="1" applyFill="1" applyBorder="1" applyAlignment="1" applyProtection="1">
      <alignment horizontal="center" vertical="center"/>
    </xf>
    <xf numFmtId="2" fontId="28" fillId="7" borderId="3" xfId="1" applyNumberFormat="1" applyFont="1" applyFill="1" applyBorder="1" applyAlignment="1" applyProtection="1">
      <alignment horizontal="center" vertical="center"/>
    </xf>
    <xf numFmtId="4" fontId="28" fillId="7" borderId="3" xfId="0" applyNumberFormat="1" applyFont="1" applyFill="1" applyBorder="1" applyAlignment="1">
      <alignment horizontal="center" vertical="center"/>
    </xf>
    <xf numFmtId="164" fontId="28" fillId="7" borderId="3" xfId="1" applyNumberFormat="1" applyFont="1" applyFill="1" applyBorder="1" applyAlignment="1" applyProtection="1">
      <alignment horizontal="center" vertical="center"/>
    </xf>
    <xf numFmtId="2" fontId="28" fillId="7" borderId="3" xfId="0" applyNumberFormat="1" applyFont="1" applyFill="1" applyBorder="1" applyAlignment="1">
      <alignment horizontal="center" vertical="center"/>
    </xf>
    <xf numFmtId="164" fontId="28" fillId="7" borderId="3" xfId="0" applyNumberFormat="1" applyFont="1" applyFill="1" applyBorder="1" applyAlignment="1">
      <alignment horizontal="center" vertical="center"/>
    </xf>
    <xf numFmtId="2" fontId="28" fillId="7" borderId="3" xfId="0" applyNumberFormat="1" applyFont="1" applyFill="1" applyBorder="1" applyAlignment="1">
      <alignment horizontal="center" vertical="center" wrapText="1"/>
    </xf>
    <xf numFmtId="2" fontId="22" fillId="5" borderId="1" xfId="1" applyNumberFormat="1" applyFont="1" applyFill="1" applyBorder="1" applyAlignment="1" applyProtection="1">
      <alignment horizontal="center" vertical="center"/>
      <protection locked="0"/>
    </xf>
    <xf numFmtId="0" fontId="28" fillId="7" borderId="3" xfId="0" applyFont="1" applyFill="1" applyBorder="1" applyAlignment="1">
      <alignment horizontal="left" vertical="center"/>
    </xf>
    <xf numFmtId="0" fontId="28" fillId="7" borderId="3" xfId="0" applyFont="1" applyFill="1" applyBorder="1" applyAlignment="1">
      <alignment vertical="top" wrapText="1"/>
    </xf>
    <xf numFmtId="14" fontId="28" fillId="7" borderId="3" xfId="0" applyNumberFormat="1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" fontId="23" fillId="0" borderId="17" xfId="0" applyNumberFormat="1" applyFont="1" applyBorder="1" applyAlignment="1">
      <alignment horizontal="center" vertical="center"/>
    </xf>
    <xf numFmtId="2" fontId="23" fillId="0" borderId="17" xfId="0" applyNumberFormat="1" applyFont="1" applyBorder="1" applyAlignment="1">
      <alignment horizontal="center" vertical="center" wrapText="1"/>
    </xf>
    <xf numFmtId="0" fontId="16" fillId="0" borderId="18" xfId="0" applyFont="1" applyBorder="1"/>
    <xf numFmtId="0" fontId="16" fillId="0" borderId="0" xfId="0" applyFont="1"/>
    <xf numFmtId="0" fontId="5" fillId="0" borderId="18" xfId="0" applyFont="1" applyBorder="1"/>
    <xf numFmtId="0" fontId="5" fillId="0" borderId="0" xfId="0" applyFont="1"/>
    <xf numFmtId="4" fontId="16" fillId="0" borderId="0" xfId="0" applyNumberFormat="1" applyFont="1"/>
    <xf numFmtId="1" fontId="16" fillId="0" borderId="0" xfId="0" applyNumberFormat="1" applyFont="1"/>
    <xf numFmtId="0" fontId="16" fillId="3" borderId="0" xfId="0" applyFont="1" applyFill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0" fillId="7" borderId="0" xfId="0" applyFill="1"/>
    <xf numFmtId="0" fontId="0" fillId="2" borderId="0" xfId="0" applyFill="1"/>
    <xf numFmtId="0" fontId="10" fillId="5" borderId="5" xfId="0" applyFont="1" applyFill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4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0" fillId="3" borderId="0" xfId="0" applyFill="1"/>
    <xf numFmtId="0" fontId="10" fillId="0" borderId="1" xfId="0" applyFont="1" applyBorder="1" applyAlignment="1">
      <alignment vertical="top" wrapText="1"/>
    </xf>
    <xf numFmtId="0" fontId="10" fillId="3" borderId="8" xfId="0" applyFont="1" applyFill="1" applyBorder="1" applyAlignment="1">
      <alignment horizontal="left" vertical="top" wrapText="1"/>
    </xf>
    <xf numFmtId="2" fontId="0" fillId="3" borderId="0" xfId="0" applyNumberForma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3" borderId="0" xfId="0" applyFont="1" applyFill="1" applyAlignment="1">
      <alignment horizontal="left" vertical="center"/>
    </xf>
    <xf numFmtId="165" fontId="32" fillId="0" borderId="18" xfId="1" applyNumberFormat="1" applyFont="1" applyBorder="1" applyAlignment="1" applyProtection="1">
      <alignment vertical="center"/>
    </xf>
    <xf numFmtId="165" fontId="32" fillId="0" borderId="0" xfId="1" applyNumberFormat="1" applyFont="1" applyBorder="1" applyAlignment="1" applyProtection="1">
      <alignment vertical="center"/>
    </xf>
    <xf numFmtId="165" fontId="32" fillId="0" borderId="22" xfId="1" applyNumberFormat="1" applyFont="1" applyBorder="1" applyAlignment="1" applyProtection="1">
      <alignment vertical="center"/>
    </xf>
    <xf numFmtId="165" fontId="0" fillId="0" borderId="0" xfId="0" applyNumberFormat="1"/>
    <xf numFmtId="164" fontId="16" fillId="0" borderId="0" xfId="0" applyNumberFormat="1" applyFont="1"/>
    <xf numFmtId="0" fontId="16" fillId="5" borderId="0" xfId="0" applyFont="1" applyFill="1"/>
    <xf numFmtId="2" fontId="1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5" borderId="8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center" wrapText="1"/>
    </xf>
    <xf numFmtId="0" fontId="40" fillId="0" borderId="0" xfId="0" applyFont="1"/>
    <xf numFmtId="0" fontId="41" fillId="5" borderId="9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12" fillId="9" borderId="2" xfId="0" applyFont="1" applyFill="1" applyBorder="1" applyAlignment="1">
      <alignment horizontal="left" vertical="top" wrapText="1"/>
    </xf>
    <xf numFmtId="164" fontId="23" fillId="0" borderId="17" xfId="1" applyNumberFormat="1" applyFont="1" applyFill="1" applyBorder="1" applyAlignment="1" applyProtection="1">
      <alignment horizontal="center" vertical="center"/>
    </xf>
    <xf numFmtId="4" fontId="23" fillId="0" borderId="17" xfId="0" applyNumberFormat="1" applyFont="1" applyBorder="1" applyAlignment="1">
      <alignment horizontal="center" vertical="center"/>
    </xf>
    <xf numFmtId="4" fontId="23" fillId="0" borderId="17" xfId="1" applyNumberFormat="1" applyFont="1" applyFill="1" applyBorder="1" applyAlignment="1" applyProtection="1">
      <alignment horizontal="center" vertical="center"/>
    </xf>
    <xf numFmtId="39" fontId="44" fillId="5" borderId="17" xfId="1" applyNumberFormat="1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0" fillId="0" borderId="33" xfId="0" applyBorder="1"/>
    <xf numFmtId="0" fontId="6" fillId="3" borderId="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5" fillId="9" borderId="1" xfId="0" applyFont="1" applyFill="1" applyBorder="1" applyAlignment="1">
      <alignment horizontal="left" vertical="center" wrapText="1"/>
    </xf>
    <xf numFmtId="0" fontId="14" fillId="9" borderId="3" xfId="0" applyFont="1" applyFill="1" applyBorder="1"/>
    <xf numFmtId="0" fontId="14" fillId="5" borderId="4" xfId="0" applyFont="1" applyFill="1" applyBorder="1"/>
    <xf numFmtId="0" fontId="15" fillId="6" borderId="17" xfId="0" applyFont="1" applyFill="1" applyBorder="1" applyAlignment="1">
      <alignment horizontal="left" vertical="center" wrapText="1"/>
    </xf>
    <xf numFmtId="1" fontId="7" fillId="0" borderId="5" xfId="2" applyNumberFormat="1" applyFont="1" applyBorder="1"/>
    <xf numFmtId="0" fontId="5" fillId="0" borderId="6" xfId="0" applyFont="1" applyBorder="1"/>
    <xf numFmtId="14" fontId="5" fillId="0" borderId="6" xfId="0" applyNumberFormat="1" applyFont="1" applyBorder="1"/>
    <xf numFmtId="14" fontId="5" fillId="9" borderId="7" xfId="0" applyNumberFormat="1" applyFont="1" applyFill="1" applyBorder="1" applyAlignment="1">
      <alignment horizontal="right"/>
    </xf>
    <xf numFmtId="1" fontId="7" fillId="0" borderId="8" xfId="2" applyNumberFormat="1" applyFont="1" applyBorder="1"/>
    <xf numFmtId="14" fontId="5" fillId="0" borderId="9" xfId="0" applyNumberFormat="1" applyFont="1" applyBorder="1" applyAlignment="1">
      <alignment horizontal="right"/>
    </xf>
    <xf numFmtId="14" fontId="5" fillId="9" borderId="9" xfId="0" applyNumberFormat="1" applyFont="1" applyFill="1" applyBorder="1" applyAlignment="1">
      <alignment horizontal="right"/>
    </xf>
    <xf numFmtId="14" fontId="5" fillId="0" borderId="9" xfId="0" applyNumberFormat="1" applyFont="1" applyBorder="1" applyAlignment="1">
      <alignment horizontal="right" vertical="center"/>
    </xf>
    <xf numFmtId="14" fontId="5" fillId="3" borderId="9" xfId="0" applyNumberFormat="1" applyFont="1" applyFill="1" applyBorder="1" applyAlignment="1">
      <alignment horizontal="right"/>
    </xf>
    <xf numFmtId="1" fontId="5" fillId="0" borderId="10" xfId="0" applyNumberFormat="1" applyFont="1" applyBorder="1"/>
    <xf numFmtId="0" fontId="5" fillId="0" borderId="11" xfId="0" applyFont="1" applyBorder="1"/>
    <xf numFmtId="14" fontId="5" fillId="0" borderId="11" xfId="0" applyNumberFormat="1" applyFont="1" applyBorder="1"/>
    <xf numFmtId="14" fontId="5" fillId="0" borderId="12" xfId="0" applyNumberFormat="1" applyFont="1" applyBorder="1" applyAlignment="1">
      <alignment horizontal="right"/>
    </xf>
    <xf numFmtId="0" fontId="0" fillId="6" borderId="32" xfId="0" applyFill="1" applyBorder="1" applyAlignment="1">
      <alignment vertical="center"/>
    </xf>
    <xf numFmtId="0" fontId="0" fillId="6" borderId="31" xfId="0" applyFill="1" applyBorder="1" applyAlignment="1">
      <alignment wrapText="1" shrinkToFit="1"/>
    </xf>
    <xf numFmtId="0" fontId="47" fillId="2" borderId="9" xfId="0" applyFont="1" applyFill="1" applyBorder="1" applyAlignment="1">
      <alignment vertical="top" wrapText="1"/>
    </xf>
    <xf numFmtId="0" fontId="47" fillId="3" borderId="9" xfId="0" applyFont="1" applyFill="1" applyBorder="1" applyAlignment="1">
      <alignment vertical="top" wrapText="1"/>
    </xf>
    <xf numFmtId="0" fontId="47" fillId="0" borderId="9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27" fillId="7" borderId="3" xfId="1" applyFont="1" applyFill="1" applyBorder="1" applyProtection="1"/>
    <xf numFmtId="43" fontId="27" fillId="7" borderId="3" xfId="1" applyFont="1" applyFill="1" applyBorder="1" applyAlignment="1" applyProtection="1">
      <alignment horizontal="right"/>
    </xf>
    <xf numFmtId="43" fontId="27" fillId="7" borderId="3" xfId="1" applyFont="1" applyFill="1" applyBorder="1" applyAlignment="1" applyProtection="1">
      <alignment horizontal="center"/>
    </xf>
    <xf numFmtId="43" fontId="16" fillId="0" borderId="0" xfId="1" applyFont="1" applyProtection="1"/>
    <xf numFmtId="43" fontId="28" fillId="7" borderId="3" xfId="1" applyFont="1" applyFill="1" applyBorder="1" applyAlignment="1" applyProtection="1">
      <alignment horizontal="left" vertical="center"/>
    </xf>
    <xf numFmtId="43" fontId="28" fillId="7" borderId="3" xfId="1" applyFont="1" applyFill="1" applyBorder="1" applyAlignment="1" applyProtection="1">
      <alignment horizontal="center" vertical="center" wrapText="1"/>
    </xf>
    <xf numFmtId="43" fontId="28" fillId="7" borderId="3" xfId="1" applyFont="1" applyFill="1" applyBorder="1" applyAlignment="1" applyProtection="1">
      <alignment vertical="top" wrapText="1"/>
    </xf>
    <xf numFmtId="43" fontId="28" fillId="7" borderId="3" xfId="1" applyFont="1" applyFill="1" applyBorder="1" applyAlignment="1" applyProtection="1">
      <alignment horizontal="center" vertical="center"/>
    </xf>
    <xf numFmtId="43" fontId="28" fillId="7" borderId="3" xfId="1" applyFont="1" applyFill="1" applyBorder="1" applyAlignment="1" applyProtection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166" fontId="27" fillId="7" borderId="2" xfId="1" applyNumberFormat="1" applyFont="1" applyFill="1" applyBorder="1" applyProtection="1"/>
    <xf numFmtId="0" fontId="18" fillId="3" borderId="1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23" fillId="3" borderId="1" xfId="1" applyNumberFormat="1" applyFont="1" applyFill="1" applyBorder="1" applyAlignment="1" applyProtection="1">
      <alignment horizontal="right" vertical="center"/>
    </xf>
    <xf numFmtId="4" fontId="24" fillId="3" borderId="1" xfId="1" applyNumberFormat="1" applyFont="1" applyFill="1" applyBorder="1" applyAlignment="1" applyProtection="1">
      <alignment horizontal="right" vertical="center"/>
    </xf>
    <xf numFmtId="4" fontId="27" fillId="7" borderId="3" xfId="0" applyNumberFormat="1" applyFont="1" applyFill="1" applyBorder="1"/>
    <xf numFmtId="4" fontId="27" fillId="7" borderId="3" xfId="1" applyNumberFormat="1" applyFont="1" applyFill="1" applyBorder="1" applyProtection="1"/>
    <xf numFmtId="3" fontId="16" fillId="0" borderId="0" xfId="0" applyNumberFormat="1" applyFont="1"/>
    <xf numFmtId="3" fontId="1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8" fillId="5" borderId="1" xfId="0" applyNumberFormat="1" applyFont="1" applyFill="1" applyBorder="1" applyAlignment="1" applyProtection="1">
      <alignment horizontal="left"/>
      <protection locked="0"/>
    </xf>
    <xf numFmtId="3" fontId="18" fillId="5" borderId="16" xfId="0" applyNumberFormat="1" applyFont="1" applyFill="1" applyBorder="1" applyAlignment="1" applyProtection="1">
      <alignment horizontal="left"/>
      <protection locked="0"/>
    </xf>
    <xf numFmtId="3" fontId="27" fillId="7" borderId="2" xfId="0" applyNumberFormat="1" applyFont="1" applyFill="1" applyBorder="1"/>
    <xf numFmtId="3" fontId="27" fillId="7" borderId="3" xfId="0" applyNumberFormat="1" applyFont="1" applyFill="1" applyBorder="1"/>
    <xf numFmtId="166" fontId="27" fillId="7" borderId="3" xfId="1" applyNumberFormat="1" applyFont="1" applyFill="1" applyBorder="1" applyProtection="1"/>
    <xf numFmtId="165" fontId="27" fillId="7" borderId="3" xfId="1" applyNumberFormat="1" applyFont="1" applyFill="1" applyBorder="1" applyProtection="1"/>
    <xf numFmtId="4" fontId="23" fillId="2" borderId="1" xfId="1" applyNumberFormat="1" applyFont="1" applyFill="1" applyBorder="1" applyAlignment="1" applyProtection="1">
      <alignment horizontal="right" vertical="center"/>
    </xf>
    <xf numFmtId="4" fontId="24" fillId="2" borderId="1" xfId="1" applyNumberFormat="1" applyFont="1" applyFill="1" applyBorder="1" applyAlignment="1" applyProtection="1">
      <alignment horizontal="right" vertical="center"/>
    </xf>
    <xf numFmtId="4" fontId="27" fillId="7" borderId="4" xfId="1" applyNumberFormat="1" applyFont="1" applyFill="1" applyBorder="1" applyProtection="1"/>
    <xf numFmtId="3" fontId="27" fillId="7" borderId="2" xfId="1" applyNumberFormat="1" applyFont="1" applyFill="1" applyBorder="1" applyProtection="1"/>
    <xf numFmtId="4" fontId="19" fillId="3" borderId="1" xfId="0" applyNumberFormat="1" applyFont="1" applyFill="1" applyBorder="1" applyAlignment="1">
      <alignment horizontal="center" vertical="center" wrapText="1"/>
    </xf>
    <xf numFmtId="4" fontId="24" fillId="0" borderId="17" xfId="1" applyNumberFormat="1" applyFont="1" applyFill="1" applyBorder="1" applyAlignment="1" applyProtection="1">
      <alignment horizontal="right" vertical="center"/>
    </xf>
    <xf numFmtId="4" fontId="23" fillId="0" borderId="1" xfId="1" applyNumberFormat="1" applyFont="1" applyFill="1" applyBorder="1" applyAlignment="1" applyProtection="1">
      <alignment horizontal="right" vertical="center"/>
    </xf>
    <xf numFmtId="4" fontId="16" fillId="3" borderId="0" xfId="0" applyNumberFormat="1" applyFont="1" applyFill="1"/>
    <xf numFmtId="3" fontId="13" fillId="0" borderId="17" xfId="0" applyNumberFormat="1" applyFont="1" applyBorder="1" applyAlignment="1">
      <alignment horizontal="center" vertical="center" wrapText="1"/>
    </xf>
    <xf numFmtId="3" fontId="29" fillId="7" borderId="3" xfId="1" applyNumberFormat="1" applyFont="1" applyFill="1" applyBorder="1" applyAlignment="1" applyProtection="1">
      <alignment horizontal="right" vertical="center" wrapText="1"/>
    </xf>
    <xf numFmtId="3" fontId="28" fillId="7" borderId="3" xfId="1" applyNumberFormat="1" applyFont="1" applyFill="1" applyBorder="1" applyAlignment="1" applyProtection="1">
      <alignment vertical="top" wrapText="1"/>
    </xf>
    <xf numFmtId="3" fontId="16" fillId="3" borderId="0" xfId="0" applyNumberFormat="1" applyFont="1" applyFill="1" applyAlignment="1">
      <alignment horizontal="center" vertical="center"/>
    </xf>
    <xf numFmtId="3" fontId="16" fillId="3" borderId="0" xfId="0" applyNumberFormat="1" applyFont="1" applyFill="1"/>
    <xf numFmtId="165" fontId="29" fillId="7" borderId="3" xfId="1" applyNumberFormat="1" applyFont="1" applyFill="1" applyBorder="1" applyAlignment="1" applyProtection="1">
      <alignment horizontal="right" wrapText="1"/>
    </xf>
    <xf numFmtId="0" fontId="39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7" fillId="5" borderId="13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 applyProtection="1">
      <alignment horizontal="center" wrapText="1"/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 applyProtection="1">
      <alignment horizont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37" fillId="5" borderId="13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31" fillId="3" borderId="0" xfId="0" applyNumberFormat="1" applyFont="1" applyFill="1" applyAlignment="1">
      <alignment horizontal="left" vertical="center"/>
    </xf>
    <xf numFmtId="49" fontId="0" fillId="0" borderId="0" xfId="0" applyNumberFormat="1"/>
    <xf numFmtId="0" fontId="36" fillId="3" borderId="0" xfId="0" applyFont="1" applyFill="1" applyAlignment="1">
      <alignment horizontal="left" vertical="center"/>
    </xf>
    <xf numFmtId="0" fontId="0" fillId="0" borderId="0" xfId="0"/>
    <xf numFmtId="0" fontId="32" fillId="0" borderId="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165" fontId="32" fillId="0" borderId="13" xfId="1" applyNumberFormat="1" applyFont="1" applyBorder="1" applyAlignment="1" applyProtection="1">
      <alignment horizontal="center" vertical="center"/>
    </xf>
    <xf numFmtId="165" fontId="32" fillId="0" borderId="14" xfId="1" applyNumberFormat="1" applyFont="1" applyBorder="1" applyAlignment="1" applyProtection="1">
      <alignment horizontal="center" vertical="center"/>
    </xf>
    <xf numFmtId="165" fontId="32" fillId="0" borderId="15" xfId="1" applyNumberFormat="1" applyFont="1" applyBorder="1" applyAlignment="1" applyProtection="1">
      <alignment horizontal="center" vertical="center"/>
    </xf>
    <xf numFmtId="166" fontId="32" fillId="0" borderId="13" xfId="1" applyNumberFormat="1" applyFont="1" applyBorder="1" applyAlignment="1" applyProtection="1">
      <alignment horizontal="center" vertical="center"/>
    </xf>
    <xf numFmtId="166" fontId="32" fillId="0" borderId="14" xfId="1" applyNumberFormat="1" applyFont="1" applyBorder="1" applyAlignment="1" applyProtection="1">
      <alignment horizontal="center" vertical="center"/>
    </xf>
    <xf numFmtId="166" fontId="32" fillId="0" borderId="15" xfId="1" applyNumberFormat="1" applyFont="1" applyBorder="1" applyAlignment="1" applyProtection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 wrapText="1"/>
    </xf>
    <xf numFmtId="165" fontId="34" fillId="0" borderId="1" xfId="1" applyNumberFormat="1" applyFont="1" applyBorder="1" applyAlignment="1" applyProtection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48" fillId="9" borderId="8" xfId="0" applyFont="1" applyFill="1" applyBorder="1" applyAlignment="1">
      <alignment vertical="top" wrapText="1"/>
    </xf>
    <xf numFmtId="0" fontId="48" fillId="9" borderId="1" xfId="0" applyFont="1" applyFill="1" applyBorder="1" applyAlignment="1">
      <alignment vertical="top" wrapText="1"/>
    </xf>
    <xf numFmtId="0" fontId="48" fillId="9" borderId="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5" borderId="29" xfId="0" applyFont="1" applyFill="1" applyBorder="1" applyAlignment="1">
      <alignment vertical="top" wrapText="1"/>
    </xf>
    <xf numFmtId="0" fontId="10" fillId="5" borderId="14" xfId="0" applyFont="1" applyFill="1" applyBorder="1" applyAlignment="1">
      <alignment vertical="top" wrapText="1"/>
    </xf>
    <xf numFmtId="0" fontId="10" fillId="5" borderId="30" xfId="0" applyFont="1" applyFill="1" applyBorder="1" applyAlignment="1">
      <alignment vertical="top" wrapText="1"/>
    </xf>
    <xf numFmtId="0" fontId="46" fillId="9" borderId="3" xfId="0" applyFont="1" applyFill="1" applyBorder="1" applyAlignment="1">
      <alignment vertical="top" wrapText="1"/>
    </xf>
    <xf numFmtId="0" fontId="46" fillId="9" borderId="4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3"/>
  <sheetViews>
    <sheetView tabSelected="1" zoomScale="90" zoomScaleNormal="90" workbookViewId="0">
      <selection activeCell="E16" sqref="E16"/>
    </sheetView>
  </sheetViews>
  <sheetFormatPr defaultRowHeight="14.5" x14ac:dyDescent="0.35"/>
  <cols>
    <col min="1" max="1" width="7.26953125" style="45" bestFit="1" customWidth="1"/>
    <col min="2" max="2" width="9" style="45" customWidth="1"/>
    <col min="3" max="3" width="15.453125" style="45" customWidth="1"/>
    <col min="4" max="4" width="27" style="45" bestFit="1" customWidth="1"/>
    <col min="5" max="5" width="20.81640625" style="45" customWidth="1"/>
    <col min="6" max="6" width="15.453125" style="45" customWidth="1"/>
    <col min="7" max="7" width="13.81640625" style="45" customWidth="1"/>
    <col min="8" max="8" width="12.81640625" style="45" customWidth="1"/>
    <col min="9" max="9" width="12.26953125" style="45" customWidth="1"/>
    <col min="10" max="10" width="9.81640625" style="45" customWidth="1"/>
    <col min="11" max="11" width="24.453125" style="45" customWidth="1"/>
    <col min="12" max="12" width="12.1796875" style="50" hidden="1" customWidth="1"/>
    <col min="13" max="13" width="12.81640625" style="51" customWidth="1"/>
    <col min="14" max="14" width="11.7265625" style="52" customWidth="1"/>
    <col min="15" max="16" width="11" style="45" customWidth="1"/>
    <col min="17" max="18" width="17" style="45" customWidth="1"/>
    <col min="19" max="19" width="13.26953125" style="45" customWidth="1"/>
    <col min="20" max="20" width="15.7265625" style="53" customWidth="1"/>
    <col min="21" max="21" width="15" style="45" customWidth="1"/>
    <col min="22" max="22" width="15.7265625" style="45" customWidth="1"/>
    <col min="23" max="23" width="12.81640625" style="45" customWidth="1"/>
    <col min="24" max="24" width="13.26953125" style="45" customWidth="1"/>
    <col min="25" max="25" width="10.7265625" style="45" customWidth="1"/>
    <col min="26" max="26" width="10.1796875" style="45" customWidth="1"/>
    <col min="27" max="27" width="14.1796875" style="48" customWidth="1"/>
    <col min="28" max="28" width="18.7265625" style="48" customWidth="1"/>
    <col min="29" max="29" width="14.81640625" style="45" customWidth="1"/>
    <col min="30" max="256" width="8.81640625" style="45"/>
    <col min="257" max="257" width="5.26953125" style="45" customWidth="1"/>
    <col min="258" max="258" width="9" style="45" customWidth="1"/>
    <col min="259" max="259" width="14" style="45" customWidth="1"/>
    <col min="260" max="260" width="27" style="45" bestFit="1" customWidth="1"/>
    <col min="261" max="261" width="26.26953125" style="45" customWidth="1"/>
    <col min="262" max="262" width="11" style="45" customWidth="1"/>
    <col min="263" max="263" width="11.26953125" style="45" customWidth="1"/>
    <col min="264" max="264" width="9.26953125" style="45" customWidth="1"/>
    <col min="265" max="265" width="10" style="45" customWidth="1"/>
    <col min="266" max="266" width="9.81640625" style="45" customWidth="1"/>
    <col min="267" max="267" width="11.7265625" style="45" customWidth="1"/>
    <col min="268" max="268" width="11" style="45" customWidth="1"/>
    <col min="269" max="269" width="10.26953125" style="45" bestFit="1" customWidth="1"/>
    <col min="270" max="271" width="11" style="45" customWidth="1"/>
    <col min="272" max="273" width="17" style="45" customWidth="1"/>
    <col min="274" max="274" width="12.26953125" style="45" customWidth="1"/>
    <col min="275" max="275" width="15.7265625" style="45" customWidth="1"/>
    <col min="276" max="276" width="15" style="45" customWidth="1"/>
    <col min="277" max="277" width="26.1796875" style="45" customWidth="1"/>
    <col min="278" max="278" width="12.81640625" style="45" customWidth="1"/>
    <col min="279" max="279" width="13.26953125" style="45" customWidth="1"/>
    <col min="280" max="280" width="10.7265625" style="45" customWidth="1"/>
    <col min="281" max="281" width="10.1796875" style="45" customWidth="1"/>
    <col min="282" max="282" width="11.7265625" style="45" customWidth="1"/>
    <col min="283" max="283" width="13.1796875" style="45" customWidth="1"/>
    <col min="284" max="284" width="14.7265625" style="45" customWidth="1"/>
    <col min="285" max="285" width="9.7265625" style="45" bestFit="1" customWidth="1"/>
    <col min="286" max="512" width="8.81640625" style="45"/>
    <col min="513" max="513" width="5.26953125" style="45" customWidth="1"/>
    <col min="514" max="514" width="9" style="45" customWidth="1"/>
    <col min="515" max="515" width="14" style="45" customWidth="1"/>
    <col min="516" max="516" width="27" style="45" bestFit="1" customWidth="1"/>
    <col min="517" max="517" width="26.26953125" style="45" customWidth="1"/>
    <col min="518" max="518" width="11" style="45" customWidth="1"/>
    <col min="519" max="519" width="11.26953125" style="45" customWidth="1"/>
    <col min="520" max="520" width="9.26953125" style="45" customWidth="1"/>
    <col min="521" max="521" width="10" style="45" customWidth="1"/>
    <col min="522" max="522" width="9.81640625" style="45" customWidth="1"/>
    <col min="523" max="523" width="11.7265625" style="45" customWidth="1"/>
    <col min="524" max="524" width="11" style="45" customWidth="1"/>
    <col min="525" max="525" width="10.26953125" style="45" bestFit="1" customWidth="1"/>
    <col min="526" max="527" width="11" style="45" customWidth="1"/>
    <col min="528" max="529" width="17" style="45" customWidth="1"/>
    <col min="530" max="530" width="12.26953125" style="45" customWidth="1"/>
    <col min="531" max="531" width="15.7265625" style="45" customWidth="1"/>
    <col min="532" max="532" width="15" style="45" customWidth="1"/>
    <col min="533" max="533" width="26.1796875" style="45" customWidth="1"/>
    <col min="534" max="534" width="12.81640625" style="45" customWidth="1"/>
    <col min="535" max="535" width="13.26953125" style="45" customWidth="1"/>
    <col min="536" max="536" width="10.7265625" style="45" customWidth="1"/>
    <col min="537" max="537" width="10.1796875" style="45" customWidth="1"/>
    <col min="538" max="538" width="11.7265625" style="45" customWidth="1"/>
    <col min="539" max="539" width="13.1796875" style="45" customWidth="1"/>
    <col min="540" max="540" width="14.7265625" style="45" customWidth="1"/>
    <col min="541" max="541" width="9.7265625" style="45" bestFit="1" customWidth="1"/>
    <col min="542" max="768" width="8.81640625" style="45"/>
    <col min="769" max="769" width="5.26953125" style="45" customWidth="1"/>
    <col min="770" max="770" width="9" style="45" customWidth="1"/>
    <col min="771" max="771" width="14" style="45" customWidth="1"/>
    <col min="772" max="772" width="27" style="45" bestFit="1" customWidth="1"/>
    <col min="773" max="773" width="26.26953125" style="45" customWidth="1"/>
    <col min="774" max="774" width="11" style="45" customWidth="1"/>
    <col min="775" max="775" width="11.26953125" style="45" customWidth="1"/>
    <col min="776" max="776" width="9.26953125" style="45" customWidth="1"/>
    <col min="777" max="777" width="10" style="45" customWidth="1"/>
    <col min="778" max="778" width="9.81640625" style="45" customWidth="1"/>
    <col min="779" max="779" width="11.7265625" style="45" customWidth="1"/>
    <col min="780" max="780" width="11" style="45" customWidth="1"/>
    <col min="781" max="781" width="10.26953125" style="45" bestFit="1" customWidth="1"/>
    <col min="782" max="783" width="11" style="45" customWidth="1"/>
    <col min="784" max="785" width="17" style="45" customWidth="1"/>
    <col min="786" max="786" width="12.26953125" style="45" customWidth="1"/>
    <col min="787" max="787" width="15.7265625" style="45" customWidth="1"/>
    <col min="788" max="788" width="15" style="45" customWidth="1"/>
    <col min="789" max="789" width="26.1796875" style="45" customWidth="1"/>
    <col min="790" max="790" width="12.81640625" style="45" customWidth="1"/>
    <col min="791" max="791" width="13.26953125" style="45" customWidth="1"/>
    <col min="792" max="792" width="10.7265625" style="45" customWidth="1"/>
    <col min="793" max="793" width="10.1796875" style="45" customWidth="1"/>
    <col min="794" max="794" width="11.7265625" style="45" customWidth="1"/>
    <col min="795" max="795" width="13.1796875" style="45" customWidth="1"/>
    <col min="796" max="796" width="14.7265625" style="45" customWidth="1"/>
    <col min="797" max="797" width="9.7265625" style="45" bestFit="1" customWidth="1"/>
    <col min="798" max="1024" width="8.81640625" style="45"/>
    <col min="1025" max="1025" width="5.26953125" style="45" customWidth="1"/>
    <col min="1026" max="1026" width="9" style="45" customWidth="1"/>
    <col min="1027" max="1027" width="14" style="45" customWidth="1"/>
    <col min="1028" max="1028" width="27" style="45" bestFit="1" customWidth="1"/>
    <col min="1029" max="1029" width="26.26953125" style="45" customWidth="1"/>
    <col min="1030" max="1030" width="11" style="45" customWidth="1"/>
    <col min="1031" max="1031" width="11.26953125" style="45" customWidth="1"/>
    <col min="1032" max="1032" width="9.26953125" style="45" customWidth="1"/>
    <col min="1033" max="1033" width="10" style="45" customWidth="1"/>
    <col min="1034" max="1034" width="9.81640625" style="45" customWidth="1"/>
    <col min="1035" max="1035" width="11.7265625" style="45" customWidth="1"/>
    <col min="1036" max="1036" width="11" style="45" customWidth="1"/>
    <col min="1037" max="1037" width="10.26953125" style="45" bestFit="1" customWidth="1"/>
    <col min="1038" max="1039" width="11" style="45" customWidth="1"/>
    <col min="1040" max="1041" width="17" style="45" customWidth="1"/>
    <col min="1042" max="1042" width="12.26953125" style="45" customWidth="1"/>
    <col min="1043" max="1043" width="15.7265625" style="45" customWidth="1"/>
    <col min="1044" max="1044" width="15" style="45" customWidth="1"/>
    <col min="1045" max="1045" width="26.1796875" style="45" customWidth="1"/>
    <col min="1046" max="1046" width="12.81640625" style="45" customWidth="1"/>
    <col min="1047" max="1047" width="13.26953125" style="45" customWidth="1"/>
    <col min="1048" max="1048" width="10.7265625" style="45" customWidth="1"/>
    <col min="1049" max="1049" width="10.1796875" style="45" customWidth="1"/>
    <col min="1050" max="1050" width="11.7265625" style="45" customWidth="1"/>
    <col min="1051" max="1051" width="13.1796875" style="45" customWidth="1"/>
    <col min="1052" max="1052" width="14.7265625" style="45" customWidth="1"/>
    <col min="1053" max="1053" width="9.7265625" style="45" bestFit="1" customWidth="1"/>
    <col min="1054" max="1280" width="8.81640625" style="45"/>
    <col min="1281" max="1281" width="5.26953125" style="45" customWidth="1"/>
    <col min="1282" max="1282" width="9" style="45" customWidth="1"/>
    <col min="1283" max="1283" width="14" style="45" customWidth="1"/>
    <col min="1284" max="1284" width="27" style="45" bestFit="1" customWidth="1"/>
    <col min="1285" max="1285" width="26.26953125" style="45" customWidth="1"/>
    <col min="1286" max="1286" width="11" style="45" customWidth="1"/>
    <col min="1287" max="1287" width="11.26953125" style="45" customWidth="1"/>
    <col min="1288" max="1288" width="9.26953125" style="45" customWidth="1"/>
    <col min="1289" max="1289" width="10" style="45" customWidth="1"/>
    <col min="1290" max="1290" width="9.81640625" style="45" customWidth="1"/>
    <col min="1291" max="1291" width="11.7265625" style="45" customWidth="1"/>
    <col min="1292" max="1292" width="11" style="45" customWidth="1"/>
    <col min="1293" max="1293" width="10.26953125" style="45" bestFit="1" customWidth="1"/>
    <col min="1294" max="1295" width="11" style="45" customWidth="1"/>
    <col min="1296" max="1297" width="17" style="45" customWidth="1"/>
    <col min="1298" max="1298" width="12.26953125" style="45" customWidth="1"/>
    <col min="1299" max="1299" width="15.7265625" style="45" customWidth="1"/>
    <col min="1300" max="1300" width="15" style="45" customWidth="1"/>
    <col min="1301" max="1301" width="26.1796875" style="45" customWidth="1"/>
    <col min="1302" max="1302" width="12.81640625" style="45" customWidth="1"/>
    <col min="1303" max="1303" width="13.26953125" style="45" customWidth="1"/>
    <col min="1304" max="1304" width="10.7265625" style="45" customWidth="1"/>
    <col min="1305" max="1305" width="10.1796875" style="45" customWidth="1"/>
    <col min="1306" max="1306" width="11.7265625" style="45" customWidth="1"/>
    <col min="1307" max="1307" width="13.1796875" style="45" customWidth="1"/>
    <col min="1308" max="1308" width="14.7265625" style="45" customWidth="1"/>
    <col min="1309" max="1309" width="9.7265625" style="45" bestFit="1" customWidth="1"/>
    <col min="1310" max="1536" width="8.81640625" style="45"/>
    <col min="1537" max="1537" width="5.26953125" style="45" customWidth="1"/>
    <col min="1538" max="1538" width="9" style="45" customWidth="1"/>
    <col min="1539" max="1539" width="14" style="45" customWidth="1"/>
    <col min="1540" max="1540" width="27" style="45" bestFit="1" customWidth="1"/>
    <col min="1541" max="1541" width="26.26953125" style="45" customWidth="1"/>
    <col min="1542" max="1542" width="11" style="45" customWidth="1"/>
    <col min="1543" max="1543" width="11.26953125" style="45" customWidth="1"/>
    <col min="1544" max="1544" width="9.26953125" style="45" customWidth="1"/>
    <col min="1545" max="1545" width="10" style="45" customWidth="1"/>
    <col min="1546" max="1546" width="9.81640625" style="45" customWidth="1"/>
    <col min="1547" max="1547" width="11.7265625" style="45" customWidth="1"/>
    <col min="1548" max="1548" width="11" style="45" customWidth="1"/>
    <col min="1549" max="1549" width="10.26953125" style="45" bestFit="1" customWidth="1"/>
    <col min="1550" max="1551" width="11" style="45" customWidth="1"/>
    <col min="1552" max="1553" width="17" style="45" customWidth="1"/>
    <col min="1554" max="1554" width="12.26953125" style="45" customWidth="1"/>
    <col min="1555" max="1555" width="15.7265625" style="45" customWidth="1"/>
    <col min="1556" max="1556" width="15" style="45" customWidth="1"/>
    <col min="1557" max="1557" width="26.1796875" style="45" customWidth="1"/>
    <col min="1558" max="1558" width="12.81640625" style="45" customWidth="1"/>
    <col min="1559" max="1559" width="13.26953125" style="45" customWidth="1"/>
    <col min="1560" max="1560" width="10.7265625" style="45" customWidth="1"/>
    <col min="1561" max="1561" width="10.1796875" style="45" customWidth="1"/>
    <col min="1562" max="1562" width="11.7265625" style="45" customWidth="1"/>
    <col min="1563" max="1563" width="13.1796875" style="45" customWidth="1"/>
    <col min="1564" max="1564" width="14.7265625" style="45" customWidth="1"/>
    <col min="1565" max="1565" width="9.7265625" style="45" bestFit="1" customWidth="1"/>
    <col min="1566" max="1792" width="8.81640625" style="45"/>
    <col min="1793" max="1793" width="5.26953125" style="45" customWidth="1"/>
    <col min="1794" max="1794" width="9" style="45" customWidth="1"/>
    <col min="1795" max="1795" width="14" style="45" customWidth="1"/>
    <col min="1796" max="1796" width="27" style="45" bestFit="1" customWidth="1"/>
    <col min="1797" max="1797" width="26.26953125" style="45" customWidth="1"/>
    <col min="1798" max="1798" width="11" style="45" customWidth="1"/>
    <col min="1799" max="1799" width="11.26953125" style="45" customWidth="1"/>
    <col min="1800" max="1800" width="9.26953125" style="45" customWidth="1"/>
    <col min="1801" max="1801" width="10" style="45" customWidth="1"/>
    <col min="1802" max="1802" width="9.81640625" style="45" customWidth="1"/>
    <col min="1803" max="1803" width="11.7265625" style="45" customWidth="1"/>
    <col min="1804" max="1804" width="11" style="45" customWidth="1"/>
    <col min="1805" max="1805" width="10.26953125" style="45" bestFit="1" customWidth="1"/>
    <col min="1806" max="1807" width="11" style="45" customWidth="1"/>
    <col min="1808" max="1809" width="17" style="45" customWidth="1"/>
    <col min="1810" max="1810" width="12.26953125" style="45" customWidth="1"/>
    <col min="1811" max="1811" width="15.7265625" style="45" customWidth="1"/>
    <col min="1812" max="1812" width="15" style="45" customWidth="1"/>
    <col min="1813" max="1813" width="26.1796875" style="45" customWidth="1"/>
    <col min="1814" max="1814" width="12.81640625" style="45" customWidth="1"/>
    <col min="1815" max="1815" width="13.26953125" style="45" customWidth="1"/>
    <col min="1816" max="1816" width="10.7265625" style="45" customWidth="1"/>
    <col min="1817" max="1817" width="10.1796875" style="45" customWidth="1"/>
    <col min="1818" max="1818" width="11.7265625" style="45" customWidth="1"/>
    <col min="1819" max="1819" width="13.1796875" style="45" customWidth="1"/>
    <col min="1820" max="1820" width="14.7265625" style="45" customWidth="1"/>
    <col min="1821" max="1821" width="9.7265625" style="45" bestFit="1" customWidth="1"/>
    <col min="1822" max="2048" width="8.81640625" style="45"/>
    <col min="2049" max="2049" width="5.26953125" style="45" customWidth="1"/>
    <col min="2050" max="2050" width="9" style="45" customWidth="1"/>
    <col min="2051" max="2051" width="14" style="45" customWidth="1"/>
    <col min="2052" max="2052" width="27" style="45" bestFit="1" customWidth="1"/>
    <col min="2053" max="2053" width="26.26953125" style="45" customWidth="1"/>
    <col min="2054" max="2054" width="11" style="45" customWidth="1"/>
    <col min="2055" max="2055" width="11.26953125" style="45" customWidth="1"/>
    <col min="2056" max="2056" width="9.26953125" style="45" customWidth="1"/>
    <col min="2057" max="2057" width="10" style="45" customWidth="1"/>
    <col min="2058" max="2058" width="9.81640625" style="45" customWidth="1"/>
    <col min="2059" max="2059" width="11.7265625" style="45" customWidth="1"/>
    <col min="2060" max="2060" width="11" style="45" customWidth="1"/>
    <col min="2061" max="2061" width="10.26953125" style="45" bestFit="1" customWidth="1"/>
    <col min="2062" max="2063" width="11" style="45" customWidth="1"/>
    <col min="2064" max="2065" width="17" style="45" customWidth="1"/>
    <col min="2066" max="2066" width="12.26953125" style="45" customWidth="1"/>
    <col min="2067" max="2067" width="15.7265625" style="45" customWidth="1"/>
    <col min="2068" max="2068" width="15" style="45" customWidth="1"/>
    <col min="2069" max="2069" width="26.1796875" style="45" customWidth="1"/>
    <col min="2070" max="2070" width="12.81640625" style="45" customWidth="1"/>
    <col min="2071" max="2071" width="13.26953125" style="45" customWidth="1"/>
    <col min="2072" max="2072" width="10.7265625" style="45" customWidth="1"/>
    <col min="2073" max="2073" width="10.1796875" style="45" customWidth="1"/>
    <col min="2074" max="2074" width="11.7265625" style="45" customWidth="1"/>
    <col min="2075" max="2075" width="13.1796875" style="45" customWidth="1"/>
    <col min="2076" max="2076" width="14.7265625" style="45" customWidth="1"/>
    <col min="2077" max="2077" width="9.7265625" style="45" bestFit="1" customWidth="1"/>
    <col min="2078" max="2304" width="8.81640625" style="45"/>
    <col min="2305" max="2305" width="5.26953125" style="45" customWidth="1"/>
    <col min="2306" max="2306" width="9" style="45" customWidth="1"/>
    <col min="2307" max="2307" width="14" style="45" customWidth="1"/>
    <col min="2308" max="2308" width="27" style="45" bestFit="1" customWidth="1"/>
    <col min="2309" max="2309" width="26.26953125" style="45" customWidth="1"/>
    <col min="2310" max="2310" width="11" style="45" customWidth="1"/>
    <col min="2311" max="2311" width="11.26953125" style="45" customWidth="1"/>
    <col min="2312" max="2312" width="9.26953125" style="45" customWidth="1"/>
    <col min="2313" max="2313" width="10" style="45" customWidth="1"/>
    <col min="2314" max="2314" width="9.81640625" style="45" customWidth="1"/>
    <col min="2315" max="2315" width="11.7265625" style="45" customWidth="1"/>
    <col min="2316" max="2316" width="11" style="45" customWidth="1"/>
    <col min="2317" max="2317" width="10.26953125" style="45" bestFit="1" customWidth="1"/>
    <col min="2318" max="2319" width="11" style="45" customWidth="1"/>
    <col min="2320" max="2321" width="17" style="45" customWidth="1"/>
    <col min="2322" max="2322" width="12.26953125" style="45" customWidth="1"/>
    <col min="2323" max="2323" width="15.7265625" style="45" customWidth="1"/>
    <col min="2324" max="2324" width="15" style="45" customWidth="1"/>
    <col min="2325" max="2325" width="26.1796875" style="45" customWidth="1"/>
    <col min="2326" max="2326" width="12.81640625" style="45" customWidth="1"/>
    <col min="2327" max="2327" width="13.26953125" style="45" customWidth="1"/>
    <col min="2328" max="2328" width="10.7265625" style="45" customWidth="1"/>
    <col min="2329" max="2329" width="10.1796875" style="45" customWidth="1"/>
    <col min="2330" max="2330" width="11.7265625" style="45" customWidth="1"/>
    <col min="2331" max="2331" width="13.1796875" style="45" customWidth="1"/>
    <col min="2332" max="2332" width="14.7265625" style="45" customWidth="1"/>
    <col min="2333" max="2333" width="9.7265625" style="45" bestFit="1" customWidth="1"/>
    <col min="2334" max="2560" width="8.81640625" style="45"/>
    <col min="2561" max="2561" width="5.26953125" style="45" customWidth="1"/>
    <col min="2562" max="2562" width="9" style="45" customWidth="1"/>
    <col min="2563" max="2563" width="14" style="45" customWidth="1"/>
    <col min="2564" max="2564" width="27" style="45" bestFit="1" customWidth="1"/>
    <col min="2565" max="2565" width="26.26953125" style="45" customWidth="1"/>
    <col min="2566" max="2566" width="11" style="45" customWidth="1"/>
    <col min="2567" max="2567" width="11.26953125" style="45" customWidth="1"/>
    <col min="2568" max="2568" width="9.26953125" style="45" customWidth="1"/>
    <col min="2569" max="2569" width="10" style="45" customWidth="1"/>
    <col min="2570" max="2570" width="9.81640625" style="45" customWidth="1"/>
    <col min="2571" max="2571" width="11.7265625" style="45" customWidth="1"/>
    <col min="2572" max="2572" width="11" style="45" customWidth="1"/>
    <col min="2573" max="2573" width="10.26953125" style="45" bestFit="1" customWidth="1"/>
    <col min="2574" max="2575" width="11" style="45" customWidth="1"/>
    <col min="2576" max="2577" width="17" style="45" customWidth="1"/>
    <col min="2578" max="2578" width="12.26953125" style="45" customWidth="1"/>
    <col min="2579" max="2579" width="15.7265625" style="45" customWidth="1"/>
    <col min="2580" max="2580" width="15" style="45" customWidth="1"/>
    <col min="2581" max="2581" width="26.1796875" style="45" customWidth="1"/>
    <col min="2582" max="2582" width="12.81640625" style="45" customWidth="1"/>
    <col min="2583" max="2583" width="13.26953125" style="45" customWidth="1"/>
    <col min="2584" max="2584" width="10.7265625" style="45" customWidth="1"/>
    <col min="2585" max="2585" width="10.1796875" style="45" customWidth="1"/>
    <col min="2586" max="2586" width="11.7265625" style="45" customWidth="1"/>
    <col min="2587" max="2587" width="13.1796875" style="45" customWidth="1"/>
    <col min="2588" max="2588" width="14.7265625" style="45" customWidth="1"/>
    <col min="2589" max="2589" width="9.7265625" style="45" bestFit="1" customWidth="1"/>
    <col min="2590" max="2816" width="8.81640625" style="45"/>
    <col min="2817" max="2817" width="5.26953125" style="45" customWidth="1"/>
    <col min="2818" max="2818" width="9" style="45" customWidth="1"/>
    <col min="2819" max="2819" width="14" style="45" customWidth="1"/>
    <col min="2820" max="2820" width="27" style="45" bestFit="1" customWidth="1"/>
    <col min="2821" max="2821" width="26.26953125" style="45" customWidth="1"/>
    <col min="2822" max="2822" width="11" style="45" customWidth="1"/>
    <col min="2823" max="2823" width="11.26953125" style="45" customWidth="1"/>
    <col min="2824" max="2824" width="9.26953125" style="45" customWidth="1"/>
    <col min="2825" max="2825" width="10" style="45" customWidth="1"/>
    <col min="2826" max="2826" width="9.81640625" style="45" customWidth="1"/>
    <col min="2827" max="2827" width="11.7265625" style="45" customWidth="1"/>
    <col min="2828" max="2828" width="11" style="45" customWidth="1"/>
    <col min="2829" max="2829" width="10.26953125" style="45" bestFit="1" customWidth="1"/>
    <col min="2830" max="2831" width="11" style="45" customWidth="1"/>
    <col min="2832" max="2833" width="17" style="45" customWidth="1"/>
    <col min="2834" max="2834" width="12.26953125" style="45" customWidth="1"/>
    <col min="2835" max="2835" width="15.7265625" style="45" customWidth="1"/>
    <col min="2836" max="2836" width="15" style="45" customWidth="1"/>
    <col min="2837" max="2837" width="26.1796875" style="45" customWidth="1"/>
    <col min="2838" max="2838" width="12.81640625" style="45" customWidth="1"/>
    <col min="2839" max="2839" width="13.26953125" style="45" customWidth="1"/>
    <col min="2840" max="2840" width="10.7265625" style="45" customWidth="1"/>
    <col min="2841" max="2841" width="10.1796875" style="45" customWidth="1"/>
    <col min="2842" max="2842" width="11.7265625" style="45" customWidth="1"/>
    <col min="2843" max="2843" width="13.1796875" style="45" customWidth="1"/>
    <col min="2844" max="2844" width="14.7265625" style="45" customWidth="1"/>
    <col min="2845" max="2845" width="9.7265625" style="45" bestFit="1" customWidth="1"/>
    <col min="2846" max="3072" width="8.81640625" style="45"/>
    <col min="3073" max="3073" width="5.26953125" style="45" customWidth="1"/>
    <col min="3074" max="3074" width="9" style="45" customWidth="1"/>
    <col min="3075" max="3075" width="14" style="45" customWidth="1"/>
    <col min="3076" max="3076" width="27" style="45" bestFit="1" customWidth="1"/>
    <col min="3077" max="3077" width="26.26953125" style="45" customWidth="1"/>
    <col min="3078" max="3078" width="11" style="45" customWidth="1"/>
    <col min="3079" max="3079" width="11.26953125" style="45" customWidth="1"/>
    <col min="3080" max="3080" width="9.26953125" style="45" customWidth="1"/>
    <col min="3081" max="3081" width="10" style="45" customWidth="1"/>
    <col min="3082" max="3082" width="9.81640625" style="45" customWidth="1"/>
    <col min="3083" max="3083" width="11.7265625" style="45" customWidth="1"/>
    <col min="3084" max="3084" width="11" style="45" customWidth="1"/>
    <col min="3085" max="3085" width="10.26953125" style="45" bestFit="1" customWidth="1"/>
    <col min="3086" max="3087" width="11" style="45" customWidth="1"/>
    <col min="3088" max="3089" width="17" style="45" customWidth="1"/>
    <col min="3090" max="3090" width="12.26953125" style="45" customWidth="1"/>
    <col min="3091" max="3091" width="15.7265625" style="45" customWidth="1"/>
    <col min="3092" max="3092" width="15" style="45" customWidth="1"/>
    <col min="3093" max="3093" width="26.1796875" style="45" customWidth="1"/>
    <col min="3094" max="3094" width="12.81640625" style="45" customWidth="1"/>
    <col min="3095" max="3095" width="13.26953125" style="45" customWidth="1"/>
    <col min="3096" max="3096" width="10.7265625" style="45" customWidth="1"/>
    <col min="3097" max="3097" width="10.1796875" style="45" customWidth="1"/>
    <col min="3098" max="3098" width="11.7265625" style="45" customWidth="1"/>
    <col min="3099" max="3099" width="13.1796875" style="45" customWidth="1"/>
    <col min="3100" max="3100" width="14.7265625" style="45" customWidth="1"/>
    <col min="3101" max="3101" width="9.7265625" style="45" bestFit="1" customWidth="1"/>
    <col min="3102" max="3328" width="8.81640625" style="45"/>
    <col min="3329" max="3329" width="5.26953125" style="45" customWidth="1"/>
    <col min="3330" max="3330" width="9" style="45" customWidth="1"/>
    <col min="3331" max="3331" width="14" style="45" customWidth="1"/>
    <col min="3332" max="3332" width="27" style="45" bestFit="1" customWidth="1"/>
    <col min="3333" max="3333" width="26.26953125" style="45" customWidth="1"/>
    <col min="3334" max="3334" width="11" style="45" customWidth="1"/>
    <col min="3335" max="3335" width="11.26953125" style="45" customWidth="1"/>
    <col min="3336" max="3336" width="9.26953125" style="45" customWidth="1"/>
    <col min="3337" max="3337" width="10" style="45" customWidth="1"/>
    <col min="3338" max="3338" width="9.81640625" style="45" customWidth="1"/>
    <col min="3339" max="3339" width="11.7265625" style="45" customWidth="1"/>
    <col min="3340" max="3340" width="11" style="45" customWidth="1"/>
    <col min="3341" max="3341" width="10.26953125" style="45" bestFit="1" customWidth="1"/>
    <col min="3342" max="3343" width="11" style="45" customWidth="1"/>
    <col min="3344" max="3345" width="17" style="45" customWidth="1"/>
    <col min="3346" max="3346" width="12.26953125" style="45" customWidth="1"/>
    <col min="3347" max="3347" width="15.7265625" style="45" customWidth="1"/>
    <col min="3348" max="3348" width="15" style="45" customWidth="1"/>
    <col min="3349" max="3349" width="26.1796875" style="45" customWidth="1"/>
    <col min="3350" max="3350" width="12.81640625" style="45" customWidth="1"/>
    <col min="3351" max="3351" width="13.26953125" style="45" customWidth="1"/>
    <col min="3352" max="3352" width="10.7265625" style="45" customWidth="1"/>
    <col min="3353" max="3353" width="10.1796875" style="45" customWidth="1"/>
    <col min="3354" max="3354" width="11.7265625" style="45" customWidth="1"/>
    <col min="3355" max="3355" width="13.1796875" style="45" customWidth="1"/>
    <col min="3356" max="3356" width="14.7265625" style="45" customWidth="1"/>
    <col min="3357" max="3357" width="9.7265625" style="45" bestFit="1" customWidth="1"/>
    <col min="3358" max="3584" width="8.81640625" style="45"/>
    <col min="3585" max="3585" width="5.26953125" style="45" customWidth="1"/>
    <col min="3586" max="3586" width="9" style="45" customWidth="1"/>
    <col min="3587" max="3587" width="14" style="45" customWidth="1"/>
    <col min="3588" max="3588" width="27" style="45" bestFit="1" customWidth="1"/>
    <col min="3589" max="3589" width="26.26953125" style="45" customWidth="1"/>
    <col min="3590" max="3590" width="11" style="45" customWidth="1"/>
    <col min="3591" max="3591" width="11.26953125" style="45" customWidth="1"/>
    <col min="3592" max="3592" width="9.26953125" style="45" customWidth="1"/>
    <col min="3593" max="3593" width="10" style="45" customWidth="1"/>
    <col min="3594" max="3594" width="9.81640625" style="45" customWidth="1"/>
    <col min="3595" max="3595" width="11.7265625" style="45" customWidth="1"/>
    <col min="3596" max="3596" width="11" style="45" customWidth="1"/>
    <col min="3597" max="3597" width="10.26953125" style="45" bestFit="1" customWidth="1"/>
    <col min="3598" max="3599" width="11" style="45" customWidth="1"/>
    <col min="3600" max="3601" width="17" style="45" customWidth="1"/>
    <col min="3602" max="3602" width="12.26953125" style="45" customWidth="1"/>
    <col min="3603" max="3603" width="15.7265625" style="45" customWidth="1"/>
    <col min="3604" max="3604" width="15" style="45" customWidth="1"/>
    <col min="3605" max="3605" width="26.1796875" style="45" customWidth="1"/>
    <col min="3606" max="3606" width="12.81640625" style="45" customWidth="1"/>
    <col min="3607" max="3607" width="13.26953125" style="45" customWidth="1"/>
    <col min="3608" max="3608" width="10.7265625" style="45" customWidth="1"/>
    <col min="3609" max="3609" width="10.1796875" style="45" customWidth="1"/>
    <col min="3610" max="3610" width="11.7265625" style="45" customWidth="1"/>
    <col min="3611" max="3611" width="13.1796875" style="45" customWidth="1"/>
    <col min="3612" max="3612" width="14.7265625" style="45" customWidth="1"/>
    <col min="3613" max="3613" width="9.7265625" style="45" bestFit="1" customWidth="1"/>
    <col min="3614" max="3840" width="8.81640625" style="45"/>
    <col min="3841" max="3841" width="5.26953125" style="45" customWidth="1"/>
    <col min="3842" max="3842" width="9" style="45" customWidth="1"/>
    <col min="3843" max="3843" width="14" style="45" customWidth="1"/>
    <col min="3844" max="3844" width="27" style="45" bestFit="1" customWidth="1"/>
    <col min="3845" max="3845" width="26.26953125" style="45" customWidth="1"/>
    <col min="3846" max="3846" width="11" style="45" customWidth="1"/>
    <col min="3847" max="3847" width="11.26953125" style="45" customWidth="1"/>
    <col min="3848" max="3848" width="9.26953125" style="45" customWidth="1"/>
    <col min="3849" max="3849" width="10" style="45" customWidth="1"/>
    <col min="3850" max="3850" width="9.81640625" style="45" customWidth="1"/>
    <col min="3851" max="3851" width="11.7265625" style="45" customWidth="1"/>
    <col min="3852" max="3852" width="11" style="45" customWidth="1"/>
    <col min="3853" max="3853" width="10.26953125" style="45" bestFit="1" customWidth="1"/>
    <col min="3854" max="3855" width="11" style="45" customWidth="1"/>
    <col min="3856" max="3857" width="17" style="45" customWidth="1"/>
    <col min="3858" max="3858" width="12.26953125" style="45" customWidth="1"/>
    <col min="3859" max="3859" width="15.7265625" style="45" customWidth="1"/>
    <col min="3860" max="3860" width="15" style="45" customWidth="1"/>
    <col min="3861" max="3861" width="26.1796875" style="45" customWidth="1"/>
    <col min="3862" max="3862" width="12.81640625" style="45" customWidth="1"/>
    <col min="3863" max="3863" width="13.26953125" style="45" customWidth="1"/>
    <col min="3864" max="3864" width="10.7265625" style="45" customWidth="1"/>
    <col min="3865" max="3865" width="10.1796875" style="45" customWidth="1"/>
    <col min="3866" max="3866" width="11.7265625" style="45" customWidth="1"/>
    <col min="3867" max="3867" width="13.1796875" style="45" customWidth="1"/>
    <col min="3868" max="3868" width="14.7265625" style="45" customWidth="1"/>
    <col min="3869" max="3869" width="9.7265625" style="45" bestFit="1" customWidth="1"/>
    <col min="3870" max="4096" width="8.81640625" style="45"/>
    <col min="4097" max="4097" width="5.26953125" style="45" customWidth="1"/>
    <col min="4098" max="4098" width="9" style="45" customWidth="1"/>
    <col min="4099" max="4099" width="14" style="45" customWidth="1"/>
    <col min="4100" max="4100" width="27" style="45" bestFit="1" customWidth="1"/>
    <col min="4101" max="4101" width="26.26953125" style="45" customWidth="1"/>
    <col min="4102" max="4102" width="11" style="45" customWidth="1"/>
    <col min="4103" max="4103" width="11.26953125" style="45" customWidth="1"/>
    <col min="4104" max="4104" width="9.26953125" style="45" customWidth="1"/>
    <col min="4105" max="4105" width="10" style="45" customWidth="1"/>
    <col min="4106" max="4106" width="9.81640625" style="45" customWidth="1"/>
    <col min="4107" max="4107" width="11.7265625" style="45" customWidth="1"/>
    <col min="4108" max="4108" width="11" style="45" customWidth="1"/>
    <col min="4109" max="4109" width="10.26953125" style="45" bestFit="1" customWidth="1"/>
    <col min="4110" max="4111" width="11" style="45" customWidth="1"/>
    <col min="4112" max="4113" width="17" style="45" customWidth="1"/>
    <col min="4114" max="4114" width="12.26953125" style="45" customWidth="1"/>
    <col min="4115" max="4115" width="15.7265625" style="45" customWidth="1"/>
    <col min="4116" max="4116" width="15" style="45" customWidth="1"/>
    <col min="4117" max="4117" width="26.1796875" style="45" customWidth="1"/>
    <col min="4118" max="4118" width="12.81640625" style="45" customWidth="1"/>
    <col min="4119" max="4119" width="13.26953125" style="45" customWidth="1"/>
    <col min="4120" max="4120" width="10.7265625" style="45" customWidth="1"/>
    <col min="4121" max="4121" width="10.1796875" style="45" customWidth="1"/>
    <col min="4122" max="4122" width="11.7265625" style="45" customWidth="1"/>
    <col min="4123" max="4123" width="13.1796875" style="45" customWidth="1"/>
    <col min="4124" max="4124" width="14.7265625" style="45" customWidth="1"/>
    <col min="4125" max="4125" width="9.7265625" style="45" bestFit="1" customWidth="1"/>
    <col min="4126" max="4352" width="8.81640625" style="45"/>
    <col min="4353" max="4353" width="5.26953125" style="45" customWidth="1"/>
    <col min="4354" max="4354" width="9" style="45" customWidth="1"/>
    <col min="4355" max="4355" width="14" style="45" customWidth="1"/>
    <col min="4356" max="4356" width="27" style="45" bestFit="1" customWidth="1"/>
    <col min="4357" max="4357" width="26.26953125" style="45" customWidth="1"/>
    <col min="4358" max="4358" width="11" style="45" customWidth="1"/>
    <col min="4359" max="4359" width="11.26953125" style="45" customWidth="1"/>
    <col min="4360" max="4360" width="9.26953125" style="45" customWidth="1"/>
    <col min="4361" max="4361" width="10" style="45" customWidth="1"/>
    <col min="4362" max="4362" width="9.81640625" style="45" customWidth="1"/>
    <col min="4363" max="4363" width="11.7265625" style="45" customWidth="1"/>
    <col min="4364" max="4364" width="11" style="45" customWidth="1"/>
    <col min="4365" max="4365" width="10.26953125" style="45" bestFit="1" customWidth="1"/>
    <col min="4366" max="4367" width="11" style="45" customWidth="1"/>
    <col min="4368" max="4369" width="17" style="45" customWidth="1"/>
    <col min="4370" max="4370" width="12.26953125" style="45" customWidth="1"/>
    <col min="4371" max="4371" width="15.7265625" style="45" customWidth="1"/>
    <col min="4372" max="4372" width="15" style="45" customWidth="1"/>
    <col min="4373" max="4373" width="26.1796875" style="45" customWidth="1"/>
    <col min="4374" max="4374" width="12.81640625" style="45" customWidth="1"/>
    <col min="4375" max="4375" width="13.26953125" style="45" customWidth="1"/>
    <col min="4376" max="4376" width="10.7265625" style="45" customWidth="1"/>
    <col min="4377" max="4377" width="10.1796875" style="45" customWidth="1"/>
    <col min="4378" max="4378" width="11.7265625" style="45" customWidth="1"/>
    <col min="4379" max="4379" width="13.1796875" style="45" customWidth="1"/>
    <col min="4380" max="4380" width="14.7265625" style="45" customWidth="1"/>
    <col min="4381" max="4381" width="9.7265625" style="45" bestFit="1" customWidth="1"/>
    <col min="4382" max="4608" width="8.81640625" style="45"/>
    <col min="4609" max="4609" width="5.26953125" style="45" customWidth="1"/>
    <col min="4610" max="4610" width="9" style="45" customWidth="1"/>
    <col min="4611" max="4611" width="14" style="45" customWidth="1"/>
    <col min="4612" max="4612" width="27" style="45" bestFit="1" customWidth="1"/>
    <col min="4613" max="4613" width="26.26953125" style="45" customWidth="1"/>
    <col min="4614" max="4614" width="11" style="45" customWidth="1"/>
    <col min="4615" max="4615" width="11.26953125" style="45" customWidth="1"/>
    <col min="4616" max="4616" width="9.26953125" style="45" customWidth="1"/>
    <col min="4617" max="4617" width="10" style="45" customWidth="1"/>
    <col min="4618" max="4618" width="9.81640625" style="45" customWidth="1"/>
    <col min="4619" max="4619" width="11.7265625" style="45" customWidth="1"/>
    <col min="4620" max="4620" width="11" style="45" customWidth="1"/>
    <col min="4621" max="4621" width="10.26953125" style="45" bestFit="1" customWidth="1"/>
    <col min="4622" max="4623" width="11" style="45" customWidth="1"/>
    <col min="4624" max="4625" width="17" style="45" customWidth="1"/>
    <col min="4626" max="4626" width="12.26953125" style="45" customWidth="1"/>
    <col min="4627" max="4627" width="15.7265625" style="45" customWidth="1"/>
    <col min="4628" max="4628" width="15" style="45" customWidth="1"/>
    <col min="4629" max="4629" width="26.1796875" style="45" customWidth="1"/>
    <col min="4630" max="4630" width="12.81640625" style="45" customWidth="1"/>
    <col min="4631" max="4631" width="13.26953125" style="45" customWidth="1"/>
    <col min="4632" max="4632" width="10.7265625" style="45" customWidth="1"/>
    <col min="4633" max="4633" width="10.1796875" style="45" customWidth="1"/>
    <col min="4634" max="4634" width="11.7265625" style="45" customWidth="1"/>
    <col min="4635" max="4635" width="13.1796875" style="45" customWidth="1"/>
    <col min="4636" max="4636" width="14.7265625" style="45" customWidth="1"/>
    <col min="4637" max="4637" width="9.7265625" style="45" bestFit="1" customWidth="1"/>
    <col min="4638" max="4864" width="8.81640625" style="45"/>
    <col min="4865" max="4865" width="5.26953125" style="45" customWidth="1"/>
    <col min="4866" max="4866" width="9" style="45" customWidth="1"/>
    <col min="4867" max="4867" width="14" style="45" customWidth="1"/>
    <col min="4868" max="4868" width="27" style="45" bestFit="1" customWidth="1"/>
    <col min="4869" max="4869" width="26.26953125" style="45" customWidth="1"/>
    <col min="4870" max="4870" width="11" style="45" customWidth="1"/>
    <col min="4871" max="4871" width="11.26953125" style="45" customWidth="1"/>
    <col min="4872" max="4872" width="9.26953125" style="45" customWidth="1"/>
    <col min="4873" max="4873" width="10" style="45" customWidth="1"/>
    <col min="4874" max="4874" width="9.81640625" style="45" customWidth="1"/>
    <col min="4875" max="4875" width="11.7265625" style="45" customWidth="1"/>
    <col min="4876" max="4876" width="11" style="45" customWidth="1"/>
    <col min="4877" max="4877" width="10.26953125" style="45" bestFit="1" customWidth="1"/>
    <col min="4878" max="4879" width="11" style="45" customWidth="1"/>
    <col min="4880" max="4881" width="17" style="45" customWidth="1"/>
    <col min="4882" max="4882" width="12.26953125" style="45" customWidth="1"/>
    <col min="4883" max="4883" width="15.7265625" style="45" customWidth="1"/>
    <col min="4884" max="4884" width="15" style="45" customWidth="1"/>
    <col min="4885" max="4885" width="26.1796875" style="45" customWidth="1"/>
    <col min="4886" max="4886" width="12.81640625" style="45" customWidth="1"/>
    <col min="4887" max="4887" width="13.26953125" style="45" customWidth="1"/>
    <col min="4888" max="4888" width="10.7265625" style="45" customWidth="1"/>
    <col min="4889" max="4889" width="10.1796875" style="45" customWidth="1"/>
    <col min="4890" max="4890" width="11.7265625" style="45" customWidth="1"/>
    <col min="4891" max="4891" width="13.1796875" style="45" customWidth="1"/>
    <col min="4892" max="4892" width="14.7265625" style="45" customWidth="1"/>
    <col min="4893" max="4893" width="9.7265625" style="45" bestFit="1" customWidth="1"/>
    <col min="4894" max="5120" width="8.81640625" style="45"/>
    <col min="5121" max="5121" width="5.26953125" style="45" customWidth="1"/>
    <col min="5122" max="5122" width="9" style="45" customWidth="1"/>
    <col min="5123" max="5123" width="14" style="45" customWidth="1"/>
    <col min="5124" max="5124" width="27" style="45" bestFit="1" customWidth="1"/>
    <col min="5125" max="5125" width="26.26953125" style="45" customWidth="1"/>
    <col min="5126" max="5126" width="11" style="45" customWidth="1"/>
    <col min="5127" max="5127" width="11.26953125" style="45" customWidth="1"/>
    <col min="5128" max="5128" width="9.26953125" style="45" customWidth="1"/>
    <col min="5129" max="5129" width="10" style="45" customWidth="1"/>
    <col min="5130" max="5130" width="9.81640625" style="45" customWidth="1"/>
    <col min="5131" max="5131" width="11.7265625" style="45" customWidth="1"/>
    <col min="5132" max="5132" width="11" style="45" customWidth="1"/>
    <col min="5133" max="5133" width="10.26953125" style="45" bestFit="1" customWidth="1"/>
    <col min="5134" max="5135" width="11" style="45" customWidth="1"/>
    <col min="5136" max="5137" width="17" style="45" customWidth="1"/>
    <col min="5138" max="5138" width="12.26953125" style="45" customWidth="1"/>
    <col min="5139" max="5139" width="15.7265625" style="45" customWidth="1"/>
    <col min="5140" max="5140" width="15" style="45" customWidth="1"/>
    <col min="5141" max="5141" width="26.1796875" style="45" customWidth="1"/>
    <col min="5142" max="5142" width="12.81640625" style="45" customWidth="1"/>
    <col min="5143" max="5143" width="13.26953125" style="45" customWidth="1"/>
    <col min="5144" max="5144" width="10.7265625" style="45" customWidth="1"/>
    <col min="5145" max="5145" width="10.1796875" style="45" customWidth="1"/>
    <col min="5146" max="5146" width="11.7265625" style="45" customWidth="1"/>
    <col min="5147" max="5147" width="13.1796875" style="45" customWidth="1"/>
    <col min="5148" max="5148" width="14.7265625" style="45" customWidth="1"/>
    <col min="5149" max="5149" width="9.7265625" style="45" bestFit="1" customWidth="1"/>
    <col min="5150" max="5376" width="8.81640625" style="45"/>
    <col min="5377" max="5377" width="5.26953125" style="45" customWidth="1"/>
    <col min="5378" max="5378" width="9" style="45" customWidth="1"/>
    <col min="5379" max="5379" width="14" style="45" customWidth="1"/>
    <col min="5380" max="5380" width="27" style="45" bestFit="1" customWidth="1"/>
    <col min="5381" max="5381" width="26.26953125" style="45" customWidth="1"/>
    <col min="5382" max="5382" width="11" style="45" customWidth="1"/>
    <col min="5383" max="5383" width="11.26953125" style="45" customWidth="1"/>
    <col min="5384" max="5384" width="9.26953125" style="45" customWidth="1"/>
    <col min="5385" max="5385" width="10" style="45" customWidth="1"/>
    <col min="5386" max="5386" width="9.81640625" style="45" customWidth="1"/>
    <col min="5387" max="5387" width="11.7265625" style="45" customWidth="1"/>
    <col min="5388" max="5388" width="11" style="45" customWidth="1"/>
    <col min="5389" max="5389" width="10.26953125" style="45" bestFit="1" customWidth="1"/>
    <col min="5390" max="5391" width="11" style="45" customWidth="1"/>
    <col min="5392" max="5393" width="17" style="45" customWidth="1"/>
    <col min="5394" max="5394" width="12.26953125" style="45" customWidth="1"/>
    <col min="5395" max="5395" width="15.7265625" style="45" customWidth="1"/>
    <col min="5396" max="5396" width="15" style="45" customWidth="1"/>
    <col min="5397" max="5397" width="26.1796875" style="45" customWidth="1"/>
    <col min="5398" max="5398" width="12.81640625" style="45" customWidth="1"/>
    <col min="5399" max="5399" width="13.26953125" style="45" customWidth="1"/>
    <col min="5400" max="5400" width="10.7265625" style="45" customWidth="1"/>
    <col min="5401" max="5401" width="10.1796875" style="45" customWidth="1"/>
    <col min="5402" max="5402" width="11.7265625" style="45" customWidth="1"/>
    <col min="5403" max="5403" width="13.1796875" style="45" customWidth="1"/>
    <col min="5404" max="5404" width="14.7265625" style="45" customWidth="1"/>
    <col min="5405" max="5405" width="9.7265625" style="45" bestFit="1" customWidth="1"/>
    <col min="5406" max="5632" width="8.81640625" style="45"/>
    <col min="5633" max="5633" width="5.26953125" style="45" customWidth="1"/>
    <col min="5634" max="5634" width="9" style="45" customWidth="1"/>
    <col min="5635" max="5635" width="14" style="45" customWidth="1"/>
    <col min="5636" max="5636" width="27" style="45" bestFit="1" customWidth="1"/>
    <col min="5637" max="5637" width="26.26953125" style="45" customWidth="1"/>
    <col min="5638" max="5638" width="11" style="45" customWidth="1"/>
    <col min="5639" max="5639" width="11.26953125" style="45" customWidth="1"/>
    <col min="5640" max="5640" width="9.26953125" style="45" customWidth="1"/>
    <col min="5641" max="5641" width="10" style="45" customWidth="1"/>
    <col min="5642" max="5642" width="9.81640625" style="45" customWidth="1"/>
    <col min="5643" max="5643" width="11.7265625" style="45" customWidth="1"/>
    <col min="5644" max="5644" width="11" style="45" customWidth="1"/>
    <col min="5645" max="5645" width="10.26953125" style="45" bestFit="1" customWidth="1"/>
    <col min="5646" max="5647" width="11" style="45" customWidth="1"/>
    <col min="5648" max="5649" width="17" style="45" customWidth="1"/>
    <col min="5650" max="5650" width="12.26953125" style="45" customWidth="1"/>
    <col min="5651" max="5651" width="15.7265625" style="45" customWidth="1"/>
    <col min="5652" max="5652" width="15" style="45" customWidth="1"/>
    <col min="5653" max="5653" width="26.1796875" style="45" customWidth="1"/>
    <col min="5654" max="5654" width="12.81640625" style="45" customWidth="1"/>
    <col min="5655" max="5655" width="13.26953125" style="45" customWidth="1"/>
    <col min="5656" max="5656" width="10.7265625" style="45" customWidth="1"/>
    <col min="5657" max="5657" width="10.1796875" style="45" customWidth="1"/>
    <col min="5658" max="5658" width="11.7265625" style="45" customWidth="1"/>
    <col min="5659" max="5659" width="13.1796875" style="45" customWidth="1"/>
    <col min="5660" max="5660" width="14.7265625" style="45" customWidth="1"/>
    <col min="5661" max="5661" width="9.7265625" style="45" bestFit="1" customWidth="1"/>
    <col min="5662" max="5888" width="8.81640625" style="45"/>
    <col min="5889" max="5889" width="5.26953125" style="45" customWidth="1"/>
    <col min="5890" max="5890" width="9" style="45" customWidth="1"/>
    <col min="5891" max="5891" width="14" style="45" customWidth="1"/>
    <col min="5892" max="5892" width="27" style="45" bestFit="1" customWidth="1"/>
    <col min="5893" max="5893" width="26.26953125" style="45" customWidth="1"/>
    <col min="5894" max="5894" width="11" style="45" customWidth="1"/>
    <col min="5895" max="5895" width="11.26953125" style="45" customWidth="1"/>
    <col min="5896" max="5896" width="9.26953125" style="45" customWidth="1"/>
    <col min="5897" max="5897" width="10" style="45" customWidth="1"/>
    <col min="5898" max="5898" width="9.81640625" style="45" customWidth="1"/>
    <col min="5899" max="5899" width="11.7265625" style="45" customWidth="1"/>
    <col min="5900" max="5900" width="11" style="45" customWidth="1"/>
    <col min="5901" max="5901" width="10.26953125" style="45" bestFit="1" customWidth="1"/>
    <col min="5902" max="5903" width="11" style="45" customWidth="1"/>
    <col min="5904" max="5905" width="17" style="45" customWidth="1"/>
    <col min="5906" max="5906" width="12.26953125" style="45" customWidth="1"/>
    <col min="5907" max="5907" width="15.7265625" style="45" customWidth="1"/>
    <col min="5908" max="5908" width="15" style="45" customWidth="1"/>
    <col min="5909" max="5909" width="26.1796875" style="45" customWidth="1"/>
    <col min="5910" max="5910" width="12.81640625" style="45" customWidth="1"/>
    <col min="5911" max="5911" width="13.26953125" style="45" customWidth="1"/>
    <col min="5912" max="5912" width="10.7265625" style="45" customWidth="1"/>
    <col min="5913" max="5913" width="10.1796875" style="45" customWidth="1"/>
    <col min="5914" max="5914" width="11.7265625" style="45" customWidth="1"/>
    <col min="5915" max="5915" width="13.1796875" style="45" customWidth="1"/>
    <col min="5916" max="5916" width="14.7265625" style="45" customWidth="1"/>
    <col min="5917" max="5917" width="9.7265625" style="45" bestFit="1" customWidth="1"/>
    <col min="5918" max="6144" width="8.81640625" style="45"/>
    <col min="6145" max="6145" width="5.26953125" style="45" customWidth="1"/>
    <col min="6146" max="6146" width="9" style="45" customWidth="1"/>
    <col min="6147" max="6147" width="14" style="45" customWidth="1"/>
    <col min="6148" max="6148" width="27" style="45" bestFit="1" customWidth="1"/>
    <col min="6149" max="6149" width="26.26953125" style="45" customWidth="1"/>
    <col min="6150" max="6150" width="11" style="45" customWidth="1"/>
    <col min="6151" max="6151" width="11.26953125" style="45" customWidth="1"/>
    <col min="6152" max="6152" width="9.26953125" style="45" customWidth="1"/>
    <col min="6153" max="6153" width="10" style="45" customWidth="1"/>
    <col min="6154" max="6154" width="9.81640625" style="45" customWidth="1"/>
    <col min="6155" max="6155" width="11.7265625" style="45" customWidth="1"/>
    <col min="6156" max="6156" width="11" style="45" customWidth="1"/>
    <col min="6157" max="6157" width="10.26953125" style="45" bestFit="1" customWidth="1"/>
    <col min="6158" max="6159" width="11" style="45" customWidth="1"/>
    <col min="6160" max="6161" width="17" style="45" customWidth="1"/>
    <col min="6162" max="6162" width="12.26953125" style="45" customWidth="1"/>
    <col min="6163" max="6163" width="15.7265625" style="45" customWidth="1"/>
    <col min="6164" max="6164" width="15" style="45" customWidth="1"/>
    <col min="6165" max="6165" width="26.1796875" style="45" customWidth="1"/>
    <col min="6166" max="6166" width="12.81640625" style="45" customWidth="1"/>
    <col min="6167" max="6167" width="13.26953125" style="45" customWidth="1"/>
    <col min="6168" max="6168" width="10.7265625" style="45" customWidth="1"/>
    <col min="6169" max="6169" width="10.1796875" style="45" customWidth="1"/>
    <col min="6170" max="6170" width="11.7265625" style="45" customWidth="1"/>
    <col min="6171" max="6171" width="13.1796875" style="45" customWidth="1"/>
    <col min="6172" max="6172" width="14.7265625" style="45" customWidth="1"/>
    <col min="6173" max="6173" width="9.7265625" style="45" bestFit="1" customWidth="1"/>
    <col min="6174" max="6400" width="8.81640625" style="45"/>
    <col min="6401" max="6401" width="5.26953125" style="45" customWidth="1"/>
    <col min="6402" max="6402" width="9" style="45" customWidth="1"/>
    <col min="6403" max="6403" width="14" style="45" customWidth="1"/>
    <col min="6404" max="6404" width="27" style="45" bestFit="1" customWidth="1"/>
    <col min="6405" max="6405" width="26.26953125" style="45" customWidth="1"/>
    <col min="6406" max="6406" width="11" style="45" customWidth="1"/>
    <col min="6407" max="6407" width="11.26953125" style="45" customWidth="1"/>
    <col min="6408" max="6408" width="9.26953125" style="45" customWidth="1"/>
    <col min="6409" max="6409" width="10" style="45" customWidth="1"/>
    <col min="6410" max="6410" width="9.81640625" style="45" customWidth="1"/>
    <col min="6411" max="6411" width="11.7265625" style="45" customWidth="1"/>
    <col min="6412" max="6412" width="11" style="45" customWidth="1"/>
    <col min="6413" max="6413" width="10.26953125" style="45" bestFit="1" customWidth="1"/>
    <col min="6414" max="6415" width="11" style="45" customWidth="1"/>
    <col min="6416" max="6417" width="17" style="45" customWidth="1"/>
    <col min="6418" max="6418" width="12.26953125" style="45" customWidth="1"/>
    <col min="6419" max="6419" width="15.7265625" style="45" customWidth="1"/>
    <col min="6420" max="6420" width="15" style="45" customWidth="1"/>
    <col min="6421" max="6421" width="26.1796875" style="45" customWidth="1"/>
    <col min="6422" max="6422" width="12.81640625" style="45" customWidth="1"/>
    <col min="6423" max="6423" width="13.26953125" style="45" customWidth="1"/>
    <col min="6424" max="6424" width="10.7265625" style="45" customWidth="1"/>
    <col min="6425" max="6425" width="10.1796875" style="45" customWidth="1"/>
    <col min="6426" max="6426" width="11.7265625" style="45" customWidth="1"/>
    <col min="6427" max="6427" width="13.1796875" style="45" customWidth="1"/>
    <col min="6428" max="6428" width="14.7265625" style="45" customWidth="1"/>
    <col min="6429" max="6429" width="9.7265625" style="45" bestFit="1" customWidth="1"/>
    <col min="6430" max="6656" width="8.81640625" style="45"/>
    <col min="6657" max="6657" width="5.26953125" style="45" customWidth="1"/>
    <col min="6658" max="6658" width="9" style="45" customWidth="1"/>
    <col min="6659" max="6659" width="14" style="45" customWidth="1"/>
    <col min="6660" max="6660" width="27" style="45" bestFit="1" customWidth="1"/>
    <col min="6661" max="6661" width="26.26953125" style="45" customWidth="1"/>
    <col min="6662" max="6662" width="11" style="45" customWidth="1"/>
    <col min="6663" max="6663" width="11.26953125" style="45" customWidth="1"/>
    <col min="6664" max="6664" width="9.26953125" style="45" customWidth="1"/>
    <col min="6665" max="6665" width="10" style="45" customWidth="1"/>
    <col min="6666" max="6666" width="9.81640625" style="45" customWidth="1"/>
    <col min="6667" max="6667" width="11.7265625" style="45" customWidth="1"/>
    <col min="6668" max="6668" width="11" style="45" customWidth="1"/>
    <col min="6669" max="6669" width="10.26953125" style="45" bestFit="1" customWidth="1"/>
    <col min="6670" max="6671" width="11" style="45" customWidth="1"/>
    <col min="6672" max="6673" width="17" style="45" customWidth="1"/>
    <col min="6674" max="6674" width="12.26953125" style="45" customWidth="1"/>
    <col min="6675" max="6675" width="15.7265625" style="45" customWidth="1"/>
    <col min="6676" max="6676" width="15" style="45" customWidth="1"/>
    <col min="6677" max="6677" width="26.1796875" style="45" customWidth="1"/>
    <col min="6678" max="6678" width="12.81640625" style="45" customWidth="1"/>
    <col min="6679" max="6679" width="13.26953125" style="45" customWidth="1"/>
    <col min="6680" max="6680" width="10.7265625" style="45" customWidth="1"/>
    <col min="6681" max="6681" width="10.1796875" style="45" customWidth="1"/>
    <col min="6682" max="6682" width="11.7265625" style="45" customWidth="1"/>
    <col min="6683" max="6683" width="13.1796875" style="45" customWidth="1"/>
    <col min="6684" max="6684" width="14.7265625" style="45" customWidth="1"/>
    <col min="6685" max="6685" width="9.7265625" style="45" bestFit="1" customWidth="1"/>
    <col min="6686" max="6912" width="8.81640625" style="45"/>
    <col min="6913" max="6913" width="5.26953125" style="45" customWidth="1"/>
    <col min="6914" max="6914" width="9" style="45" customWidth="1"/>
    <col min="6915" max="6915" width="14" style="45" customWidth="1"/>
    <col min="6916" max="6916" width="27" style="45" bestFit="1" customWidth="1"/>
    <col min="6917" max="6917" width="26.26953125" style="45" customWidth="1"/>
    <col min="6918" max="6918" width="11" style="45" customWidth="1"/>
    <col min="6919" max="6919" width="11.26953125" style="45" customWidth="1"/>
    <col min="6920" max="6920" width="9.26953125" style="45" customWidth="1"/>
    <col min="6921" max="6921" width="10" style="45" customWidth="1"/>
    <col min="6922" max="6922" width="9.81640625" style="45" customWidth="1"/>
    <col min="6923" max="6923" width="11.7265625" style="45" customWidth="1"/>
    <col min="6924" max="6924" width="11" style="45" customWidth="1"/>
    <col min="6925" max="6925" width="10.26953125" style="45" bestFit="1" customWidth="1"/>
    <col min="6926" max="6927" width="11" style="45" customWidth="1"/>
    <col min="6928" max="6929" width="17" style="45" customWidth="1"/>
    <col min="6930" max="6930" width="12.26953125" style="45" customWidth="1"/>
    <col min="6931" max="6931" width="15.7265625" style="45" customWidth="1"/>
    <col min="6932" max="6932" width="15" style="45" customWidth="1"/>
    <col min="6933" max="6933" width="26.1796875" style="45" customWidth="1"/>
    <col min="6934" max="6934" width="12.81640625" style="45" customWidth="1"/>
    <col min="6935" max="6935" width="13.26953125" style="45" customWidth="1"/>
    <col min="6936" max="6936" width="10.7265625" style="45" customWidth="1"/>
    <col min="6937" max="6937" width="10.1796875" style="45" customWidth="1"/>
    <col min="6938" max="6938" width="11.7265625" style="45" customWidth="1"/>
    <col min="6939" max="6939" width="13.1796875" style="45" customWidth="1"/>
    <col min="6940" max="6940" width="14.7265625" style="45" customWidth="1"/>
    <col min="6941" max="6941" width="9.7265625" style="45" bestFit="1" customWidth="1"/>
    <col min="6942" max="7168" width="8.81640625" style="45"/>
    <col min="7169" max="7169" width="5.26953125" style="45" customWidth="1"/>
    <col min="7170" max="7170" width="9" style="45" customWidth="1"/>
    <col min="7171" max="7171" width="14" style="45" customWidth="1"/>
    <col min="7172" max="7172" width="27" style="45" bestFit="1" customWidth="1"/>
    <col min="7173" max="7173" width="26.26953125" style="45" customWidth="1"/>
    <col min="7174" max="7174" width="11" style="45" customWidth="1"/>
    <col min="7175" max="7175" width="11.26953125" style="45" customWidth="1"/>
    <col min="7176" max="7176" width="9.26953125" style="45" customWidth="1"/>
    <col min="7177" max="7177" width="10" style="45" customWidth="1"/>
    <col min="7178" max="7178" width="9.81640625" style="45" customWidth="1"/>
    <col min="7179" max="7179" width="11.7265625" style="45" customWidth="1"/>
    <col min="7180" max="7180" width="11" style="45" customWidth="1"/>
    <col min="7181" max="7181" width="10.26953125" style="45" bestFit="1" customWidth="1"/>
    <col min="7182" max="7183" width="11" style="45" customWidth="1"/>
    <col min="7184" max="7185" width="17" style="45" customWidth="1"/>
    <col min="7186" max="7186" width="12.26953125" style="45" customWidth="1"/>
    <col min="7187" max="7187" width="15.7265625" style="45" customWidth="1"/>
    <col min="7188" max="7188" width="15" style="45" customWidth="1"/>
    <col min="7189" max="7189" width="26.1796875" style="45" customWidth="1"/>
    <col min="7190" max="7190" width="12.81640625" style="45" customWidth="1"/>
    <col min="7191" max="7191" width="13.26953125" style="45" customWidth="1"/>
    <col min="7192" max="7192" width="10.7265625" style="45" customWidth="1"/>
    <col min="7193" max="7193" width="10.1796875" style="45" customWidth="1"/>
    <col min="7194" max="7194" width="11.7265625" style="45" customWidth="1"/>
    <col min="7195" max="7195" width="13.1796875" style="45" customWidth="1"/>
    <col min="7196" max="7196" width="14.7265625" style="45" customWidth="1"/>
    <col min="7197" max="7197" width="9.7265625" style="45" bestFit="1" customWidth="1"/>
    <col min="7198" max="7424" width="8.81640625" style="45"/>
    <col min="7425" max="7425" width="5.26953125" style="45" customWidth="1"/>
    <col min="7426" max="7426" width="9" style="45" customWidth="1"/>
    <col min="7427" max="7427" width="14" style="45" customWidth="1"/>
    <col min="7428" max="7428" width="27" style="45" bestFit="1" customWidth="1"/>
    <col min="7429" max="7429" width="26.26953125" style="45" customWidth="1"/>
    <col min="7430" max="7430" width="11" style="45" customWidth="1"/>
    <col min="7431" max="7431" width="11.26953125" style="45" customWidth="1"/>
    <col min="7432" max="7432" width="9.26953125" style="45" customWidth="1"/>
    <col min="7433" max="7433" width="10" style="45" customWidth="1"/>
    <col min="7434" max="7434" width="9.81640625" style="45" customWidth="1"/>
    <col min="7435" max="7435" width="11.7265625" style="45" customWidth="1"/>
    <col min="7436" max="7436" width="11" style="45" customWidth="1"/>
    <col min="7437" max="7437" width="10.26953125" style="45" bestFit="1" customWidth="1"/>
    <col min="7438" max="7439" width="11" style="45" customWidth="1"/>
    <col min="7440" max="7441" width="17" style="45" customWidth="1"/>
    <col min="7442" max="7442" width="12.26953125" style="45" customWidth="1"/>
    <col min="7443" max="7443" width="15.7265625" style="45" customWidth="1"/>
    <col min="7444" max="7444" width="15" style="45" customWidth="1"/>
    <col min="7445" max="7445" width="26.1796875" style="45" customWidth="1"/>
    <col min="7446" max="7446" width="12.81640625" style="45" customWidth="1"/>
    <col min="7447" max="7447" width="13.26953125" style="45" customWidth="1"/>
    <col min="7448" max="7448" width="10.7265625" style="45" customWidth="1"/>
    <col min="7449" max="7449" width="10.1796875" style="45" customWidth="1"/>
    <col min="7450" max="7450" width="11.7265625" style="45" customWidth="1"/>
    <col min="7451" max="7451" width="13.1796875" style="45" customWidth="1"/>
    <col min="7452" max="7452" width="14.7265625" style="45" customWidth="1"/>
    <col min="7453" max="7453" width="9.7265625" style="45" bestFit="1" customWidth="1"/>
    <col min="7454" max="7680" width="8.81640625" style="45"/>
    <col min="7681" max="7681" width="5.26953125" style="45" customWidth="1"/>
    <col min="7682" max="7682" width="9" style="45" customWidth="1"/>
    <col min="7683" max="7683" width="14" style="45" customWidth="1"/>
    <col min="7684" max="7684" width="27" style="45" bestFit="1" customWidth="1"/>
    <col min="7685" max="7685" width="26.26953125" style="45" customWidth="1"/>
    <col min="7686" max="7686" width="11" style="45" customWidth="1"/>
    <col min="7687" max="7687" width="11.26953125" style="45" customWidth="1"/>
    <col min="7688" max="7688" width="9.26953125" style="45" customWidth="1"/>
    <col min="7689" max="7689" width="10" style="45" customWidth="1"/>
    <col min="7690" max="7690" width="9.81640625" style="45" customWidth="1"/>
    <col min="7691" max="7691" width="11.7265625" style="45" customWidth="1"/>
    <col min="7692" max="7692" width="11" style="45" customWidth="1"/>
    <col min="7693" max="7693" width="10.26953125" style="45" bestFit="1" customWidth="1"/>
    <col min="7694" max="7695" width="11" style="45" customWidth="1"/>
    <col min="7696" max="7697" width="17" style="45" customWidth="1"/>
    <col min="7698" max="7698" width="12.26953125" style="45" customWidth="1"/>
    <col min="7699" max="7699" width="15.7265625" style="45" customWidth="1"/>
    <col min="7700" max="7700" width="15" style="45" customWidth="1"/>
    <col min="7701" max="7701" width="26.1796875" style="45" customWidth="1"/>
    <col min="7702" max="7702" width="12.81640625" style="45" customWidth="1"/>
    <col min="7703" max="7703" width="13.26953125" style="45" customWidth="1"/>
    <col min="7704" max="7704" width="10.7265625" style="45" customWidth="1"/>
    <col min="7705" max="7705" width="10.1796875" style="45" customWidth="1"/>
    <col min="7706" max="7706" width="11.7265625" style="45" customWidth="1"/>
    <col min="7707" max="7707" width="13.1796875" style="45" customWidth="1"/>
    <col min="7708" max="7708" width="14.7265625" style="45" customWidth="1"/>
    <col min="7709" max="7709" width="9.7265625" style="45" bestFit="1" customWidth="1"/>
    <col min="7710" max="7936" width="8.81640625" style="45"/>
    <col min="7937" max="7937" width="5.26953125" style="45" customWidth="1"/>
    <col min="7938" max="7938" width="9" style="45" customWidth="1"/>
    <col min="7939" max="7939" width="14" style="45" customWidth="1"/>
    <col min="7940" max="7940" width="27" style="45" bestFit="1" customWidth="1"/>
    <col min="7941" max="7941" width="26.26953125" style="45" customWidth="1"/>
    <col min="7942" max="7942" width="11" style="45" customWidth="1"/>
    <col min="7943" max="7943" width="11.26953125" style="45" customWidth="1"/>
    <col min="7944" max="7944" width="9.26953125" style="45" customWidth="1"/>
    <col min="7945" max="7945" width="10" style="45" customWidth="1"/>
    <col min="7946" max="7946" width="9.81640625" style="45" customWidth="1"/>
    <col min="7947" max="7947" width="11.7265625" style="45" customWidth="1"/>
    <col min="7948" max="7948" width="11" style="45" customWidth="1"/>
    <col min="7949" max="7949" width="10.26953125" style="45" bestFit="1" customWidth="1"/>
    <col min="7950" max="7951" width="11" style="45" customWidth="1"/>
    <col min="7952" max="7953" width="17" style="45" customWidth="1"/>
    <col min="7954" max="7954" width="12.26953125" style="45" customWidth="1"/>
    <col min="7955" max="7955" width="15.7265625" style="45" customWidth="1"/>
    <col min="7956" max="7956" width="15" style="45" customWidth="1"/>
    <col min="7957" max="7957" width="26.1796875" style="45" customWidth="1"/>
    <col min="7958" max="7958" width="12.81640625" style="45" customWidth="1"/>
    <col min="7959" max="7959" width="13.26953125" style="45" customWidth="1"/>
    <col min="7960" max="7960" width="10.7265625" style="45" customWidth="1"/>
    <col min="7961" max="7961" width="10.1796875" style="45" customWidth="1"/>
    <col min="7962" max="7962" width="11.7265625" style="45" customWidth="1"/>
    <col min="7963" max="7963" width="13.1796875" style="45" customWidth="1"/>
    <col min="7964" max="7964" width="14.7265625" style="45" customWidth="1"/>
    <col min="7965" max="7965" width="9.7265625" style="45" bestFit="1" customWidth="1"/>
    <col min="7966" max="8192" width="8.81640625" style="45"/>
    <col min="8193" max="8193" width="5.26953125" style="45" customWidth="1"/>
    <col min="8194" max="8194" width="9" style="45" customWidth="1"/>
    <col min="8195" max="8195" width="14" style="45" customWidth="1"/>
    <col min="8196" max="8196" width="27" style="45" bestFit="1" customWidth="1"/>
    <col min="8197" max="8197" width="26.26953125" style="45" customWidth="1"/>
    <col min="8198" max="8198" width="11" style="45" customWidth="1"/>
    <col min="8199" max="8199" width="11.26953125" style="45" customWidth="1"/>
    <col min="8200" max="8200" width="9.26953125" style="45" customWidth="1"/>
    <col min="8201" max="8201" width="10" style="45" customWidth="1"/>
    <col min="8202" max="8202" width="9.81640625" style="45" customWidth="1"/>
    <col min="8203" max="8203" width="11.7265625" style="45" customWidth="1"/>
    <col min="8204" max="8204" width="11" style="45" customWidth="1"/>
    <col min="8205" max="8205" width="10.26953125" style="45" bestFit="1" customWidth="1"/>
    <col min="8206" max="8207" width="11" style="45" customWidth="1"/>
    <col min="8208" max="8209" width="17" style="45" customWidth="1"/>
    <col min="8210" max="8210" width="12.26953125" style="45" customWidth="1"/>
    <col min="8211" max="8211" width="15.7265625" style="45" customWidth="1"/>
    <col min="8212" max="8212" width="15" style="45" customWidth="1"/>
    <col min="8213" max="8213" width="26.1796875" style="45" customWidth="1"/>
    <col min="8214" max="8214" width="12.81640625" style="45" customWidth="1"/>
    <col min="8215" max="8215" width="13.26953125" style="45" customWidth="1"/>
    <col min="8216" max="8216" width="10.7265625" style="45" customWidth="1"/>
    <col min="8217" max="8217" width="10.1796875" style="45" customWidth="1"/>
    <col min="8218" max="8218" width="11.7265625" style="45" customWidth="1"/>
    <col min="8219" max="8219" width="13.1796875" style="45" customWidth="1"/>
    <col min="8220" max="8220" width="14.7265625" style="45" customWidth="1"/>
    <col min="8221" max="8221" width="9.7265625" style="45" bestFit="1" customWidth="1"/>
    <col min="8222" max="8448" width="8.81640625" style="45"/>
    <col min="8449" max="8449" width="5.26953125" style="45" customWidth="1"/>
    <col min="8450" max="8450" width="9" style="45" customWidth="1"/>
    <col min="8451" max="8451" width="14" style="45" customWidth="1"/>
    <col min="8452" max="8452" width="27" style="45" bestFit="1" customWidth="1"/>
    <col min="8453" max="8453" width="26.26953125" style="45" customWidth="1"/>
    <col min="8454" max="8454" width="11" style="45" customWidth="1"/>
    <col min="8455" max="8455" width="11.26953125" style="45" customWidth="1"/>
    <col min="8456" max="8456" width="9.26953125" style="45" customWidth="1"/>
    <col min="8457" max="8457" width="10" style="45" customWidth="1"/>
    <col min="8458" max="8458" width="9.81640625" style="45" customWidth="1"/>
    <col min="8459" max="8459" width="11.7265625" style="45" customWidth="1"/>
    <col min="8460" max="8460" width="11" style="45" customWidth="1"/>
    <col min="8461" max="8461" width="10.26953125" style="45" bestFit="1" customWidth="1"/>
    <col min="8462" max="8463" width="11" style="45" customWidth="1"/>
    <col min="8464" max="8465" width="17" style="45" customWidth="1"/>
    <col min="8466" max="8466" width="12.26953125" style="45" customWidth="1"/>
    <col min="8467" max="8467" width="15.7265625" style="45" customWidth="1"/>
    <col min="8468" max="8468" width="15" style="45" customWidth="1"/>
    <col min="8469" max="8469" width="26.1796875" style="45" customWidth="1"/>
    <col min="8470" max="8470" width="12.81640625" style="45" customWidth="1"/>
    <col min="8471" max="8471" width="13.26953125" style="45" customWidth="1"/>
    <col min="8472" max="8472" width="10.7265625" style="45" customWidth="1"/>
    <col min="8473" max="8473" width="10.1796875" style="45" customWidth="1"/>
    <col min="8474" max="8474" width="11.7265625" style="45" customWidth="1"/>
    <col min="8475" max="8475" width="13.1796875" style="45" customWidth="1"/>
    <col min="8476" max="8476" width="14.7265625" style="45" customWidth="1"/>
    <col min="8477" max="8477" width="9.7265625" style="45" bestFit="1" customWidth="1"/>
    <col min="8478" max="8704" width="8.81640625" style="45"/>
    <col min="8705" max="8705" width="5.26953125" style="45" customWidth="1"/>
    <col min="8706" max="8706" width="9" style="45" customWidth="1"/>
    <col min="8707" max="8707" width="14" style="45" customWidth="1"/>
    <col min="8708" max="8708" width="27" style="45" bestFit="1" customWidth="1"/>
    <col min="8709" max="8709" width="26.26953125" style="45" customWidth="1"/>
    <col min="8710" max="8710" width="11" style="45" customWidth="1"/>
    <col min="8711" max="8711" width="11.26953125" style="45" customWidth="1"/>
    <col min="8712" max="8712" width="9.26953125" style="45" customWidth="1"/>
    <col min="8713" max="8713" width="10" style="45" customWidth="1"/>
    <col min="8714" max="8714" width="9.81640625" style="45" customWidth="1"/>
    <col min="8715" max="8715" width="11.7265625" style="45" customWidth="1"/>
    <col min="8716" max="8716" width="11" style="45" customWidth="1"/>
    <col min="8717" max="8717" width="10.26953125" style="45" bestFit="1" customWidth="1"/>
    <col min="8718" max="8719" width="11" style="45" customWidth="1"/>
    <col min="8720" max="8721" width="17" style="45" customWidth="1"/>
    <col min="8722" max="8722" width="12.26953125" style="45" customWidth="1"/>
    <col min="8723" max="8723" width="15.7265625" style="45" customWidth="1"/>
    <col min="8724" max="8724" width="15" style="45" customWidth="1"/>
    <col min="8725" max="8725" width="26.1796875" style="45" customWidth="1"/>
    <col min="8726" max="8726" width="12.81640625" style="45" customWidth="1"/>
    <col min="8727" max="8727" width="13.26953125" style="45" customWidth="1"/>
    <col min="8728" max="8728" width="10.7265625" style="45" customWidth="1"/>
    <col min="8729" max="8729" width="10.1796875" style="45" customWidth="1"/>
    <col min="8730" max="8730" width="11.7265625" style="45" customWidth="1"/>
    <col min="8731" max="8731" width="13.1796875" style="45" customWidth="1"/>
    <col min="8732" max="8732" width="14.7265625" style="45" customWidth="1"/>
    <col min="8733" max="8733" width="9.7265625" style="45" bestFit="1" customWidth="1"/>
    <col min="8734" max="8960" width="8.81640625" style="45"/>
    <col min="8961" max="8961" width="5.26953125" style="45" customWidth="1"/>
    <col min="8962" max="8962" width="9" style="45" customWidth="1"/>
    <col min="8963" max="8963" width="14" style="45" customWidth="1"/>
    <col min="8964" max="8964" width="27" style="45" bestFit="1" customWidth="1"/>
    <col min="8965" max="8965" width="26.26953125" style="45" customWidth="1"/>
    <col min="8966" max="8966" width="11" style="45" customWidth="1"/>
    <col min="8967" max="8967" width="11.26953125" style="45" customWidth="1"/>
    <col min="8968" max="8968" width="9.26953125" style="45" customWidth="1"/>
    <col min="8969" max="8969" width="10" style="45" customWidth="1"/>
    <col min="8970" max="8970" width="9.81640625" style="45" customWidth="1"/>
    <col min="8971" max="8971" width="11.7265625" style="45" customWidth="1"/>
    <col min="8972" max="8972" width="11" style="45" customWidth="1"/>
    <col min="8973" max="8973" width="10.26953125" style="45" bestFit="1" customWidth="1"/>
    <col min="8974" max="8975" width="11" style="45" customWidth="1"/>
    <col min="8976" max="8977" width="17" style="45" customWidth="1"/>
    <col min="8978" max="8978" width="12.26953125" style="45" customWidth="1"/>
    <col min="8979" max="8979" width="15.7265625" style="45" customWidth="1"/>
    <col min="8980" max="8980" width="15" style="45" customWidth="1"/>
    <col min="8981" max="8981" width="26.1796875" style="45" customWidth="1"/>
    <col min="8982" max="8982" width="12.81640625" style="45" customWidth="1"/>
    <col min="8983" max="8983" width="13.26953125" style="45" customWidth="1"/>
    <col min="8984" max="8984" width="10.7265625" style="45" customWidth="1"/>
    <col min="8985" max="8985" width="10.1796875" style="45" customWidth="1"/>
    <col min="8986" max="8986" width="11.7265625" style="45" customWidth="1"/>
    <col min="8987" max="8987" width="13.1796875" style="45" customWidth="1"/>
    <col min="8988" max="8988" width="14.7265625" style="45" customWidth="1"/>
    <col min="8989" max="8989" width="9.7265625" style="45" bestFit="1" customWidth="1"/>
    <col min="8990" max="9216" width="8.81640625" style="45"/>
    <col min="9217" max="9217" width="5.26953125" style="45" customWidth="1"/>
    <col min="9218" max="9218" width="9" style="45" customWidth="1"/>
    <col min="9219" max="9219" width="14" style="45" customWidth="1"/>
    <col min="9220" max="9220" width="27" style="45" bestFit="1" customWidth="1"/>
    <col min="9221" max="9221" width="26.26953125" style="45" customWidth="1"/>
    <col min="9222" max="9222" width="11" style="45" customWidth="1"/>
    <col min="9223" max="9223" width="11.26953125" style="45" customWidth="1"/>
    <col min="9224" max="9224" width="9.26953125" style="45" customWidth="1"/>
    <col min="9225" max="9225" width="10" style="45" customWidth="1"/>
    <col min="9226" max="9226" width="9.81640625" style="45" customWidth="1"/>
    <col min="9227" max="9227" width="11.7265625" style="45" customWidth="1"/>
    <col min="9228" max="9228" width="11" style="45" customWidth="1"/>
    <col min="9229" max="9229" width="10.26953125" style="45" bestFit="1" customWidth="1"/>
    <col min="9230" max="9231" width="11" style="45" customWidth="1"/>
    <col min="9232" max="9233" width="17" style="45" customWidth="1"/>
    <col min="9234" max="9234" width="12.26953125" style="45" customWidth="1"/>
    <col min="9235" max="9235" width="15.7265625" style="45" customWidth="1"/>
    <col min="9236" max="9236" width="15" style="45" customWidth="1"/>
    <col min="9237" max="9237" width="26.1796875" style="45" customWidth="1"/>
    <col min="9238" max="9238" width="12.81640625" style="45" customWidth="1"/>
    <col min="9239" max="9239" width="13.26953125" style="45" customWidth="1"/>
    <col min="9240" max="9240" width="10.7265625" style="45" customWidth="1"/>
    <col min="9241" max="9241" width="10.1796875" style="45" customWidth="1"/>
    <col min="9242" max="9242" width="11.7265625" style="45" customWidth="1"/>
    <col min="9243" max="9243" width="13.1796875" style="45" customWidth="1"/>
    <col min="9244" max="9244" width="14.7265625" style="45" customWidth="1"/>
    <col min="9245" max="9245" width="9.7265625" style="45" bestFit="1" customWidth="1"/>
    <col min="9246" max="9472" width="8.81640625" style="45"/>
    <col min="9473" max="9473" width="5.26953125" style="45" customWidth="1"/>
    <col min="9474" max="9474" width="9" style="45" customWidth="1"/>
    <col min="9475" max="9475" width="14" style="45" customWidth="1"/>
    <col min="9476" max="9476" width="27" style="45" bestFit="1" customWidth="1"/>
    <col min="9477" max="9477" width="26.26953125" style="45" customWidth="1"/>
    <col min="9478" max="9478" width="11" style="45" customWidth="1"/>
    <col min="9479" max="9479" width="11.26953125" style="45" customWidth="1"/>
    <col min="9480" max="9480" width="9.26953125" style="45" customWidth="1"/>
    <col min="9481" max="9481" width="10" style="45" customWidth="1"/>
    <col min="9482" max="9482" width="9.81640625" style="45" customWidth="1"/>
    <col min="9483" max="9483" width="11.7265625" style="45" customWidth="1"/>
    <col min="9484" max="9484" width="11" style="45" customWidth="1"/>
    <col min="9485" max="9485" width="10.26953125" style="45" bestFit="1" customWidth="1"/>
    <col min="9486" max="9487" width="11" style="45" customWidth="1"/>
    <col min="9488" max="9489" width="17" style="45" customWidth="1"/>
    <col min="9490" max="9490" width="12.26953125" style="45" customWidth="1"/>
    <col min="9491" max="9491" width="15.7265625" style="45" customWidth="1"/>
    <col min="9492" max="9492" width="15" style="45" customWidth="1"/>
    <col min="9493" max="9493" width="26.1796875" style="45" customWidth="1"/>
    <col min="9494" max="9494" width="12.81640625" style="45" customWidth="1"/>
    <col min="9495" max="9495" width="13.26953125" style="45" customWidth="1"/>
    <col min="9496" max="9496" width="10.7265625" style="45" customWidth="1"/>
    <col min="9497" max="9497" width="10.1796875" style="45" customWidth="1"/>
    <col min="9498" max="9498" width="11.7265625" style="45" customWidth="1"/>
    <col min="9499" max="9499" width="13.1796875" style="45" customWidth="1"/>
    <col min="9500" max="9500" width="14.7265625" style="45" customWidth="1"/>
    <col min="9501" max="9501" width="9.7265625" style="45" bestFit="1" customWidth="1"/>
    <col min="9502" max="9728" width="8.81640625" style="45"/>
    <col min="9729" max="9729" width="5.26953125" style="45" customWidth="1"/>
    <col min="9730" max="9730" width="9" style="45" customWidth="1"/>
    <col min="9731" max="9731" width="14" style="45" customWidth="1"/>
    <col min="9732" max="9732" width="27" style="45" bestFit="1" customWidth="1"/>
    <col min="9733" max="9733" width="26.26953125" style="45" customWidth="1"/>
    <col min="9734" max="9734" width="11" style="45" customWidth="1"/>
    <col min="9735" max="9735" width="11.26953125" style="45" customWidth="1"/>
    <col min="9736" max="9736" width="9.26953125" style="45" customWidth="1"/>
    <col min="9737" max="9737" width="10" style="45" customWidth="1"/>
    <col min="9738" max="9738" width="9.81640625" style="45" customWidth="1"/>
    <col min="9739" max="9739" width="11.7265625" style="45" customWidth="1"/>
    <col min="9740" max="9740" width="11" style="45" customWidth="1"/>
    <col min="9741" max="9741" width="10.26953125" style="45" bestFit="1" customWidth="1"/>
    <col min="9742" max="9743" width="11" style="45" customWidth="1"/>
    <col min="9744" max="9745" width="17" style="45" customWidth="1"/>
    <col min="9746" max="9746" width="12.26953125" style="45" customWidth="1"/>
    <col min="9747" max="9747" width="15.7265625" style="45" customWidth="1"/>
    <col min="9748" max="9748" width="15" style="45" customWidth="1"/>
    <col min="9749" max="9749" width="26.1796875" style="45" customWidth="1"/>
    <col min="9750" max="9750" width="12.81640625" style="45" customWidth="1"/>
    <col min="9751" max="9751" width="13.26953125" style="45" customWidth="1"/>
    <col min="9752" max="9752" width="10.7265625" style="45" customWidth="1"/>
    <col min="9753" max="9753" width="10.1796875" style="45" customWidth="1"/>
    <col min="9754" max="9754" width="11.7265625" style="45" customWidth="1"/>
    <col min="9755" max="9755" width="13.1796875" style="45" customWidth="1"/>
    <col min="9756" max="9756" width="14.7265625" style="45" customWidth="1"/>
    <col min="9757" max="9757" width="9.7265625" style="45" bestFit="1" customWidth="1"/>
    <col min="9758" max="9984" width="8.81640625" style="45"/>
    <col min="9985" max="9985" width="5.26953125" style="45" customWidth="1"/>
    <col min="9986" max="9986" width="9" style="45" customWidth="1"/>
    <col min="9987" max="9987" width="14" style="45" customWidth="1"/>
    <col min="9988" max="9988" width="27" style="45" bestFit="1" customWidth="1"/>
    <col min="9989" max="9989" width="26.26953125" style="45" customWidth="1"/>
    <col min="9990" max="9990" width="11" style="45" customWidth="1"/>
    <col min="9991" max="9991" width="11.26953125" style="45" customWidth="1"/>
    <col min="9992" max="9992" width="9.26953125" style="45" customWidth="1"/>
    <col min="9993" max="9993" width="10" style="45" customWidth="1"/>
    <col min="9994" max="9994" width="9.81640625" style="45" customWidth="1"/>
    <col min="9995" max="9995" width="11.7265625" style="45" customWidth="1"/>
    <col min="9996" max="9996" width="11" style="45" customWidth="1"/>
    <col min="9997" max="9997" width="10.26953125" style="45" bestFit="1" customWidth="1"/>
    <col min="9998" max="9999" width="11" style="45" customWidth="1"/>
    <col min="10000" max="10001" width="17" style="45" customWidth="1"/>
    <col min="10002" max="10002" width="12.26953125" style="45" customWidth="1"/>
    <col min="10003" max="10003" width="15.7265625" style="45" customWidth="1"/>
    <col min="10004" max="10004" width="15" style="45" customWidth="1"/>
    <col min="10005" max="10005" width="26.1796875" style="45" customWidth="1"/>
    <col min="10006" max="10006" width="12.81640625" style="45" customWidth="1"/>
    <col min="10007" max="10007" width="13.26953125" style="45" customWidth="1"/>
    <col min="10008" max="10008" width="10.7265625" style="45" customWidth="1"/>
    <col min="10009" max="10009" width="10.1796875" style="45" customWidth="1"/>
    <col min="10010" max="10010" width="11.7265625" style="45" customWidth="1"/>
    <col min="10011" max="10011" width="13.1796875" style="45" customWidth="1"/>
    <col min="10012" max="10012" width="14.7265625" style="45" customWidth="1"/>
    <col min="10013" max="10013" width="9.7265625" style="45" bestFit="1" customWidth="1"/>
    <col min="10014" max="10240" width="8.81640625" style="45"/>
    <col min="10241" max="10241" width="5.26953125" style="45" customWidth="1"/>
    <col min="10242" max="10242" width="9" style="45" customWidth="1"/>
    <col min="10243" max="10243" width="14" style="45" customWidth="1"/>
    <col min="10244" max="10244" width="27" style="45" bestFit="1" customWidth="1"/>
    <col min="10245" max="10245" width="26.26953125" style="45" customWidth="1"/>
    <col min="10246" max="10246" width="11" style="45" customWidth="1"/>
    <col min="10247" max="10247" width="11.26953125" style="45" customWidth="1"/>
    <col min="10248" max="10248" width="9.26953125" style="45" customWidth="1"/>
    <col min="10249" max="10249" width="10" style="45" customWidth="1"/>
    <col min="10250" max="10250" width="9.81640625" style="45" customWidth="1"/>
    <col min="10251" max="10251" width="11.7265625" style="45" customWidth="1"/>
    <col min="10252" max="10252" width="11" style="45" customWidth="1"/>
    <col min="10253" max="10253" width="10.26953125" style="45" bestFit="1" customWidth="1"/>
    <col min="10254" max="10255" width="11" style="45" customWidth="1"/>
    <col min="10256" max="10257" width="17" style="45" customWidth="1"/>
    <col min="10258" max="10258" width="12.26953125" style="45" customWidth="1"/>
    <col min="10259" max="10259" width="15.7265625" style="45" customWidth="1"/>
    <col min="10260" max="10260" width="15" style="45" customWidth="1"/>
    <col min="10261" max="10261" width="26.1796875" style="45" customWidth="1"/>
    <col min="10262" max="10262" width="12.81640625" style="45" customWidth="1"/>
    <col min="10263" max="10263" width="13.26953125" style="45" customWidth="1"/>
    <col min="10264" max="10264" width="10.7265625" style="45" customWidth="1"/>
    <col min="10265" max="10265" width="10.1796875" style="45" customWidth="1"/>
    <col min="10266" max="10266" width="11.7265625" style="45" customWidth="1"/>
    <col min="10267" max="10267" width="13.1796875" style="45" customWidth="1"/>
    <col min="10268" max="10268" width="14.7265625" style="45" customWidth="1"/>
    <col min="10269" max="10269" width="9.7265625" style="45" bestFit="1" customWidth="1"/>
    <col min="10270" max="10496" width="8.81640625" style="45"/>
    <col min="10497" max="10497" width="5.26953125" style="45" customWidth="1"/>
    <col min="10498" max="10498" width="9" style="45" customWidth="1"/>
    <col min="10499" max="10499" width="14" style="45" customWidth="1"/>
    <col min="10500" max="10500" width="27" style="45" bestFit="1" customWidth="1"/>
    <col min="10501" max="10501" width="26.26953125" style="45" customWidth="1"/>
    <col min="10502" max="10502" width="11" style="45" customWidth="1"/>
    <col min="10503" max="10503" width="11.26953125" style="45" customWidth="1"/>
    <col min="10504" max="10504" width="9.26953125" style="45" customWidth="1"/>
    <col min="10505" max="10505" width="10" style="45" customWidth="1"/>
    <col min="10506" max="10506" width="9.81640625" style="45" customWidth="1"/>
    <col min="10507" max="10507" width="11.7265625" style="45" customWidth="1"/>
    <col min="10508" max="10508" width="11" style="45" customWidth="1"/>
    <col min="10509" max="10509" width="10.26953125" style="45" bestFit="1" customWidth="1"/>
    <col min="10510" max="10511" width="11" style="45" customWidth="1"/>
    <col min="10512" max="10513" width="17" style="45" customWidth="1"/>
    <col min="10514" max="10514" width="12.26953125" style="45" customWidth="1"/>
    <col min="10515" max="10515" width="15.7265625" style="45" customWidth="1"/>
    <col min="10516" max="10516" width="15" style="45" customWidth="1"/>
    <col min="10517" max="10517" width="26.1796875" style="45" customWidth="1"/>
    <col min="10518" max="10518" width="12.81640625" style="45" customWidth="1"/>
    <col min="10519" max="10519" width="13.26953125" style="45" customWidth="1"/>
    <col min="10520" max="10520" width="10.7265625" style="45" customWidth="1"/>
    <col min="10521" max="10521" width="10.1796875" style="45" customWidth="1"/>
    <col min="10522" max="10522" width="11.7265625" style="45" customWidth="1"/>
    <col min="10523" max="10523" width="13.1796875" style="45" customWidth="1"/>
    <col min="10524" max="10524" width="14.7265625" style="45" customWidth="1"/>
    <col min="10525" max="10525" width="9.7265625" style="45" bestFit="1" customWidth="1"/>
    <col min="10526" max="10752" width="8.81640625" style="45"/>
    <col min="10753" max="10753" width="5.26953125" style="45" customWidth="1"/>
    <col min="10754" max="10754" width="9" style="45" customWidth="1"/>
    <col min="10755" max="10755" width="14" style="45" customWidth="1"/>
    <col min="10756" max="10756" width="27" style="45" bestFit="1" customWidth="1"/>
    <col min="10757" max="10757" width="26.26953125" style="45" customWidth="1"/>
    <col min="10758" max="10758" width="11" style="45" customWidth="1"/>
    <col min="10759" max="10759" width="11.26953125" style="45" customWidth="1"/>
    <col min="10760" max="10760" width="9.26953125" style="45" customWidth="1"/>
    <col min="10761" max="10761" width="10" style="45" customWidth="1"/>
    <col min="10762" max="10762" width="9.81640625" style="45" customWidth="1"/>
    <col min="10763" max="10763" width="11.7265625" style="45" customWidth="1"/>
    <col min="10764" max="10764" width="11" style="45" customWidth="1"/>
    <col min="10765" max="10765" width="10.26953125" style="45" bestFit="1" customWidth="1"/>
    <col min="10766" max="10767" width="11" style="45" customWidth="1"/>
    <col min="10768" max="10769" width="17" style="45" customWidth="1"/>
    <col min="10770" max="10770" width="12.26953125" style="45" customWidth="1"/>
    <col min="10771" max="10771" width="15.7265625" style="45" customWidth="1"/>
    <col min="10772" max="10772" width="15" style="45" customWidth="1"/>
    <col min="10773" max="10773" width="26.1796875" style="45" customWidth="1"/>
    <col min="10774" max="10774" width="12.81640625" style="45" customWidth="1"/>
    <col min="10775" max="10775" width="13.26953125" style="45" customWidth="1"/>
    <col min="10776" max="10776" width="10.7265625" style="45" customWidth="1"/>
    <col min="10777" max="10777" width="10.1796875" style="45" customWidth="1"/>
    <col min="10778" max="10778" width="11.7265625" style="45" customWidth="1"/>
    <col min="10779" max="10779" width="13.1796875" style="45" customWidth="1"/>
    <col min="10780" max="10780" width="14.7265625" style="45" customWidth="1"/>
    <col min="10781" max="10781" width="9.7265625" style="45" bestFit="1" customWidth="1"/>
    <col min="10782" max="11008" width="8.81640625" style="45"/>
    <col min="11009" max="11009" width="5.26953125" style="45" customWidth="1"/>
    <col min="11010" max="11010" width="9" style="45" customWidth="1"/>
    <col min="11011" max="11011" width="14" style="45" customWidth="1"/>
    <col min="11012" max="11012" width="27" style="45" bestFit="1" customWidth="1"/>
    <col min="11013" max="11013" width="26.26953125" style="45" customWidth="1"/>
    <col min="11014" max="11014" width="11" style="45" customWidth="1"/>
    <col min="11015" max="11015" width="11.26953125" style="45" customWidth="1"/>
    <col min="11016" max="11016" width="9.26953125" style="45" customWidth="1"/>
    <col min="11017" max="11017" width="10" style="45" customWidth="1"/>
    <col min="11018" max="11018" width="9.81640625" style="45" customWidth="1"/>
    <col min="11019" max="11019" width="11.7265625" style="45" customWidth="1"/>
    <col min="11020" max="11020" width="11" style="45" customWidth="1"/>
    <col min="11021" max="11021" width="10.26953125" style="45" bestFit="1" customWidth="1"/>
    <col min="11022" max="11023" width="11" style="45" customWidth="1"/>
    <col min="11024" max="11025" width="17" style="45" customWidth="1"/>
    <col min="11026" max="11026" width="12.26953125" style="45" customWidth="1"/>
    <col min="11027" max="11027" width="15.7265625" style="45" customWidth="1"/>
    <col min="11028" max="11028" width="15" style="45" customWidth="1"/>
    <col min="11029" max="11029" width="26.1796875" style="45" customWidth="1"/>
    <col min="11030" max="11030" width="12.81640625" style="45" customWidth="1"/>
    <col min="11031" max="11031" width="13.26953125" style="45" customWidth="1"/>
    <col min="11032" max="11032" width="10.7265625" style="45" customWidth="1"/>
    <col min="11033" max="11033" width="10.1796875" style="45" customWidth="1"/>
    <col min="11034" max="11034" width="11.7265625" style="45" customWidth="1"/>
    <col min="11035" max="11035" width="13.1796875" style="45" customWidth="1"/>
    <col min="11036" max="11036" width="14.7265625" style="45" customWidth="1"/>
    <col min="11037" max="11037" width="9.7265625" style="45" bestFit="1" customWidth="1"/>
    <col min="11038" max="11264" width="8.81640625" style="45"/>
    <col min="11265" max="11265" width="5.26953125" style="45" customWidth="1"/>
    <col min="11266" max="11266" width="9" style="45" customWidth="1"/>
    <col min="11267" max="11267" width="14" style="45" customWidth="1"/>
    <col min="11268" max="11268" width="27" style="45" bestFit="1" customWidth="1"/>
    <col min="11269" max="11269" width="26.26953125" style="45" customWidth="1"/>
    <col min="11270" max="11270" width="11" style="45" customWidth="1"/>
    <col min="11271" max="11271" width="11.26953125" style="45" customWidth="1"/>
    <col min="11272" max="11272" width="9.26953125" style="45" customWidth="1"/>
    <col min="11273" max="11273" width="10" style="45" customWidth="1"/>
    <col min="11274" max="11274" width="9.81640625" style="45" customWidth="1"/>
    <col min="11275" max="11275" width="11.7265625" style="45" customWidth="1"/>
    <col min="11276" max="11276" width="11" style="45" customWidth="1"/>
    <col min="11277" max="11277" width="10.26953125" style="45" bestFit="1" customWidth="1"/>
    <col min="11278" max="11279" width="11" style="45" customWidth="1"/>
    <col min="11280" max="11281" width="17" style="45" customWidth="1"/>
    <col min="11282" max="11282" width="12.26953125" style="45" customWidth="1"/>
    <col min="11283" max="11283" width="15.7265625" style="45" customWidth="1"/>
    <col min="11284" max="11284" width="15" style="45" customWidth="1"/>
    <col min="11285" max="11285" width="26.1796875" style="45" customWidth="1"/>
    <col min="11286" max="11286" width="12.81640625" style="45" customWidth="1"/>
    <col min="11287" max="11287" width="13.26953125" style="45" customWidth="1"/>
    <col min="11288" max="11288" width="10.7265625" style="45" customWidth="1"/>
    <col min="11289" max="11289" width="10.1796875" style="45" customWidth="1"/>
    <col min="11290" max="11290" width="11.7265625" style="45" customWidth="1"/>
    <col min="11291" max="11291" width="13.1796875" style="45" customWidth="1"/>
    <col min="11292" max="11292" width="14.7265625" style="45" customWidth="1"/>
    <col min="11293" max="11293" width="9.7265625" style="45" bestFit="1" customWidth="1"/>
    <col min="11294" max="11520" width="8.81640625" style="45"/>
    <col min="11521" max="11521" width="5.26953125" style="45" customWidth="1"/>
    <col min="11522" max="11522" width="9" style="45" customWidth="1"/>
    <col min="11523" max="11523" width="14" style="45" customWidth="1"/>
    <col min="11524" max="11524" width="27" style="45" bestFit="1" customWidth="1"/>
    <col min="11525" max="11525" width="26.26953125" style="45" customWidth="1"/>
    <col min="11526" max="11526" width="11" style="45" customWidth="1"/>
    <col min="11527" max="11527" width="11.26953125" style="45" customWidth="1"/>
    <col min="11528" max="11528" width="9.26953125" style="45" customWidth="1"/>
    <col min="11529" max="11529" width="10" style="45" customWidth="1"/>
    <col min="11530" max="11530" width="9.81640625" style="45" customWidth="1"/>
    <col min="11531" max="11531" width="11.7265625" style="45" customWidth="1"/>
    <col min="11532" max="11532" width="11" style="45" customWidth="1"/>
    <col min="11533" max="11533" width="10.26953125" style="45" bestFit="1" customWidth="1"/>
    <col min="11534" max="11535" width="11" style="45" customWidth="1"/>
    <col min="11536" max="11537" width="17" style="45" customWidth="1"/>
    <col min="11538" max="11538" width="12.26953125" style="45" customWidth="1"/>
    <col min="11539" max="11539" width="15.7265625" style="45" customWidth="1"/>
    <col min="11540" max="11540" width="15" style="45" customWidth="1"/>
    <col min="11541" max="11541" width="26.1796875" style="45" customWidth="1"/>
    <col min="11542" max="11542" width="12.81640625" style="45" customWidth="1"/>
    <col min="11543" max="11543" width="13.26953125" style="45" customWidth="1"/>
    <col min="11544" max="11544" width="10.7265625" style="45" customWidth="1"/>
    <col min="11545" max="11545" width="10.1796875" style="45" customWidth="1"/>
    <col min="11546" max="11546" width="11.7265625" style="45" customWidth="1"/>
    <col min="11547" max="11547" width="13.1796875" style="45" customWidth="1"/>
    <col min="11548" max="11548" width="14.7265625" style="45" customWidth="1"/>
    <col min="11549" max="11549" width="9.7265625" style="45" bestFit="1" customWidth="1"/>
    <col min="11550" max="11776" width="8.81640625" style="45"/>
    <col min="11777" max="11777" width="5.26953125" style="45" customWidth="1"/>
    <col min="11778" max="11778" width="9" style="45" customWidth="1"/>
    <col min="11779" max="11779" width="14" style="45" customWidth="1"/>
    <col min="11780" max="11780" width="27" style="45" bestFit="1" customWidth="1"/>
    <col min="11781" max="11781" width="26.26953125" style="45" customWidth="1"/>
    <col min="11782" max="11782" width="11" style="45" customWidth="1"/>
    <col min="11783" max="11783" width="11.26953125" style="45" customWidth="1"/>
    <col min="11784" max="11784" width="9.26953125" style="45" customWidth="1"/>
    <col min="11785" max="11785" width="10" style="45" customWidth="1"/>
    <col min="11786" max="11786" width="9.81640625" style="45" customWidth="1"/>
    <col min="11787" max="11787" width="11.7265625" style="45" customWidth="1"/>
    <col min="11788" max="11788" width="11" style="45" customWidth="1"/>
    <col min="11789" max="11789" width="10.26953125" style="45" bestFit="1" customWidth="1"/>
    <col min="11790" max="11791" width="11" style="45" customWidth="1"/>
    <col min="11792" max="11793" width="17" style="45" customWidth="1"/>
    <col min="11794" max="11794" width="12.26953125" style="45" customWidth="1"/>
    <col min="11795" max="11795" width="15.7265625" style="45" customWidth="1"/>
    <col min="11796" max="11796" width="15" style="45" customWidth="1"/>
    <col min="11797" max="11797" width="26.1796875" style="45" customWidth="1"/>
    <col min="11798" max="11798" width="12.81640625" style="45" customWidth="1"/>
    <col min="11799" max="11799" width="13.26953125" style="45" customWidth="1"/>
    <col min="11800" max="11800" width="10.7265625" style="45" customWidth="1"/>
    <col min="11801" max="11801" width="10.1796875" style="45" customWidth="1"/>
    <col min="11802" max="11802" width="11.7265625" style="45" customWidth="1"/>
    <col min="11803" max="11803" width="13.1796875" style="45" customWidth="1"/>
    <col min="11804" max="11804" width="14.7265625" style="45" customWidth="1"/>
    <col min="11805" max="11805" width="9.7265625" style="45" bestFit="1" customWidth="1"/>
    <col min="11806" max="12032" width="8.81640625" style="45"/>
    <col min="12033" max="12033" width="5.26953125" style="45" customWidth="1"/>
    <col min="12034" max="12034" width="9" style="45" customWidth="1"/>
    <col min="12035" max="12035" width="14" style="45" customWidth="1"/>
    <col min="12036" max="12036" width="27" style="45" bestFit="1" customWidth="1"/>
    <col min="12037" max="12037" width="26.26953125" style="45" customWidth="1"/>
    <col min="12038" max="12038" width="11" style="45" customWidth="1"/>
    <col min="12039" max="12039" width="11.26953125" style="45" customWidth="1"/>
    <col min="12040" max="12040" width="9.26953125" style="45" customWidth="1"/>
    <col min="12041" max="12041" width="10" style="45" customWidth="1"/>
    <col min="12042" max="12042" width="9.81640625" style="45" customWidth="1"/>
    <col min="12043" max="12043" width="11.7265625" style="45" customWidth="1"/>
    <col min="12044" max="12044" width="11" style="45" customWidth="1"/>
    <col min="12045" max="12045" width="10.26953125" style="45" bestFit="1" customWidth="1"/>
    <col min="12046" max="12047" width="11" style="45" customWidth="1"/>
    <col min="12048" max="12049" width="17" style="45" customWidth="1"/>
    <col min="12050" max="12050" width="12.26953125" style="45" customWidth="1"/>
    <col min="12051" max="12051" width="15.7265625" style="45" customWidth="1"/>
    <col min="12052" max="12052" width="15" style="45" customWidth="1"/>
    <col min="12053" max="12053" width="26.1796875" style="45" customWidth="1"/>
    <col min="12054" max="12054" width="12.81640625" style="45" customWidth="1"/>
    <col min="12055" max="12055" width="13.26953125" style="45" customWidth="1"/>
    <col min="12056" max="12056" width="10.7265625" style="45" customWidth="1"/>
    <col min="12057" max="12057" width="10.1796875" style="45" customWidth="1"/>
    <col min="12058" max="12058" width="11.7265625" style="45" customWidth="1"/>
    <col min="12059" max="12059" width="13.1796875" style="45" customWidth="1"/>
    <col min="12060" max="12060" width="14.7265625" style="45" customWidth="1"/>
    <col min="12061" max="12061" width="9.7265625" style="45" bestFit="1" customWidth="1"/>
    <col min="12062" max="12288" width="8.81640625" style="45"/>
    <col min="12289" max="12289" width="5.26953125" style="45" customWidth="1"/>
    <col min="12290" max="12290" width="9" style="45" customWidth="1"/>
    <col min="12291" max="12291" width="14" style="45" customWidth="1"/>
    <col min="12292" max="12292" width="27" style="45" bestFit="1" customWidth="1"/>
    <col min="12293" max="12293" width="26.26953125" style="45" customWidth="1"/>
    <col min="12294" max="12294" width="11" style="45" customWidth="1"/>
    <col min="12295" max="12295" width="11.26953125" style="45" customWidth="1"/>
    <col min="12296" max="12296" width="9.26953125" style="45" customWidth="1"/>
    <col min="12297" max="12297" width="10" style="45" customWidth="1"/>
    <col min="12298" max="12298" width="9.81640625" style="45" customWidth="1"/>
    <col min="12299" max="12299" width="11.7265625" style="45" customWidth="1"/>
    <col min="12300" max="12300" width="11" style="45" customWidth="1"/>
    <col min="12301" max="12301" width="10.26953125" style="45" bestFit="1" customWidth="1"/>
    <col min="12302" max="12303" width="11" style="45" customWidth="1"/>
    <col min="12304" max="12305" width="17" style="45" customWidth="1"/>
    <col min="12306" max="12306" width="12.26953125" style="45" customWidth="1"/>
    <col min="12307" max="12307" width="15.7265625" style="45" customWidth="1"/>
    <col min="12308" max="12308" width="15" style="45" customWidth="1"/>
    <col min="12309" max="12309" width="26.1796875" style="45" customWidth="1"/>
    <col min="12310" max="12310" width="12.81640625" style="45" customWidth="1"/>
    <col min="12311" max="12311" width="13.26953125" style="45" customWidth="1"/>
    <col min="12312" max="12312" width="10.7265625" style="45" customWidth="1"/>
    <col min="12313" max="12313" width="10.1796875" style="45" customWidth="1"/>
    <col min="12314" max="12314" width="11.7265625" style="45" customWidth="1"/>
    <col min="12315" max="12315" width="13.1796875" style="45" customWidth="1"/>
    <col min="12316" max="12316" width="14.7265625" style="45" customWidth="1"/>
    <col min="12317" max="12317" width="9.7265625" style="45" bestFit="1" customWidth="1"/>
    <col min="12318" max="12544" width="8.81640625" style="45"/>
    <col min="12545" max="12545" width="5.26953125" style="45" customWidth="1"/>
    <col min="12546" max="12546" width="9" style="45" customWidth="1"/>
    <col min="12547" max="12547" width="14" style="45" customWidth="1"/>
    <col min="12548" max="12548" width="27" style="45" bestFit="1" customWidth="1"/>
    <col min="12549" max="12549" width="26.26953125" style="45" customWidth="1"/>
    <col min="12550" max="12550" width="11" style="45" customWidth="1"/>
    <col min="12551" max="12551" width="11.26953125" style="45" customWidth="1"/>
    <col min="12552" max="12552" width="9.26953125" style="45" customWidth="1"/>
    <col min="12553" max="12553" width="10" style="45" customWidth="1"/>
    <col min="12554" max="12554" width="9.81640625" style="45" customWidth="1"/>
    <col min="12555" max="12555" width="11.7265625" style="45" customWidth="1"/>
    <col min="12556" max="12556" width="11" style="45" customWidth="1"/>
    <col min="12557" max="12557" width="10.26953125" style="45" bestFit="1" customWidth="1"/>
    <col min="12558" max="12559" width="11" style="45" customWidth="1"/>
    <col min="12560" max="12561" width="17" style="45" customWidth="1"/>
    <col min="12562" max="12562" width="12.26953125" style="45" customWidth="1"/>
    <col min="12563" max="12563" width="15.7265625" style="45" customWidth="1"/>
    <col min="12564" max="12564" width="15" style="45" customWidth="1"/>
    <col min="12565" max="12565" width="26.1796875" style="45" customWidth="1"/>
    <col min="12566" max="12566" width="12.81640625" style="45" customWidth="1"/>
    <col min="12567" max="12567" width="13.26953125" style="45" customWidth="1"/>
    <col min="12568" max="12568" width="10.7265625" style="45" customWidth="1"/>
    <col min="12569" max="12569" width="10.1796875" style="45" customWidth="1"/>
    <col min="12570" max="12570" width="11.7265625" style="45" customWidth="1"/>
    <col min="12571" max="12571" width="13.1796875" style="45" customWidth="1"/>
    <col min="12572" max="12572" width="14.7265625" style="45" customWidth="1"/>
    <col min="12573" max="12573" width="9.7265625" style="45" bestFit="1" customWidth="1"/>
    <col min="12574" max="12800" width="8.81640625" style="45"/>
    <col min="12801" max="12801" width="5.26953125" style="45" customWidth="1"/>
    <col min="12802" max="12802" width="9" style="45" customWidth="1"/>
    <col min="12803" max="12803" width="14" style="45" customWidth="1"/>
    <col min="12804" max="12804" width="27" style="45" bestFit="1" customWidth="1"/>
    <col min="12805" max="12805" width="26.26953125" style="45" customWidth="1"/>
    <col min="12806" max="12806" width="11" style="45" customWidth="1"/>
    <col min="12807" max="12807" width="11.26953125" style="45" customWidth="1"/>
    <col min="12808" max="12808" width="9.26953125" style="45" customWidth="1"/>
    <col min="12809" max="12809" width="10" style="45" customWidth="1"/>
    <col min="12810" max="12810" width="9.81640625" style="45" customWidth="1"/>
    <col min="12811" max="12811" width="11.7265625" style="45" customWidth="1"/>
    <col min="12812" max="12812" width="11" style="45" customWidth="1"/>
    <col min="12813" max="12813" width="10.26953125" style="45" bestFit="1" customWidth="1"/>
    <col min="12814" max="12815" width="11" style="45" customWidth="1"/>
    <col min="12816" max="12817" width="17" style="45" customWidth="1"/>
    <col min="12818" max="12818" width="12.26953125" style="45" customWidth="1"/>
    <col min="12819" max="12819" width="15.7265625" style="45" customWidth="1"/>
    <col min="12820" max="12820" width="15" style="45" customWidth="1"/>
    <col min="12821" max="12821" width="26.1796875" style="45" customWidth="1"/>
    <col min="12822" max="12822" width="12.81640625" style="45" customWidth="1"/>
    <col min="12823" max="12823" width="13.26953125" style="45" customWidth="1"/>
    <col min="12824" max="12824" width="10.7265625" style="45" customWidth="1"/>
    <col min="12825" max="12825" width="10.1796875" style="45" customWidth="1"/>
    <col min="12826" max="12826" width="11.7265625" style="45" customWidth="1"/>
    <col min="12827" max="12827" width="13.1796875" style="45" customWidth="1"/>
    <col min="12828" max="12828" width="14.7265625" style="45" customWidth="1"/>
    <col min="12829" max="12829" width="9.7265625" style="45" bestFit="1" customWidth="1"/>
    <col min="12830" max="13056" width="8.81640625" style="45"/>
    <col min="13057" max="13057" width="5.26953125" style="45" customWidth="1"/>
    <col min="13058" max="13058" width="9" style="45" customWidth="1"/>
    <col min="13059" max="13059" width="14" style="45" customWidth="1"/>
    <col min="13060" max="13060" width="27" style="45" bestFit="1" customWidth="1"/>
    <col min="13061" max="13061" width="26.26953125" style="45" customWidth="1"/>
    <col min="13062" max="13062" width="11" style="45" customWidth="1"/>
    <col min="13063" max="13063" width="11.26953125" style="45" customWidth="1"/>
    <col min="13064" max="13064" width="9.26953125" style="45" customWidth="1"/>
    <col min="13065" max="13065" width="10" style="45" customWidth="1"/>
    <col min="13066" max="13066" width="9.81640625" style="45" customWidth="1"/>
    <col min="13067" max="13067" width="11.7265625" style="45" customWidth="1"/>
    <col min="13068" max="13068" width="11" style="45" customWidth="1"/>
    <col min="13069" max="13069" width="10.26953125" style="45" bestFit="1" customWidth="1"/>
    <col min="13070" max="13071" width="11" style="45" customWidth="1"/>
    <col min="13072" max="13073" width="17" style="45" customWidth="1"/>
    <col min="13074" max="13074" width="12.26953125" style="45" customWidth="1"/>
    <col min="13075" max="13075" width="15.7265625" style="45" customWidth="1"/>
    <col min="13076" max="13076" width="15" style="45" customWidth="1"/>
    <col min="13077" max="13077" width="26.1796875" style="45" customWidth="1"/>
    <col min="13078" max="13078" width="12.81640625" style="45" customWidth="1"/>
    <col min="13079" max="13079" width="13.26953125" style="45" customWidth="1"/>
    <col min="13080" max="13080" width="10.7265625" style="45" customWidth="1"/>
    <col min="13081" max="13081" width="10.1796875" style="45" customWidth="1"/>
    <col min="13082" max="13082" width="11.7265625" style="45" customWidth="1"/>
    <col min="13083" max="13083" width="13.1796875" style="45" customWidth="1"/>
    <col min="13084" max="13084" width="14.7265625" style="45" customWidth="1"/>
    <col min="13085" max="13085" width="9.7265625" style="45" bestFit="1" customWidth="1"/>
    <col min="13086" max="13312" width="8.81640625" style="45"/>
    <col min="13313" max="13313" width="5.26953125" style="45" customWidth="1"/>
    <col min="13314" max="13314" width="9" style="45" customWidth="1"/>
    <col min="13315" max="13315" width="14" style="45" customWidth="1"/>
    <col min="13316" max="13316" width="27" style="45" bestFit="1" customWidth="1"/>
    <col min="13317" max="13317" width="26.26953125" style="45" customWidth="1"/>
    <col min="13318" max="13318" width="11" style="45" customWidth="1"/>
    <col min="13319" max="13319" width="11.26953125" style="45" customWidth="1"/>
    <col min="13320" max="13320" width="9.26953125" style="45" customWidth="1"/>
    <col min="13321" max="13321" width="10" style="45" customWidth="1"/>
    <col min="13322" max="13322" width="9.81640625" style="45" customWidth="1"/>
    <col min="13323" max="13323" width="11.7265625" style="45" customWidth="1"/>
    <col min="13324" max="13324" width="11" style="45" customWidth="1"/>
    <col min="13325" max="13325" width="10.26953125" style="45" bestFit="1" customWidth="1"/>
    <col min="13326" max="13327" width="11" style="45" customWidth="1"/>
    <col min="13328" max="13329" width="17" style="45" customWidth="1"/>
    <col min="13330" max="13330" width="12.26953125" style="45" customWidth="1"/>
    <col min="13331" max="13331" width="15.7265625" style="45" customWidth="1"/>
    <col min="13332" max="13332" width="15" style="45" customWidth="1"/>
    <col min="13333" max="13333" width="26.1796875" style="45" customWidth="1"/>
    <col min="13334" max="13334" width="12.81640625" style="45" customWidth="1"/>
    <col min="13335" max="13335" width="13.26953125" style="45" customWidth="1"/>
    <col min="13336" max="13336" width="10.7265625" style="45" customWidth="1"/>
    <col min="13337" max="13337" width="10.1796875" style="45" customWidth="1"/>
    <col min="13338" max="13338" width="11.7265625" style="45" customWidth="1"/>
    <col min="13339" max="13339" width="13.1796875" style="45" customWidth="1"/>
    <col min="13340" max="13340" width="14.7265625" style="45" customWidth="1"/>
    <col min="13341" max="13341" width="9.7265625" style="45" bestFit="1" customWidth="1"/>
    <col min="13342" max="13568" width="8.81640625" style="45"/>
    <col min="13569" max="13569" width="5.26953125" style="45" customWidth="1"/>
    <col min="13570" max="13570" width="9" style="45" customWidth="1"/>
    <col min="13571" max="13571" width="14" style="45" customWidth="1"/>
    <col min="13572" max="13572" width="27" style="45" bestFit="1" customWidth="1"/>
    <col min="13573" max="13573" width="26.26953125" style="45" customWidth="1"/>
    <col min="13574" max="13574" width="11" style="45" customWidth="1"/>
    <col min="13575" max="13575" width="11.26953125" style="45" customWidth="1"/>
    <col min="13576" max="13576" width="9.26953125" style="45" customWidth="1"/>
    <col min="13577" max="13577" width="10" style="45" customWidth="1"/>
    <col min="13578" max="13578" width="9.81640625" style="45" customWidth="1"/>
    <col min="13579" max="13579" width="11.7265625" style="45" customWidth="1"/>
    <col min="13580" max="13580" width="11" style="45" customWidth="1"/>
    <col min="13581" max="13581" width="10.26953125" style="45" bestFit="1" customWidth="1"/>
    <col min="13582" max="13583" width="11" style="45" customWidth="1"/>
    <col min="13584" max="13585" width="17" style="45" customWidth="1"/>
    <col min="13586" max="13586" width="12.26953125" style="45" customWidth="1"/>
    <col min="13587" max="13587" width="15.7265625" style="45" customWidth="1"/>
    <col min="13588" max="13588" width="15" style="45" customWidth="1"/>
    <col min="13589" max="13589" width="26.1796875" style="45" customWidth="1"/>
    <col min="13590" max="13590" width="12.81640625" style="45" customWidth="1"/>
    <col min="13591" max="13591" width="13.26953125" style="45" customWidth="1"/>
    <col min="13592" max="13592" width="10.7265625" style="45" customWidth="1"/>
    <col min="13593" max="13593" width="10.1796875" style="45" customWidth="1"/>
    <col min="13594" max="13594" width="11.7265625" style="45" customWidth="1"/>
    <col min="13595" max="13595" width="13.1796875" style="45" customWidth="1"/>
    <col min="13596" max="13596" width="14.7265625" style="45" customWidth="1"/>
    <col min="13597" max="13597" width="9.7265625" style="45" bestFit="1" customWidth="1"/>
    <col min="13598" max="13824" width="8.81640625" style="45"/>
    <col min="13825" max="13825" width="5.26953125" style="45" customWidth="1"/>
    <col min="13826" max="13826" width="9" style="45" customWidth="1"/>
    <col min="13827" max="13827" width="14" style="45" customWidth="1"/>
    <col min="13828" max="13828" width="27" style="45" bestFit="1" customWidth="1"/>
    <col min="13829" max="13829" width="26.26953125" style="45" customWidth="1"/>
    <col min="13830" max="13830" width="11" style="45" customWidth="1"/>
    <col min="13831" max="13831" width="11.26953125" style="45" customWidth="1"/>
    <col min="13832" max="13832" width="9.26953125" style="45" customWidth="1"/>
    <col min="13833" max="13833" width="10" style="45" customWidth="1"/>
    <col min="13834" max="13834" width="9.81640625" style="45" customWidth="1"/>
    <col min="13835" max="13835" width="11.7265625" style="45" customWidth="1"/>
    <col min="13836" max="13836" width="11" style="45" customWidth="1"/>
    <col min="13837" max="13837" width="10.26953125" style="45" bestFit="1" customWidth="1"/>
    <col min="13838" max="13839" width="11" style="45" customWidth="1"/>
    <col min="13840" max="13841" width="17" style="45" customWidth="1"/>
    <col min="13842" max="13842" width="12.26953125" style="45" customWidth="1"/>
    <col min="13843" max="13843" width="15.7265625" style="45" customWidth="1"/>
    <col min="13844" max="13844" width="15" style="45" customWidth="1"/>
    <col min="13845" max="13845" width="26.1796875" style="45" customWidth="1"/>
    <col min="13846" max="13846" width="12.81640625" style="45" customWidth="1"/>
    <col min="13847" max="13847" width="13.26953125" style="45" customWidth="1"/>
    <col min="13848" max="13848" width="10.7265625" style="45" customWidth="1"/>
    <col min="13849" max="13849" width="10.1796875" style="45" customWidth="1"/>
    <col min="13850" max="13850" width="11.7265625" style="45" customWidth="1"/>
    <col min="13851" max="13851" width="13.1796875" style="45" customWidth="1"/>
    <col min="13852" max="13852" width="14.7265625" style="45" customWidth="1"/>
    <col min="13853" max="13853" width="9.7265625" style="45" bestFit="1" customWidth="1"/>
    <col min="13854" max="14080" width="8.81640625" style="45"/>
    <col min="14081" max="14081" width="5.26953125" style="45" customWidth="1"/>
    <col min="14082" max="14082" width="9" style="45" customWidth="1"/>
    <col min="14083" max="14083" width="14" style="45" customWidth="1"/>
    <col min="14084" max="14084" width="27" style="45" bestFit="1" customWidth="1"/>
    <col min="14085" max="14085" width="26.26953125" style="45" customWidth="1"/>
    <col min="14086" max="14086" width="11" style="45" customWidth="1"/>
    <col min="14087" max="14087" width="11.26953125" style="45" customWidth="1"/>
    <col min="14088" max="14088" width="9.26953125" style="45" customWidth="1"/>
    <col min="14089" max="14089" width="10" style="45" customWidth="1"/>
    <col min="14090" max="14090" width="9.81640625" style="45" customWidth="1"/>
    <col min="14091" max="14091" width="11.7265625" style="45" customWidth="1"/>
    <col min="14092" max="14092" width="11" style="45" customWidth="1"/>
    <col min="14093" max="14093" width="10.26953125" style="45" bestFit="1" customWidth="1"/>
    <col min="14094" max="14095" width="11" style="45" customWidth="1"/>
    <col min="14096" max="14097" width="17" style="45" customWidth="1"/>
    <col min="14098" max="14098" width="12.26953125" style="45" customWidth="1"/>
    <col min="14099" max="14099" width="15.7265625" style="45" customWidth="1"/>
    <col min="14100" max="14100" width="15" style="45" customWidth="1"/>
    <col min="14101" max="14101" width="26.1796875" style="45" customWidth="1"/>
    <col min="14102" max="14102" width="12.81640625" style="45" customWidth="1"/>
    <col min="14103" max="14103" width="13.26953125" style="45" customWidth="1"/>
    <col min="14104" max="14104" width="10.7265625" style="45" customWidth="1"/>
    <col min="14105" max="14105" width="10.1796875" style="45" customWidth="1"/>
    <col min="14106" max="14106" width="11.7265625" style="45" customWidth="1"/>
    <col min="14107" max="14107" width="13.1796875" style="45" customWidth="1"/>
    <col min="14108" max="14108" width="14.7265625" style="45" customWidth="1"/>
    <col min="14109" max="14109" width="9.7265625" style="45" bestFit="1" customWidth="1"/>
    <col min="14110" max="14336" width="8.81640625" style="45"/>
    <col min="14337" max="14337" width="5.26953125" style="45" customWidth="1"/>
    <col min="14338" max="14338" width="9" style="45" customWidth="1"/>
    <col min="14339" max="14339" width="14" style="45" customWidth="1"/>
    <col min="14340" max="14340" width="27" style="45" bestFit="1" customWidth="1"/>
    <col min="14341" max="14341" width="26.26953125" style="45" customWidth="1"/>
    <col min="14342" max="14342" width="11" style="45" customWidth="1"/>
    <col min="14343" max="14343" width="11.26953125" style="45" customWidth="1"/>
    <col min="14344" max="14344" width="9.26953125" style="45" customWidth="1"/>
    <col min="14345" max="14345" width="10" style="45" customWidth="1"/>
    <col min="14346" max="14346" width="9.81640625" style="45" customWidth="1"/>
    <col min="14347" max="14347" width="11.7265625" style="45" customWidth="1"/>
    <col min="14348" max="14348" width="11" style="45" customWidth="1"/>
    <col min="14349" max="14349" width="10.26953125" style="45" bestFit="1" customWidth="1"/>
    <col min="14350" max="14351" width="11" style="45" customWidth="1"/>
    <col min="14352" max="14353" width="17" style="45" customWidth="1"/>
    <col min="14354" max="14354" width="12.26953125" style="45" customWidth="1"/>
    <col min="14355" max="14355" width="15.7265625" style="45" customWidth="1"/>
    <col min="14356" max="14356" width="15" style="45" customWidth="1"/>
    <col min="14357" max="14357" width="26.1796875" style="45" customWidth="1"/>
    <col min="14358" max="14358" width="12.81640625" style="45" customWidth="1"/>
    <col min="14359" max="14359" width="13.26953125" style="45" customWidth="1"/>
    <col min="14360" max="14360" width="10.7265625" style="45" customWidth="1"/>
    <col min="14361" max="14361" width="10.1796875" style="45" customWidth="1"/>
    <col min="14362" max="14362" width="11.7265625" style="45" customWidth="1"/>
    <col min="14363" max="14363" width="13.1796875" style="45" customWidth="1"/>
    <col min="14364" max="14364" width="14.7265625" style="45" customWidth="1"/>
    <col min="14365" max="14365" width="9.7265625" style="45" bestFit="1" customWidth="1"/>
    <col min="14366" max="14592" width="8.81640625" style="45"/>
    <col min="14593" max="14593" width="5.26953125" style="45" customWidth="1"/>
    <col min="14594" max="14594" width="9" style="45" customWidth="1"/>
    <col min="14595" max="14595" width="14" style="45" customWidth="1"/>
    <col min="14596" max="14596" width="27" style="45" bestFit="1" customWidth="1"/>
    <col min="14597" max="14597" width="26.26953125" style="45" customWidth="1"/>
    <col min="14598" max="14598" width="11" style="45" customWidth="1"/>
    <col min="14599" max="14599" width="11.26953125" style="45" customWidth="1"/>
    <col min="14600" max="14600" width="9.26953125" style="45" customWidth="1"/>
    <col min="14601" max="14601" width="10" style="45" customWidth="1"/>
    <col min="14602" max="14602" width="9.81640625" style="45" customWidth="1"/>
    <col min="14603" max="14603" width="11.7265625" style="45" customWidth="1"/>
    <col min="14604" max="14604" width="11" style="45" customWidth="1"/>
    <col min="14605" max="14605" width="10.26953125" style="45" bestFit="1" customWidth="1"/>
    <col min="14606" max="14607" width="11" style="45" customWidth="1"/>
    <col min="14608" max="14609" width="17" style="45" customWidth="1"/>
    <col min="14610" max="14610" width="12.26953125" style="45" customWidth="1"/>
    <col min="14611" max="14611" width="15.7265625" style="45" customWidth="1"/>
    <col min="14612" max="14612" width="15" style="45" customWidth="1"/>
    <col min="14613" max="14613" width="26.1796875" style="45" customWidth="1"/>
    <col min="14614" max="14614" width="12.81640625" style="45" customWidth="1"/>
    <col min="14615" max="14615" width="13.26953125" style="45" customWidth="1"/>
    <col min="14616" max="14616" width="10.7265625" style="45" customWidth="1"/>
    <col min="14617" max="14617" width="10.1796875" style="45" customWidth="1"/>
    <col min="14618" max="14618" width="11.7265625" style="45" customWidth="1"/>
    <col min="14619" max="14619" width="13.1796875" style="45" customWidth="1"/>
    <col min="14620" max="14620" width="14.7265625" style="45" customWidth="1"/>
    <col min="14621" max="14621" width="9.7265625" style="45" bestFit="1" customWidth="1"/>
    <col min="14622" max="14848" width="8.81640625" style="45"/>
    <col min="14849" max="14849" width="5.26953125" style="45" customWidth="1"/>
    <col min="14850" max="14850" width="9" style="45" customWidth="1"/>
    <col min="14851" max="14851" width="14" style="45" customWidth="1"/>
    <col min="14852" max="14852" width="27" style="45" bestFit="1" customWidth="1"/>
    <col min="14853" max="14853" width="26.26953125" style="45" customWidth="1"/>
    <col min="14854" max="14854" width="11" style="45" customWidth="1"/>
    <col min="14855" max="14855" width="11.26953125" style="45" customWidth="1"/>
    <col min="14856" max="14856" width="9.26953125" style="45" customWidth="1"/>
    <col min="14857" max="14857" width="10" style="45" customWidth="1"/>
    <col min="14858" max="14858" width="9.81640625" style="45" customWidth="1"/>
    <col min="14859" max="14859" width="11.7265625" style="45" customWidth="1"/>
    <col min="14860" max="14860" width="11" style="45" customWidth="1"/>
    <col min="14861" max="14861" width="10.26953125" style="45" bestFit="1" customWidth="1"/>
    <col min="14862" max="14863" width="11" style="45" customWidth="1"/>
    <col min="14864" max="14865" width="17" style="45" customWidth="1"/>
    <col min="14866" max="14866" width="12.26953125" style="45" customWidth="1"/>
    <col min="14867" max="14867" width="15.7265625" style="45" customWidth="1"/>
    <col min="14868" max="14868" width="15" style="45" customWidth="1"/>
    <col min="14869" max="14869" width="26.1796875" style="45" customWidth="1"/>
    <col min="14870" max="14870" width="12.81640625" style="45" customWidth="1"/>
    <col min="14871" max="14871" width="13.26953125" style="45" customWidth="1"/>
    <col min="14872" max="14872" width="10.7265625" style="45" customWidth="1"/>
    <col min="14873" max="14873" width="10.1796875" style="45" customWidth="1"/>
    <col min="14874" max="14874" width="11.7265625" style="45" customWidth="1"/>
    <col min="14875" max="14875" width="13.1796875" style="45" customWidth="1"/>
    <col min="14876" max="14876" width="14.7265625" style="45" customWidth="1"/>
    <col min="14877" max="14877" width="9.7265625" style="45" bestFit="1" customWidth="1"/>
    <col min="14878" max="15104" width="8.81640625" style="45"/>
    <col min="15105" max="15105" width="5.26953125" style="45" customWidth="1"/>
    <col min="15106" max="15106" width="9" style="45" customWidth="1"/>
    <col min="15107" max="15107" width="14" style="45" customWidth="1"/>
    <col min="15108" max="15108" width="27" style="45" bestFit="1" customWidth="1"/>
    <col min="15109" max="15109" width="26.26953125" style="45" customWidth="1"/>
    <col min="15110" max="15110" width="11" style="45" customWidth="1"/>
    <col min="15111" max="15111" width="11.26953125" style="45" customWidth="1"/>
    <col min="15112" max="15112" width="9.26953125" style="45" customWidth="1"/>
    <col min="15113" max="15113" width="10" style="45" customWidth="1"/>
    <col min="15114" max="15114" width="9.81640625" style="45" customWidth="1"/>
    <col min="15115" max="15115" width="11.7265625" style="45" customWidth="1"/>
    <col min="15116" max="15116" width="11" style="45" customWidth="1"/>
    <col min="15117" max="15117" width="10.26953125" style="45" bestFit="1" customWidth="1"/>
    <col min="15118" max="15119" width="11" style="45" customWidth="1"/>
    <col min="15120" max="15121" width="17" style="45" customWidth="1"/>
    <col min="15122" max="15122" width="12.26953125" style="45" customWidth="1"/>
    <col min="15123" max="15123" width="15.7265625" style="45" customWidth="1"/>
    <col min="15124" max="15124" width="15" style="45" customWidth="1"/>
    <col min="15125" max="15125" width="26.1796875" style="45" customWidth="1"/>
    <col min="15126" max="15126" width="12.81640625" style="45" customWidth="1"/>
    <col min="15127" max="15127" width="13.26953125" style="45" customWidth="1"/>
    <col min="15128" max="15128" width="10.7265625" style="45" customWidth="1"/>
    <col min="15129" max="15129" width="10.1796875" style="45" customWidth="1"/>
    <col min="15130" max="15130" width="11.7265625" style="45" customWidth="1"/>
    <col min="15131" max="15131" width="13.1796875" style="45" customWidth="1"/>
    <col min="15132" max="15132" width="14.7265625" style="45" customWidth="1"/>
    <col min="15133" max="15133" width="9.7265625" style="45" bestFit="1" customWidth="1"/>
    <col min="15134" max="15360" width="8.81640625" style="45"/>
    <col min="15361" max="15361" width="5.26953125" style="45" customWidth="1"/>
    <col min="15362" max="15362" width="9" style="45" customWidth="1"/>
    <col min="15363" max="15363" width="14" style="45" customWidth="1"/>
    <col min="15364" max="15364" width="27" style="45" bestFit="1" customWidth="1"/>
    <col min="15365" max="15365" width="26.26953125" style="45" customWidth="1"/>
    <col min="15366" max="15366" width="11" style="45" customWidth="1"/>
    <col min="15367" max="15367" width="11.26953125" style="45" customWidth="1"/>
    <col min="15368" max="15368" width="9.26953125" style="45" customWidth="1"/>
    <col min="15369" max="15369" width="10" style="45" customWidth="1"/>
    <col min="15370" max="15370" width="9.81640625" style="45" customWidth="1"/>
    <col min="15371" max="15371" width="11.7265625" style="45" customWidth="1"/>
    <col min="15372" max="15372" width="11" style="45" customWidth="1"/>
    <col min="15373" max="15373" width="10.26953125" style="45" bestFit="1" customWidth="1"/>
    <col min="15374" max="15375" width="11" style="45" customWidth="1"/>
    <col min="15376" max="15377" width="17" style="45" customWidth="1"/>
    <col min="15378" max="15378" width="12.26953125" style="45" customWidth="1"/>
    <col min="15379" max="15379" width="15.7265625" style="45" customWidth="1"/>
    <col min="15380" max="15380" width="15" style="45" customWidth="1"/>
    <col min="15381" max="15381" width="26.1796875" style="45" customWidth="1"/>
    <col min="15382" max="15382" width="12.81640625" style="45" customWidth="1"/>
    <col min="15383" max="15383" width="13.26953125" style="45" customWidth="1"/>
    <col min="15384" max="15384" width="10.7265625" style="45" customWidth="1"/>
    <col min="15385" max="15385" width="10.1796875" style="45" customWidth="1"/>
    <col min="15386" max="15386" width="11.7265625" style="45" customWidth="1"/>
    <col min="15387" max="15387" width="13.1796875" style="45" customWidth="1"/>
    <col min="15388" max="15388" width="14.7265625" style="45" customWidth="1"/>
    <col min="15389" max="15389" width="9.7265625" style="45" bestFit="1" customWidth="1"/>
    <col min="15390" max="15616" width="8.81640625" style="45"/>
    <col min="15617" max="15617" width="5.26953125" style="45" customWidth="1"/>
    <col min="15618" max="15618" width="9" style="45" customWidth="1"/>
    <col min="15619" max="15619" width="14" style="45" customWidth="1"/>
    <col min="15620" max="15620" width="27" style="45" bestFit="1" customWidth="1"/>
    <col min="15621" max="15621" width="26.26953125" style="45" customWidth="1"/>
    <col min="15622" max="15622" width="11" style="45" customWidth="1"/>
    <col min="15623" max="15623" width="11.26953125" style="45" customWidth="1"/>
    <col min="15624" max="15624" width="9.26953125" style="45" customWidth="1"/>
    <col min="15625" max="15625" width="10" style="45" customWidth="1"/>
    <col min="15626" max="15626" width="9.81640625" style="45" customWidth="1"/>
    <col min="15627" max="15627" width="11.7265625" style="45" customWidth="1"/>
    <col min="15628" max="15628" width="11" style="45" customWidth="1"/>
    <col min="15629" max="15629" width="10.26953125" style="45" bestFit="1" customWidth="1"/>
    <col min="15630" max="15631" width="11" style="45" customWidth="1"/>
    <col min="15632" max="15633" width="17" style="45" customWidth="1"/>
    <col min="15634" max="15634" width="12.26953125" style="45" customWidth="1"/>
    <col min="15635" max="15635" width="15.7265625" style="45" customWidth="1"/>
    <col min="15636" max="15636" width="15" style="45" customWidth="1"/>
    <col min="15637" max="15637" width="26.1796875" style="45" customWidth="1"/>
    <col min="15638" max="15638" width="12.81640625" style="45" customWidth="1"/>
    <col min="15639" max="15639" width="13.26953125" style="45" customWidth="1"/>
    <col min="15640" max="15640" width="10.7265625" style="45" customWidth="1"/>
    <col min="15641" max="15641" width="10.1796875" style="45" customWidth="1"/>
    <col min="15642" max="15642" width="11.7265625" style="45" customWidth="1"/>
    <col min="15643" max="15643" width="13.1796875" style="45" customWidth="1"/>
    <col min="15644" max="15644" width="14.7265625" style="45" customWidth="1"/>
    <col min="15645" max="15645" width="9.7265625" style="45" bestFit="1" customWidth="1"/>
    <col min="15646" max="15872" width="8.81640625" style="45"/>
    <col min="15873" max="15873" width="5.26953125" style="45" customWidth="1"/>
    <col min="15874" max="15874" width="9" style="45" customWidth="1"/>
    <col min="15875" max="15875" width="14" style="45" customWidth="1"/>
    <col min="15876" max="15876" width="27" style="45" bestFit="1" customWidth="1"/>
    <col min="15877" max="15877" width="26.26953125" style="45" customWidth="1"/>
    <col min="15878" max="15878" width="11" style="45" customWidth="1"/>
    <col min="15879" max="15879" width="11.26953125" style="45" customWidth="1"/>
    <col min="15880" max="15880" width="9.26953125" style="45" customWidth="1"/>
    <col min="15881" max="15881" width="10" style="45" customWidth="1"/>
    <col min="15882" max="15882" width="9.81640625" style="45" customWidth="1"/>
    <col min="15883" max="15883" width="11.7265625" style="45" customWidth="1"/>
    <col min="15884" max="15884" width="11" style="45" customWidth="1"/>
    <col min="15885" max="15885" width="10.26953125" style="45" bestFit="1" customWidth="1"/>
    <col min="15886" max="15887" width="11" style="45" customWidth="1"/>
    <col min="15888" max="15889" width="17" style="45" customWidth="1"/>
    <col min="15890" max="15890" width="12.26953125" style="45" customWidth="1"/>
    <col min="15891" max="15891" width="15.7265625" style="45" customWidth="1"/>
    <col min="15892" max="15892" width="15" style="45" customWidth="1"/>
    <col min="15893" max="15893" width="26.1796875" style="45" customWidth="1"/>
    <col min="15894" max="15894" width="12.81640625" style="45" customWidth="1"/>
    <col min="15895" max="15895" width="13.26953125" style="45" customWidth="1"/>
    <col min="15896" max="15896" width="10.7265625" style="45" customWidth="1"/>
    <col min="15897" max="15897" width="10.1796875" style="45" customWidth="1"/>
    <col min="15898" max="15898" width="11.7265625" style="45" customWidth="1"/>
    <col min="15899" max="15899" width="13.1796875" style="45" customWidth="1"/>
    <col min="15900" max="15900" width="14.7265625" style="45" customWidth="1"/>
    <col min="15901" max="15901" width="9.7265625" style="45" bestFit="1" customWidth="1"/>
    <col min="15902" max="16128" width="8.81640625" style="45"/>
    <col min="16129" max="16129" width="5.26953125" style="45" customWidth="1"/>
    <col min="16130" max="16130" width="9" style="45" customWidth="1"/>
    <col min="16131" max="16131" width="14" style="45" customWidth="1"/>
    <col min="16132" max="16132" width="27" style="45" bestFit="1" customWidth="1"/>
    <col min="16133" max="16133" width="26.26953125" style="45" customWidth="1"/>
    <col min="16134" max="16134" width="11" style="45" customWidth="1"/>
    <col min="16135" max="16135" width="11.26953125" style="45" customWidth="1"/>
    <col min="16136" max="16136" width="9.26953125" style="45" customWidth="1"/>
    <col min="16137" max="16137" width="10" style="45" customWidth="1"/>
    <col min="16138" max="16138" width="9.81640625" style="45" customWidth="1"/>
    <col min="16139" max="16139" width="11.7265625" style="45" customWidth="1"/>
    <col min="16140" max="16140" width="11" style="45" customWidth="1"/>
    <col min="16141" max="16141" width="10.26953125" style="45" bestFit="1" customWidth="1"/>
    <col min="16142" max="16143" width="11" style="45" customWidth="1"/>
    <col min="16144" max="16145" width="17" style="45" customWidth="1"/>
    <col min="16146" max="16146" width="12.26953125" style="45" customWidth="1"/>
    <col min="16147" max="16147" width="15.7265625" style="45" customWidth="1"/>
    <col min="16148" max="16148" width="15" style="45" customWidth="1"/>
    <col min="16149" max="16149" width="26.1796875" style="45" customWidth="1"/>
    <col min="16150" max="16150" width="12.81640625" style="45" customWidth="1"/>
    <col min="16151" max="16151" width="13.26953125" style="45" customWidth="1"/>
    <col min="16152" max="16152" width="10.7265625" style="45" customWidth="1"/>
    <col min="16153" max="16153" width="10.1796875" style="45" customWidth="1"/>
    <col min="16154" max="16154" width="11.7265625" style="45" customWidth="1"/>
    <col min="16155" max="16155" width="13.1796875" style="45" customWidth="1"/>
    <col min="16156" max="16156" width="14.7265625" style="45" customWidth="1"/>
    <col min="16157" max="16157" width="9.7265625" style="45" bestFit="1" customWidth="1"/>
    <col min="16158" max="16384" width="8.81640625" style="45"/>
  </cols>
  <sheetData>
    <row r="1" spans="1:33" ht="22.75" customHeight="1" x14ac:dyDescent="0.45">
      <c r="A1" s="197" t="s">
        <v>281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44"/>
      <c r="AF1" s="45" t="s">
        <v>0</v>
      </c>
      <c r="AG1" s="45" t="s">
        <v>0</v>
      </c>
    </row>
    <row r="2" spans="1:33" s="47" customFormat="1" ht="33" customHeight="1" x14ac:dyDescent="0.35">
      <c r="A2" s="200" t="s">
        <v>272</v>
      </c>
      <c r="B2" s="201"/>
      <c r="C2" s="202"/>
      <c r="D2" s="205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7"/>
      <c r="AC2" s="46"/>
    </row>
    <row r="3" spans="1:33" s="155" customFormat="1" ht="48" customHeight="1" x14ac:dyDescent="0.35">
      <c r="A3" s="203" t="s">
        <v>352</v>
      </c>
      <c r="B3" s="204"/>
      <c r="C3" s="204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154"/>
    </row>
    <row r="4" spans="1:33" s="134" customFormat="1" ht="72.75" customHeight="1" x14ac:dyDescent="0.35">
      <c r="A4" s="130"/>
      <c r="B4" s="198" t="s">
        <v>1</v>
      </c>
      <c r="C4" s="198"/>
      <c r="D4" s="198" t="s">
        <v>2</v>
      </c>
      <c r="E4" s="198"/>
      <c r="F4" s="199" t="s">
        <v>282</v>
      </c>
      <c r="G4" s="199"/>
      <c r="H4" s="198" t="s">
        <v>219</v>
      </c>
      <c r="I4" s="198"/>
      <c r="J4" s="198" t="s">
        <v>221</v>
      </c>
      <c r="K4" s="198"/>
      <c r="L4" s="131" t="s">
        <v>197</v>
      </c>
      <c r="M4" s="198" t="s">
        <v>3</v>
      </c>
      <c r="N4" s="198"/>
      <c r="O4" s="196" t="s">
        <v>4</v>
      </c>
      <c r="P4" s="196"/>
      <c r="Q4" s="195" t="s">
        <v>285</v>
      </c>
      <c r="R4" s="195"/>
      <c r="S4" s="195"/>
      <c r="T4" s="196" t="s">
        <v>5</v>
      </c>
      <c r="U4" s="196"/>
      <c r="V4" s="132" t="s">
        <v>206</v>
      </c>
      <c r="W4" s="196" t="s">
        <v>74</v>
      </c>
      <c r="X4" s="196"/>
      <c r="Y4" s="196"/>
      <c r="Z4" s="196"/>
      <c r="AA4" s="196"/>
      <c r="AB4" s="196"/>
      <c r="AC4" s="133"/>
    </row>
    <row r="5" spans="1:33" s="138" customFormat="1" ht="152.25" customHeight="1" x14ac:dyDescent="0.35">
      <c r="A5" s="132" t="s">
        <v>205</v>
      </c>
      <c r="B5" s="132" t="s">
        <v>7</v>
      </c>
      <c r="C5" s="132" t="s">
        <v>8</v>
      </c>
      <c r="D5" s="135" t="s">
        <v>264</v>
      </c>
      <c r="E5" s="132" t="s">
        <v>263</v>
      </c>
      <c r="F5" s="135" t="s">
        <v>283</v>
      </c>
      <c r="G5" s="135" t="s">
        <v>284</v>
      </c>
      <c r="H5" s="132" t="s">
        <v>273</v>
      </c>
      <c r="I5" s="132" t="s">
        <v>274</v>
      </c>
      <c r="J5" s="132" t="s">
        <v>9</v>
      </c>
      <c r="K5" s="136" t="s">
        <v>260</v>
      </c>
      <c r="L5" s="137" t="s">
        <v>160</v>
      </c>
      <c r="M5" s="132" t="s">
        <v>331</v>
      </c>
      <c r="N5" s="132" t="s">
        <v>332</v>
      </c>
      <c r="O5" s="132" t="s">
        <v>275</v>
      </c>
      <c r="P5" s="132" t="s">
        <v>276</v>
      </c>
      <c r="Q5" s="135" t="s">
        <v>158</v>
      </c>
      <c r="R5" s="135" t="s">
        <v>159</v>
      </c>
      <c r="S5" s="135" t="s">
        <v>204</v>
      </c>
      <c r="T5" s="132" t="s">
        <v>11</v>
      </c>
      <c r="U5" s="132" t="s">
        <v>12</v>
      </c>
      <c r="V5" s="135" t="s">
        <v>295</v>
      </c>
      <c r="W5" s="132" t="s">
        <v>13</v>
      </c>
      <c r="X5" s="132" t="s">
        <v>14</v>
      </c>
      <c r="Y5" s="132" t="s">
        <v>15</v>
      </c>
      <c r="Z5" s="132" t="s">
        <v>16</v>
      </c>
      <c r="AA5" s="161" t="s">
        <v>286</v>
      </c>
      <c r="AB5" s="161" t="s">
        <v>287</v>
      </c>
    </row>
    <row r="6" spans="1:33" ht="25" customHeight="1" x14ac:dyDescent="0.35">
      <c r="A6" s="1"/>
      <c r="B6" s="2"/>
      <c r="C6" s="2"/>
      <c r="D6" s="3"/>
      <c r="E6" s="4"/>
      <c r="F6" s="5"/>
      <c r="G6" s="5"/>
      <c r="H6" s="6"/>
      <c r="I6" s="6"/>
      <c r="J6" s="10">
        <f t="shared" ref="J6" si="0">H6+I6</f>
        <v>0</v>
      </c>
      <c r="K6" s="11" t="str">
        <f>IF(J6&gt;0,IF(F6="","Inserire periodo in colonna F",IF(G6="","Inserire periodo in colonna G",IF(H6="","Inserire gg. di presenza in colonna H",IF(J6&gt;(G6-F6+1),"Errore supera n. max Giorni! verificare periodo inserito",IF((G6-F6+1)=J6,"ok",""))))),"")</f>
        <v/>
      </c>
      <c r="L6" s="20" t="str">
        <f>IF(J6&gt;0,(G6-F6+1)-I6,"")</f>
        <v/>
      </c>
      <c r="M6" s="102"/>
      <c r="N6" s="8" t="s">
        <v>20</v>
      </c>
      <c r="O6" s="12">
        <f>IF(H6&gt;0,59.2,0)</f>
        <v>0</v>
      </c>
      <c r="P6" s="13">
        <f>IF(I6&gt;0,45.71,0)</f>
        <v>0</v>
      </c>
      <c r="Q6" s="13">
        <f>ROUND(H6*O6,2)</f>
        <v>0</v>
      </c>
      <c r="R6" s="13">
        <f>ROUND(I6*P6,2)</f>
        <v>0</v>
      </c>
      <c r="S6" s="14">
        <f>ROUND(Q6+R6,2)</f>
        <v>0</v>
      </c>
      <c r="T6" s="15">
        <f t="shared" ref="T6" si="1">IF(M6=0,0,IF((M6&lt;5000),5000,M6))</f>
        <v>0</v>
      </c>
      <c r="U6" s="16">
        <f>IF(T6=0,0,ROUND((T6-5000)/(20000-5000),2))</f>
        <v>0</v>
      </c>
      <c r="V6" s="9">
        <f>IF(N6="NO",0,IF(N6="SI",17.33,0))</f>
        <v>0</v>
      </c>
      <c r="W6" s="16">
        <f>IF(H6&gt;0,ROUND((U6*(O6-V6)+V6),2),0)</f>
        <v>0</v>
      </c>
      <c r="X6" s="17">
        <f>IF(H6&gt;0,ROUND(O6-W6,2),0)</f>
        <v>0</v>
      </c>
      <c r="Y6" s="16">
        <f>IF(I6&gt;0,(ROUND((U6*(P6-V6)+V6),2)),0)</f>
        <v>0</v>
      </c>
      <c r="Z6" s="17">
        <f>IF(I6&gt;0,(ROUND(P6-Y6,2)),0)</f>
        <v>0</v>
      </c>
      <c r="AA6" s="175">
        <f t="shared" ref="AA6" si="2">ROUND((W6*H6)+(Y6*I6),2)</f>
        <v>0</v>
      </c>
      <c r="AB6" s="176">
        <f>IF(J6&gt;0,IF(M6="","Inserire Isee in colonna M",IF(N6="","compilare colonna N",ROUND((X6*H6)+(Z6*I6),2))),0)</f>
        <v>0</v>
      </c>
      <c r="AC6" s="18"/>
      <c r="AD6" s="48"/>
    </row>
    <row r="7" spans="1:33" ht="25" customHeight="1" x14ac:dyDescent="0.35">
      <c r="A7" s="1"/>
      <c r="B7" s="2"/>
      <c r="C7" s="2"/>
      <c r="D7" s="3"/>
      <c r="E7" s="4"/>
      <c r="F7" s="5"/>
      <c r="G7" s="5"/>
      <c r="H7" s="6"/>
      <c r="I7" s="6"/>
      <c r="J7" s="10">
        <f t="shared" ref="J7:J70" si="3">H7+I7</f>
        <v>0</v>
      </c>
      <c r="K7" s="11" t="str">
        <f t="shared" ref="K7:K70" si="4">IF(J7&gt;0,IF(F7="","Inserire periodo in colonna F",IF(G7="","Inserire periodo in colonna G",IF(H7="","Inserire gg. di presenza in colonna H",IF(J7&gt;(G7-F7+1),"Errore supera n. max Giorni! verificare periodo inserito",IF((G7-F7+1)=J7,"ok",""))))),"")</f>
        <v/>
      </c>
      <c r="L7" s="20" t="str">
        <f t="shared" ref="L7:L70" si="5">IF(J7&gt;0,(G7-F7+1)-I7,"")</f>
        <v/>
      </c>
      <c r="M7" s="102"/>
      <c r="N7" s="8" t="s">
        <v>20</v>
      </c>
      <c r="O7" s="12">
        <f t="shared" ref="O7:O70" si="6">IF(H7&gt;0,59.2,0)</f>
        <v>0</v>
      </c>
      <c r="P7" s="13">
        <f t="shared" ref="P7:P70" si="7">IF(I7&gt;0,45.71,0)</f>
        <v>0</v>
      </c>
      <c r="Q7" s="13">
        <f t="shared" ref="Q7:Q70" si="8">ROUND(H7*O7,2)</f>
        <v>0</v>
      </c>
      <c r="R7" s="13">
        <f t="shared" ref="R7:R70" si="9">ROUND(I7*P7,2)</f>
        <v>0</v>
      </c>
      <c r="S7" s="14">
        <f t="shared" ref="S7:S70" si="10">ROUND(Q7+R7,2)</f>
        <v>0</v>
      </c>
      <c r="T7" s="15">
        <f t="shared" ref="T7:T70" si="11">IF(M7=0,0,IF((M7&lt;5000),5000,M7))</f>
        <v>0</v>
      </c>
      <c r="U7" s="16">
        <f t="shared" ref="U7:U70" si="12">IF(T7=0,0,ROUND((T7-5000)/(20000-5000),2))</f>
        <v>0</v>
      </c>
      <c r="V7" s="9">
        <f t="shared" ref="V7:V70" si="13">IF(N7="NO",0,IF(N7="SI",17.33,0))</f>
        <v>0</v>
      </c>
      <c r="W7" s="16">
        <f t="shared" ref="W7:W70" si="14">IF(H7&gt;0,ROUND((U7*(O7-V7)+V7),2),0)</f>
        <v>0</v>
      </c>
      <c r="X7" s="17">
        <f t="shared" ref="X7:X70" si="15">IF(H7&gt;0,ROUND(O7-W7,2),0)</f>
        <v>0</v>
      </c>
      <c r="Y7" s="16">
        <f t="shared" ref="Y7:Y70" si="16">IF(I7&gt;0,(ROUND((U7*(P7-V7)+V7),2)),0)</f>
        <v>0</v>
      </c>
      <c r="Z7" s="17">
        <f t="shared" ref="Z7:Z70" si="17">IF(I7&gt;0,(ROUND(P7-Y7,2)),0)</f>
        <v>0</v>
      </c>
      <c r="AA7" s="175">
        <f t="shared" ref="AA7:AA70" si="18">ROUND((W7*H7)+(Y7*I7),2)</f>
        <v>0</v>
      </c>
      <c r="AB7" s="176">
        <f t="shared" ref="AB7:AB70" si="19">IF(J7&gt;0,IF(M7="","Inserire Isee in colonna M",IF(N7="","compilare colonna N",ROUND((X7*H7)+(Z7*I7),2))),0)</f>
        <v>0</v>
      </c>
      <c r="AC7" s="18"/>
    </row>
    <row r="8" spans="1:33" ht="25" customHeight="1" x14ac:dyDescent="0.35">
      <c r="A8" s="1"/>
      <c r="B8" s="2"/>
      <c r="C8" s="2"/>
      <c r="D8" s="3"/>
      <c r="E8" s="4"/>
      <c r="F8" s="5"/>
      <c r="G8" s="5"/>
      <c r="H8" s="6"/>
      <c r="I8" s="6"/>
      <c r="J8" s="10">
        <f t="shared" si="3"/>
        <v>0</v>
      </c>
      <c r="K8" s="11" t="str">
        <f t="shared" si="4"/>
        <v/>
      </c>
      <c r="L8" s="20" t="str">
        <f t="shared" si="5"/>
        <v/>
      </c>
      <c r="M8" s="102"/>
      <c r="N8" s="8" t="s">
        <v>20</v>
      </c>
      <c r="O8" s="12">
        <f t="shared" si="6"/>
        <v>0</v>
      </c>
      <c r="P8" s="13">
        <f t="shared" si="7"/>
        <v>0</v>
      </c>
      <c r="Q8" s="13">
        <f t="shared" si="8"/>
        <v>0</v>
      </c>
      <c r="R8" s="13">
        <f t="shared" si="9"/>
        <v>0</v>
      </c>
      <c r="S8" s="14">
        <f t="shared" si="10"/>
        <v>0</v>
      </c>
      <c r="T8" s="15">
        <f t="shared" si="11"/>
        <v>0</v>
      </c>
      <c r="U8" s="16">
        <f t="shared" si="12"/>
        <v>0</v>
      </c>
      <c r="V8" s="9">
        <f t="shared" si="13"/>
        <v>0</v>
      </c>
      <c r="W8" s="16">
        <f t="shared" si="14"/>
        <v>0</v>
      </c>
      <c r="X8" s="17">
        <f t="shared" si="15"/>
        <v>0</v>
      </c>
      <c r="Y8" s="16">
        <f t="shared" si="16"/>
        <v>0</v>
      </c>
      <c r="Z8" s="17">
        <f t="shared" si="17"/>
        <v>0</v>
      </c>
      <c r="AA8" s="175">
        <f t="shared" si="18"/>
        <v>0</v>
      </c>
      <c r="AB8" s="176">
        <f t="shared" si="19"/>
        <v>0</v>
      </c>
      <c r="AC8" s="18"/>
    </row>
    <row r="9" spans="1:33" ht="25" customHeight="1" x14ac:dyDescent="0.35">
      <c r="A9" s="1"/>
      <c r="B9" s="2"/>
      <c r="C9" s="2"/>
      <c r="D9" s="3"/>
      <c r="E9" s="4"/>
      <c r="F9" s="5"/>
      <c r="G9" s="5"/>
      <c r="H9" s="6"/>
      <c r="I9" s="6"/>
      <c r="J9" s="10">
        <f t="shared" si="3"/>
        <v>0</v>
      </c>
      <c r="K9" s="11" t="str">
        <f t="shared" si="4"/>
        <v/>
      </c>
      <c r="L9" s="20" t="str">
        <f t="shared" si="5"/>
        <v/>
      </c>
      <c r="M9" s="102"/>
      <c r="N9" s="8" t="s">
        <v>20</v>
      </c>
      <c r="O9" s="12">
        <f t="shared" si="6"/>
        <v>0</v>
      </c>
      <c r="P9" s="13">
        <f t="shared" si="7"/>
        <v>0</v>
      </c>
      <c r="Q9" s="13">
        <f t="shared" si="8"/>
        <v>0</v>
      </c>
      <c r="R9" s="13">
        <f t="shared" si="9"/>
        <v>0</v>
      </c>
      <c r="S9" s="14">
        <f t="shared" si="10"/>
        <v>0</v>
      </c>
      <c r="T9" s="15">
        <f t="shared" si="11"/>
        <v>0</v>
      </c>
      <c r="U9" s="16">
        <f t="shared" si="12"/>
        <v>0</v>
      </c>
      <c r="V9" s="9">
        <f t="shared" si="13"/>
        <v>0</v>
      </c>
      <c r="W9" s="16">
        <f t="shared" si="14"/>
        <v>0</v>
      </c>
      <c r="X9" s="17">
        <f t="shared" si="15"/>
        <v>0</v>
      </c>
      <c r="Y9" s="16">
        <f t="shared" si="16"/>
        <v>0</v>
      </c>
      <c r="Z9" s="17">
        <f t="shared" si="17"/>
        <v>0</v>
      </c>
      <c r="AA9" s="175">
        <f t="shared" si="18"/>
        <v>0</v>
      </c>
      <c r="AB9" s="176">
        <f t="shared" si="19"/>
        <v>0</v>
      </c>
      <c r="AC9" s="18"/>
    </row>
    <row r="10" spans="1:33" ht="25" customHeight="1" x14ac:dyDescent="0.3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3"/>
        <v>0</v>
      </c>
      <c r="K10" s="11" t="str">
        <f t="shared" si="4"/>
        <v/>
      </c>
      <c r="L10" s="20" t="str">
        <f t="shared" si="5"/>
        <v/>
      </c>
      <c r="M10" s="102"/>
      <c r="N10" s="8" t="s">
        <v>20</v>
      </c>
      <c r="O10" s="12">
        <f t="shared" si="6"/>
        <v>0</v>
      </c>
      <c r="P10" s="13">
        <f t="shared" si="7"/>
        <v>0</v>
      </c>
      <c r="Q10" s="13">
        <f t="shared" si="8"/>
        <v>0</v>
      </c>
      <c r="R10" s="13">
        <f t="shared" si="9"/>
        <v>0</v>
      </c>
      <c r="S10" s="14">
        <f t="shared" si="10"/>
        <v>0</v>
      </c>
      <c r="T10" s="15">
        <f t="shared" si="11"/>
        <v>0</v>
      </c>
      <c r="U10" s="16">
        <f t="shared" si="12"/>
        <v>0</v>
      </c>
      <c r="V10" s="9">
        <f t="shared" si="13"/>
        <v>0</v>
      </c>
      <c r="W10" s="16">
        <f t="shared" si="14"/>
        <v>0</v>
      </c>
      <c r="X10" s="17">
        <f t="shared" si="15"/>
        <v>0</v>
      </c>
      <c r="Y10" s="16">
        <f t="shared" si="16"/>
        <v>0</v>
      </c>
      <c r="Z10" s="17">
        <f t="shared" si="17"/>
        <v>0</v>
      </c>
      <c r="AA10" s="175">
        <f t="shared" si="18"/>
        <v>0</v>
      </c>
      <c r="AB10" s="176">
        <f t="shared" si="19"/>
        <v>0</v>
      </c>
      <c r="AC10" s="18"/>
    </row>
    <row r="11" spans="1:33" ht="25" customHeight="1" x14ac:dyDescent="0.3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3"/>
        <v>0</v>
      </c>
      <c r="K11" s="11" t="str">
        <f t="shared" si="4"/>
        <v/>
      </c>
      <c r="L11" s="20" t="str">
        <f t="shared" si="5"/>
        <v/>
      </c>
      <c r="M11" s="102"/>
      <c r="N11" s="8" t="s">
        <v>20</v>
      </c>
      <c r="O11" s="12">
        <f t="shared" si="6"/>
        <v>0</v>
      </c>
      <c r="P11" s="13">
        <f t="shared" si="7"/>
        <v>0</v>
      </c>
      <c r="Q11" s="13">
        <f t="shared" si="8"/>
        <v>0</v>
      </c>
      <c r="R11" s="13">
        <f t="shared" si="9"/>
        <v>0</v>
      </c>
      <c r="S11" s="14">
        <f t="shared" si="10"/>
        <v>0</v>
      </c>
      <c r="T11" s="15">
        <f t="shared" si="11"/>
        <v>0</v>
      </c>
      <c r="U11" s="16">
        <f t="shared" si="12"/>
        <v>0</v>
      </c>
      <c r="V11" s="9">
        <f t="shared" si="13"/>
        <v>0</v>
      </c>
      <c r="W11" s="16">
        <f t="shared" si="14"/>
        <v>0</v>
      </c>
      <c r="X11" s="17">
        <f t="shared" si="15"/>
        <v>0</v>
      </c>
      <c r="Y11" s="16">
        <f t="shared" si="16"/>
        <v>0</v>
      </c>
      <c r="Z11" s="17">
        <f t="shared" si="17"/>
        <v>0</v>
      </c>
      <c r="AA11" s="175">
        <f t="shared" si="18"/>
        <v>0</v>
      </c>
      <c r="AB11" s="176">
        <f t="shared" si="19"/>
        <v>0</v>
      </c>
      <c r="AC11" s="18"/>
    </row>
    <row r="12" spans="1:33" ht="25" customHeight="1" x14ac:dyDescent="0.3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3"/>
        <v>0</v>
      </c>
      <c r="K12" s="11" t="str">
        <f t="shared" si="4"/>
        <v/>
      </c>
      <c r="L12" s="20" t="str">
        <f t="shared" si="5"/>
        <v/>
      </c>
      <c r="M12" s="102"/>
      <c r="N12" s="8" t="s">
        <v>20</v>
      </c>
      <c r="O12" s="12">
        <f t="shared" si="6"/>
        <v>0</v>
      </c>
      <c r="P12" s="13">
        <f t="shared" si="7"/>
        <v>0</v>
      </c>
      <c r="Q12" s="13">
        <f t="shared" si="8"/>
        <v>0</v>
      </c>
      <c r="R12" s="13">
        <f t="shared" si="9"/>
        <v>0</v>
      </c>
      <c r="S12" s="14">
        <f t="shared" si="10"/>
        <v>0</v>
      </c>
      <c r="T12" s="15">
        <f t="shared" si="11"/>
        <v>0</v>
      </c>
      <c r="U12" s="16">
        <f t="shared" si="12"/>
        <v>0</v>
      </c>
      <c r="V12" s="9">
        <f t="shared" si="13"/>
        <v>0</v>
      </c>
      <c r="W12" s="16">
        <f t="shared" si="14"/>
        <v>0</v>
      </c>
      <c r="X12" s="17">
        <f t="shared" si="15"/>
        <v>0</v>
      </c>
      <c r="Y12" s="16">
        <f t="shared" si="16"/>
        <v>0</v>
      </c>
      <c r="Z12" s="17">
        <f t="shared" si="17"/>
        <v>0</v>
      </c>
      <c r="AA12" s="175">
        <f t="shared" si="18"/>
        <v>0</v>
      </c>
      <c r="AB12" s="176">
        <f t="shared" si="19"/>
        <v>0</v>
      </c>
      <c r="AC12" s="18"/>
    </row>
    <row r="13" spans="1:33" ht="25" customHeight="1" x14ac:dyDescent="0.3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3"/>
        <v>0</v>
      </c>
      <c r="K13" s="11" t="str">
        <f t="shared" si="4"/>
        <v/>
      </c>
      <c r="L13" s="20" t="str">
        <f t="shared" si="5"/>
        <v/>
      </c>
      <c r="M13" s="102"/>
      <c r="N13" s="8" t="s">
        <v>20</v>
      </c>
      <c r="O13" s="12">
        <f t="shared" si="6"/>
        <v>0</v>
      </c>
      <c r="P13" s="13">
        <f t="shared" si="7"/>
        <v>0</v>
      </c>
      <c r="Q13" s="13">
        <f t="shared" si="8"/>
        <v>0</v>
      </c>
      <c r="R13" s="13">
        <f t="shared" si="9"/>
        <v>0</v>
      </c>
      <c r="S13" s="14">
        <f t="shared" si="10"/>
        <v>0</v>
      </c>
      <c r="T13" s="15">
        <f t="shared" si="11"/>
        <v>0</v>
      </c>
      <c r="U13" s="16">
        <f t="shared" si="12"/>
        <v>0</v>
      </c>
      <c r="V13" s="9">
        <f t="shared" si="13"/>
        <v>0</v>
      </c>
      <c r="W13" s="16">
        <f t="shared" si="14"/>
        <v>0</v>
      </c>
      <c r="X13" s="17">
        <f t="shared" si="15"/>
        <v>0</v>
      </c>
      <c r="Y13" s="16">
        <f t="shared" si="16"/>
        <v>0</v>
      </c>
      <c r="Z13" s="17">
        <f t="shared" si="17"/>
        <v>0</v>
      </c>
      <c r="AA13" s="175">
        <f t="shared" si="18"/>
        <v>0</v>
      </c>
      <c r="AB13" s="176">
        <f t="shared" si="19"/>
        <v>0</v>
      </c>
      <c r="AC13" s="18"/>
    </row>
    <row r="14" spans="1:33" ht="25" customHeight="1" x14ac:dyDescent="0.3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3"/>
        <v>0</v>
      </c>
      <c r="K14" s="11" t="str">
        <f t="shared" si="4"/>
        <v/>
      </c>
      <c r="L14" s="20" t="str">
        <f t="shared" si="5"/>
        <v/>
      </c>
      <c r="M14" s="102"/>
      <c r="N14" s="8" t="s">
        <v>20</v>
      </c>
      <c r="O14" s="12">
        <f t="shared" si="6"/>
        <v>0</v>
      </c>
      <c r="P14" s="13">
        <f t="shared" si="7"/>
        <v>0</v>
      </c>
      <c r="Q14" s="13">
        <f t="shared" si="8"/>
        <v>0</v>
      </c>
      <c r="R14" s="13">
        <f t="shared" si="9"/>
        <v>0</v>
      </c>
      <c r="S14" s="14">
        <f t="shared" si="10"/>
        <v>0</v>
      </c>
      <c r="T14" s="15">
        <f t="shared" si="11"/>
        <v>0</v>
      </c>
      <c r="U14" s="16">
        <f t="shared" si="12"/>
        <v>0</v>
      </c>
      <c r="V14" s="9">
        <f t="shared" si="13"/>
        <v>0</v>
      </c>
      <c r="W14" s="16">
        <f t="shared" si="14"/>
        <v>0</v>
      </c>
      <c r="X14" s="17">
        <f t="shared" si="15"/>
        <v>0</v>
      </c>
      <c r="Y14" s="16">
        <f t="shared" si="16"/>
        <v>0</v>
      </c>
      <c r="Z14" s="17">
        <f t="shared" si="17"/>
        <v>0</v>
      </c>
      <c r="AA14" s="175">
        <f t="shared" si="18"/>
        <v>0</v>
      </c>
      <c r="AB14" s="176">
        <f t="shared" si="19"/>
        <v>0</v>
      </c>
      <c r="AC14" s="18"/>
    </row>
    <row r="15" spans="1:33" ht="25" customHeight="1" x14ac:dyDescent="0.3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3"/>
        <v>0</v>
      </c>
      <c r="K15" s="11" t="str">
        <f t="shared" si="4"/>
        <v/>
      </c>
      <c r="L15" s="20" t="str">
        <f t="shared" si="5"/>
        <v/>
      </c>
      <c r="M15" s="102"/>
      <c r="N15" s="8" t="s">
        <v>20</v>
      </c>
      <c r="O15" s="12">
        <f t="shared" si="6"/>
        <v>0</v>
      </c>
      <c r="P15" s="13">
        <f t="shared" si="7"/>
        <v>0</v>
      </c>
      <c r="Q15" s="13">
        <f t="shared" si="8"/>
        <v>0</v>
      </c>
      <c r="R15" s="13">
        <f t="shared" si="9"/>
        <v>0</v>
      </c>
      <c r="S15" s="14">
        <f t="shared" si="10"/>
        <v>0</v>
      </c>
      <c r="T15" s="15">
        <f t="shared" si="11"/>
        <v>0</v>
      </c>
      <c r="U15" s="16">
        <f t="shared" si="12"/>
        <v>0</v>
      </c>
      <c r="V15" s="9">
        <f t="shared" si="13"/>
        <v>0</v>
      </c>
      <c r="W15" s="16">
        <f t="shared" si="14"/>
        <v>0</v>
      </c>
      <c r="X15" s="17">
        <f t="shared" si="15"/>
        <v>0</v>
      </c>
      <c r="Y15" s="16">
        <f t="shared" si="16"/>
        <v>0</v>
      </c>
      <c r="Z15" s="17">
        <f t="shared" si="17"/>
        <v>0</v>
      </c>
      <c r="AA15" s="175">
        <f t="shared" si="18"/>
        <v>0</v>
      </c>
      <c r="AB15" s="176">
        <f t="shared" si="19"/>
        <v>0</v>
      </c>
      <c r="AC15" s="18"/>
    </row>
    <row r="16" spans="1:33" ht="25" customHeight="1" x14ac:dyDescent="0.3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3"/>
        <v>0</v>
      </c>
      <c r="K16" s="11" t="str">
        <f t="shared" si="4"/>
        <v/>
      </c>
      <c r="L16" s="20" t="str">
        <f t="shared" si="5"/>
        <v/>
      </c>
      <c r="M16" s="102"/>
      <c r="N16" s="8" t="s">
        <v>20</v>
      </c>
      <c r="O16" s="12">
        <f t="shared" si="6"/>
        <v>0</v>
      </c>
      <c r="P16" s="13">
        <f t="shared" si="7"/>
        <v>0</v>
      </c>
      <c r="Q16" s="13">
        <f t="shared" si="8"/>
        <v>0</v>
      </c>
      <c r="R16" s="13">
        <f t="shared" si="9"/>
        <v>0</v>
      </c>
      <c r="S16" s="14">
        <f t="shared" si="10"/>
        <v>0</v>
      </c>
      <c r="T16" s="15">
        <f t="shared" si="11"/>
        <v>0</v>
      </c>
      <c r="U16" s="16">
        <f t="shared" si="12"/>
        <v>0</v>
      </c>
      <c r="V16" s="9">
        <f t="shared" si="13"/>
        <v>0</v>
      </c>
      <c r="W16" s="16">
        <f t="shared" si="14"/>
        <v>0</v>
      </c>
      <c r="X16" s="17">
        <f t="shared" si="15"/>
        <v>0</v>
      </c>
      <c r="Y16" s="16">
        <f t="shared" si="16"/>
        <v>0</v>
      </c>
      <c r="Z16" s="17">
        <f t="shared" si="17"/>
        <v>0</v>
      </c>
      <c r="AA16" s="175">
        <f t="shared" si="18"/>
        <v>0</v>
      </c>
      <c r="AB16" s="176">
        <f t="shared" si="19"/>
        <v>0</v>
      </c>
      <c r="AC16" s="18"/>
    </row>
    <row r="17" spans="1:29" ht="25" customHeight="1" x14ac:dyDescent="0.3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3"/>
        <v>0</v>
      </c>
      <c r="K17" s="11" t="str">
        <f t="shared" si="4"/>
        <v/>
      </c>
      <c r="L17" s="20" t="str">
        <f t="shared" si="5"/>
        <v/>
      </c>
      <c r="M17" s="102"/>
      <c r="N17" s="8" t="s">
        <v>20</v>
      </c>
      <c r="O17" s="12">
        <f t="shared" si="6"/>
        <v>0</v>
      </c>
      <c r="P17" s="13">
        <f t="shared" si="7"/>
        <v>0</v>
      </c>
      <c r="Q17" s="13">
        <f t="shared" si="8"/>
        <v>0</v>
      </c>
      <c r="R17" s="13">
        <f t="shared" si="9"/>
        <v>0</v>
      </c>
      <c r="S17" s="14">
        <f t="shared" si="10"/>
        <v>0</v>
      </c>
      <c r="T17" s="15">
        <f t="shared" si="11"/>
        <v>0</v>
      </c>
      <c r="U17" s="16">
        <f t="shared" si="12"/>
        <v>0</v>
      </c>
      <c r="V17" s="9">
        <f t="shared" si="13"/>
        <v>0</v>
      </c>
      <c r="W17" s="16">
        <f t="shared" si="14"/>
        <v>0</v>
      </c>
      <c r="X17" s="17">
        <f t="shared" si="15"/>
        <v>0</v>
      </c>
      <c r="Y17" s="16">
        <f t="shared" si="16"/>
        <v>0</v>
      </c>
      <c r="Z17" s="17">
        <f t="shared" si="17"/>
        <v>0</v>
      </c>
      <c r="AA17" s="175">
        <f t="shared" si="18"/>
        <v>0</v>
      </c>
      <c r="AB17" s="176">
        <f t="shared" si="19"/>
        <v>0</v>
      </c>
      <c r="AC17" s="18"/>
    </row>
    <row r="18" spans="1:29" ht="25" customHeight="1" x14ac:dyDescent="0.3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3"/>
        <v>0</v>
      </c>
      <c r="K18" s="11" t="str">
        <f t="shared" si="4"/>
        <v/>
      </c>
      <c r="L18" s="20" t="str">
        <f t="shared" si="5"/>
        <v/>
      </c>
      <c r="M18" s="102"/>
      <c r="N18" s="8" t="s">
        <v>20</v>
      </c>
      <c r="O18" s="12">
        <f t="shared" si="6"/>
        <v>0</v>
      </c>
      <c r="P18" s="13">
        <f t="shared" si="7"/>
        <v>0</v>
      </c>
      <c r="Q18" s="13">
        <f t="shared" si="8"/>
        <v>0</v>
      </c>
      <c r="R18" s="13">
        <f t="shared" si="9"/>
        <v>0</v>
      </c>
      <c r="S18" s="14">
        <f t="shared" si="10"/>
        <v>0</v>
      </c>
      <c r="T18" s="15">
        <f t="shared" si="11"/>
        <v>0</v>
      </c>
      <c r="U18" s="16">
        <f t="shared" si="12"/>
        <v>0</v>
      </c>
      <c r="V18" s="9">
        <f t="shared" si="13"/>
        <v>0</v>
      </c>
      <c r="W18" s="16">
        <f t="shared" si="14"/>
        <v>0</v>
      </c>
      <c r="X18" s="17">
        <f t="shared" si="15"/>
        <v>0</v>
      </c>
      <c r="Y18" s="16">
        <f t="shared" si="16"/>
        <v>0</v>
      </c>
      <c r="Z18" s="17">
        <f t="shared" si="17"/>
        <v>0</v>
      </c>
      <c r="AA18" s="175">
        <f t="shared" si="18"/>
        <v>0</v>
      </c>
      <c r="AB18" s="176">
        <f t="shared" si="19"/>
        <v>0</v>
      </c>
      <c r="AC18" s="18"/>
    </row>
    <row r="19" spans="1:29" ht="25" customHeight="1" x14ac:dyDescent="0.3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3"/>
        <v>0</v>
      </c>
      <c r="K19" s="11" t="str">
        <f t="shared" si="4"/>
        <v/>
      </c>
      <c r="L19" s="20" t="str">
        <f t="shared" si="5"/>
        <v/>
      </c>
      <c r="M19" s="102"/>
      <c r="N19" s="8" t="s">
        <v>20</v>
      </c>
      <c r="O19" s="12">
        <f t="shared" si="6"/>
        <v>0</v>
      </c>
      <c r="P19" s="13">
        <f t="shared" si="7"/>
        <v>0</v>
      </c>
      <c r="Q19" s="13">
        <f t="shared" si="8"/>
        <v>0</v>
      </c>
      <c r="R19" s="13">
        <f t="shared" si="9"/>
        <v>0</v>
      </c>
      <c r="S19" s="14">
        <f t="shared" si="10"/>
        <v>0</v>
      </c>
      <c r="T19" s="15">
        <f t="shared" si="11"/>
        <v>0</v>
      </c>
      <c r="U19" s="16">
        <f t="shared" si="12"/>
        <v>0</v>
      </c>
      <c r="V19" s="9">
        <f t="shared" si="13"/>
        <v>0</v>
      </c>
      <c r="W19" s="16">
        <f t="shared" si="14"/>
        <v>0</v>
      </c>
      <c r="X19" s="17">
        <f t="shared" si="15"/>
        <v>0</v>
      </c>
      <c r="Y19" s="16">
        <f t="shared" si="16"/>
        <v>0</v>
      </c>
      <c r="Z19" s="17">
        <f t="shared" si="17"/>
        <v>0</v>
      </c>
      <c r="AA19" s="175">
        <f t="shared" si="18"/>
        <v>0</v>
      </c>
      <c r="AB19" s="176">
        <f t="shared" si="19"/>
        <v>0</v>
      </c>
      <c r="AC19" s="18"/>
    </row>
    <row r="20" spans="1:29" ht="25" customHeight="1" x14ac:dyDescent="0.3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3"/>
        <v>0</v>
      </c>
      <c r="K20" s="11" t="str">
        <f t="shared" si="4"/>
        <v/>
      </c>
      <c r="L20" s="20" t="str">
        <f t="shared" si="5"/>
        <v/>
      </c>
      <c r="M20" s="102"/>
      <c r="N20" s="8" t="s">
        <v>20</v>
      </c>
      <c r="O20" s="12">
        <f t="shared" si="6"/>
        <v>0</v>
      </c>
      <c r="P20" s="13">
        <f t="shared" si="7"/>
        <v>0</v>
      </c>
      <c r="Q20" s="13">
        <f t="shared" si="8"/>
        <v>0</v>
      </c>
      <c r="R20" s="13">
        <f t="shared" si="9"/>
        <v>0</v>
      </c>
      <c r="S20" s="14">
        <f t="shared" si="10"/>
        <v>0</v>
      </c>
      <c r="T20" s="15">
        <f t="shared" si="11"/>
        <v>0</v>
      </c>
      <c r="U20" s="16">
        <f t="shared" si="12"/>
        <v>0</v>
      </c>
      <c r="V20" s="9">
        <f t="shared" si="13"/>
        <v>0</v>
      </c>
      <c r="W20" s="16">
        <f t="shared" si="14"/>
        <v>0</v>
      </c>
      <c r="X20" s="17">
        <f t="shared" si="15"/>
        <v>0</v>
      </c>
      <c r="Y20" s="16">
        <f t="shared" si="16"/>
        <v>0</v>
      </c>
      <c r="Z20" s="17">
        <f t="shared" si="17"/>
        <v>0</v>
      </c>
      <c r="AA20" s="175">
        <f t="shared" si="18"/>
        <v>0</v>
      </c>
      <c r="AB20" s="176">
        <f t="shared" si="19"/>
        <v>0</v>
      </c>
      <c r="AC20" s="18"/>
    </row>
    <row r="21" spans="1:29" ht="25" customHeight="1" x14ac:dyDescent="0.3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3"/>
        <v>0</v>
      </c>
      <c r="K21" s="11" t="str">
        <f t="shared" si="4"/>
        <v/>
      </c>
      <c r="L21" s="20" t="str">
        <f t="shared" si="5"/>
        <v/>
      </c>
      <c r="M21" s="102"/>
      <c r="N21" s="8" t="s">
        <v>20</v>
      </c>
      <c r="O21" s="12">
        <f t="shared" si="6"/>
        <v>0</v>
      </c>
      <c r="P21" s="13">
        <f t="shared" si="7"/>
        <v>0</v>
      </c>
      <c r="Q21" s="13">
        <f t="shared" si="8"/>
        <v>0</v>
      </c>
      <c r="R21" s="13">
        <f t="shared" si="9"/>
        <v>0</v>
      </c>
      <c r="S21" s="14">
        <f t="shared" si="10"/>
        <v>0</v>
      </c>
      <c r="T21" s="15">
        <f t="shared" si="11"/>
        <v>0</v>
      </c>
      <c r="U21" s="16">
        <f t="shared" si="12"/>
        <v>0</v>
      </c>
      <c r="V21" s="9">
        <f t="shared" si="13"/>
        <v>0</v>
      </c>
      <c r="W21" s="16">
        <f t="shared" si="14"/>
        <v>0</v>
      </c>
      <c r="X21" s="17">
        <f t="shared" si="15"/>
        <v>0</v>
      </c>
      <c r="Y21" s="16">
        <f t="shared" si="16"/>
        <v>0</v>
      </c>
      <c r="Z21" s="17">
        <f t="shared" si="17"/>
        <v>0</v>
      </c>
      <c r="AA21" s="175">
        <f t="shared" si="18"/>
        <v>0</v>
      </c>
      <c r="AB21" s="176">
        <f t="shared" si="19"/>
        <v>0</v>
      </c>
      <c r="AC21" s="18"/>
    </row>
    <row r="22" spans="1:29" ht="25" customHeight="1" x14ac:dyDescent="0.3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3"/>
        <v>0</v>
      </c>
      <c r="K22" s="11" t="str">
        <f t="shared" si="4"/>
        <v/>
      </c>
      <c r="L22" s="20" t="str">
        <f t="shared" si="5"/>
        <v/>
      </c>
      <c r="M22" s="102"/>
      <c r="N22" s="8" t="s">
        <v>20</v>
      </c>
      <c r="O22" s="12">
        <f t="shared" si="6"/>
        <v>0</v>
      </c>
      <c r="P22" s="13">
        <f t="shared" si="7"/>
        <v>0</v>
      </c>
      <c r="Q22" s="13">
        <f t="shared" si="8"/>
        <v>0</v>
      </c>
      <c r="R22" s="13">
        <f t="shared" si="9"/>
        <v>0</v>
      </c>
      <c r="S22" s="14">
        <f t="shared" si="10"/>
        <v>0</v>
      </c>
      <c r="T22" s="15">
        <f t="shared" si="11"/>
        <v>0</v>
      </c>
      <c r="U22" s="16">
        <f t="shared" si="12"/>
        <v>0</v>
      </c>
      <c r="V22" s="9">
        <f t="shared" si="13"/>
        <v>0</v>
      </c>
      <c r="W22" s="16">
        <f t="shared" si="14"/>
        <v>0</v>
      </c>
      <c r="X22" s="17">
        <f t="shared" si="15"/>
        <v>0</v>
      </c>
      <c r="Y22" s="16">
        <f t="shared" si="16"/>
        <v>0</v>
      </c>
      <c r="Z22" s="17">
        <f t="shared" si="17"/>
        <v>0</v>
      </c>
      <c r="AA22" s="175">
        <f t="shared" si="18"/>
        <v>0</v>
      </c>
      <c r="AB22" s="176">
        <f t="shared" si="19"/>
        <v>0</v>
      </c>
      <c r="AC22" s="18"/>
    </row>
    <row r="23" spans="1:29" ht="25" customHeight="1" x14ac:dyDescent="0.3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3"/>
        <v>0</v>
      </c>
      <c r="K23" s="11" t="str">
        <f t="shared" si="4"/>
        <v/>
      </c>
      <c r="L23" s="20" t="str">
        <f t="shared" si="5"/>
        <v/>
      </c>
      <c r="M23" s="102"/>
      <c r="N23" s="8" t="s">
        <v>20</v>
      </c>
      <c r="O23" s="12">
        <f t="shared" si="6"/>
        <v>0</v>
      </c>
      <c r="P23" s="13">
        <f t="shared" si="7"/>
        <v>0</v>
      </c>
      <c r="Q23" s="13">
        <f t="shared" si="8"/>
        <v>0</v>
      </c>
      <c r="R23" s="13">
        <f t="shared" si="9"/>
        <v>0</v>
      </c>
      <c r="S23" s="14">
        <f t="shared" si="10"/>
        <v>0</v>
      </c>
      <c r="T23" s="15">
        <f t="shared" si="11"/>
        <v>0</v>
      </c>
      <c r="U23" s="16">
        <f t="shared" si="12"/>
        <v>0</v>
      </c>
      <c r="V23" s="9">
        <f t="shared" si="13"/>
        <v>0</v>
      </c>
      <c r="W23" s="16">
        <f t="shared" si="14"/>
        <v>0</v>
      </c>
      <c r="X23" s="17">
        <f t="shared" si="15"/>
        <v>0</v>
      </c>
      <c r="Y23" s="16">
        <f t="shared" si="16"/>
        <v>0</v>
      </c>
      <c r="Z23" s="17">
        <f t="shared" si="17"/>
        <v>0</v>
      </c>
      <c r="AA23" s="175">
        <f t="shared" si="18"/>
        <v>0</v>
      </c>
      <c r="AB23" s="176">
        <f t="shared" si="19"/>
        <v>0</v>
      </c>
      <c r="AC23" s="18"/>
    </row>
    <row r="24" spans="1:29" ht="25" customHeight="1" x14ac:dyDescent="0.3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3"/>
        <v>0</v>
      </c>
      <c r="K24" s="11" t="str">
        <f t="shared" si="4"/>
        <v/>
      </c>
      <c r="L24" s="20" t="str">
        <f t="shared" si="5"/>
        <v/>
      </c>
      <c r="M24" s="102"/>
      <c r="N24" s="8" t="s">
        <v>20</v>
      </c>
      <c r="O24" s="12">
        <f t="shared" si="6"/>
        <v>0</v>
      </c>
      <c r="P24" s="13">
        <f t="shared" si="7"/>
        <v>0</v>
      </c>
      <c r="Q24" s="13">
        <f t="shared" si="8"/>
        <v>0</v>
      </c>
      <c r="R24" s="13">
        <f t="shared" si="9"/>
        <v>0</v>
      </c>
      <c r="S24" s="14">
        <f t="shared" si="10"/>
        <v>0</v>
      </c>
      <c r="T24" s="15">
        <f t="shared" si="11"/>
        <v>0</v>
      </c>
      <c r="U24" s="16">
        <f t="shared" si="12"/>
        <v>0</v>
      </c>
      <c r="V24" s="9">
        <f t="shared" si="13"/>
        <v>0</v>
      </c>
      <c r="W24" s="16">
        <f t="shared" si="14"/>
        <v>0</v>
      </c>
      <c r="X24" s="17">
        <f t="shared" si="15"/>
        <v>0</v>
      </c>
      <c r="Y24" s="16">
        <f t="shared" si="16"/>
        <v>0</v>
      </c>
      <c r="Z24" s="17">
        <f t="shared" si="17"/>
        <v>0</v>
      </c>
      <c r="AA24" s="175">
        <f t="shared" si="18"/>
        <v>0</v>
      </c>
      <c r="AB24" s="176">
        <f t="shared" si="19"/>
        <v>0</v>
      </c>
      <c r="AC24" s="18"/>
    </row>
    <row r="25" spans="1:29" ht="25" customHeight="1" x14ac:dyDescent="0.3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3"/>
        <v>0</v>
      </c>
      <c r="K25" s="11" t="str">
        <f t="shared" si="4"/>
        <v/>
      </c>
      <c r="L25" s="20" t="str">
        <f t="shared" si="5"/>
        <v/>
      </c>
      <c r="M25" s="102"/>
      <c r="N25" s="8" t="s">
        <v>20</v>
      </c>
      <c r="O25" s="12">
        <f t="shared" si="6"/>
        <v>0</v>
      </c>
      <c r="P25" s="13">
        <f t="shared" si="7"/>
        <v>0</v>
      </c>
      <c r="Q25" s="13">
        <f t="shared" si="8"/>
        <v>0</v>
      </c>
      <c r="R25" s="13">
        <f t="shared" si="9"/>
        <v>0</v>
      </c>
      <c r="S25" s="14">
        <f t="shared" si="10"/>
        <v>0</v>
      </c>
      <c r="T25" s="15">
        <f t="shared" si="11"/>
        <v>0</v>
      </c>
      <c r="U25" s="16">
        <f t="shared" si="12"/>
        <v>0</v>
      </c>
      <c r="V25" s="9">
        <f t="shared" si="13"/>
        <v>0</v>
      </c>
      <c r="W25" s="16">
        <f t="shared" si="14"/>
        <v>0</v>
      </c>
      <c r="X25" s="17">
        <f t="shared" si="15"/>
        <v>0</v>
      </c>
      <c r="Y25" s="16">
        <f t="shared" si="16"/>
        <v>0</v>
      </c>
      <c r="Z25" s="17">
        <f t="shared" si="17"/>
        <v>0</v>
      </c>
      <c r="AA25" s="175">
        <f t="shared" si="18"/>
        <v>0</v>
      </c>
      <c r="AB25" s="176">
        <f t="shared" si="19"/>
        <v>0</v>
      </c>
      <c r="AC25" s="18"/>
    </row>
    <row r="26" spans="1:29" ht="25" customHeight="1" x14ac:dyDescent="0.3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3"/>
        <v>0</v>
      </c>
      <c r="K26" s="11" t="str">
        <f t="shared" si="4"/>
        <v/>
      </c>
      <c r="L26" s="20" t="str">
        <f t="shared" si="5"/>
        <v/>
      </c>
      <c r="M26" s="102"/>
      <c r="N26" s="8" t="s">
        <v>20</v>
      </c>
      <c r="O26" s="12">
        <f t="shared" si="6"/>
        <v>0</v>
      </c>
      <c r="P26" s="13">
        <f t="shared" si="7"/>
        <v>0</v>
      </c>
      <c r="Q26" s="13">
        <f t="shared" si="8"/>
        <v>0</v>
      </c>
      <c r="R26" s="13">
        <f t="shared" si="9"/>
        <v>0</v>
      </c>
      <c r="S26" s="14">
        <f t="shared" si="10"/>
        <v>0</v>
      </c>
      <c r="T26" s="15">
        <f t="shared" si="11"/>
        <v>0</v>
      </c>
      <c r="U26" s="16">
        <f t="shared" si="12"/>
        <v>0</v>
      </c>
      <c r="V26" s="9">
        <f t="shared" si="13"/>
        <v>0</v>
      </c>
      <c r="W26" s="16">
        <f t="shared" si="14"/>
        <v>0</v>
      </c>
      <c r="X26" s="17">
        <f t="shared" si="15"/>
        <v>0</v>
      </c>
      <c r="Y26" s="16">
        <f t="shared" si="16"/>
        <v>0</v>
      </c>
      <c r="Z26" s="17">
        <f t="shared" si="17"/>
        <v>0</v>
      </c>
      <c r="AA26" s="175">
        <f t="shared" si="18"/>
        <v>0</v>
      </c>
      <c r="AB26" s="176">
        <f t="shared" si="19"/>
        <v>0</v>
      </c>
      <c r="AC26" s="18"/>
    </row>
    <row r="27" spans="1:29" ht="25" customHeight="1" x14ac:dyDescent="0.3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3"/>
        <v>0</v>
      </c>
      <c r="K27" s="11" t="str">
        <f t="shared" si="4"/>
        <v/>
      </c>
      <c r="L27" s="20" t="str">
        <f t="shared" si="5"/>
        <v/>
      </c>
      <c r="M27" s="102"/>
      <c r="N27" s="8" t="s">
        <v>20</v>
      </c>
      <c r="O27" s="12">
        <f t="shared" si="6"/>
        <v>0</v>
      </c>
      <c r="P27" s="13">
        <f t="shared" si="7"/>
        <v>0</v>
      </c>
      <c r="Q27" s="13">
        <f t="shared" si="8"/>
        <v>0</v>
      </c>
      <c r="R27" s="13">
        <f t="shared" si="9"/>
        <v>0</v>
      </c>
      <c r="S27" s="14">
        <f t="shared" si="10"/>
        <v>0</v>
      </c>
      <c r="T27" s="15">
        <f t="shared" si="11"/>
        <v>0</v>
      </c>
      <c r="U27" s="16">
        <f t="shared" si="12"/>
        <v>0</v>
      </c>
      <c r="V27" s="9">
        <f t="shared" si="13"/>
        <v>0</v>
      </c>
      <c r="W27" s="16">
        <f t="shared" si="14"/>
        <v>0</v>
      </c>
      <c r="X27" s="17">
        <f t="shared" si="15"/>
        <v>0</v>
      </c>
      <c r="Y27" s="16">
        <f t="shared" si="16"/>
        <v>0</v>
      </c>
      <c r="Z27" s="17">
        <f t="shared" si="17"/>
        <v>0</v>
      </c>
      <c r="AA27" s="175">
        <f t="shared" si="18"/>
        <v>0</v>
      </c>
      <c r="AB27" s="176">
        <f t="shared" si="19"/>
        <v>0</v>
      </c>
      <c r="AC27" s="18"/>
    </row>
    <row r="28" spans="1:29" ht="25" customHeight="1" x14ac:dyDescent="0.3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3"/>
        <v>0</v>
      </c>
      <c r="K28" s="11" t="str">
        <f t="shared" si="4"/>
        <v/>
      </c>
      <c r="L28" s="20" t="str">
        <f t="shared" si="5"/>
        <v/>
      </c>
      <c r="M28" s="102"/>
      <c r="N28" s="8" t="s">
        <v>20</v>
      </c>
      <c r="O28" s="12">
        <f t="shared" si="6"/>
        <v>0</v>
      </c>
      <c r="P28" s="13">
        <f t="shared" si="7"/>
        <v>0</v>
      </c>
      <c r="Q28" s="13">
        <f t="shared" si="8"/>
        <v>0</v>
      </c>
      <c r="R28" s="13">
        <f t="shared" si="9"/>
        <v>0</v>
      </c>
      <c r="S28" s="14">
        <f t="shared" si="10"/>
        <v>0</v>
      </c>
      <c r="T28" s="15">
        <f t="shared" si="11"/>
        <v>0</v>
      </c>
      <c r="U28" s="16">
        <f t="shared" si="12"/>
        <v>0</v>
      </c>
      <c r="V28" s="9">
        <f t="shared" si="13"/>
        <v>0</v>
      </c>
      <c r="W28" s="16">
        <f t="shared" si="14"/>
        <v>0</v>
      </c>
      <c r="X28" s="17">
        <f t="shared" si="15"/>
        <v>0</v>
      </c>
      <c r="Y28" s="16">
        <f t="shared" si="16"/>
        <v>0</v>
      </c>
      <c r="Z28" s="17">
        <f t="shared" si="17"/>
        <v>0</v>
      </c>
      <c r="AA28" s="175">
        <f t="shared" si="18"/>
        <v>0</v>
      </c>
      <c r="AB28" s="176">
        <f t="shared" si="19"/>
        <v>0</v>
      </c>
      <c r="AC28" s="18"/>
    </row>
    <row r="29" spans="1:29" ht="25" customHeight="1" x14ac:dyDescent="0.3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3"/>
        <v>0</v>
      </c>
      <c r="K29" s="11" t="str">
        <f t="shared" si="4"/>
        <v/>
      </c>
      <c r="L29" s="20" t="str">
        <f t="shared" si="5"/>
        <v/>
      </c>
      <c r="M29" s="102"/>
      <c r="N29" s="8" t="s">
        <v>20</v>
      </c>
      <c r="O29" s="12">
        <f t="shared" si="6"/>
        <v>0</v>
      </c>
      <c r="P29" s="13">
        <f t="shared" si="7"/>
        <v>0</v>
      </c>
      <c r="Q29" s="13">
        <f t="shared" si="8"/>
        <v>0</v>
      </c>
      <c r="R29" s="13">
        <f t="shared" si="9"/>
        <v>0</v>
      </c>
      <c r="S29" s="14">
        <f t="shared" si="10"/>
        <v>0</v>
      </c>
      <c r="T29" s="15">
        <f t="shared" si="11"/>
        <v>0</v>
      </c>
      <c r="U29" s="16">
        <f t="shared" si="12"/>
        <v>0</v>
      </c>
      <c r="V29" s="9">
        <f t="shared" si="13"/>
        <v>0</v>
      </c>
      <c r="W29" s="16">
        <f t="shared" si="14"/>
        <v>0</v>
      </c>
      <c r="X29" s="17">
        <f t="shared" si="15"/>
        <v>0</v>
      </c>
      <c r="Y29" s="16">
        <f t="shared" si="16"/>
        <v>0</v>
      </c>
      <c r="Z29" s="17">
        <f t="shared" si="17"/>
        <v>0</v>
      </c>
      <c r="AA29" s="175">
        <f t="shared" si="18"/>
        <v>0</v>
      </c>
      <c r="AB29" s="176">
        <f t="shared" si="19"/>
        <v>0</v>
      </c>
      <c r="AC29" s="18"/>
    </row>
    <row r="30" spans="1:29" ht="25" customHeight="1" x14ac:dyDescent="0.3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3"/>
        <v>0</v>
      </c>
      <c r="K30" s="11" t="str">
        <f t="shared" si="4"/>
        <v/>
      </c>
      <c r="L30" s="20" t="str">
        <f t="shared" si="5"/>
        <v/>
      </c>
      <c r="M30" s="102"/>
      <c r="N30" s="8" t="s">
        <v>20</v>
      </c>
      <c r="O30" s="12">
        <f t="shared" si="6"/>
        <v>0</v>
      </c>
      <c r="P30" s="13">
        <f t="shared" si="7"/>
        <v>0</v>
      </c>
      <c r="Q30" s="13">
        <f t="shared" si="8"/>
        <v>0</v>
      </c>
      <c r="R30" s="13">
        <f t="shared" si="9"/>
        <v>0</v>
      </c>
      <c r="S30" s="14">
        <f t="shared" si="10"/>
        <v>0</v>
      </c>
      <c r="T30" s="15">
        <f t="shared" si="11"/>
        <v>0</v>
      </c>
      <c r="U30" s="16">
        <f t="shared" si="12"/>
        <v>0</v>
      </c>
      <c r="V30" s="9">
        <f t="shared" si="13"/>
        <v>0</v>
      </c>
      <c r="W30" s="16">
        <f t="shared" si="14"/>
        <v>0</v>
      </c>
      <c r="X30" s="17">
        <f t="shared" si="15"/>
        <v>0</v>
      </c>
      <c r="Y30" s="16">
        <f t="shared" si="16"/>
        <v>0</v>
      </c>
      <c r="Z30" s="17">
        <f t="shared" si="17"/>
        <v>0</v>
      </c>
      <c r="AA30" s="175">
        <f t="shared" si="18"/>
        <v>0</v>
      </c>
      <c r="AB30" s="176">
        <f t="shared" si="19"/>
        <v>0</v>
      </c>
      <c r="AC30" s="18"/>
    </row>
    <row r="31" spans="1:29" ht="25" customHeight="1" x14ac:dyDescent="0.3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3"/>
        <v>0</v>
      </c>
      <c r="K31" s="11" t="str">
        <f t="shared" si="4"/>
        <v/>
      </c>
      <c r="L31" s="20" t="str">
        <f t="shared" si="5"/>
        <v/>
      </c>
      <c r="M31" s="102"/>
      <c r="N31" s="8" t="s">
        <v>20</v>
      </c>
      <c r="O31" s="12">
        <f t="shared" si="6"/>
        <v>0</v>
      </c>
      <c r="P31" s="13">
        <f t="shared" si="7"/>
        <v>0</v>
      </c>
      <c r="Q31" s="13">
        <f t="shared" si="8"/>
        <v>0</v>
      </c>
      <c r="R31" s="13">
        <f t="shared" si="9"/>
        <v>0</v>
      </c>
      <c r="S31" s="14">
        <f t="shared" si="10"/>
        <v>0</v>
      </c>
      <c r="T31" s="15">
        <f t="shared" si="11"/>
        <v>0</v>
      </c>
      <c r="U31" s="16">
        <f t="shared" si="12"/>
        <v>0</v>
      </c>
      <c r="V31" s="9">
        <f t="shared" si="13"/>
        <v>0</v>
      </c>
      <c r="W31" s="16">
        <f t="shared" si="14"/>
        <v>0</v>
      </c>
      <c r="X31" s="17">
        <f t="shared" si="15"/>
        <v>0</v>
      </c>
      <c r="Y31" s="16">
        <f t="shared" si="16"/>
        <v>0</v>
      </c>
      <c r="Z31" s="17">
        <f t="shared" si="17"/>
        <v>0</v>
      </c>
      <c r="AA31" s="175">
        <f t="shared" si="18"/>
        <v>0</v>
      </c>
      <c r="AB31" s="176">
        <f t="shared" si="19"/>
        <v>0</v>
      </c>
      <c r="AC31" s="18"/>
    </row>
    <row r="32" spans="1:29" ht="25" customHeight="1" x14ac:dyDescent="0.3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3"/>
        <v>0</v>
      </c>
      <c r="K32" s="11" t="str">
        <f t="shared" si="4"/>
        <v/>
      </c>
      <c r="L32" s="20" t="str">
        <f t="shared" si="5"/>
        <v/>
      </c>
      <c r="M32" s="102"/>
      <c r="N32" s="8" t="s">
        <v>20</v>
      </c>
      <c r="O32" s="12">
        <f t="shared" si="6"/>
        <v>0</v>
      </c>
      <c r="P32" s="13">
        <f t="shared" si="7"/>
        <v>0</v>
      </c>
      <c r="Q32" s="13">
        <f t="shared" si="8"/>
        <v>0</v>
      </c>
      <c r="R32" s="13">
        <f t="shared" si="9"/>
        <v>0</v>
      </c>
      <c r="S32" s="14">
        <f t="shared" si="10"/>
        <v>0</v>
      </c>
      <c r="T32" s="15">
        <f t="shared" si="11"/>
        <v>0</v>
      </c>
      <c r="U32" s="16">
        <f t="shared" si="12"/>
        <v>0</v>
      </c>
      <c r="V32" s="9">
        <f t="shared" si="13"/>
        <v>0</v>
      </c>
      <c r="W32" s="16">
        <f t="shared" si="14"/>
        <v>0</v>
      </c>
      <c r="X32" s="17">
        <f t="shared" si="15"/>
        <v>0</v>
      </c>
      <c r="Y32" s="16">
        <f t="shared" si="16"/>
        <v>0</v>
      </c>
      <c r="Z32" s="17">
        <f t="shared" si="17"/>
        <v>0</v>
      </c>
      <c r="AA32" s="175">
        <f t="shared" si="18"/>
        <v>0</v>
      </c>
      <c r="AB32" s="176">
        <f t="shared" si="19"/>
        <v>0</v>
      </c>
      <c r="AC32" s="18"/>
    </row>
    <row r="33" spans="1:29" ht="25" customHeight="1" x14ac:dyDescent="0.3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3"/>
        <v>0</v>
      </c>
      <c r="K33" s="11" t="str">
        <f t="shared" si="4"/>
        <v/>
      </c>
      <c r="L33" s="20" t="str">
        <f t="shared" si="5"/>
        <v/>
      </c>
      <c r="M33" s="102"/>
      <c r="N33" s="8" t="s">
        <v>20</v>
      </c>
      <c r="O33" s="12">
        <f t="shared" si="6"/>
        <v>0</v>
      </c>
      <c r="P33" s="13">
        <f t="shared" si="7"/>
        <v>0</v>
      </c>
      <c r="Q33" s="13">
        <f t="shared" si="8"/>
        <v>0</v>
      </c>
      <c r="R33" s="13">
        <f t="shared" si="9"/>
        <v>0</v>
      </c>
      <c r="S33" s="14">
        <f t="shared" si="10"/>
        <v>0</v>
      </c>
      <c r="T33" s="15">
        <f t="shared" si="11"/>
        <v>0</v>
      </c>
      <c r="U33" s="16">
        <f t="shared" si="12"/>
        <v>0</v>
      </c>
      <c r="V33" s="9">
        <f t="shared" si="13"/>
        <v>0</v>
      </c>
      <c r="W33" s="16">
        <f t="shared" si="14"/>
        <v>0</v>
      </c>
      <c r="X33" s="17">
        <f t="shared" si="15"/>
        <v>0</v>
      </c>
      <c r="Y33" s="16">
        <f t="shared" si="16"/>
        <v>0</v>
      </c>
      <c r="Z33" s="17">
        <f t="shared" si="17"/>
        <v>0</v>
      </c>
      <c r="AA33" s="175">
        <f t="shared" si="18"/>
        <v>0</v>
      </c>
      <c r="AB33" s="176">
        <f t="shared" si="19"/>
        <v>0</v>
      </c>
      <c r="AC33" s="18"/>
    </row>
    <row r="34" spans="1:29" ht="25" customHeight="1" x14ac:dyDescent="0.3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3"/>
        <v>0</v>
      </c>
      <c r="K34" s="11" t="str">
        <f t="shared" si="4"/>
        <v/>
      </c>
      <c r="L34" s="20" t="str">
        <f t="shared" si="5"/>
        <v/>
      </c>
      <c r="M34" s="102"/>
      <c r="N34" s="8" t="s">
        <v>20</v>
      </c>
      <c r="O34" s="12">
        <f t="shared" si="6"/>
        <v>0</v>
      </c>
      <c r="P34" s="13">
        <f t="shared" si="7"/>
        <v>0</v>
      </c>
      <c r="Q34" s="13">
        <f t="shared" si="8"/>
        <v>0</v>
      </c>
      <c r="R34" s="13">
        <f t="shared" si="9"/>
        <v>0</v>
      </c>
      <c r="S34" s="14">
        <f t="shared" si="10"/>
        <v>0</v>
      </c>
      <c r="T34" s="15">
        <f t="shared" si="11"/>
        <v>0</v>
      </c>
      <c r="U34" s="16">
        <f t="shared" si="12"/>
        <v>0</v>
      </c>
      <c r="V34" s="9">
        <f t="shared" si="13"/>
        <v>0</v>
      </c>
      <c r="W34" s="16">
        <f t="shared" si="14"/>
        <v>0</v>
      </c>
      <c r="X34" s="17">
        <f t="shared" si="15"/>
        <v>0</v>
      </c>
      <c r="Y34" s="16">
        <f t="shared" si="16"/>
        <v>0</v>
      </c>
      <c r="Z34" s="17">
        <f t="shared" si="17"/>
        <v>0</v>
      </c>
      <c r="AA34" s="175">
        <f t="shared" si="18"/>
        <v>0</v>
      </c>
      <c r="AB34" s="176">
        <f t="shared" si="19"/>
        <v>0</v>
      </c>
      <c r="AC34" s="18"/>
    </row>
    <row r="35" spans="1:29" ht="25" customHeight="1" x14ac:dyDescent="0.3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3"/>
        <v>0</v>
      </c>
      <c r="K35" s="11" t="str">
        <f t="shared" si="4"/>
        <v/>
      </c>
      <c r="L35" s="20" t="str">
        <f t="shared" si="5"/>
        <v/>
      </c>
      <c r="M35" s="102"/>
      <c r="N35" s="8" t="s">
        <v>20</v>
      </c>
      <c r="O35" s="12">
        <f t="shared" si="6"/>
        <v>0</v>
      </c>
      <c r="P35" s="13">
        <f t="shared" si="7"/>
        <v>0</v>
      </c>
      <c r="Q35" s="13">
        <f t="shared" si="8"/>
        <v>0</v>
      </c>
      <c r="R35" s="13">
        <f t="shared" si="9"/>
        <v>0</v>
      </c>
      <c r="S35" s="14">
        <f t="shared" si="10"/>
        <v>0</v>
      </c>
      <c r="T35" s="15">
        <f t="shared" si="11"/>
        <v>0</v>
      </c>
      <c r="U35" s="16">
        <f t="shared" si="12"/>
        <v>0</v>
      </c>
      <c r="V35" s="9">
        <f t="shared" si="13"/>
        <v>0</v>
      </c>
      <c r="W35" s="16">
        <f t="shared" si="14"/>
        <v>0</v>
      </c>
      <c r="X35" s="17">
        <f t="shared" si="15"/>
        <v>0</v>
      </c>
      <c r="Y35" s="16">
        <f t="shared" si="16"/>
        <v>0</v>
      </c>
      <c r="Z35" s="17">
        <f t="shared" si="17"/>
        <v>0</v>
      </c>
      <c r="AA35" s="175">
        <f t="shared" si="18"/>
        <v>0</v>
      </c>
      <c r="AB35" s="176">
        <f t="shared" si="19"/>
        <v>0</v>
      </c>
      <c r="AC35" s="18"/>
    </row>
    <row r="36" spans="1:29" ht="25" customHeight="1" x14ac:dyDescent="0.3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3"/>
        <v>0</v>
      </c>
      <c r="K36" s="11" t="str">
        <f t="shared" si="4"/>
        <v/>
      </c>
      <c r="L36" s="20" t="str">
        <f t="shared" si="5"/>
        <v/>
      </c>
      <c r="M36" s="102"/>
      <c r="N36" s="8" t="s">
        <v>20</v>
      </c>
      <c r="O36" s="12">
        <f t="shared" si="6"/>
        <v>0</v>
      </c>
      <c r="P36" s="13">
        <f t="shared" si="7"/>
        <v>0</v>
      </c>
      <c r="Q36" s="13">
        <f t="shared" si="8"/>
        <v>0</v>
      </c>
      <c r="R36" s="13">
        <f t="shared" si="9"/>
        <v>0</v>
      </c>
      <c r="S36" s="14">
        <f t="shared" si="10"/>
        <v>0</v>
      </c>
      <c r="T36" s="15">
        <f t="shared" si="11"/>
        <v>0</v>
      </c>
      <c r="U36" s="16">
        <f t="shared" si="12"/>
        <v>0</v>
      </c>
      <c r="V36" s="9">
        <f t="shared" si="13"/>
        <v>0</v>
      </c>
      <c r="W36" s="16">
        <f t="shared" si="14"/>
        <v>0</v>
      </c>
      <c r="X36" s="17">
        <f t="shared" si="15"/>
        <v>0</v>
      </c>
      <c r="Y36" s="16">
        <f t="shared" si="16"/>
        <v>0</v>
      </c>
      <c r="Z36" s="17">
        <f t="shared" si="17"/>
        <v>0</v>
      </c>
      <c r="AA36" s="175">
        <f t="shared" si="18"/>
        <v>0</v>
      </c>
      <c r="AB36" s="176">
        <f t="shared" si="19"/>
        <v>0</v>
      </c>
      <c r="AC36" s="18"/>
    </row>
    <row r="37" spans="1:29" ht="25" customHeight="1" x14ac:dyDescent="0.3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3"/>
        <v>0</v>
      </c>
      <c r="K37" s="11" t="str">
        <f t="shared" si="4"/>
        <v/>
      </c>
      <c r="L37" s="20" t="str">
        <f t="shared" si="5"/>
        <v/>
      </c>
      <c r="M37" s="102"/>
      <c r="N37" s="8" t="s">
        <v>20</v>
      </c>
      <c r="O37" s="12">
        <f t="shared" si="6"/>
        <v>0</v>
      </c>
      <c r="P37" s="13">
        <f t="shared" si="7"/>
        <v>0</v>
      </c>
      <c r="Q37" s="13">
        <f t="shared" si="8"/>
        <v>0</v>
      </c>
      <c r="R37" s="13">
        <f t="shared" si="9"/>
        <v>0</v>
      </c>
      <c r="S37" s="14">
        <f t="shared" si="10"/>
        <v>0</v>
      </c>
      <c r="T37" s="15">
        <f t="shared" si="11"/>
        <v>0</v>
      </c>
      <c r="U37" s="16">
        <f t="shared" si="12"/>
        <v>0</v>
      </c>
      <c r="V37" s="9">
        <f t="shared" si="13"/>
        <v>0</v>
      </c>
      <c r="W37" s="16">
        <f t="shared" si="14"/>
        <v>0</v>
      </c>
      <c r="X37" s="17">
        <f t="shared" si="15"/>
        <v>0</v>
      </c>
      <c r="Y37" s="16">
        <f t="shared" si="16"/>
        <v>0</v>
      </c>
      <c r="Z37" s="17">
        <f t="shared" si="17"/>
        <v>0</v>
      </c>
      <c r="AA37" s="175">
        <f t="shared" si="18"/>
        <v>0</v>
      </c>
      <c r="AB37" s="176">
        <f t="shared" si="19"/>
        <v>0</v>
      </c>
      <c r="AC37" s="18"/>
    </row>
    <row r="38" spans="1:29" ht="25" customHeight="1" x14ac:dyDescent="0.3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3"/>
        <v>0</v>
      </c>
      <c r="K38" s="11" t="str">
        <f t="shared" si="4"/>
        <v/>
      </c>
      <c r="L38" s="20" t="str">
        <f t="shared" si="5"/>
        <v/>
      </c>
      <c r="M38" s="102"/>
      <c r="N38" s="8" t="s">
        <v>20</v>
      </c>
      <c r="O38" s="12">
        <f t="shared" si="6"/>
        <v>0</v>
      </c>
      <c r="P38" s="13">
        <f t="shared" si="7"/>
        <v>0</v>
      </c>
      <c r="Q38" s="13">
        <f t="shared" si="8"/>
        <v>0</v>
      </c>
      <c r="R38" s="13">
        <f t="shared" si="9"/>
        <v>0</v>
      </c>
      <c r="S38" s="14">
        <f t="shared" si="10"/>
        <v>0</v>
      </c>
      <c r="T38" s="15">
        <f t="shared" si="11"/>
        <v>0</v>
      </c>
      <c r="U38" s="16">
        <f t="shared" si="12"/>
        <v>0</v>
      </c>
      <c r="V38" s="9">
        <f t="shared" si="13"/>
        <v>0</v>
      </c>
      <c r="W38" s="16">
        <f t="shared" si="14"/>
        <v>0</v>
      </c>
      <c r="X38" s="17">
        <f t="shared" si="15"/>
        <v>0</v>
      </c>
      <c r="Y38" s="16">
        <f t="shared" si="16"/>
        <v>0</v>
      </c>
      <c r="Z38" s="17">
        <f t="shared" si="17"/>
        <v>0</v>
      </c>
      <c r="AA38" s="175">
        <f t="shared" si="18"/>
        <v>0</v>
      </c>
      <c r="AB38" s="176">
        <f t="shared" si="19"/>
        <v>0</v>
      </c>
      <c r="AC38" s="18"/>
    </row>
    <row r="39" spans="1:29" ht="25" customHeight="1" x14ac:dyDescent="0.3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3"/>
        <v>0</v>
      </c>
      <c r="K39" s="11" t="str">
        <f t="shared" si="4"/>
        <v/>
      </c>
      <c r="L39" s="20" t="str">
        <f t="shared" si="5"/>
        <v/>
      </c>
      <c r="M39" s="102"/>
      <c r="N39" s="8" t="s">
        <v>20</v>
      </c>
      <c r="O39" s="12">
        <f t="shared" si="6"/>
        <v>0</v>
      </c>
      <c r="P39" s="13">
        <f t="shared" si="7"/>
        <v>0</v>
      </c>
      <c r="Q39" s="13">
        <f t="shared" si="8"/>
        <v>0</v>
      </c>
      <c r="R39" s="13">
        <f t="shared" si="9"/>
        <v>0</v>
      </c>
      <c r="S39" s="14">
        <f t="shared" si="10"/>
        <v>0</v>
      </c>
      <c r="T39" s="15">
        <f t="shared" si="11"/>
        <v>0</v>
      </c>
      <c r="U39" s="16">
        <f t="shared" si="12"/>
        <v>0</v>
      </c>
      <c r="V39" s="9">
        <f t="shared" si="13"/>
        <v>0</v>
      </c>
      <c r="W39" s="16">
        <f t="shared" si="14"/>
        <v>0</v>
      </c>
      <c r="X39" s="17">
        <f t="shared" si="15"/>
        <v>0</v>
      </c>
      <c r="Y39" s="16">
        <f t="shared" si="16"/>
        <v>0</v>
      </c>
      <c r="Z39" s="17">
        <f t="shared" si="17"/>
        <v>0</v>
      </c>
      <c r="AA39" s="175">
        <f t="shared" si="18"/>
        <v>0</v>
      </c>
      <c r="AB39" s="176">
        <f t="shared" si="19"/>
        <v>0</v>
      </c>
      <c r="AC39" s="18"/>
    </row>
    <row r="40" spans="1:29" ht="25" customHeight="1" x14ac:dyDescent="0.3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3"/>
        <v>0</v>
      </c>
      <c r="K40" s="11" t="str">
        <f t="shared" si="4"/>
        <v/>
      </c>
      <c r="L40" s="20" t="str">
        <f t="shared" si="5"/>
        <v/>
      </c>
      <c r="M40" s="102"/>
      <c r="N40" s="8" t="s">
        <v>20</v>
      </c>
      <c r="O40" s="12">
        <f t="shared" si="6"/>
        <v>0</v>
      </c>
      <c r="P40" s="13">
        <f t="shared" si="7"/>
        <v>0</v>
      </c>
      <c r="Q40" s="13">
        <f t="shared" si="8"/>
        <v>0</v>
      </c>
      <c r="R40" s="13">
        <f t="shared" si="9"/>
        <v>0</v>
      </c>
      <c r="S40" s="14">
        <f t="shared" si="10"/>
        <v>0</v>
      </c>
      <c r="T40" s="15">
        <f t="shared" si="11"/>
        <v>0</v>
      </c>
      <c r="U40" s="16">
        <f t="shared" si="12"/>
        <v>0</v>
      </c>
      <c r="V40" s="9">
        <f t="shared" si="13"/>
        <v>0</v>
      </c>
      <c r="W40" s="16">
        <f t="shared" si="14"/>
        <v>0</v>
      </c>
      <c r="X40" s="17">
        <f t="shared" si="15"/>
        <v>0</v>
      </c>
      <c r="Y40" s="16">
        <f t="shared" si="16"/>
        <v>0</v>
      </c>
      <c r="Z40" s="17">
        <f t="shared" si="17"/>
        <v>0</v>
      </c>
      <c r="AA40" s="175">
        <f t="shared" si="18"/>
        <v>0</v>
      </c>
      <c r="AB40" s="176">
        <f t="shared" si="19"/>
        <v>0</v>
      </c>
      <c r="AC40" s="18"/>
    </row>
    <row r="41" spans="1:29" ht="25" customHeight="1" x14ac:dyDescent="0.3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3"/>
        <v>0</v>
      </c>
      <c r="K41" s="11" t="str">
        <f t="shared" si="4"/>
        <v/>
      </c>
      <c r="L41" s="20" t="str">
        <f t="shared" si="5"/>
        <v/>
      </c>
      <c r="M41" s="102"/>
      <c r="N41" s="8" t="s">
        <v>20</v>
      </c>
      <c r="O41" s="12">
        <f t="shared" si="6"/>
        <v>0</v>
      </c>
      <c r="P41" s="13">
        <f t="shared" si="7"/>
        <v>0</v>
      </c>
      <c r="Q41" s="13">
        <f t="shared" si="8"/>
        <v>0</v>
      </c>
      <c r="R41" s="13">
        <f t="shared" si="9"/>
        <v>0</v>
      </c>
      <c r="S41" s="14">
        <f t="shared" si="10"/>
        <v>0</v>
      </c>
      <c r="T41" s="15">
        <f t="shared" si="11"/>
        <v>0</v>
      </c>
      <c r="U41" s="16">
        <f t="shared" si="12"/>
        <v>0</v>
      </c>
      <c r="V41" s="9">
        <f t="shared" si="13"/>
        <v>0</v>
      </c>
      <c r="W41" s="16">
        <f t="shared" si="14"/>
        <v>0</v>
      </c>
      <c r="X41" s="17">
        <f t="shared" si="15"/>
        <v>0</v>
      </c>
      <c r="Y41" s="16">
        <f t="shared" si="16"/>
        <v>0</v>
      </c>
      <c r="Z41" s="17">
        <f t="shared" si="17"/>
        <v>0</v>
      </c>
      <c r="AA41" s="175">
        <f t="shared" si="18"/>
        <v>0</v>
      </c>
      <c r="AB41" s="176">
        <f t="shared" si="19"/>
        <v>0</v>
      </c>
      <c r="AC41" s="18"/>
    </row>
    <row r="42" spans="1:29" ht="25" customHeight="1" x14ac:dyDescent="0.3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3"/>
        <v>0</v>
      </c>
      <c r="K42" s="11" t="str">
        <f t="shared" si="4"/>
        <v/>
      </c>
      <c r="L42" s="20" t="str">
        <f t="shared" si="5"/>
        <v/>
      </c>
      <c r="M42" s="102"/>
      <c r="N42" s="8" t="s">
        <v>20</v>
      </c>
      <c r="O42" s="12">
        <f t="shared" si="6"/>
        <v>0</v>
      </c>
      <c r="P42" s="13">
        <f t="shared" si="7"/>
        <v>0</v>
      </c>
      <c r="Q42" s="13">
        <f t="shared" si="8"/>
        <v>0</v>
      </c>
      <c r="R42" s="13">
        <f t="shared" si="9"/>
        <v>0</v>
      </c>
      <c r="S42" s="14">
        <f t="shared" si="10"/>
        <v>0</v>
      </c>
      <c r="T42" s="15">
        <f t="shared" si="11"/>
        <v>0</v>
      </c>
      <c r="U42" s="16">
        <f t="shared" si="12"/>
        <v>0</v>
      </c>
      <c r="V42" s="9">
        <f t="shared" si="13"/>
        <v>0</v>
      </c>
      <c r="W42" s="16">
        <f t="shared" si="14"/>
        <v>0</v>
      </c>
      <c r="X42" s="17">
        <f t="shared" si="15"/>
        <v>0</v>
      </c>
      <c r="Y42" s="16">
        <f t="shared" si="16"/>
        <v>0</v>
      </c>
      <c r="Z42" s="17">
        <f t="shared" si="17"/>
        <v>0</v>
      </c>
      <c r="AA42" s="175">
        <f t="shared" si="18"/>
        <v>0</v>
      </c>
      <c r="AB42" s="176">
        <f t="shared" si="19"/>
        <v>0</v>
      </c>
      <c r="AC42" s="18"/>
    </row>
    <row r="43" spans="1:29" ht="25" customHeight="1" x14ac:dyDescent="0.3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3"/>
        <v>0</v>
      </c>
      <c r="K43" s="11" t="str">
        <f t="shared" si="4"/>
        <v/>
      </c>
      <c r="L43" s="20" t="str">
        <f t="shared" si="5"/>
        <v/>
      </c>
      <c r="M43" s="102"/>
      <c r="N43" s="8" t="s">
        <v>20</v>
      </c>
      <c r="O43" s="12">
        <f t="shared" si="6"/>
        <v>0</v>
      </c>
      <c r="P43" s="13">
        <f t="shared" si="7"/>
        <v>0</v>
      </c>
      <c r="Q43" s="13">
        <f t="shared" si="8"/>
        <v>0</v>
      </c>
      <c r="R43" s="13">
        <f t="shared" si="9"/>
        <v>0</v>
      </c>
      <c r="S43" s="14">
        <f t="shared" si="10"/>
        <v>0</v>
      </c>
      <c r="T43" s="15">
        <f t="shared" si="11"/>
        <v>0</v>
      </c>
      <c r="U43" s="16">
        <f t="shared" si="12"/>
        <v>0</v>
      </c>
      <c r="V43" s="9">
        <f t="shared" si="13"/>
        <v>0</v>
      </c>
      <c r="W43" s="16">
        <f t="shared" si="14"/>
        <v>0</v>
      </c>
      <c r="X43" s="17">
        <f t="shared" si="15"/>
        <v>0</v>
      </c>
      <c r="Y43" s="16">
        <f t="shared" si="16"/>
        <v>0</v>
      </c>
      <c r="Z43" s="17">
        <f t="shared" si="17"/>
        <v>0</v>
      </c>
      <c r="AA43" s="175">
        <f t="shared" si="18"/>
        <v>0</v>
      </c>
      <c r="AB43" s="176">
        <f t="shared" si="19"/>
        <v>0</v>
      </c>
      <c r="AC43" s="18"/>
    </row>
    <row r="44" spans="1:29" ht="25" customHeight="1" x14ac:dyDescent="0.3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3"/>
        <v>0</v>
      </c>
      <c r="K44" s="11" t="str">
        <f t="shared" si="4"/>
        <v/>
      </c>
      <c r="L44" s="20" t="str">
        <f t="shared" si="5"/>
        <v/>
      </c>
      <c r="M44" s="102"/>
      <c r="N44" s="8" t="s">
        <v>20</v>
      </c>
      <c r="O44" s="12">
        <f t="shared" si="6"/>
        <v>0</v>
      </c>
      <c r="P44" s="13">
        <f t="shared" si="7"/>
        <v>0</v>
      </c>
      <c r="Q44" s="13">
        <f t="shared" si="8"/>
        <v>0</v>
      </c>
      <c r="R44" s="13">
        <f t="shared" si="9"/>
        <v>0</v>
      </c>
      <c r="S44" s="14">
        <f t="shared" si="10"/>
        <v>0</v>
      </c>
      <c r="T44" s="15">
        <f t="shared" si="11"/>
        <v>0</v>
      </c>
      <c r="U44" s="16">
        <f t="shared" si="12"/>
        <v>0</v>
      </c>
      <c r="V44" s="9">
        <f t="shared" si="13"/>
        <v>0</v>
      </c>
      <c r="W44" s="16">
        <f t="shared" si="14"/>
        <v>0</v>
      </c>
      <c r="X44" s="17">
        <f t="shared" si="15"/>
        <v>0</v>
      </c>
      <c r="Y44" s="16">
        <f t="shared" si="16"/>
        <v>0</v>
      </c>
      <c r="Z44" s="17">
        <f t="shared" si="17"/>
        <v>0</v>
      </c>
      <c r="AA44" s="175">
        <f t="shared" si="18"/>
        <v>0</v>
      </c>
      <c r="AB44" s="176">
        <f t="shared" si="19"/>
        <v>0</v>
      </c>
      <c r="AC44" s="18"/>
    </row>
    <row r="45" spans="1:29" ht="25" customHeight="1" x14ac:dyDescent="0.3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3"/>
        <v>0</v>
      </c>
      <c r="K45" s="11" t="str">
        <f t="shared" si="4"/>
        <v/>
      </c>
      <c r="L45" s="20" t="str">
        <f t="shared" si="5"/>
        <v/>
      </c>
      <c r="M45" s="102"/>
      <c r="N45" s="8" t="s">
        <v>20</v>
      </c>
      <c r="O45" s="12">
        <f t="shared" si="6"/>
        <v>0</v>
      </c>
      <c r="P45" s="13">
        <f t="shared" si="7"/>
        <v>0</v>
      </c>
      <c r="Q45" s="13">
        <f t="shared" si="8"/>
        <v>0</v>
      </c>
      <c r="R45" s="13">
        <f t="shared" si="9"/>
        <v>0</v>
      </c>
      <c r="S45" s="14">
        <f t="shared" si="10"/>
        <v>0</v>
      </c>
      <c r="T45" s="15">
        <f t="shared" si="11"/>
        <v>0</v>
      </c>
      <c r="U45" s="16">
        <f t="shared" si="12"/>
        <v>0</v>
      </c>
      <c r="V45" s="9">
        <f t="shared" si="13"/>
        <v>0</v>
      </c>
      <c r="W45" s="16">
        <f t="shared" si="14"/>
        <v>0</v>
      </c>
      <c r="X45" s="17">
        <f t="shared" si="15"/>
        <v>0</v>
      </c>
      <c r="Y45" s="16">
        <f t="shared" si="16"/>
        <v>0</v>
      </c>
      <c r="Z45" s="17">
        <f t="shared" si="17"/>
        <v>0</v>
      </c>
      <c r="AA45" s="175">
        <f t="shared" si="18"/>
        <v>0</v>
      </c>
      <c r="AB45" s="176">
        <f t="shared" si="19"/>
        <v>0</v>
      </c>
      <c r="AC45" s="18"/>
    </row>
    <row r="46" spans="1:29" ht="25" customHeight="1" x14ac:dyDescent="0.3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3"/>
        <v>0</v>
      </c>
      <c r="K46" s="11" t="str">
        <f t="shared" si="4"/>
        <v/>
      </c>
      <c r="L46" s="20" t="str">
        <f t="shared" si="5"/>
        <v/>
      </c>
      <c r="M46" s="102"/>
      <c r="N46" s="8" t="s">
        <v>20</v>
      </c>
      <c r="O46" s="12">
        <f t="shared" si="6"/>
        <v>0</v>
      </c>
      <c r="P46" s="13">
        <f t="shared" si="7"/>
        <v>0</v>
      </c>
      <c r="Q46" s="13">
        <f t="shared" si="8"/>
        <v>0</v>
      </c>
      <c r="R46" s="13">
        <f t="shared" si="9"/>
        <v>0</v>
      </c>
      <c r="S46" s="14">
        <f t="shared" si="10"/>
        <v>0</v>
      </c>
      <c r="T46" s="15">
        <f t="shared" si="11"/>
        <v>0</v>
      </c>
      <c r="U46" s="16">
        <f t="shared" si="12"/>
        <v>0</v>
      </c>
      <c r="V46" s="9">
        <f t="shared" si="13"/>
        <v>0</v>
      </c>
      <c r="W46" s="16">
        <f t="shared" si="14"/>
        <v>0</v>
      </c>
      <c r="X46" s="17">
        <f t="shared" si="15"/>
        <v>0</v>
      </c>
      <c r="Y46" s="16">
        <f t="shared" si="16"/>
        <v>0</v>
      </c>
      <c r="Z46" s="17">
        <f t="shared" si="17"/>
        <v>0</v>
      </c>
      <c r="AA46" s="175">
        <f t="shared" si="18"/>
        <v>0</v>
      </c>
      <c r="AB46" s="176">
        <f t="shared" si="19"/>
        <v>0</v>
      </c>
      <c r="AC46" s="18"/>
    </row>
    <row r="47" spans="1:29" ht="25" customHeight="1" x14ac:dyDescent="0.3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3"/>
        <v>0</v>
      </c>
      <c r="K47" s="11" t="str">
        <f t="shared" si="4"/>
        <v/>
      </c>
      <c r="L47" s="20" t="str">
        <f t="shared" si="5"/>
        <v/>
      </c>
      <c r="M47" s="102"/>
      <c r="N47" s="8" t="s">
        <v>20</v>
      </c>
      <c r="O47" s="12">
        <f t="shared" si="6"/>
        <v>0</v>
      </c>
      <c r="P47" s="13">
        <f t="shared" si="7"/>
        <v>0</v>
      </c>
      <c r="Q47" s="13">
        <f t="shared" si="8"/>
        <v>0</v>
      </c>
      <c r="R47" s="13">
        <f t="shared" si="9"/>
        <v>0</v>
      </c>
      <c r="S47" s="14">
        <f t="shared" si="10"/>
        <v>0</v>
      </c>
      <c r="T47" s="15">
        <f t="shared" si="11"/>
        <v>0</v>
      </c>
      <c r="U47" s="16">
        <f t="shared" si="12"/>
        <v>0</v>
      </c>
      <c r="V47" s="9">
        <f t="shared" si="13"/>
        <v>0</v>
      </c>
      <c r="W47" s="16">
        <f t="shared" si="14"/>
        <v>0</v>
      </c>
      <c r="X47" s="17">
        <f t="shared" si="15"/>
        <v>0</v>
      </c>
      <c r="Y47" s="16">
        <f t="shared" si="16"/>
        <v>0</v>
      </c>
      <c r="Z47" s="17">
        <f t="shared" si="17"/>
        <v>0</v>
      </c>
      <c r="AA47" s="175">
        <f t="shared" si="18"/>
        <v>0</v>
      </c>
      <c r="AB47" s="176">
        <f t="shared" si="19"/>
        <v>0</v>
      </c>
      <c r="AC47" s="18"/>
    </row>
    <row r="48" spans="1:29" ht="25" customHeight="1" x14ac:dyDescent="0.3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3"/>
        <v>0</v>
      </c>
      <c r="K48" s="11" t="str">
        <f t="shared" si="4"/>
        <v/>
      </c>
      <c r="L48" s="20" t="str">
        <f t="shared" si="5"/>
        <v/>
      </c>
      <c r="M48" s="102"/>
      <c r="N48" s="8" t="s">
        <v>20</v>
      </c>
      <c r="O48" s="12">
        <f t="shared" si="6"/>
        <v>0</v>
      </c>
      <c r="P48" s="13">
        <f t="shared" si="7"/>
        <v>0</v>
      </c>
      <c r="Q48" s="13">
        <f t="shared" si="8"/>
        <v>0</v>
      </c>
      <c r="R48" s="13">
        <f t="shared" si="9"/>
        <v>0</v>
      </c>
      <c r="S48" s="14">
        <f t="shared" si="10"/>
        <v>0</v>
      </c>
      <c r="T48" s="15">
        <f t="shared" si="11"/>
        <v>0</v>
      </c>
      <c r="U48" s="16">
        <f t="shared" si="12"/>
        <v>0</v>
      </c>
      <c r="V48" s="9">
        <f t="shared" si="13"/>
        <v>0</v>
      </c>
      <c r="W48" s="16">
        <f t="shared" si="14"/>
        <v>0</v>
      </c>
      <c r="X48" s="17">
        <f t="shared" si="15"/>
        <v>0</v>
      </c>
      <c r="Y48" s="16">
        <f t="shared" si="16"/>
        <v>0</v>
      </c>
      <c r="Z48" s="17">
        <f t="shared" si="17"/>
        <v>0</v>
      </c>
      <c r="AA48" s="175">
        <f t="shared" si="18"/>
        <v>0</v>
      </c>
      <c r="AB48" s="176">
        <f t="shared" si="19"/>
        <v>0</v>
      </c>
      <c r="AC48" s="18"/>
    </row>
    <row r="49" spans="1:29" ht="25" customHeight="1" x14ac:dyDescent="0.3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3"/>
        <v>0</v>
      </c>
      <c r="K49" s="11" t="str">
        <f t="shared" si="4"/>
        <v/>
      </c>
      <c r="L49" s="20" t="str">
        <f t="shared" si="5"/>
        <v/>
      </c>
      <c r="M49" s="102"/>
      <c r="N49" s="8" t="s">
        <v>20</v>
      </c>
      <c r="O49" s="12">
        <f t="shared" si="6"/>
        <v>0</v>
      </c>
      <c r="P49" s="13">
        <f t="shared" si="7"/>
        <v>0</v>
      </c>
      <c r="Q49" s="13">
        <f t="shared" si="8"/>
        <v>0</v>
      </c>
      <c r="R49" s="13">
        <f t="shared" si="9"/>
        <v>0</v>
      </c>
      <c r="S49" s="14">
        <f t="shared" si="10"/>
        <v>0</v>
      </c>
      <c r="T49" s="15">
        <f t="shared" si="11"/>
        <v>0</v>
      </c>
      <c r="U49" s="16">
        <f t="shared" si="12"/>
        <v>0</v>
      </c>
      <c r="V49" s="9">
        <f t="shared" si="13"/>
        <v>0</v>
      </c>
      <c r="W49" s="16">
        <f t="shared" si="14"/>
        <v>0</v>
      </c>
      <c r="X49" s="17">
        <f t="shared" si="15"/>
        <v>0</v>
      </c>
      <c r="Y49" s="16">
        <f t="shared" si="16"/>
        <v>0</v>
      </c>
      <c r="Z49" s="17">
        <f t="shared" si="17"/>
        <v>0</v>
      </c>
      <c r="AA49" s="175">
        <f t="shared" si="18"/>
        <v>0</v>
      </c>
      <c r="AB49" s="176">
        <f t="shared" si="19"/>
        <v>0</v>
      </c>
      <c r="AC49" s="18"/>
    </row>
    <row r="50" spans="1:29" ht="25" customHeight="1" x14ac:dyDescent="0.3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3"/>
        <v>0</v>
      </c>
      <c r="K50" s="11" t="str">
        <f t="shared" si="4"/>
        <v/>
      </c>
      <c r="L50" s="20" t="str">
        <f t="shared" si="5"/>
        <v/>
      </c>
      <c r="M50" s="102"/>
      <c r="N50" s="8" t="s">
        <v>20</v>
      </c>
      <c r="O50" s="12">
        <f t="shared" si="6"/>
        <v>0</v>
      </c>
      <c r="P50" s="13">
        <f t="shared" si="7"/>
        <v>0</v>
      </c>
      <c r="Q50" s="13">
        <f t="shared" si="8"/>
        <v>0</v>
      </c>
      <c r="R50" s="13">
        <f t="shared" si="9"/>
        <v>0</v>
      </c>
      <c r="S50" s="14">
        <f t="shared" si="10"/>
        <v>0</v>
      </c>
      <c r="T50" s="15">
        <f t="shared" si="11"/>
        <v>0</v>
      </c>
      <c r="U50" s="16">
        <f t="shared" si="12"/>
        <v>0</v>
      </c>
      <c r="V50" s="9">
        <f t="shared" si="13"/>
        <v>0</v>
      </c>
      <c r="W50" s="16">
        <f t="shared" si="14"/>
        <v>0</v>
      </c>
      <c r="X50" s="17">
        <f t="shared" si="15"/>
        <v>0</v>
      </c>
      <c r="Y50" s="16">
        <f t="shared" si="16"/>
        <v>0</v>
      </c>
      <c r="Z50" s="17">
        <f t="shared" si="17"/>
        <v>0</v>
      </c>
      <c r="AA50" s="175">
        <f t="shared" si="18"/>
        <v>0</v>
      </c>
      <c r="AB50" s="176">
        <f t="shared" si="19"/>
        <v>0</v>
      </c>
      <c r="AC50" s="18"/>
    </row>
    <row r="51" spans="1:29" ht="25" customHeight="1" x14ac:dyDescent="0.3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3"/>
        <v>0</v>
      </c>
      <c r="K51" s="11" t="str">
        <f t="shared" si="4"/>
        <v/>
      </c>
      <c r="L51" s="20" t="str">
        <f t="shared" si="5"/>
        <v/>
      </c>
      <c r="M51" s="102"/>
      <c r="N51" s="8" t="s">
        <v>20</v>
      </c>
      <c r="O51" s="12">
        <f t="shared" si="6"/>
        <v>0</v>
      </c>
      <c r="P51" s="13">
        <f t="shared" si="7"/>
        <v>0</v>
      </c>
      <c r="Q51" s="13">
        <f t="shared" si="8"/>
        <v>0</v>
      </c>
      <c r="R51" s="13">
        <f t="shared" si="9"/>
        <v>0</v>
      </c>
      <c r="S51" s="14">
        <f t="shared" si="10"/>
        <v>0</v>
      </c>
      <c r="T51" s="15">
        <f t="shared" si="11"/>
        <v>0</v>
      </c>
      <c r="U51" s="16">
        <f t="shared" si="12"/>
        <v>0</v>
      </c>
      <c r="V51" s="9">
        <f t="shared" si="13"/>
        <v>0</v>
      </c>
      <c r="W51" s="16">
        <f t="shared" si="14"/>
        <v>0</v>
      </c>
      <c r="X51" s="17">
        <f t="shared" si="15"/>
        <v>0</v>
      </c>
      <c r="Y51" s="16">
        <f t="shared" si="16"/>
        <v>0</v>
      </c>
      <c r="Z51" s="17">
        <f t="shared" si="17"/>
        <v>0</v>
      </c>
      <c r="AA51" s="175">
        <f t="shared" si="18"/>
        <v>0</v>
      </c>
      <c r="AB51" s="176">
        <f t="shared" si="19"/>
        <v>0</v>
      </c>
      <c r="AC51" s="18"/>
    </row>
    <row r="52" spans="1:29" ht="25" customHeight="1" x14ac:dyDescent="0.3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3"/>
        <v>0</v>
      </c>
      <c r="K52" s="11" t="str">
        <f t="shared" si="4"/>
        <v/>
      </c>
      <c r="L52" s="20" t="str">
        <f t="shared" si="5"/>
        <v/>
      </c>
      <c r="M52" s="102"/>
      <c r="N52" s="8" t="s">
        <v>20</v>
      </c>
      <c r="O52" s="12">
        <f t="shared" si="6"/>
        <v>0</v>
      </c>
      <c r="P52" s="13">
        <f t="shared" si="7"/>
        <v>0</v>
      </c>
      <c r="Q52" s="13">
        <f t="shared" si="8"/>
        <v>0</v>
      </c>
      <c r="R52" s="13">
        <f t="shared" si="9"/>
        <v>0</v>
      </c>
      <c r="S52" s="14">
        <f t="shared" si="10"/>
        <v>0</v>
      </c>
      <c r="T52" s="15">
        <f t="shared" si="11"/>
        <v>0</v>
      </c>
      <c r="U52" s="16">
        <f t="shared" si="12"/>
        <v>0</v>
      </c>
      <c r="V52" s="9">
        <f t="shared" si="13"/>
        <v>0</v>
      </c>
      <c r="W52" s="16">
        <f t="shared" si="14"/>
        <v>0</v>
      </c>
      <c r="X52" s="17">
        <f t="shared" si="15"/>
        <v>0</v>
      </c>
      <c r="Y52" s="16">
        <f t="shared" si="16"/>
        <v>0</v>
      </c>
      <c r="Z52" s="17">
        <f t="shared" si="17"/>
        <v>0</v>
      </c>
      <c r="AA52" s="175">
        <f t="shared" si="18"/>
        <v>0</v>
      </c>
      <c r="AB52" s="176">
        <f t="shared" si="19"/>
        <v>0</v>
      </c>
      <c r="AC52" s="18"/>
    </row>
    <row r="53" spans="1:29" ht="25" customHeight="1" x14ac:dyDescent="0.3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3"/>
        <v>0</v>
      </c>
      <c r="K53" s="11" t="str">
        <f t="shared" si="4"/>
        <v/>
      </c>
      <c r="L53" s="20" t="str">
        <f t="shared" si="5"/>
        <v/>
      </c>
      <c r="M53" s="102"/>
      <c r="N53" s="8" t="s">
        <v>20</v>
      </c>
      <c r="O53" s="12">
        <f t="shared" si="6"/>
        <v>0</v>
      </c>
      <c r="P53" s="13">
        <f t="shared" si="7"/>
        <v>0</v>
      </c>
      <c r="Q53" s="13">
        <f t="shared" si="8"/>
        <v>0</v>
      </c>
      <c r="R53" s="13">
        <f t="shared" si="9"/>
        <v>0</v>
      </c>
      <c r="S53" s="14">
        <f t="shared" si="10"/>
        <v>0</v>
      </c>
      <c r="T53" s="15">
        <f t="shared" si="11"/>
        <v>0</v>
      </c>
      <c r="U53" s="16">
        <f t="shared" si="12"/>
        <v>0</v>
      </c>
      <c r="V53" s="9">
        <f t="shared" si="13"/>
        <v>0</v>
      </c>
      <c r="W53" s="16">
        <f t="shared" si="14"/>
        <v>0</v>
      </c>
      <c r="X53" s="17">
        <f t="shared" si="15"/>
        <v>0</v>
      </c>
      <c r="Y53" s="16">
        <f t="shared" si="16"/>
        <v>0</v>
      </c>
      <c r="Z53" s="17">
        <f t="shared" si="17"/>
        <v>0</v>
      </c>
      <c r="AA53" s="175">
        <f t="shared" si="18"/>
        <v>0</v>
      </c>
      <c r="AB53" s="176">
        <f t="shared" si="19"/>
        <v>0</v>
      </c>
      <c r="AC53" s="18"/>
    </row>
    <row r="54" spans="1:29" ht="25" customHeight="1" x14ac:dyDescent="0.3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3"/>
        <v>0</v>
      </c>
      <c r="K54" s="11" t="str">
        <f t="shared" si="4"/>
        <v/>
      </c>
      <c r="L54" s="20" t="str">
        <f t="shared" si="5"/>
        <v/>
      </c>
      <c r="M54" s="102"/>
      <c r="N54" s="8" t="s">
        <v>20</v>
      </c>
      <c r="O54" s="12">
        <f t="shared" si="6"/>
        <v>0</v>
      </c>
      <c r="P54" s="13">
        <f t="shared" si="7"/>
        <v>0</v>
      </c>
      <c r="Q54" s="13">
        <f t="shared" si="8"/>
        <v>0</v>
      </c>
      <c r="R54" s="13">
        <f t="shared" si="9"/>
        <v>0</v>
      </c>
      <c r="S54" s="14">
        <f t="shared" si="10"/>
        <v>0</v>
      </c>
      <c r="T54" s="15">
        <f t="shared" si="11"/>
        <v>0</v>
      </c>
      <c r="U54" s="16">
        <f t="shared" si="12"/>
        <v>0</v>
      </c>
      <c r="V54" s="9">
        <f t="shared" si="13"/>
        <v>0</v>
      </c>
      <c r="W54" s="16">
        <f t="shared" si="14"/>
        <v>0</v>
      </c>
      <c r="X54" s="17">
        <f t="shared" si="15"/>
        <v>0</v>
      </c>
      <c r="Y54" s="16">
        <f t="shared" si="16"/>
        <v>0</v>
      </c>
      <c r="Z54" s="17">
        <f t="shared" si="17"/>
        <v>0</v>
      </c>
      <c r="AA54" s="175">
        <f t="shared" si="18"/>
        <v>0</v>
      </c>
      <c r="AB54" s="176">
        <f t="shared" si="19"/>
        <v>0</v>
      </c>
      <c r="AC54" s="18"/>
    </row>
    <row r="55" spans="1:29" ht="25" customHeight="1" x14ac:dyDescent="0.3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3"/>
        <v>0</v>
      </c>
      <c r="K55" s="11" t="str">
        <f t="shared" si="4"/>
        <v/>
      </c>
      <c r="L55" s="20" t="str">
        <f t="shared" si="5"/>
        <v/>
      </c>
      <c r="M55" s="102"/>
      <c r="N55" s="8" t="s">
        <v>20</v>
      </c>
      <c r="O55" s="12">
        <f t="shared" si="6"/>
        <v>0</v>
      </c>
      <c r="P55" s="13">
        <f t="shared" si="7"/>
        <v>0</v>
      </c>
      <c r="Q55" s="13">
        <f t="shared" si="8"/>
        <v>0</v>
      </c>
      <c r="R55" s="13">
        <f t="shared" si="9"/>
        <v>0</v>
      </c>
      <c r="S55" s="14">
        <f t="shared" si="10"/>
        <v>0</v>
      </c>
      <c r="T55" s="15">
        <f t="shared" si="11"/>
        <v>0</v>
      </c>
      <c r="U55" s="16">
        <f t="shared" si="12"/>
        <v>0</v>
      </c>
      <c r="V55" s="9">
        <f t="shared" si="13"/>
        <v>0</v>
      </c>
      <c r="W55" s="16">
        <f t="shared" si="14"/>
        <v>0</v>
      </c>
      <c r="X55" s="17">
        <f t="shared" si="15"/>
        <v>0</v>
      </c>
      <c r="Y55" s="16">
        <f t="shared" si="16"/>
        <v>0</v>
      </c>
      <c r="Z55" s="17">
        <f t="shared" si="17"/>
        <v>0</v>
      </c>
      <c r="AA55" s="175">
        <f t="shared" si="18"/>
        <v>0</v>
      </c>
      <c r="AB55" s="176">
        <f t="shared" si="19"/>
        <v>0</v>
      </c>
      <c r="AC55" s="18"/>
    </row>
    <row r="56" spans="1:29" ht="25" customHeight="1" x14ac:dyDescent="0.3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3"/>
        <v>0</v>
      </c>
      <c r="K56" s="11" t="str">
        <f t="shared" si="4"/>
        <v/>
      </c>
      <c r="L56" s="20" t="str">
        <f t="shared" si="5"/>
        <v/>
      </c>
      <c r="M56" s="102"/>
      <c r="N56" s="8" t="s">
        <v>20</v>
      </c>
      <c r="O56" s="12">
        <f t="shared" si="6"/>
        <v>0</v>
      </c>
      <c r="P56" s="13">
        <f t="shared" si="7"/>
        <v>0</v>
      </c>
      <c r="Q56" s="13">
        <f t="shared" si="8"/>
        <v>0</v>
      </c>
      <c r="R56" s="13">
        <f t="shared" si="9"/>
        <v>0</v>
      </c>
      <c r="S56" s="14">
        <f t="shared" si="10"/>
        <v>0</v>
      </c>
      <c r="T56" s="15">
        <f t="shared" si="11"/>
        <v>0</v>
      </c>
      <c r="U56" s="16">
        <f t="shared" si="12"/>
        <v>0</v>
      </c>
      <c r="V56" s="9">
        <f t="shared" si="13"/>
        <v>0</v>
      </c>
      <c r="W56" s="16">
        <f t="shared" si="14"/>
        <v>0</v>
      </c>
      <c r="X56" s="17">
        <f t="shared" si="15"/>
        <v>0</v>
      </c>
      <c r="Y56" s="16">
        <f t="shared" si="16"/>
        <v>0</v>
      </c>
      <c r="Z56" s="17">
        <f t="shared" si="17"/>
        <v>0</v>
      </c>
      <c r="AA56" s="175">
        <f t="shared" si="18"/>
        <v>0</v>
      </c>
      <c r="AB56" s="176">
        <f t="shared" si="19"/>
        <v>0</v>
      </c>
      <c r="AC56" s="18"/>
    </row>
    <row r="57" spans="1:29" ht="25" customHeight="1" x14ac:dyDescent="0.3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3"/>
        <v>0</v>
      </c>
      <c r="K57" s="11" t="str">
        <f t="shared" si="4"/>
        <v/>
      </c>
      <c r="L57" s="20" t="str">
        <f t="shared" si="5"/>
        <v/>
      </c>
      <c r="M57" s="102"/>
      <c r="N57" s="8" t="s">
        <v>20</v>
      </c>
      <c r="O57" s="12">
        <f t="shared" si="6"/>
        <v>0</v>
      </c>
      <c r="P57" s="13">
        <f t="shared" si="7"/>
        <v>0</v>
      </c>
      <c r="Q57" s="13">
        <f t="shared" si="8"/>
        <v>0</v>
      </c>
      <c r="R57" s="13">
        <f t="shared" si="9"/>
        <v>0</v>
      </c>
      <c r="S57" s="14">
        <f t="shared" si="10"/>
        <v>0</v>
      </c>
      <c r="T57" s="15">
        <f t="shared" si="11"/>
        <v>0</v>
      </c>
      <c r="U57" s="16">
        <f t="shared" si="12"/>
        <v>0</v>
      </c>
      <c r="V57" s="9">
        <f t="shared" si="13"/>
        <v>0</v>
      </c>
      <c r="W57" s="16">
        <f t="shared" si="14"/>
        <v>0</v>
      </c>
      <c r="X57" s="17">
        <f t="shared" si="15"/>
        <v>0</v>
      </c>
      <c r="Y57" s="16">
        <f t="shared" si="16"/>
        <v>0</v>
      </c>
      <c r="Z57" s="17">
        <f t="shared" si="17"/>
        <v>0</v>
      </c>
      <c r="AA57" s="175">
        <f t="shared" si="18"/>
        <v>0</v>
      </c>
      <c r="AB57" s="176">
        <f t="shared" si="19"/>
        <v>0</v>
      </c>
      <c r="AC57" s="18"/>
    </row>
    <row r="58" spans="1:29" ht="25" customHeight="1" x14ac:dyDescent="0.3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3"/>
        <v>0</v>
      </c>
      <c r="K58" s="11" t="str">
        <f t="shared" si="4"/>
        <v/>
      </c>
      <c r="L58" s="20" t="str">
        <f t="shared" si="5"/>
        <v/>
      </c>
      <c r="M58" s="102"/>
      <c r="N58" s="8" t="s">
        <v>20</v>
      </c>
      <c r="O58" s="12">
        <f t="shared" si="6"/>
        <v>0</v>
      </c>
      <c r="P58" s="13">
        <f t="shared" si="7"/>
        <v>0</v>
      </c>
      <c r="Q58" s="13">
        <f t="shared" si="8"/>
        <v>0</v>
      </c>
      <c r="R58" s="13">
        <f t="shared" si="9"/>
        <v>0</v>
      </c>
      <c r="S58" s="14">
        <f t="shared" si="10"/>
        <v>0</v>
      </c>
      <c r="T58" s="15">
        <f t="shared" si="11"/>
        <v>0</v>
      </c>
      <c r="U58" s="16">
        <f t="shared" si="12"/>
        <v>0</v>
      </c>
      <c r="V58" s="9">
        <f t="shared" si="13"/>
        <v>0</v>
      </c>
      <c r="W58" s="16">
        <f t="shared" si="14"/>
        <v>0</v>
      </c>
      <c r="X58" s="17">
        <f t="shared" si="15"/>
        <v>0</v>
      </c>
      <c r="Y58" s="16">
        <f t="shared" si="16"/>
        <v>0</v>
      </c>
      <c r="Z58" s="17">
        <f t="shared" si="17"/>
        <v>0</v>
      </c>
      <c r="AA58" s="175">
        <f t="shared" si="18"/>
        <v>0</v>
      </c>
      <c r="AB58" s="176">
        <f t="shared" si="19"/>
        <v>0</v>
      </c>
      <c r="AC58" s="18"/>
    </row>
    <row r="59" spans="1:29" ht="25" customHeight="1" x14ac:dyDescent="0.3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3"/>
        <v>0</v>
      </c>
      <c r="K59" s="11" t="str">
        <f t="shared" si="4"/>
        <v/>
      </c>
      <c r="L59" s="20" t="str">
        <f t="shared" si="5"/>
        <v/>
      </c>
      <c r="M59" s="102"/>
      <c r="N59" s="8" t="s">
        <v>20</v>
      </c>
      <c r="O59" s="12">
        <f t="shared" si="6"/>
        <v>0</v>
      </c>
      <c r="P59" s="13">
        <f t="shared" si="7"/>
        <v>0</v>
      </c>
      <c r="Q59" s="13">
        <f t="shared" si="8"/>
        <v>0</v>
      </c>
      <c r="R59" s="13">
        <f t="shared" si="9"/>
        <v>0</v>
      </c>
      <c r="S59" s="14">
        <f t="shared" si="10"/>
        <v>0</v>
      </c>
      <c r="T59" s="15">
        <f t="shared" si="11"/>
        <v>0</v>
      </c>
      <c r="U59" s="16">
        <f t="shared" si="12"/>
        <v>0</v>
      </c>
      <c r="V59" s="9">
        <f t="shared" si="13"/>
        <v>0</v>
      </c>
      <c r="W59" s="16">
        <f t="shared" si="14"/>
        <v>0</v>
      </c>
      <c r="X59" s="17">
        <f t="shared" si="15"/>
        <v>0</v>
      </c>
      <c r="Y59" s="16">
        <f t="shared" si="16"/>
        <v>0</v>
      </c>
      <c r="Z59" s="17">
        <f t="shared" si="17"/>
        <v>0</v>
      </c>
      <c r="AA59" s="175">
        <f t="shared" si="18"/>
        <v>0</v>
      </c>
      <c r="AB59" s="176">
        <f t="shared" si="19"/>
        <v>0</v>
      </c>
      <c r="AC59" s="18"/>
    </row>
    <row r="60" spans="1:29" ht="25" customHeight="1" x14ac:dyDescent="0.3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3"/>
        <v>0</v>
      </c>
      <c r="K60" s="11" t="str">
        <f t="shared" si="4"/>
        <v/>
      </c>
      <c r="L60" s="20" t="str">
        <f t="shared" si="5"/>
        <v/>
      </c>
      <c r="M60" s="102"/>
      <c r="N60" s="8" t="s">
        <v>20</v>
      </c>
      <c r="O60" s="12">
        <f t="shared" si="6"/>
        <v>0</v>
      </c>
      <c r="P60" s="13">
        <f t="shared" si="7"/>
        <v>0</v>
      </c>
      <c r="Q60" s="13">
        <f t="shared" si="8"/>
        <v>0</v>
      </c>
      <c r="R60" s="13">
        <f t="shared" si="9"/>
        <v>0</v>
      </c>
      <c r="S60" s="14">
        <f t="shared" si="10"/>
        <v>0</v>
      </c>
      <c r="T60" s="15">
        <f t="shared" si="11"/>
        <v>0</v>
      </c>
      <c r="U60" s="16">
        <f t="shared" si="12"/>
        <v>0</v>
      </c>
      <c r="V60" s="9">
        <f t="shared" si="13"/>
        <v>0</v>
      </c>
      <c r="W60" s="16">
        <f t="shared" si="14"/>
        <v>0</v>
      </c>
      <c r="X60" s="17">
        <f t="shared" si="15"/>
        <v>0</v>
      </c>
      <c r="Y60" s="16">
        <f t="shared" si="16"/>
        <v>0</v>
      </c>
      <c r="Z60" s="17">
        <f t="shared" si="17"/>
        <v>0</v>
      </c>
      <c r="AA60" s="175">
        <f t="shared" si="18"/>
        <v>0</v>
      </c>
      <c r="AB60" s="176">
        <f t="shared" si="19"/>
        <v>0</v>
      </c>
      <c r="AC60" s="18"/>
    </row>
    <row r="61" spans="1:29" ht="25" customHeight="1" x14ac:dyDescent="0.3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3"/>
        <v>0</v>
      </c>
      <c r="K61" s="11" t="str">
        <f t="shared" si="4"/>
        <v/>
      </c>
      <c r="L61" s="20" t="str">
        <f t="shared" si="5"/>
        <v/>
      </c>
      <c r="M61" s="102"/>
      <c r="N61" s="8" t="s">
        <v>20</v>
      </c>
      <c r="O61" s="12">
        <f t="shared" si="6"/>
        <v>0</v>
      </c>
      <c r="P61" s="13">
        <f t="shared" si="7"/>
        <v>0</v>
      </c>
      <c r="Q61" s="13">
        <f t="shared" si="8"/>
        <v>0</v>
      </c>
      <c r="R61" s="13">
        <f t="shared" si="9"/>
        <v>0</v>
      </c>
      <c r="S61" s="14">
        <f t="shared" si="10"/>
        <v>0</v>
      </c>
      <c r="T61" s="15">
        <f t="shared" si="11"/>
        <v>0</v>
      </c>
      <c r="U61" s="16">
        <f t="shared" si="12"/>
        <v>0</v>
      </c>
      <c r="V61" s="9">
        <f t="shared" si="13"/>
        <v>0</v>
      </c>
      <c r="W61" s="16">
        <f t="shared" si="14"/>
        <v>0</v>
      </c>
      <c r="X61" s="17">
        <f t="shared" si="15"/>
        <v>0</v>
      </c>
      <c r="Y61" s="16">
        <f t="shared" si="16"/>
        <v>0</v>
      </c>
      <c r="Z61" s="17">
        <f t="shared" si="17"/>
        <v>0</v>
      </c>
      <c r="AA61" s="175">
        <f t="shared" si="18"/>
        <v>0</v>
      </c>
      <c r="AB61" s="176">
        <f t="shared" si="19"/>
        <v>0</v>
      </c>
      <c r="AC61" s="18"/>
    </row>
    <row r="62" spans="1:29" ht="25" customHeight="1" x14ac:dyDescent="0.3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3"/>
        <v>0</v>
      </c>
      <c r="K62" s="11" t="str">
        <f t="shared" si="4"/>
        <v/>
      </c>
      <c r="L62" s="20" t="str">
        <f t="shared" si="5"/>
        <v/>
      </c>
      <c r="M62" s="102"/>
      <c r="N62" s="8" t="s">
        <v>20</v>
      </c>
      <c r="O62" s="12">
        <f t="shared" si="6"/>
        <v>0</v>
      </c>
      <c r="P62" s="13">
        <f t="shared" si="7"/>
        <v>0</v>
      </c>
      <c r="Q62" s="13">
        <f t="shared" si="8"/>
        <v>0</v>
      </c>
      <c r="R62" s="13">
        <f t="shared" si="9"/>
        <v>0</v>
      </c>
      <c r="S62" s="14">
        <f t="shared" si="10"/>
        <v>0</v>
      </c>
      <c r="T62" s="15">
        <f t="shared" si="11"/>
        <v>0</v>
      </c>
      <c r="U62" s="16">
        <f t="shared" si="12"/>
        <v>0</v>
      </c>
      <c r="V62" s="9">
        <f t="shared" si="13"/>
        <v>0</v>
      </c>
      <c r="W62" s="16">
        <f t="shared" si="14"/>
        <v>0</v>
      </c>
      <c r="X62" s="17">
        <f t="shared" si="15"/>
        <v>0</v>
      </c>
      <c r="Y62" s="16">
        <f t="shared" si="16"/>
        <v>0</v>
      </c>
      <c r="Z62" s="17">
        <f t="shared" si="17"/>
        <v>0</v>
      </c>
      <c r="AA62" s="175">
        <f t="shared" si="18"/>
        <v>0</v>
      </c>
      <c r="AB62" s="176">
        <f t="shared" si="19"/>
        <v>0</v>
      </c>
      <c r="AC62" s="18"/>
    </row>
    <row r="63" spans="1:29" ht="25" customHeight="1" x14ac:dyDescent="0.3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3"/>
        <v>0</v>
      </c>
      <c r="K63" s="11" t="str">
        <f t="shared" si="4"/>
        <v/>
      </c>
      <c r="L63" s="20" t="str">
        <f t="shared" si="5"/>
        <v/>
      </c>
      <c r="M63" s="102"/>
      <c r="N63" s="8" t="s">
        <v>20</v>
      </c>
      <c r="O63" s="12">
        <f t="shared" si="6"/>
        <v>0</v>
      </c>
      <c r="P63" s="13">
        <f t="shared" si="7"/>
        <v>0</v>
      </c>
      <c r="Q63" s="13">
        <f t="shared" si="8"/>
        <v>0</v>
      </c>
      <c r="R63" s="13">
        <f t="shared" si="9"/>
        <v>0</v>
      </c>
      <c r="S63" s="14">
        <f t="shared" si="10"/>
        <v>0</v>
      </c>
      <c r="T63" s="15">
        <f t="shared" si="11"/>
        <v>0</v>
      </c>
      <c r="U63" s="16">
        <f t="shared" si="12"/>
        <v>0</v>
      </c>
      <c r="V63" s="9">
        <f t="shared" si="13"/>
        <v>0</v>
      </c>
      <c r="W63" s="16">
        <f t="shared" si="14"/>
        <v>0</v>
      </c>
      <c r="X63" s="17">
        <f t="shared" si="15"/>
        <v>0</v>
      </c>
      <c r="Y63" s="16">
        <f t="shared" si="16"/>
        <v>0</v>
      </c>
      <c r="Z63" s="17">
        <f t="shared" si="17"/>
        <v>0</v>
      </c>
      <c r="AA63" s="175">
        <f t="shared" si="18"/>
        <v>0</v>
      </c>
      <c r="AB63" s="176">
        <f t="shared" si="19"/>
        <v>0</v>
      </c>
      <c r="AC63" s="18"/>
    </row>
    <row r="64" spans="1:29" ht="25" customHeight="1" x14ac:dyDescent="0.3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3"/>
        <v>0</v>
      </c>
      <c r="K64" s="11" t="str">
        <f t="shared" si="4"/>
        <v/>
      </c>
      <c r="L64" s="20" t="str">
        <f t="shared" si="5"/>
        <v/>
      </c>
      <c r="M64" s="102"/>
      <c r="N64" s="8" t="s">
        <v>20</v>
      </c>
      <c r="O64" s="12">
        <f t="shared" si="6"/>
        <v>0</v>
      </c>
      <c r="P64" s="13">
        <f t="shared" si="7"/>
        <v>0</v>
      </c>
      <c r="Q64" s="13">
        <f t="shared" si="8"/>
        <v>0</v>
      </c>
      <c r="R64" s="13">
        <f t="shared" si="9"/>
        <v>0</v>
      </c>
      <c r="S64" s="14">
        <f t="shared" si="10"/>
        <v>0</v>
      </c>
      <c r="T64" s="15">
        <f t="shared" si="11"/>
        <v>0</v>
      </c>
      <c r="U64" s="16">
        <f t="shared" si="12"/>
        <v>0</v>
      </c>
      <c r="V64" s="9">
        <f t="shared" si="13"/>
        <v>0</v>
      </c>
      <c r="W64" s="16">
        <f t="shared" si="14"/>
        <v>0</v>
      </c>
      <c r="X64" s="17">
        <f t="shared" si="15"/>
        <v>0</v>
      </c>
      <c r="Y64" s="16">
        <f t="shared" si="16"/>
        <v>0</v>
      </c>
      <c r="Z64" s="17">
        <f t="shared" si="17"/>
        <v>0</v>
      </c>
      <c r="AA64" s="175">
        <f t="shared" si="18"/>
        <v>0</v>
      </c>
      <c r="AB64" s="176">
        <f t="shared" si="19"/>
        <v>0</v>
      </c>
      <c r="AC64" s="18"/>
    </row>
    <row r="65" spans="1:29" ht="25" customHeight="1" x14ac:dyDescent="0.3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3"/>
        <v>0</v>
      </c>
      <c r="K65" s="11" t="str">
        <f t="shared" si="4"/>
        <v/>
      </c>
      <c r="L65" s="20" t="str">
        <f t="shared" si="5"/>
        <v/>
      </c>
      <c r="M65" s="102"/>
      <c r="N65" s="8" t="s">
        <v>20</v>
      </c>
      <c r="O65" s="12">
        <f t="shared" si="6"/>
        <v>0</v>
      </c>
      <c r="P65" s="13">
        <f t="shared" si="7"/>
        <v>0</v>
      </c>
      <c r="Q65" s="13">
        <f t="shared" si="8"/>
        <v>0</v>
      </c>
      <c r="R65" s="13">
        <f t="shared" si="9"/>
        <v>0</v>
      </c>
      <c r="S65" s="14">
        <f t="shared" si="10"/>
        <v>0</v>
      </c>
      <c r="T65" s="15">
        <f t="shared" si="11"/>
        <v>0</v>
      </c>
      <c r="U65" s="16">
        <f t="shared" si="12"/>
        <v>0</v>
      </c>
      <c r="V65" s="9">
        <f t="shared" si="13"/>
        <v>0</v>
      </c>
      <c r="W65" s="16">
        <f t="shared" si="14"/>
        <v>0</v>
      </c>
      <c r="X65" s="17">
        <f t="shared" si="15"/>
        <v>0</v>
      </c>
      <c r="Y65" s="16">
        <f t="shared" si="16"/>
        <v>0</v>
      </c>
      <c r="Z65" s="17">
        <f t="shared" si="17"/>
        <v>0</v>
      </c>
      <c r="AA65" s="175">
        <f t="shared" si="18"/>
        <v>0</v>
      </c>
      <c r="AB65" s="176">
        <f t="shared" si="19"/>
        <v>0</v>
      </c>
      <c r="AC65" s="18"/>
    </row>
    <row r="66" spans="1:29" ht="25" customHeight="1" x14ac:dyDescent="0.3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3"/>
        <v>0</v>
      </c>
      <c r="K66" s="11" t="str">
        <f t="shared" si="4"/>
        <v/>
      </c>
      <c r="L66" s="20" t="str">
        <f t="shared" si="5"/>
        <v/>
      </c>
      <c r="M66" s="102"/>
      <c r="N66" s="8" t="s">
        <v>20</v>
      </c>
      <c r="O66" s="12">
        <f t="shared" si="6"/>
        <v>0</v>
      </c>
      <c r="P66" s="13">
        <f t="shared" si="7"/>
        <v>0</v>
      </c>
      <c r="Q66" s="13">
        <f t="shared" si="8"/>
        <v>0</v>
      </c>
      <c r="R66" s="13">
        <f t="shared" si="9"/>
        <v>0</v>
      </c>
      <c r="S66" s="14">
        <f t="shared" si="10"/>
        <v>0</v>
      </c>
      <c r="T66" s="15">
        <f t="shared" si="11"/>
        <v>0</v>
      </c>
      <c r="U66" s="16">
        <f t="shared" si="12"/>
        <v>0</v>
      </c>
      <c r="V66" s="9">
        <f t="shared" si="13"/>
        <v>0</v>
      </c>
      <c r="W66" s="16">
        <f t="shared" si="14"/>
        <v>0</v>
      </c>
      <c r="X66" s="17">
        <f t="shared" si="15"/>
        <v>0</v>
      </c>
      <c r="Y66" s="16">
        <f t="shared" si="16"/>
        <v>0</v>
      </c>
      <c r="Z66" s="17">
        <f t="shared" si="17"/>
        <v>0</v>
      </c>
      <c r="AA66" s="175">
        <f t="shared" si="18"/>
        <v>0</v>
      </c>
      <c r="AB66" s="176">
        <f t="shared" si="19"/>
        <v>0</v>
      </c>
      <c r="AC66" s="18"/>
    </row>
    <row r="67" spans="1:29" ht="25" customHeight="1" x14ac:dyDescent="0.3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3"/>
        <v>0</v>
      </c>
      <c r="K67" s="11" t="str">
        <f t="shared" si="4"/>
        <v/>
      </c>
      <c r="L67" s="20" t="str">
        <f t="shared" si="5"/>
        <v/>
      </c>
      <c r="M67" s="102"/>
      <c r="N67" s="8" t="s">
        <v>20</v>
      </c>
      <c r="O67" s="12">
        <f t="shared" si="6"/>
        <v>0</v>
      </c>
      <c r="P67" s="13">
        <f t="shared" si="7"/>
        <v>0</v>
      </c>
      <c r="Q67" s="13">
        <f t="shared" si="8"/>
        <v>0</v>
      </c>
      <c r="R67" s="13">
        <f t="shared" si="9"/>
        <v>0</v>
      </c>
      <c r="S67" s="14">
        <f t="shared" si="10"/>
        <v>0</v>
      </c>
      <c r="T67" s="15">
        <f t="shared" si="11"/>
        <v>0</v>
      </c>
      <c r="U67" s="16">
        <f t="shared" si="12"/>
        <v>0</v>
      </c>
      <c r="V67" s="9">
        <f t="shared" si="13"/>
        <v>0</v>
      </c>
      <c r="W67" s="16">
        <f t="shared" si="14"/>
        <v>0</v>
      </c>
      <c r="X67" s="17">
        <f t="shared" si="15"/>
        <v>0</v>
      </c>
      <c r="Y67" s="16">
        <f t="shared" si="16"/>
        <v>0</v>
      </c>
      <c r="Z67" s="17">
        <f t="shared" si="17"/>
        <v>0</v>
      </c>
      <c r="AA67" s="175">
        <f t="shared" si="18"/>
        <v>0</v>
      </c>
      <c r="AB67" s="176">
        <f t="shared" si="19"/>
        <v>0</v>
      </c>
      <c r="AC67" s="18"/>
    </row>
    <row r="68" spans="1:29" ht="25" customHeight="1" x14ac:dyDescent="0.3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3"/>
        <v>0</v>
      </c>
      <c r="K68" s="11" t="str">
        <f t="shared" si="4"/>
        <v/>
      </c>
      <c r="L68" s="20" t="str">
        <f t="shared" si="5"/>
        <v/>
      </c>
      <c r="M68" s="102"/>
      <c r="N68" s="8" t="s">
        <v>20</v>
      </c>
      <c r="O68" s="12">
        <f t="shared" si="6"/>
        <v>0</v>
      </c>
      <c r="P68" s="13">
        <f t="shared" si="7"/>
        <v>0</v>
      </c>
      <c r="Q68" s="13">
        <f t="shared" si="8"/>
        <v>0</v>
      </c>
      <c r="R68" s="13">
        <f t="shared" si="9"/>
        <v>0</v>
      </c>
      <c r="S68" s="14">
        <f t="shared" si="10"/>
        <v>0</v>
      </c>
      <c r="T68" s="15">
        <f t="shared" si="11"/>
        <v>0</v>
      </c>
      <c r="U68" s="16">
        <f t="shared" si="12"/>
        <v>0</v>
      </c>
      <c r="V68" s="9">
        <f t="shared" si="13"/>
        <v>0</v>
      </c>
      <c r="W68" s="16">
        <f t="shared" si="14"/>
        <v>0</v>
      </c>
      <c r="X68" s="17">
        <f t="shared" si="15"/>
        <v>0</v>
      </c>
      <c r="Y68" s="16">
        <f t="shared" si="16"/>
        <v>0</v>
      </c>
      <c r="Z68" s="17">
        <f t="shared" si="17"/>
        <v>0</v>
      </c>
      <c r="AA68" s="175">
        <f t="shared" si="18"/>
        <v>0</v>
      </c>
      <c r="AB68" s="176">
        <f t="shared" si="19"/>
        <v>0</v>
      </c>
      <c r="AC68" s="18"/>
    </row>
    <row r="69" spans="1:29" ht="25" customHeight="1" x14ac:dyDescent="0.3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3"/>
        <v>0</v>
      </c>
      <c r="K69" s="11" t="str">
        <f t="shared" si="4"/>
        <v/>
      </c>
      <c r="L69" s="20" t="str">
        <f t="shared" si="5"/>
        <v/>
      </c>
      <c r="M69" s="102"/>
      <c r="N69" s="8" t="s">
        <v>20</v>
      </c>
      <c r="O69" s="12">
        <f t="shared" si="6"/>
        <v>0</v>
      </c>
      <c r="P69" s="13">
        <f t="shared" si="7"/>
        <v>0</v>
      </c>
      <c r="Q69" s="13">
        <f t="shared" si="8"/>
        <v>0</v>
      </c>
      <c r="R69" s="13">
        <f t="shared" si="9"/>
        <v>0</v>
      </c>
      <c r="S69" s="14">
        <f t="shared" si="10"/>
        <v>0</v>
      </c>
      <c r="T69" s="15">
        <f t="shared" si="11"/>
        <v>0</v>
      </c>
      <c r="U69" s="16">
        <f t="shared" si="12"/>
        <v>0</v>
      </c>
      <c r="V69" s="9">
        <f t="shared" si="13"/>
        <v>0</v>
      </c>
      <c r="W69" s="16">
        <f t="shared" si="14"/>
        <v>0</v>
      </c>
      <c r="X69" s="17">
        <f t="shared" si="15"/>
        <v>0</v>
      </c>
      <c r="Y69" s="16">
        <f t="shared" si="16"/>
        <v>0</v>
      </c>
      <c r="Z69" s="17">
        <f t="shared" si="17"/>
        <v>0</v>
      </c>
      <c r="AA69" s="175">
        <f t="shared" si="18"/>
        <v>0</v>
      </c>
      <c r="AB69" s="176">
        <f t="shared" si="19"/>
        <v>0</v>
      </c>
      <c r="AC69" s="18"/>
    </row>
    <row r="70" spans="1:29" ht="25" customHeight="1" x14ac:dyDescent="0.35">
      <c r="A70" s="1"/>
      <c r="B70" s="2"/>
      <c r="C70" s="2"/>
      <c r="D70" s="3"/>
      <c r="E70" s="4"/>
      <c r="F70" s="5"/>
      <c r="G70" s="5"/>
      <c r="H70" s="6"/>
      <c r="I70" s="6"/>
      <c r="J70" s="10">
        <f t="shared" si="3"/>
        <v>0</v>
      </c>
      <c r="K70" s="11" t="str">
        <f t="shared" si="4"/>
        <v/>
      </c>
      <c r="L70" s="20" t="str">
        <f t="shared" si="5"/>
        <v/>
      </c>
      <c r="M70" s="102"/>
      <c r="N70" s="8" t="s">
        <v>20</v>
      </c>
      <c r="O70" s="12">
        <f t="shared" si="6"/>
        <v>0</v>
      </c>
      <c r="P70" s="13">
        <f t="shared" si="7"/>
        <v>0</v>
      </c>
      <c r="Q70" s="13">
        <f t="shared" si="8"/>
        <v>0</v>
      </c>
      <c r="R70" s="13">
        <f t="shared" si="9"/>
        <v>0</v>
      </c>
      <c r="S70" s="14">
        <f t="shared" si="10"/>
        <v>0</v>
      </c>
      <c r="T70" s="15">
        <f t="shared" si="11"/>
        <v>0</v>
      </c>
      <c r="U70" s="16">
        <f t="shared" si="12"/>
        <v>0</v>
      </c>
      <c r="V70" s="9">
        <f t="shared" si="13"/>
        <v>0</v>
      </c>
      <c r="W70" s="16">
        <f t="shared" si="14"/>
        <v>0</v>
      </c>
      <c r="X70" s="17">
        <f t="shared" si="15"/>
        <v>0</v>
      </c>
      <c r="Y70" s="16">
        <f t="shared" si="16"/>
        <v>0</v>
      </c>
      <c r="Z70" s="17">
        <f t="shared" si="17"/>
        <v>0</v>
      </c>
      <c r="AA70" s="175">
        <f t="shared" si="18"/>
        <v>0</v>
      </c>
      <c r="AB70" s="176">
        <f t="shared" si="19"/>
        <v>0</v>
      </c>
      <c r="AC70" s="18"/>
    </row>
    <row r="71" spans="1:29" ht="25" customHeight="1" x14ac:dyDescent="0.35">
      <c r="A71" s="1"/>
      <c r="B71" s="2"/>
      <c r="C71" s="2"/>
      <c r="D71" s="3"/>
      <c r="E71" s="4"/>
      <c r="F71" s="5"/>
      <c r="G71" s="5"/>
      <c r="H71" s="6"/>
      <c r="I71" s="6"/>
      <c r="J71" s="10">
        <f t="shared" ref="J71:J134" si="20">H71+I71</f>
        <v>0</v>
      </c>
      <c r="K71" s="11" t="str">
        <f t="shared" ref="K71:K134" si="21">IF(J71&gt;0,IF(F71="","Inserire periodo in colonna F",IF(G71="","Inserire periodo in colonna G",IF(H71="","Inserire gg. di presenza in colonna H",IF(J71&gt;(G71-F71+1),"Errore supera n. max Giorni! verificare periodo inserito",IF((G71-F71+1)=J71,"ok",""))))),"")</f>
        <v/>
      </c>
      <c r="L71" s="20" t="str">
        <f t="shared" ref="L71:L134" si="22">IF(J71&gt;0,(G71-F71+1)-I71,"")</f>
        <v/>
      </c>
      <c r="M71" s="102"/>
      <c r="N71" s="8" t="s">
        <v>20</v>
      </c>
      <c r="O71" s="12">
        <f t="shared" ref="O71:O134" si="23">IF(H71&gt;0,59.2,0)</f>
        <v>0</v>
      </c>
      <c r="P71" s="13">
        <f t="shared" ref="P71:P134" si="24">IF(I71&gt;0,45.71,0)</f>
        <v>0</v>
      </c>
      <c r="Q71" s="13">
        <f t="shared" ref="Q71:Q134" si="25">ROUND(H71*O71,2)</f>
        <v>0</v>
      </c>
      <c r="R71" s="13">
        <f t="shared" ref="R71:R134" si="26">ROUND(I71*P71,2)</f>
        <v>0</v>
      </c>
      <c r="S71" s="14">
        <f t="shared" ref="S71:S134" si="27">ROUND(Q71+R71,2)</f>
        <v>0</v>
      </c>
      <c r="T71" s="15">
        <f t="shared" ref="T71:T134" si="28">IF(M71=0,0,IF((M71&lt;5000),5000,M71))</f>
        <v>0</v>
      </c>
      <c r="U71" s="16">
        <f t="shared" ref="U71:U134" si="29">IF(T71=0,0,ROUND((T71-5000)/(20000-5000),2))</f>
        <v>0</v>
      </c>
      <c r="V71" s="9">
        <f t="shared" ref="V71:V134" si="30">IF(N71="NO",0,IF(N71="SI",17.33,0))</f>
        <v>0</v>
      </c>
      <c r="W71" s="16">
        <f t="shared" ref="W71:W134" si="31">IF(H71&gt;0,ROUND((U71*(O71-V71)+V71),2),0)</f>
        <v>0</v>
      </c>
      <c r="X71" s="17">
        <f t="shared" ref="X71:X134" si="32">IF(H71&gt;0,ROUND(O71-W71,2),0)</f>
        <v>0</v>
      </c>
      <c r="Y71" s="16">
        <f t="shared" ref="Y71:Y134" si="33">IF(I71&gt;0,(ROUND((U71*(P71-V71)+V71),2)),0)</f>
        <v>0</v>
      </c>
      <c r="Z71" s="17">
        <f t="shared" ref="Z71:Z134" si="34">IF(I71&gt;0,(ROUND(P71-Y71,2)),0)</f>
        <v>0</v>
      </c>
      <c r="AA71" s="175">
        <f t="shared" ref="AA71:AA134" si="35">ROUND((W71*H71)+(Y71*I71),2)</f>
        <v>0</v>
      </c>
      <c r="AB71" s="176">
        <f t="shared" ref="AB71:AB134" si="36">IF(J71&gt;0,IF(M71="","Inserire Isee in colonna M",IF(N71="","compilare colonna N",ROUND((X71*H71)+(Z71*I71),2))),0)</f>
        <v>0</v>
      </c>
      <c r="AC71" s="18"/>
    </row>
    <row r="72" spans="1:29" ht="25" customHeight="1" x14ac:dyDescent="0.35">
      <c r="A72" s="1"/>
      <c r="B72" s="2"/>
      <c r="C72" s="2"/>
      <c r="D72" s="3"/>
      <c r="E72" s="4"/>
      <c r="F72" s="5"/>
      <c r="G72" s="5"/>
      <c r="H72" s="6"/>
      <c r="I72" s="6"/>
      <c r="J72" s="10">
        <f t="shared" si="20"/>
        <v>0</v>
      </c>
      <c r="K72" s="11" t="str">
        <f t="shared" si="21"/>
        <v/>
      </c>
      <c r="L72" s="20" t="str">
        <f t="shared" si="22"/>
        <v/>
      </c>
      <c r="M72" s="102"/>
      <c r="N72" s="8" t="s">
        <v>20</v>
      </c>
      <c r="O72" s="12">
        <f t="shared" si="23"/>
        <v>0</v>
      </c>
      <c r="P72" s="13">
        <f t="shared" si="24"/>
        <v>0</v>
      </c>
      <c r="Q72" s="13">
        <f t="shared" si="25"/>
        <v>0</v>
      </c>
      <c r="R72" s="13">
        <f t="shared" si="26"/>
        <v>0</v>
      </c>
      <c r="S72" s="14">
        <f t="shared" si="27"/>
        <v>0</v>
      </c>
      <c r="T72" s="15">
        <f t="shared" si="28"/>
        <v>0</v>
      </c>
      <c r="U72" s="16">
        <f t="shared" si="29"/>
        <v>0</v>
      </c>
      <c r="V72" s="9">
        <f t="shared" si="30"/>
        <v>0</v>
      </c>
      <c r="W72" s="16">
        <f t="shared" si="31"/>
        <v>0</v>
      </c>
      <c r="X72" s="17">
        <f t="shared" si="32"/>
        <v>0</v>
      </c>
      <c r="Y72" s="16">
        <f t="shared" si="33"/>
        <v>0</v>
      </c>
      <c r="Z72" s="17">
        <f t="shared" si="34"/>
        <v>0</v>
      </c>
      <c r="AA72" s="175">
        <f t="shared" si="35"/>
        <v>0</v>
      </c>
      <c r="AB72" s="176">
        <f t="shared" si="36"/>
        <v>0</v>
      </c>
      <c r="AC72" s="18"/>
    </row>
    <row r="73" spans="1:29" ht="25" customHeight="1" x14ac:dyDescent="0.3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20"/>
        <v>0</v>
      </c>
      <c r="K73" s="11" t="str">
        <f t="shared" si="21"/>
        <v/>
      </c>
      <c r="L73" s="20" t="str">
        <f t="shared" si="22"/>
        <v/>
      </c>
      <c r="M73" s="102"/>
      <c r="N73" s="8" t="s">
        <v>20</v>
      </c>
      <c r="O73" s="12">
        <f t="shared" si="23"/>
        <v>0</v>
      </c>
      <c r="P73" s="13">
        <f t="shared" si="24"/>
        <v>0</v>
      </c>
      <c r="Q73" s="13">
        <f t="shared" si="25"/>
        <v>0</v>
      </c>
      <c r="R73" s="13">
        <f t="shared" si="26"/>
        <v>0</v>
      </c>
      <c r="S73" s="14">
        <f t="shared" si="27"/>
        <v>0</v>
      </c>
      <c r="T73" s="15">
        <f t="shared" si="28"/>
        <v>0</v>
      </c>
      <c r="U73" s="16">
        <f t="shared" si="29"/>
        <v>0</v>
      </c>
      <c r="V73" s="9">
        <f t="shared" si="30"/>
        <v>0</v>
      </c>
      <c r="W73" s="16">
        <f t="shared" si="31"/>
        <v>0</v>
      </c>
      <c r="X73" s="17">
        <f t="shared" si="32"/>
        <v>0</v>
      </c>
      <c r="Y73" s="16">
        <f t="shared" si="33"/>
        <v>0</v>
      </c>
      <c r="Z73" s="17">
        <f t="shared" si="34"/>
        <v>0</v>
      </c>
      <c r="AA73" s="175">
        <f t="shared" si="35"/>
        <v>0</v>
      </c>
      <c r="AB73" s="176">
        <f t="shared" si="36"/>
        <v>0</v>
      </c>
      <c r="AC73" s="18"/>
    </row>
    <row r="74" spans="1:29" ht="25" customHeight="1" x14ac:dyDescent="0.3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20"/>
        <v>0</v>
      </c>
      <c r="K74" s="11" t="str">
        <f t="shared" si="21"/>
        <v/>
      </c>
      <c r="L74" s="20" t="str">
        <f t="shared" si="22"/>
        <v/>
      </c>
      <c r="M74" s="102"/>
      <c r="N74" s="8" t="s">
        <v>20</v>
      </c>
      <c r="O74" s="12">
        <f t="shared" si="23"/>
        <v>0</v>
      </c>
      <c r="P74" s="13">
        <f t="shared" si="24"/>
        <v>0</v>
      </c>
      <c r="Q74" s="13">
        <f t="shared" si="25"/>
        <v>0</v>
      </c>
      <c r="R74" s="13">
        <f t="shared" si="26"/>
        <v>0</v>
      </c>
      <c r="S74" s="14">
        <f t="shared" si="27"/>
        <v>0</v>
      </c>
      <c r="T74" s="15">
        <f t="shared" si="28"/>
        <v>0</v>
      </c>
      <c r="U74" s="16">
        <f t="shared" si="29"/>
        <v>0</v>
      </c>
      <c r="V74" s="9">
        <f t="shared" si="30"/>
        <v>0</v>
      </c>
      <c r="W74" s="16">
        <f t="shared" si="31"/>
        <v>0</v>
      </c>
      <c r="X74" s="17">
        <f t="shared" si="32"/>
        <v>0</v>
      </c>
      <c r="Y74" s="16">
        <f t="shared" si="33"/>
        <v>0</v>
      </c>
      <c r="Z74" s="17">
        <f t="shared" si="34"/>
        <v>0</v>
      </c>
      <c r="AA74" s="175">
        <f t="shared" si="35"/>
        <v>0</v>
      </c>
      <c r="AB74" s="176">
        <f t="shared" si="36"/>
        <v>0</v>
      </c>
      <c r="AC74" s="18"/>
    </row>
    <row r="75" spans="1:29" ht="25" customHeight="1" x14ac:dyDescent="0.3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20"/>
        <v>0</v>
      </c>
      <c r="K75" s="11" t="str">
        <f t="shared" si="21"/>
        <v/>
      </c>
      <c r="L75" s="20" t="str">
        <f t="shared" si="22"/>
        <v/>
      </c>
      <c r="M75" s="102"/>
      <c r="N75" s="8" t="s">
        <v>20</v>
      </c>
      <c r="O75" s="12">
        <f t="shared" si="23"/>
        <v>0</v>
      </c>
      <c r="P75" s="13">
        <f t="shared" si="24"/>
        <v>0</v>
      </c>
      <c r="Q75" s="13">
        <f t="shared" si="25"/>
        <v>0</v>
      </c>
      <c r="R75" s="13">
        <f t="shared" si="26"/>
        <v>0</v>
      </c>
      <c r="S75" s="14">
        <f t="shared" si="27"/>
        <v>0</v>
      </c>
      <c r="T75" s="15">
        <f t="shared" si="28"/>
        <v>0</v>
      </c>
      <c r="U75" s="16">
        <f t="shared" si="29"/>
        <v>0</v>
      </c>
      <c r="V75" s="9">
        <f t="shared" si="30"/>
        <v>0</v>
      </c>
      <c r="W75" s="16">
        <f t="shared" si="31"/>
        <v>0</v>
      </c>
      <c r="X75" s="17">
        <f t="shared" si="32"/>
        <v>0</v>
      </c>
      <c r="Y75" s="16">
        <f t="shared" si="33"/>
        <v>0</v>
      </c>
      <c r="Z75" s="17">
        <f t="shared" si="34"/>
        <v>0</v>
      </c>
      <c r="AA75" s="175">
        <f t="shared" si="35"/>
        <v>0</v>
      </c>
      <c r="AB75" s="176">
        <f t="shared" si="36"/>
        <v>0</v>
      </c>
      <c r="AC75" s="18"/>
    </row>
    <row r="76" spans="1:29" ht="25" customHeight="1" x14ac:dyDescent="0.3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20"/>
        <v>0</v>
      </c>
      <c r="K76" s="11" t="str">
        <f t="shared" si="21"/>
        <v/>
      </c>
      <c r="L76" s="20" t="str">
        <f t="shared" si="22"/>
        <v/>
      </c>
      <c r="M76" s="102"/>
      <c r="N76" s="8" t="s">
        <v>20</v>
      </c>
      <c r="O76" s="12">
        <f t="shared" si="23"/>
        <v>0</v>
      </c>
      <c r="P76" s="13">
        <f t="shared" si="24"/>
        <v>0</v>
      </c>
      <c r="Q76" s="13">
        <f t="shared" si="25"/>
        <v>0</v>
      </c>
      <c r="R76" s="13">
        <f t="shared" si="26"/>
        <v>0</v>
      </c>
      <c r="S76" s="14">
        <f t="shared" si="27"/>
        <v>0</v>
      </c>
      <c r="T76" s="15">
        <f t="shared" si="28"/>
        <v>0</v>
      </c>
      <c r="U76" s="16">
        <f t="shared" si="29"/>
        <v>0</v>
      </c>
      <c r="V76" s="9">
        <f t="shared" si="30"/>
        <v>0</v>
      </c>
      <c r="W76" s="16">
        <f t="shared" si="31"/>
        <v>0</v>
      </c>
      <c r="X76" s="17">
        <f t="shared" si="32"/>
        <v>0</v>
      </c>
      <c r="Y76" s="16">
        <f t="shared" si="33"/>
        <v>0</v>
      </c>
      <c r="Z76" s="17">
        <f t="shared" si="34"/>
        <v>0</v>
      </c>
      <c r="AA76" s="175">
        <f t="shared" si="35"/>
        <v>0</v>
      </c>
      <c r="AB76" s="176">
        <f t="shared" si="36"/>
        <v>0</v>
      </c>
      <c r="AC76" s="18"/>
    </row>
    <row r="77" spans="1:29" ht="25" customHeight="1" x14ac:dyDescent="0.3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20"/>
        <v>0</v>
      </c>
      <c r="K77" s="11" t="str">
        <f t="shared" si="21"/>
        <v/>
      </c>
      <c r="L77" s="20" t="str">
        <f t="shared" si="22"/>
        <v/>
      </c>
      <c r="M77" s="102"/>
      <c r="N77" s="8" t="s">
        <v>20</v>
      </c>
      <c r="O77" s="12">
        <f t="shared" si="23"/>
        <v>0</v>
      </c>
      <c r="P77" s="13">
        <f t="shared" si="24"/>
        <v>0</v>
      </c>
      <c r="Q77" s="13">
        <f t="shared" si="25"/>
        <v>0</v>
      </c>
      <c r="R77" s="13">
        <f t="shared" si="26"/>
        <v>0</v>
      </c>
      <c r="S77" s="14">
        <f t="shared" si="27"/>
        <v>0</v>
      </c>
      <c r="T77" s="15">
        <f t="shared" si="28"/>
        <v>0</v>
      </c>
      <c r="U77" s="16">
        <f t="shared" si="29"/>
        <v>0</v>
      </c>
      <c r="V77" s="9">
        <f t="shared" si="30"/>
        <v>0</v>
      </c>
      <c r="W77" s="16">
        <f t="shared" si="31"/>
        <v>0</v>
      </c>
      <c r="X77" s="17">
        <f t="shared" si="32"/>
        <v>0</v>
      </c>
      <c r="Y77" s="16">
        <f t="shared" si="33"/>
        <v>0</v>
      </c>
      <c r="Z77" s="17">
        <f t="shared" si="34"/>
        <v>0</v>
      </c>
      <c r="AA77" s="175">
        <f t="shared" si="35"/>
        <v>0</v>
      </c>
      <c r="AB77" s="176">
        <f t="shared" si="36"/>
        <v>0</v>
      </c>
      <c r="AC77" s="18"/>
    </row>
    <row r="78" spans="1:29" ht="25" customHeight="1" x14ac:dyDescent="0.3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20"/>
        <v>0</v>
      </c>
      <c r="K78" s="11" t="str">
        <f t="shared" si="21"/>
        <v/>
      </c>
      <c r="L78" s="20" t="str">
        <f t="shared" si="22"/>
        <v/>
      </c>
      <c r="M78" s="102"/>
      <c r="N78" s="8" t="s">
        <v>20</v>
      </c>
      <c r="O78" s="12">
        <f t="shared" si="23"/>
        <v>0</v>
      </c>
      <c r="P78" s="13">
        <f t="shared" si="24"/>
        <v>0</v>
      </c>
      <c r="Q78" s="13">
        <f t="shared" si="25"/>
        <v>0</v>
      </c>
      <c r="R78" s="13">
        <f t="shared" si="26"/>
        <v>0</v>
      </c>
      <c r="S78" s="14">
        <f t="shared" si="27"/>
        <v>0</v>
      </c>
      <c r="T78" s="15">
        <f t="shared" si="28"/>
        <v>0</v>
      </c>
      <c r="U78" s="16">
        <f t="shared" si="29"/>
        <v>0</v>
      </c>
      <c r="V78" s="9">
        <f t="shared" si="30"/>
        <v>0</v>
      </c>
      <c r="W78" s="16">
        <f t="shared" si="31"/>
        <v>0</v>
      </c>
      <c r="X78" s="17">
        <f t="shared" si="32"/>
        <v>0</v>
      </c>
      <c r="Y78" s="16">
        <f t="shared" si="33"/>
        <v>0</v>
      </c>
      <c r="Z78" s="17">
        <f t="shared" si="34"/>
        <v>0</v>
      </c>
      <c r="AA78" s="175">
        <f t="shared" si="35"/>
        <v>0</v>
      </c>
      <c r="AB78" s="176">
        <f t="shared" si="36"/>
        <v>0</v>
      </c>
      <c r="AC78" s="18"/>
    </row>
    <row r="79" spans="1:29" ht="25" customHeight="1" x14ac:dyDescent="0.3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20"/>
        <v>0</v>
      </c>
      <c r="K79" s="11" t="str">
        <f t="shared" si="21"/>
        <v/>
      </c>
      <c r="L79" s="20" t="str">
        <f t="shared" si="22"/>
        <v/>
      </c>
      <c r="M79" s="102"/>
      <c r="N79" s="8" t="s">
        <v>20</v>
      </c>
      <c r="O79" s="12">
        <f t="shared" si="23"/>
        <v>0</v>
      </c>
      <c r="P79" s="13">
        <f t="shared" si="24"/>
        <v>0</v>
      </c>
      <c r="Q79" s="13">
        <f t="shared" si="25"/>
        <v>0</v>
      </c>
      <c r="R79" s="13">
        <f t="shared" si="26"/>
        <v>0</v>
      </c>
      <c r="S79" s="14">
        <f t="shared" si="27"/>
        <v>0</v>
      </c>
      <c r="T79" s="15">
        <f t="shared" si="28"/>
        <v>0</v>
      </c>
      <c r="U79" s="16">
        <f t="shared" si="29"/>
        <v>0</v>
      </c>
      <c r="V79" s="9">
        <f t="shared" si="30"/>
        <v>0</v>
      </c>
      <c r="W79" s="16">
        <f t="shared" si="31"/>
        <v>0</v>
      </c>
      <c r="X79" s="17">
        <f t="shared" si="32"/>
        <v>0</v>
      </c>
      <c r="Y79" s="16">
        <f t="shared" si="33"/>
        <v>0</v>
      </c>
      <c r="Z79" s="17">
        <f t="shared" si="34"/>
        <v>0</v>
      </c>
      <c r="AA79" s="175">
        <f t="shared" si="35"/>
        <v>0</v>
      </c>
      <c r="AB79" s="176">
        <f t="shared" si="36"/>
        <v>0</v>
      </c>
      <c r="AC79" s="18"/>
    </row>
    <row r="80" spans="1:29" ht="25" customHeight="1" x14ac:dyDescent="0.3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20"/>
        <v>0</v>
      </c>
      <c r="K80" s="11" t="str">
        <f t="shared" si="21"/>
        <v/>
      </c>
      <c r="L80" s="20" t="str">
        <f t="shared" si="22"/>
        <v/>
      </c>
      <c r="M80" s="102"/>
      <c r="N80" s="8" t="s">
        <v>20</v>
      </c>
      <c r="O80" s="12">
        <f t="shared" si="23"/>
        <v>0</v>
      </c>
      <c r="P80" s="13">
        <f t="shared" si="24"/>
        <v>0</v>
      </c>
      <c r="Q80" s="13">
        <f t="shared" si="25"/>
        <v>0</v>
      </c>
      <c r="R80" s="13">
        <f t="shared" si="26"/>
        <v>0</v>
      </c>
      <c r="S80" s="14">
        <f t="shared" si="27"/>
        <v>0</v>
      </c>
      <c r="T80" s="15">
        <f t="shared" si="28"/>
        <v>0</v>
      </c>
      <c r="U80" s="16">
        <f t="shared" si="29"/>
        <v>0</v>
      </c>
      <c r="V80" s="9">
        <f t="shared" si="30"/>
        <v>0</v>
      </c>
      <c r="W80" s="16">
        <f t="shared" si="31"/>
        <v>0</v>
      </c>
      <c r="X80" s="17">
        <f t="shared" si="32"/>
        <v>0</v>
      </c>
      <c r="Y80" s="16">
        <f t="shared" si="33"/>
        <v>0</v>
      </c>
      <c r="Z80" s="17">
        <f t="shared" si="34"/>
        <v>0</v>
      </c>
      <c r="AA80" s="175">
        <f t="shared" si="35"/>
        <v>0</v>
      </c>
      <c r="AB80" s="176">
        <f t="shared" si="36"/>
        <v>0</v>
      </c>
      <c r="AC80" s="18"/>
    </row>
    <row r="81" spans="1:29" ht="25" customHeight="1" x14ac:dyDescent="0.3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20"/>
        <v>0</v>
      </c>
      <c r="K81" s="11" t="str">
        <f t="shared" si="21"/>
        <v/>
      </c>
      <c r="L81" s="20" t="str">
        <f t="shared" si="22"/>
        <v/>
      </c>
      <c r="M81" s="102"/>
      <c r="N81" s="8" t="s">
        <v>20</v>
      </c>
      <c r="O81" s="12">
        <f t="shared" si="23"/>
        <v>0</v>
      </c>
      <c r="P81" s="13">
        <f t="shared" si="24"/>
        <v>0</v>
      </c>
      <c r="Q81" s="13">
        <f t="shared" si="25"/>
        <v>0</v>
      </c>
      <c r="R81" s="13">
        <f t="shared" si="26"/>
        <v>0</v>
      </c>
      <c r="S81" s="14">
        <f t="shared" si="27"/>
        <v>0</v>
      </c>
      <c r="T81" s="15">
        <f t="shared" si="28"/>
        <v>0</v>
      </c>
      <c r="U81" s="16">
        <f t="shared" si="29"/>
        <v>0</v>
      </c>
      <c r="V81" s="9">
        <f t="shared" si="30"/>
        <v>0</v>
      </c>
      <c r="W81" s="16">
        <f t="shared" si="31"/>
        <v>0</v>
      </c>
      <c r="X81" s="17">
        <f t="shared" si="32"/>
        <v>0</v>
      </c>
      <c r="Y81" s="16">
        <f t="shared" si="33"/>
        <v>0</v>
      </c>
      <c r="Z81" s="17">
        <f t="shared" si="34"/>
        <v>0</v>
      </c>
      <c r="AA81" s="175">
        <f t="shared" si="35"/>
        <v>0</v>
      </c>
      <c r="AB81" s="176">
        <f t="shared" si="36"/>
        <v>0</v>
      </c>
      <c r="AC81" s="18"/>
    </row>
    <row r="82" spans="1:29" ht="25" customHeight="1" x14ac:dyDescent="0.3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20"/>
        <v>0</v>
      </c>
      <c r="K82" s="11" t="str">
        <f t="shared" si="21"/>
        <v/>
      </c>
      <c r="L82" s="20" t="str">
        <f t="shared" si="22"/>
        <v/>
      </c>
      <c r="M82" s="102"/>
      <c r="N82" s="8" t="s">
        <v>20</v>
      </c>
      <c r="O82" s="12">
        <f t="shared" si="23"/>
        <v>0</v>
      </c>
      <c r="P82" s="13">
        <f t="shared" si="24"/>
        <v>0</v>
      </c>
      <c r="Q82" s="13">
        <f t="shared" si="25"/>
        <v>0</v>
      </c>
      <c r="R82" s="13">
        <f t="shared" si="26"/>
        <v>0</v>
      </c>
      <c r="S82" s="14">
        <f t="shared" si="27"/>
        <v>0</v>
      </c>
      <c r="T82" s="15">
        <f t="shared" si="28"/>
        <v>0</v>
      </c>
      <c r="U82" s="16">
        <f t="shared" si="29"/>
        <v>0</v>
      </c>
      <c r="V82" s="9">
        <f t="shared" si="30"/>
        <v>0</v>
      </c>
      <c r="W82" s="16">
        <f t="shared" si="31"/>
        <v>0</v>
      </c>
      <c r="X82" s="17">
        <f t="shared" si="32"/>
        <v>0</v>
      </c>
      <c r="Y82" s="16">
        <f t="shared" si="33"/>
        <v>0</v>
      </c>
      <c r="Z82" s="17">
        <f t="shared" si="34"/>
        <v>0</v>
      </c>
      <c r="AA82" s="175">
        <f t="shared" si="35"/>
        <v>0</v>
      </c>
      <c r="AB82" s="176">
        <f t="shared" si="36"/>
        <v>0</v>
      </c>
      <c r="AC82" s="18"/>
    </row>
    <row r="83" spans="1:29" ht="25" customHeight="1" x14ac:dyDescent="0.3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20"/>
        <v>0</v>
      </c>
      <c r="K83" s="11" t="str">
        <f t="shared" si="21"/>
        <v/>
      </c>
      <c r="L83" s="20" t="str">
        <f t="shared" si="22"/>
        <v/>
      </c>
      <c r="M83" s="102"/>
      <c r="N83" s="8" t="s">
        <v>20</v>
      </c>
      <c r="O83" s="12">
        <f t="shared" si="23"/>
        <v>0</v>
      </c>
      <c r="P83" s="13">
        <f t="shared" si="24"/>
        <v>0</v>
      </c>
      <c r="Q83" s="13">
        <f t="shared" si="25"/>
        <v>0</v>
      </c>
      <c r="R83" s="13">
        <f t="shared" si="26"/>
        <v>0</v>
      </c>
      <c r="S83" s="14">
        <f t="shared" si="27"/>
        <v>0</v>
      </c>
      <c r="T83" s="15">
        <f t="shared" si="28"/>
        <v>0</v>
      </c>
      <c r="U83" s="16">
        <f t="shared" si="29"/>
        <v>0</v>
      </c>
      <c r="V83" s="9">
        <f t="shared" si="30"/>
        <v>0</v>
      </c>
      <c r="W83" s="16">
        <f t="shared" si="31"/>
        <v>0</v>
      </c>
      <c r="X83" s="17">
        <f t="shared" si="32"/>
        <v>0</v>
      </c>
      <c r="Y83" s="16">
        <f t="shared" si="33"/>
        <v>0</v>
      </c>
      <c r="Z83" s="17">
        <f t="shared" si="34"/>
        <v>0</v>
      </c>
      <c r="AA83" s="175">
        <f t="shared" si="35"/>
        <v>0</v>
      </c>
      <c r="AB83" s="176">
        <f t="shared" si="36"/>
        <v>0</v>
      </c>
      <c r="AC83" s="18"/>
    </row>
    <row r="84" spans="1:29" ht="25" customHeight="1" x14ac:dyDescent="0.3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20"/>
        <v>0</v>
      </c>
      <c r="K84" s="11" t="str">
        <f t="shared" si="21"/>
        <v/>
      </c>
      <c r="L84" s="20" t="str">
        <f t="shared" si="22"/>
        <v/>
      </c>
      <c r="M84" s="102"/>
      <c r="N84" s="8" t="s">
        <v>20</v>
      </c>
      <c r="O84" s="12">
        <f t="shared" si="23"/>
        <v>0</v>
      </c>
      <c r="P84" s="13">
        <f t="shared" si="24"/>
        <v>0</v>
      </c>
      <c r="Q84" s="13">
        <f t="shared" si="25"/>
        <v>0</v>
      </c>
      <c r="R84" s="13">
        <f t="shared" si="26"/>
        <v>0</v>
      </c>
      <c r="S84" s="14">
        <f t="shared" si="27"/>
        <v>0</v>
      </c>
      <c r="T84" s="15">
        <f t="shared" si="28"/>
        <v>0</v>
      </c>
      <c r="U84" s="16">
        <f t="shared" si="29"/>
        <v>0</v>
      </c>
      <c r="V84" s="9">
        <f t="shared" si="30"/>
        <v>0</v>
      </c>
      <c r="W84" s="16">
        <f t="shared" si="31"/>
        <v>0</v>
      </c>
      <c r="X84" s="17">
        <f t="shared" si="32"/>
        <v>0</v>
      </c>
      <c r="Y84" s="16">
        <f t="shared" si="33"/>
        <v>0</v>
      </c>
      <c r="Z84" s="17">
        <f t="shared" si="34"/>
        <v>0</v>
      </c>
      <c r="AA84" s="175">
        <f t="shared" si="35"/>
        <v>0</v>
      </c>
      <c r="AB84" s="176">
        <f t="shared" si="36"/>
        <v>0</v>
      </c>
      <c r="AC84" s="18"/>
    </row>
    <row r="85" spans="1:29" ht="25" customHeight="1" x14ac:dyDescent="0.3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20"/>
        <v>0</v>
      </c>
      <c r="K85" s="11" t="str">
        <f t="shared" si="21"/>
        <v/>
      </c>
      <c r="L85" s="20" t="str">
        <f t="shared" si="22"/>
        <v/>
      </c>
      <c r="M85" s="102"/>
      <c r="N85" s="8" t="s">
        <v>20</v>
      </c>
      <c r="O85" s="12">
        <f t="shared" si="23"/>
        <v>0</v>
      </c>
      <c r="P85" s="13">
        <f t="shared" si="24"/>
        <v>0</v>
      </c>
      <c r="Q85" s="13">
        <f t="shared" si="25"/>
        <v>0</v>
      </c>
      <c r="R85" s="13">
        <f t="shared" si="26"/>
        <v>0</v>
      </c>
      <c r="S85" s="14">
        <f t="shared" si="27"/>
        <v>0</v>
      </c>
      <c r="T85" s="15">
        <f t="shared" si="28"/>
        <v>0</v>
      </c>
      <c r="U85" s="16">
        <f t="shared" si="29"/>
        <v>0</v>
      </c>
      <c r="V85" s="9">
        <f t="shared" si="30"/>
        <v>0</v>
      </c>
      <c r="W85" s="16">
        <f t="shared" si="31"/>
        <v>0</v>
      </c>
      <c r="X85" s="17">
        <f t="shared" si="32"/>
        <v>0</v>
      </c>
      <c r="Y85" s="16">
        <f t="shared" si="33"/>
        <v>0</v>
      </c>
      <c r="Z85" s="17">
        <f t="shared" si="34"/>
        <v>0</v>
      </c>
      <c r="AA85" s="175">
        <f t="shared" si="35"/>
        <v>0</v>
      </c>
      <c r="AB85" s="176">
        <f t="shared" si="36"/>
        <v>0</v>
      </c>
      <c r="AC85" s="18"/>
    </row>
    <row r="86" spans="1:29" ht="25" customHeight="1" x14ac:dyDescent="0.3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20"/>
        <v>0</v>
      </c>
      <c r="K86" s="11" t="str">
        <f t="shared" si="21"/>
        <v/>
      </c>
      <c r="L86" s="20" t="str">
        <f t="shared" si="22"/>
        <v/>
      </c>
      <c r="M86" s="102"/>
      <c r="N86" s="8" t="s">
        <v>20</v>
      </c>
      <c r="O86" s="12">
        <f t="shared" si="23"/>
        <v>0</v>
      </c>
      <c r="P86" s="13">
        <f t="shared" si="24"/>
        <v>0</v>
      </c>
      <c r="Q86" s="13">
        <f t="shared" si="25"/>
        <v>0</v>
      </c>
      <c r="R86" s="13">
        <f t="shared" si="26"/>
        <v>0</v>
      </c>
      <c r="S86" s="14">
        <f t="shared" si="27"/>
        <v>0</v>
      </c>
      <c r="T86" s="15">
        <f t="shared" si="28"/>
        <v>0</v>
      </c>
      <c r="U86" s="16">
        <f t="shared" si="29"/>
        <v>0</v>
      </c>
      <c r="V86" s="9">
        <f t="shared" si="30"/>
        <v>0</v>
      </c>
      <c r="W86" s="16">
        <f t="shared" si="31"/>
        <v>0</v>
      </c>
      <c r="X86" s="17">
        <f t="shared" si="32"/>
        <v>0</v>
      </c>
      <c r="Y86" s="16">
        <f t="shared" si="33"/>
        <v>0</v>
      </c>
      <c r="Z86" s="17">
        <f t="shared" si="34"/>
        <v>0</v>
      </c>
      <c r="AA86" s="175">
        <f t="shared" si="35"/>
        <v>0</v>
      </c>
      <c r="AB86" s="176">
        <f t="shared" si="36"/>
        <v>0</v>
      </c>
      <c r="AC86" s="18"/>
    </row>
    <row r="87" spans="1:29" ht="25" customHeight="1" x14ac:dyDescent="0.3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20"/>
        <v>0</v>
      </c>
      <c r="K87" s="11" t="str">
        <f t="shared" si="21"/>
        <v/>
      </c>
      <c r="L87" s="20" t="str">
        <f t="shared" si="22"/>
        <v/>
      </c>
      <c r="M87" s="102"/>
      <c r="N87" s="8" t="s">
        <v>20</v>
      </c>
      <c r="O87" s="12">
        <f t="shared" si="23"/>
        <v>0</v>
      </c>
      <c r="P87" s="13">
        <f t="shared" si="24"/>
        <v>0</v>
      </c>
      <c r="Q87" s="13">
        <f t="shared" si="25"/>
        <v>0</v>
      </c>
      <c r="R87" s="13">
        <f t="shared" si="26"/>
        <v>0</v>
      </c>
      <c r="S87" s="14">
        <f t="shared" si="27"/>
        <v>0</v>
      </c>
      <c r="T87" s="15">
        <f t="shared" si="28"/>
        <v>0</v>
      </c>
      <c r="U87" s="16">
        <f t="shared" si="29"/>
        <v>0</v>
      </c>
      <c r="V87" s="9">
        <f t="shared" si="30"/>
        <v>0</v>
      </c>
      <c r="W87" s="16">
        <f t="shared" si="31"/>
        <v>0</v>
      </c>
      <c r="X87" s="17">
        <f t="shared" si="32"/>
        <v>0</v>
      </c>
      <c r="Y87" s="16">
        <f t="shared" si="33"/>
        <v>0</v>
      </c>
      <c r="Z87" s="17">
        <f t="shared" si="34"/>
        <v>0</v>
      </c>
      <c r="AA87" s="175">
        <f t="shared" si="35"/>
        <v>0</v>
      </c>
      <c r="AB87" s="176">
        <f t="shared" si="36"/>
        <v>0</v>
      </c>
      <c r="AC87" s="18"/>
    </row>
    <row r="88" spans="1:29" ht="25" customHeight="1" x14ac:dyDescent="0.3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20"/>
        <v>0</v>
      </c>
      <c r="K88" s="11" t="str">
        <f t="shared" si="21"/>
        <v/>
      </c>
      <c r="L88" s="20" t="str">
        <f t="shared" si="22"/>
        <v/>
      </c>
      <c r="M88" s="102"/>
      <c r="N88" s="8" t="s">
        <v>20</v>
      </c>
      <c r="O88" s="12">
        <f t="shared" si="23"/>
        <v>0</v>
      </c>
      <c r="P88" s="13">
        <f t="shared" si="24"/>
        <v>0</v>
      </c>
      <c r="Q88" s="13">
        <f t="shared" si="25"/>
        <v>0</v>
      </c>
      <c r="R88" s="13">
        <f t="shared" si="26"/>
        <v>0</v>
      </c>
      <c r="S88" s="14">
        <f t="shared" si="27"/>
        <v>0</v>
      </c>
      <c r="T88" s="15">
        <f t="shared" si="28"/>
        <v>0</v>
      </c>
      <c r="U88" s="16">
        <f t="shared" si="29"/>
        <v>0</v>
      </c>
      <c r="V88" s="9">
        <f t="shared" si="30"/>
        <v>0</v>
      </c>
      <c r="W88" s="16">
        <f t="shared" si="31"/>
        <v>0</v>
      </c>
      <c r="X88" s="17">
        <f t="shared" si="32"/>
        <v>0</v>
      </c>
      <c r="Y88" s="16">
        <f t="shared" si="33"/>
        <v>0</v>
      </c>
      <c r="Z88" s="17">
        <f t="shared" si="34"/>
        <v>0</v>
      </c>
      <c r="AA88" s="175">
        <f t="shared" si="35"/>
        <v>0</v>
      </c>
      <c r="AB88" s="176">
        <f t="shared" si="36"/>
        <v>0</v>
      </c>
      <c r="AC88" s="18"/>
    </row>
    <row r="89" spans="1:29" ht="25" customHeight="1" x14ac:dyDescent="0.3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20"/>
        <v>0</v>
      </c>
      <c r="K89" s="11" t="str">
        <f t="shared" si="21"/>
        <v/>
      </c>
      <c r="L89" s="20" t="str">
        <f t="shared" si="22"/>
        <v/>
      </c>
      <c r="M89" s="102"/>
      <c r="N89" s="8" t="s">
        <v>20</v>
      </c>
      <c r="O89" s="12">
        <f t="shared" si="23"/>
        <v>0</v>
      </c>
      <c r="P89" s="13">
        <f t="shared" si="24"/>
        <v>0</v>
      </c>
      <c r="Q89" s="13">
        <f t="shared" si="25"/>
        <v>0</v>
      </c>
      <c r="R89" s="13">
        <f t="shared" si="26"/>
        <v>0</v>
      </c>
      <c r="S89" s="14">
        <f t="shared" si="27"/>
        <v>0</v>
      </c>
      <c r="T89" s="15">
        <f t="shared" si="28"/>
        <v>0</v>
      </c>
      <c r="U89" s="16">
        <f t="shared" si="29"/>
        <v>0</v>
      </c>
      <c r="V89" s="9">
        <f t="shared" si="30"/>
        <v>0</v>
      </c>
      <c r="W89" s="16">
        <f t="shared" si="31"/>
        <v>0</v>
      </c>
      <c r="X89" s="17">
        <f t="shared" si="32"/>
        <v>0</v>
      </c>
      <c r="Y89" s="16">
        <f t="shared" si="33"/>
        <v>0</v>
      </c>
      <c r="Z89" s="17">
        <f t="shared" si="34"/>
        <v>0</v>
      </c>
      <c r="AA89" s="175">
        <f t="shared" si="35"/>
        <v>0</v>
      </c>
      <c r="AB89" s="176">
        <f t="shared" si="36"/>
        <v>0</v>
      </c>
      <c r="AC89" s="18"/>
    </row>
    <row r="90" spans="1:29" ht="25" customHeight="1" x14ac:dyDescent="0.3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20"/>
        <v>0</v>
      </c>
      <c r="K90" s="11" t="str">
        <f t="shared" si="21"/>
        <v/>
      </c>
      <c r="L90" s="20" t="str">
        <f t="shared" si="22"/>
        <v/>
      </c>
      <c r="M90" s="102"/>
      <c r="N90" s="8" t="s">
        <v>20</v>
      </c>
      <c r="O90" s="12">
        <f t="shared" si="23"/>
        <v>0</v>
      </c>
      <c r="P90" s="13">
        <f t="shared" si="24"/>
        <v>0</v>
      </c>
      <c r="Q90" s="13">
        <f t="shared" si="25"/>
        <v>0</v>
      </c>
      <c r="R90" s="13">
        <f t="shared" si="26"/>
        <v>0</v>
      </c>
      <c r="S90" s="14">
        <f t="shared" si="27"/>
        <v>0</v>
      </c>
      <c r="T90" s="15">
        <f t="shared" si="28"/>
        <v>0</v>
      </c>
      <c r="U90" s="16">
        <f t="shared" si="29"/>
        <v>0</v>
      </c>
      <c r="V90" s="9">
        <f t="shared" si="30"/>
        <v>0</v>
      </c>
      <c r="W90" s="16">
        <f t="shared" si="31"/>
        <v>0</v>
      </c>
      <c r="X90" s="17">
        <f t="shared" si="32"/>
        <v>0</v>
      </c>
      <c r="Y90" s="16">
        <f t="shared" si="33"/>
        <v>0</v>
      </c>
      <c r="Z90" s="17">
        <f t="shared" si="34"/>
        <v>0</v>
      </c>
      <c r="AA90" s="175">
        <f t="shared" si="35"/>
        <v>0</v>
      </c>
      <c r="AB90" s="176">
        <f t="shared" si="36"/>
        <v>0</v>
      </c>
      <c r="AC90" s="18"/>
    </row>
    <row r="91" spans="1:29" ht="25" customHeight="1" x14ac:dyDescent="0.3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20"/>
        <v>0</v>
      </c>
      <c r="K91" s="11" t="str">
        <f t="shared" si="21"/>
        <v/>
      </c>
      <c r="L91" s="20" t="str">
        <f t="shared" si="22"/>
        <v/>
      </c>
      <c r="M91" s="102"/>
      <c r="N91" s="8" t="s">
        <v>20</v>
      </c>
      <c r="O91" s="12">
        <f t="shared" si="23"/>
        <v>0</v>
      </c>
      <c r="P91" s="13">
        <f t="shared" si="24"/>
        <v>0</v>
      </c>
      <c r="Q91" s="13">
        <f t="shared" si="25"/>
        <v>0</v>
      </c>
      <c r="R91" s="13">
        <f t="shared" si="26"/>
        <v>0</v>
      </c>
      <c r="S91" s="14">
        <f t="shared" si="27"/>
        <v>0</v>
      </c>
      <c r="T91" s="15">
        <f t="shared" si="28"/>
        <v>0</v>
      </c>
      <c r="U91" s="16">
        <f t="shared" si="29"/>
        <v>0</v>
      </c>
      <c r="V91" s="9">
        <f t="shared" si="30"/>
        <v>0</v>
      </c>
      <c r="W91" s="16">
        <f t="shared" si="31"/>
        <v>0</v>
      </c>
      <c r="X91" s="17">
        <f t="shared" si="32"/>
        <v>0</v>
      </c>
      <c r="Y91" s="16">
        <f t="shared" si="33"/>
        <v>0</v>
      </c>
      <c r="Z91" s="17">
        <f t="shared" si="34"/>
        <v>0</v>
      </c>
      <c r="AA91" s="175">
        <f t="shared" si="35"/>
        <v>0</v>
      </c>
      <c r="AB91" s="176">
        <f t="shared" si="36"/>
        <v>0</v>
      </c>
      <c r="AC91" s="18"/>
    </row>
    <row r="92" spans="1:29" ht="25" customHeight="1" x14ac:dyDescent="0.3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20"/>
        <v>0</v>
      </c>
      <c r="K92" s="11" t="str">
        <f t="shared" si="21"/>
        <v/>
      </c>
      <c r="L92" s="20" t="str">
        <f t="shared" si="22"/>
        <v/>
      </c>
      <c r="M92" s="102"/>
      <c r="N92" s="8" t="s">
        <v>20</v>
      </c>
      <c r="O92" s="12">
        <f t="shared" si="23"/>
        <v>0</v>
      </c>
      <c r="P92" s="13">
        <f t="shared" si="24"/>
        <v>0</v>
      </c>
      <c r="Q92" s="13">
        <f t="shared" si="25"/>
        <v>0</v>
      </c>
      <c r="R92" s="13">
        <f t="shared" si="26"/>
        <v>0</v>
      </c>
      <c r="S92" s="14">
        <f t="shared" si="27"/>
        <v>0</v>
      </c>
      <c r="T92" s="15">
        <f t="shared" si="28"/>
        <v>0</v>
      </c>
      <c r="U92" s="16">
        <f t="shared" si="29"/>
        <v>0</v>
      </c>
      <c r="V92" s="9">
        <f t="shared" si="30"/>
        <v>0</v>
      </c>
      <c r="W92" s="16">
        <f t="shared" si="31"/>
        <v>0</v>
      </c>
      <c r="X92" s="17">
        <f t="shared" si="32"/>
        <v>0</v>
      </c>
      <c r="Y92" s="16">
        <f t="shared" si="33"/>
        <v>0</v>
      </c>
      <c r="Z92" s="17">
        <f t="shared" si="34"/>
        <v>0</v>
      </c>
      <c r="AA92" s="175">
        <f t="shared" si="35"/>
        <v>0</v>
      </c>
      <c r="AB92" s="176">
        <f t="shared" si="36"/>
        <v>0</v>
      </c>
      <c r="AC92" s="18"/>
    </row>
    <row r="93" spans="1:29" ht="25" customHeight="1" x14ac:dyDescent="0.3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20"/>
        <v>0</v>
      </c>
      <c r="K93" s="11" t="str">
        <f t="shared" si="21"/>
        <v/>
      </c>
      <c r="L93" s="20" t="str">
        <f t="shared" si="22"/>
        <v/>
      </c>
      <c r="M93" s="102"/>
      <c r="N93" s="8" t="s">
        <v>20</v>
      </c>
      <c r="O93" s="12">
        <f t="shared" si="23"/>
        <v>0</v>
      </c>
      <c r="P93" s="13">
        <f t="shared" si="24"/>
        <v>0</v>
      </c>
      <c r="Q93" s="13">
        <f t="shared" si="25"/>
        <v>0</v>
      </c>
      <c r="R93" s="13">
        <f t="shared" si="26"/>
        <v>0</v>
      </c>
      <c r="S93" s="14">
        <f t="shared" si="27"/>
        <v>0</v>
      </c>
      <c r="T93" s="15">
        <f t="shared" si="28"/>
        <v>0</v>
      </c>
      <c r="U93" s="16">
        <f t="shared" si="29"/>
        <v>0</v>
      </c>
      <c r="V93" s="9">
        <f t="shared" si="30"/>
        <v>0</v>
      </c>
      <c r="W93" s="16">
        <f t="shared" si="31"/>
        <v>0</v>
      </c>
      <c r="X93" s="17">
        <f t="shared" si="32"/>
        <v>0</v>
      </c>
      <c r="Y93" s="16">
        <f t="shared" si="33"/>
        <v>0</v>
      </c>
      <c r="Z93" s="17">
        <f t="shared" si="34"/>
        <v>0</v>
      </c>
      <c r="AA93" s="175">
        <f t="shared" si="35"/>
        <v>0</v>
      </c>
      <c r="AB93" s="176">
        <f t="shared" si="36"/>
        <v>0</v>
      </c>
      <c r="AC93" s="18"/>
    </row>
    <row r="94" spans="1:29" ht="25" customHeight="1" x14ac:dyDescent="0.3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20"/>
        <v>0</v>
      </c>
      <c r="K94" s="11" t="str">
        <f t="shared" si="21"/>
        <v/>
      </c>
      <c r="L94" s="20" t="str">
        <f t="shared" si="22"/>
        <v/>
      </c>
      <c r="M94" s="102"/>
      <c r="N94" s="8" t="s">
        <v>20</v>
      </c>
      <c r="O94" s="12">
        <f t="shared" si="23"/>
        <v>0</v>
      </c>
      <c r="P94" s="13">
        <f t="shared" si="24"/>
        <v>0</v>
      </c>
      <c r="Q94" s="13">
        <f t="shared" si="25"/>
        <v>0</v>
      </c>
      <c r="R94" s="13">
        <f t="shared" si="26"/>
        <v>0</v>
      </c>
      <c r="S94" s="14">
        <f t="shared" si="27"/>
        <v>0</v>
      </c>
      <c r="T94" s="15">
        <f t="shared" si="28"/>
        <v>0</v>
      </c>
      <c r="U94" s="16">
        <f t="shared" si="29"/>
        <v>0</v>
      </c>
      <c r="V94" s="9">
        <f t="shared" si="30"/>
        <v>0</v>
      </c>
      <c r="W94" s="16">
        <f t="shared" si="31"/>
        <v>0</v>
      </c>
      <c r="X94" s="17">
        <f t="shared" si="32"/>
        <v>0</v>
      </c>
      <c r="Y94" s="16">
        <f t="shared" si="33"/>
        <v>0</v>
      </c>
      <c r="Z94" s="17">
        <f t="shared" si="34"/>
        <v>0</v>
      </c>
      <c r="AA94" s="175">
        <f t="shared" si="35"/>
        <v>0</v>
      </c>
      <c r="AB94" s="176">
        <f t="shared" si="36"/>
        <v>0</v>
      </c>
      <c r="AC94" s="18"/>
    </row>
    <row r="95" spans="1:29" ht="25" customHeight="1" x14ac:dyDescent="0.3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20"/>
        <v>0</v>
      </c>
      <c r="K95" s="11" t="str">
        <f t="shared" si="21"/>
        <v/>
      </c>
      <c r="L95" s="20" t="str">
        <f t="shared" si="22"/>
        <v/>
      </c>
      <c r="M95" s="102"/>
      <c r="N95" s="8" t="s">
        <v>20</v>
      </c>
      <c r="O95" s="12">
        <f t="shared" si="23"/>
        <v>0</v>
      </c>
      <c r="P95" s="13">
        <f t="shared" si="24"/>
        <v>0</v>
      </c>
      <c r="Q95" s="13">
        <f t="shared" si="25"/>
        <v>0</v>
      </c>
      <c r="R95" s="13">
        <f t="shared" si="26"/>
        <v>0</v>
      </c>
      <c r="S95" s="14">
        <f t="shared" si="27"/>
        <v>0</v>
      </c>
      <c r="T95" s="15">
        <f t="shared" si="28"/>
        <v>0</v>
      </c>
      <c r="U95" s="16">
        <f t="shared" si="29"/>
        <v>0</v>
      </c>
      <c r="V95" s="9">
        <f t="shared" si="30"/>
        <v>0</v>
      </c>
      <c r="W95" s="16">
        <f t="shared" si="31"/>
        <v>0</v>
      </c>
      <c r="X95" s="17">
        <f t="shared" si="32"/>
        <v>0</v>
      </c>
      <c r="Y95" s="16">
        <f t="shared" si="33"/>
        <v>0</v>
      </c>
      <c r="Z95" s="17">
        <f t="shared" si="34"/>
        <v>0</v>
      </c>
      <c r="AA95" s="175">
        <f t="shared" si="35"/>
        <v>0</v>
      </c>
      <c r="AB95" s="176">
        <f t="shared" si="36"/>
        <v>0</v>
      </c>
      <c r="AC95" s="18"/>
    </row>
    <row r="96" spans="1:29" ht="25" customHeight="1" x14ac:dyDescent="0.3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20"/>
        <v>0</v>
      </c>
      <c r="K96" s="11" t="str">
        <f t="shared" si="21"/>
        <v/>
      </c>
      <c r="L96" s="20" t="str">
        <f t="shared" si="22"/>
        <v/>
      </c>
      <c r="M96" s="102"/>
      <c r="N96" s="8" t="s">
        <v>20</v>
      </c>
      <c r="O96" s="12">
        <f t="shared" si="23"/>
        <v>0</v>
      </c>
      <c r="P96" s="13">
        <f t="shared" si="24"/>
        <v>0</v>
      </c>
      <c r="Q96" s="13">
        <f t="shared" si="25"/>
        <v>0</v>
      </c>
      <c r="R96" s="13">
        <f t="shared" si="26"/>
        <v>0</v>
      </c>
      <c r="S96" s="14">
        <f t="shared" si="27"/>
        <v>0</v>
      </c>
      <c r="T96" s="15">
        <f t="shared" si="28"/>
        <v>0</v>
      </c>
      <c r="U96" s="16">
        <f t="shared" si="29"/>
        <v>0</v>
      </c>
      <c r="V96" s="9">
        <f t="shared" si="30"/>
        <v>0</v>
      </c>
      <c r="W96" s="16">
        <f t="shared" si="31"/>
        <v>0</v>
      </c>
      <c r="X96" s="17">
        <f t="shared" si="32"/>
        <v>0</v>
      </c>
      <c r="Y96" s="16">
        <f t="shared" si="33"/>
        <v>0</v>
      </c>
      <c r="Z96" s="17">
        <f t="shared" si="34"/>
        <v>0</v>
      </c>
      <c r="AA96" s="175">
        <f t="shared" si="35"/>
        <v>0</v>
      </c>
      <c r="AB96" s="176">
        <f t="shared" si="36"/>
        <v>0</v>
      </c>
      <c r="AC96" s="18"/>
    </row>
    <row r="97" spans="1:29" ht="25" customHeight="1" x14ac:dyDescent="0.3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20"/>
        <v>0</v>
      </c>
      <c r="K97" s="11" t="str">
        <f t="shared" si="21"/>
        <v/>
      </c>
      <c r="L97" s="20" t="str">
        <f t="shared" si="22"/>
        <v/>
      </c>
      <c r="M97" s="102"/>
      <c r="N97" s="8" t="s">
        <v>20</v>
      </c>
      <c r="O97" s="12">
        <f t="shared" si="23"/>
        <v>0</v>
      </c>
      <c r="P97" s="13">
        <f t="shared" si="24"/>
        <v>0</v>
      </c>
      <c r="Q97" s="13">
        <f t="shared" si="25"/>
        <v>0</v>
      </c>
      <c r="R97" s="13">
        <f t="shared" si="26"/>
        <v>0</v>
      </c>
      <c r="S97" s="14">
        <f t="shared" si="27"/>
        <v>0</v>
      </c>
      <c r="T97" s="15">
        <f t="shared" si="28"/>
        <v>0</v>
      </c>
      <c r="U97" s="16">
        <f t="shared" si="29"/>
        <v>0</v>
      </c>
      <c r="V97" s="9">
        <f t="shared" si="30"/>
        <v>0</v>
      </c>
      <c r="W97" s="16">
        <f t="shared" si="31"/>
        <v>0</v>
      </c>
      <c r="X97" s="17">
        <f t="shared" si="32"/>
        <v>0</v>
      </c>
      <c r="Y97" s="16">
        <f t="shared" si="33"/>
        <v>0</v>
      </c>
      <c r="Z97" s="17">
        <f t="shared" si="34"/>
        <v>0</v>
      </c>
      <c r="AA97" s="175">
        <f t="shared" si="35"/>
        <v>0</v>
      </c>
      <c r="AB97" s="176">
        <f t="shared" si="36"/>
        <v>0</v>
      </c>
      <c r="AC97" s="18"/>
    </row>
    <row r="98" spans="1:29" ht="25" customHeight="1" x14ac:dyDescent="0.3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20"/>
        <v>0</v>
      </c>
      <c r="K98" s="11" t="str">
        <f t="shared" si="21"/>
        <v/>
      </c>
      <c r="L98" s="20" t="str">
        <f t="shared" si="22"/>
        <v/>
      </c>
      <c r="M98" s="102"/>
      <c r="N98" s="8" t="s">
        <v>20</v>
      </c>
      <c r="O98" s="12">
        <f t="shared" si="23"/>
        <v>0</v>
      </c>
      <c r="P98" s="13">
        <f t="shared" si="24"/>
        <v>0</v>
      </c>
      <c r="Q98" s="13">
        <f t="shared" si="25"/>
        <v>0</v>
      </c>
      <c r="R98" s="13">
        <f t="shared" si="26"/>
        <v>0</v>
      </c>
      <c r="S98" s="14">
        <f t="shared" si="27"/>
        <v>0</v>
      </c>
      <c r="T98" s="15">
        <f t="shared" si="28"/>
        <v>0</v>
      </c>
      <c r="U98" s="16">
        <f t="shared" si="29"/>
        <v>0</v>
      </c>
      <c r="V98" s="9">
        <f t="shared" si="30"/>
        <v>0</v>
      </c>
      <c r="W98" s="16">
        <f t="shared" si="31"/>
        <v>0</v>
      </c>
      <c r="X98" s="17">
        <f t="shared" si="32"/>
        <v>0</v>
      </c>
      <c r="Y98" s="16">
        <f t="shared" si="33"/>
        <v>0</v>
      </c>
      <c r="Z98" s="17">
        <f t="shared" si="34"/>
        <v>0</v>
      </c>
      <c r="AA98" s="175">
        <f t="shared" si="35"/>
        <v>0</v>
      </c>
      <c r="AB98" s="176">
        <f t="shared" si="36"/>
        <v>0</v>
      </c>
      <c r="AC98" s="18"/>
    </row>
    <row r="99" spans="1:29" ht="25" customHeight="1" x14ac:dyDescent="0.3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20"/>
        <v>0</v>
      </c>
      <c r="K99" s="11" t="str">
        <f t="shared" si="21"/>
        <v/>
      </c>
      <c r="L99" s="20" t="str">
        <f t="shared" si="22"/>
        <v/>
      </c>
      <c r="M99" s="102"/>
      <c r="N99" s="8" t="s">
        <v>20</v>
      </c>
      <c r="O99" s="12">
        <f t="shared" si="23"/>
        <v>0</v>
      </c>
      <c r="P99" s="13">
        <f t="shared" si="24"/>
        <v>0</v>
      </c>
      <c r="Q99" s="13">
        <f t="shared" si="25"/>
        <v>0</v>
      </c>
      <c r="R99" s="13">
        <f t="shared" si="26"/>
        <v>0</v>
      </c>
      <c r="S99" s="14">
        <f t="shared" si="27"/>
        <v>0</v>
      </c>
      <c r="T99" s="15">
        <f t="shared" si="28"/>
        <v>0</v>
      </c>
      <c r="U99" s="16">
        <f t="shared" si="29"/>
        <v>0</v>
      </c>
      <c r="V99" s="9">
        <f t="shared" si="30"/>
        <v>0</v>
      </c>
      <c r="W99" s="16">
        <f t="shared" si="31"/>
        <v>0</v>
      </c>
      <c r="X99" s="17">
        <f t="shared" si="32"/>
        <v>0</v>
      </c>
      <c r="Y99" s="16">
        <f t="shared" si="33"/>
        <v>0</v>
      </c>
      <c r="Z99" s="17">
        <f t="shared" si="34"/>
        <v>0</v>
      </c>
      <c r="AA99" s="175">
        <f t="shared" si="35"/>
        <v>0</v>
      </c>
      <c r="AB99" s="176">
        <f t="shared" si="36"/>
        <v>0</v>
      </c>
      <c r="AC99" s="18"/>
    </row>
    <row r="100" spans="1:29" ht="25" customHeight="1" x14ac:dyDescent="0.3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20"/>
        <v>0</v>
      </c>
      <c r="K100" s="11" t="str">
        <f t="shared" si="21"/>
        <v/>
      </c>
      <c r="L100" s="20" t="str">
        <f t="shared" si="22"/>
        <v/>
      </c>
      <c r="M100" s="102"/>
      <c r="N100" s="8" t="s">
        <v>20</v>
      </c>
      <c r="O100" s="12">
        <f t="shared" si="23"/>
        <v>0</v>
      </c>
      <c r="P100" s="13">
        <f t="shared" si="24"/>
        <v>0</v>
      </c>
      <c r="Q100" s="13">
        <f t="shared" si="25"/>
        <v>0</v>
      </c>
      <c r="R100" s="13">
        <f t="shared" si="26"/>
        <v>0</v>
      </c>
      <c r="S100" s="14">
        <f t="shared" si="27"/>
        <v>0</v>
      </c>
      <c r="T100" s="15">
        <f t="shared" si="28"/>
        <v>0</v>
      </c>
      <c r="U100" s="16">
        <f t="shared" si="29"/>
        <v>0</v>
      </c>
      <c r="V100" s="9">
        <f t="shared" si="30"/>
        <v>0</v>
      </c>
      <c r="W100" s="16">
        <f t="shared" si="31"/>
        <v>0</v>
      </c>
      <c r="X100" s="17">
        <f t="shared" si="32"/>
        <v>0</v>
      </c>
      <c r="Y100" s="16">
        <f t="shared" si="33"/>
        <v>0</v>
      </c>
      <c r="Z100" s="17">
        <f t="shared" si="34"/>
        <v>0</v>
      </c>
      <c r="AA100" s="175">
        <f t="shared" si="35"/>
        <v>0</v>
      </c>
      <c r="AB100" s="176">
        <f t="shared" si="36"/>
        <v>0</v>
      </c>
      <c r="AC100" s="18"/>
    </row>
    <row r="101" spans="1:29" ht="25" customHeight="1" x14ac:dyDescent="0.3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20"/>
        <v>0</v>
      </c>
      <c r="K101" s="11" t="str">
        <f t="shared" si="21"/>
        <v/>
      </c>
      <c r="L101" s="20" t="str">
        <f t="shared" si="22"/>
        <v/>
      </c>
      <c r="M101" s="102"/>
      <c r="N101" s="8" t="s">
        <v>20</v>
      </c>
      <c r="O101" s="12">
        <f t="shared" si="23"/>
        <v>0</v>
      </c>
      <c r="P101" s="13">
        <f t="shared" si="24"/>
        <v>0</v>
      </c>
      <c r="Q101" s="13">
        <f t="shared" si="25"/>
        <v>0</v>
      </c>
      <c r="R101" s="13">
        <f t="shared" si="26"/>
        <v>0</v>
      </c>
      <c r="S101" s="14">
        <f t="shared" si="27"/>
        <v>0</v>
      </c>
      <c r="T101" s="15">
        <f t="shared" si="28"/>
        <v>0</v>
      </c>
      <c r="U101" s="16">
        <f t="shared" si="29"/>
        <v>0</v>
      </c>
      <c r="V101" s="9">
        <f t="shared" si="30"/>
        <v>0</v>
      </c>
      <c r="W101" s="16">
        <f t="shared" si="31"/>
        <v>0</v>
      </c>
      <c r="X101" s="17">
        <f t="shared" si="32"/>
        <v>0</v>
      </c>
      <c r="Y101" s="16">
        <f t="shared" si="33"/>
        <v>0</v>
      </c>
      <c r="Z101" s="17">
        <f t="shared" si="34"/>
        <v>0</v>
      </c>
      <c r="AA101" s="175">
        <f t="shared" si="35"/>
        <v>0</v>
      </c>
      <c r="AB101" s="176">
        <f t="shared" si="36"/>
        <v>0</v>
      </c>
      <c r="AC101" s="18"/>
    </row>
    <row r="102" spans="1:29" ht="25" customHeight="1" x14ac:dyDescent="0.3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20"/>
        <v>0</v>
      </c>
      <c r="K102" s="11" t="str">
        <f t="shared" si="21"/>
        <v/>
      </c>
      <c r="L102" s="20" t="str">
        <f t="shared" si="22"/>
        <v/>
      </c>
      <c r="M102" s="102"/>
      <c r="N102" s="8" t="s">
        <v>20</v>
      </c>
      <c r="O102" s="12">
        <f t="shared" si="23"/>
        <v>0</v>
      </c>
      <c r="P102" s="13">
        <f t="shared" si="24"/>
        <v>0</v>
      </c>
      <c r="Q102" s="13">
        <f t="shared" si="25"/>
        <v>0</v>
      </c>
      <c r="R102" s="13">
        <f t="shared" si="26"/>
        <v>0</v>
      </c>
      <c r="S102" s="14">
        <f t="shared" si="27"/>
        <v>0</v>
      </c>
      <c r="T102" s="15">
        <f t="shared" si="28"/>
        <v>0</v>
      </c>
      <c r="U102" s="16">
        <f t="shared" si="29"/>
        <v>0</v>
      </c>
      <c r="V102" s="9">
        <f t="shared" si="30"/>
        <v>0</v>
      </c>
      <c r="W102" s="16">
        <f t="shared" si="31"/>
        <v>0</v>
      </c>
      <c r="X102" s="17">
        <f t="shared" si="32"/>
        <v>0</v>
      </c>
      <c r="Y102" s="16">
        <f t="shared" si="33"/>
        <v>0</v>
      </c>
      <c r="Z102" s="17">
        <f t="shared" si="34"/>
        <v>0</v>
      </c>
      <c r="AA102" s="175">
        <f t="shared" si="35"/>
        <v>0</v>
      </c>
      <c r="AB102" s="176">
        <f t="shared" si="36"/>
        <v>0</v>
      </c>
      <c r="AC102" s="18"/>
    </row>
    <row r="103" spans="1:29" ht="25" customHeight="1" x14ac:dyDescent="0.3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20"/>
        <v>0</v>
      </c>
      <c r="K103" s="11" t="str">
        <f t="shared" si="21"/>
        <v/>
      </c>
      <c r="L103" s="20" t="str">
        <f t="shared" si="22"/>
        <v/>
      </c>
      <c r="M103" s="102"/>
      <c r="N103" s="8" t="s">
        <v>20</v>
      </c>
      <c r="O103" s="12">
        <f t="shared" si="23"/>
        <v>0</v>
      </c>
      <c r="P103" s="13">
        <f t="shared" si="24"/>
        <v>0</v>
      </c>
      <c r="Q103" s="13">
        <f t="shared" si="25"/>
        <v>0</v>
      </c>
      <c r="R103" s="13">
        <f t="shared" si="26"/>
        <v>0</v>
      </c>
      <c r="S103" s="14">
        <f t="shared" si="27"/>
        <v>0</v>
      </c>
      <c r="T103" s="15">
        <f t="shared" si="28"/>
        <v>0</v>
      </c>
      <c r="U103" s="16">
        <f t="shared" si="29"/>
        <v>0</v>
      </c>
      <c r="V103" s="9">
        <f t="shared" si="30"/>
        <v>0</v>
      </c>
      <c r="W103" s="16">
        <f t="shared" si="31"/>
        <v>0</v>
      </c>
      <c r="X103" s="17">
        <f t="shared" si="32"/>
        <v>0</v>
      </c>
      <c r="Y103" s="16">
        <f t="shared" si="33"/>
        <v>0</v>
      </c>
      <c r="Z103" s="17">
        <f t="shared" si="34"/>
        <v>0</v>
      </c>
      <c r="AA103" s="175">
        <f t="shared" si="35"/>
        <v>0</v>
      </c>
      <c r="AB103" s="176">
        <f t="shared" si="36"/>
        <v>0</v>
      </c>
      <c r="AC103" s="18"/>
    </row>
    <row r="104" spans="1:29" ht="25" customHeight="1" x14ac:dyDescent="0.3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20"/>
        <v>0</v>
      </c>
      <c r="K104" s="11" t="str">
        <f t="shared" si="21"/>
        <v/>
      </c>
      <c r="L104" s="20" t="str">
        <f t="shared" si="22"/>
        <v/>
      </c>
      <c r="M104" s="102"/>
      <c r="N104" s="8" t="s">
        <v>20</v>
      </c>
      <c r="O104" s="12">
        <f t="shared" si="23"/>
        <v>0</v>
      </c>
      <c r="P104" s="13">
        <f t="shared" si="24"/>
        <v>0</v>
      </c>
      <c r="Q104" s="13">
        <f t="shared" si="25"/>
        <v>0</v>
      </c>
      <c r="R104" s="13">
        <f t="shared" si="26"/>
        <v>0</v>
      </c>
      <c r="S104" s="14">
        <f t="shared" si="27"/>
        <v>0</v>
      </c>
      <c r="T104" s="15">
        <f t="shared" si="28"/>
        <v>0</v>
      </c>
      <c r="U104" s="16">
        <f t="shared" si="29"/>
        <v>0</v>
      </c>
      <c r="V104" s="9">
        <f t="shared" si="30"/>
        <v>0</v>
      </c>
      <c r="W104" s="16">
        <f t="shared" si="31"/>
        <v>0</v>
      </c>
      <c r="X104" s="17">
        <f t="shared" si="32"/>
        <v>0</v>
      </c>
      <c r="Y104" s="16">
        <f t="shared" si="33"/>
        <v>0</v>
      </c>
      <c r="Z104" s="17">
        <f t="shared" si="34"/>
        <v>0</v>
      </c>
      <c r="AA104" s="175">
        <f t="shared" si="35"/>
        <v>0</v>
      </c>
      <c r="AB104" s="176">
        <f t="shared" si="36"/>
        <v>0</v>
      </c>
      <c r="AC104" s="18"/>
    </row>
    <row r="105" spans="1:29" ht="25" customHeight="1" x14ac:dyDescent="0.3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20"/>
        <v>0</v>
      </c>
      <c r="K105" s="11" t="str">
        <f t="shared" si="21"/>
        <v/>
      </c>
      <c r="L105" s="20" t="str">
        <f t="shared" si="22"/>
        <v/>
      </c>
      <c r="M105" s="102"/>
      <c r="N105" s="8" t="s">
        <v>20</v>
      </c>
      <c r="O105" s="12">
        <f t="shared" si="23"/>
        <v>0</v>
      </c>
      <c r="P105" s="13">
        <f t="shared" si="24"/>
        <v>0</v>
      </c>
      <c r="Q105" s="13">
        <f t="shared" si="25"/>
        <v>0</v>
      </c>
      <c r="R105" s="13">
        <f t="shared" si="26"/>
        <v>0</v>
      </c>
      <c r="S105" s="14">
        <f t="shared" si="27"/>
        <v>0</v>
      </c>
      <c r="T105" s="15">
        <f t="shared" si="28"/>
        <v>0</v>
      </c>
      <c r="U105" s="16">
        <f t="shared" si="29"/>
        <v>0</v>
      </c>
      <c r="V105" s="9">
        <f t="shared" si="30"/>
        <v>0</v>
      </c>
      <c r="W105" s="16">
        <f t="shared" si="31"/>
        <v>0</v>
      </c>
      <c r="X105" s="17">
        <f t="shared" si="32"/>
        <v>0</v>
      </c>
      <c r="Y105" s="16">
        <f t="shared" si="33"/>
        <v>0</v>
      </c>
      <c r="Z105" s="17">
        <f t="shared" si="34"/>
        <v>0</v>
      </c>
      <c r="AA105" s="175">
        <f t="shared" si="35"/>
        <v>0</v>
      </c>
      <c r="AB105" s="176">
        <f t="shared" si="36"/>
        <v>0</v>
      </c>
      <c r="AC105" s="18"/>
    </row>
    <row r="106" spans="1:29" ht="25" customHeight="1" x14ac:dyDescent="0.3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20"/>
        <v>0</v>
      </c>
      <c r="K106" s="11" t="str">
        <f t="shared" si="21"/>
        <v/>
      </c>
      <c r="L106" s="20" t="str">
        <f t="shared" si="22"/>
        <v/>
      </c>
      <c r="M106" s="102"/>
      <c r="N106" s="8" t="s">
        <v>20</v>
      </c>
      <c r="O106" s="12">
        <f t="shared" si="23"/>
        <v>0</v>
      </c>
      <c r="P106" s="13">
        <f t="shared" si="24"/>
        <v>0</v>
      </c>
      <c r="Q106" s="13">
        <f t="shared" si="25"/>
        <v>0</v>
      </c>
      <c r="R106" s="13">
        <f t="shared" si="26"/>
        <v>0</v>
      </c>
      <c r="S106" s="14">
        <f t="shared" si="27"/>
        <v>0</v>
      </c>
      <c r="T106" s="15">
        <f t="shared" si="28"/>
        <v>0</v>
      </c>
      <c r="U106" s="16">
        <f t="shared" si="29"/>
        <v>0</v>
      </c>
      <c r="V106" s="9">
        <f t="shared" si="30"/>
        <v>0</v>
      </c>
      <c r="W106" s="16">
        <f t="shared" si="31"/>
        <v>0</v>
      </c>
      <c r="X106" s="17">
        <f t="shared" si="32"/>
        <v>0</v>
      </c>
      <c r="Y106" s="16">
        <f t="shared" si="33"/>
        <v>0</v>
      </c>
      <c r="Z106" s="17">
        <f t="shared" si="34"/>
        <v>0</v>
      </c>
      <c r="AA106" s="175">
        <f t="shared" si="35"/>
        <v>0</v>
      </c>
      <c r="AB106" s="176">
        <f t="shared" si="36"/>
        <v>0</v>
      </c>
      <c r="AC106" s="18"/>
    </row>
    <row r="107" spans="1:29" ht="25" customHeight="1" x14ac:dyDescent="0.3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20"/>
        <v>0</v>
      </c>
      <c r="K107" s="11" t="str">
        <f t="shared" si="21"/>
        <v/>
      </c>
      <c r="L107" s="20" t="str">
        <f t="shared" si="22"/>
        <v/>
      </c>
      <c r="M107" s="102"/>
      <c r="N107" s="8" t="s">
        <v>20</v>
      </c>
      <c r="O107" s="12">
        <f t="shared" si="23"/>
        <v>0</v>
      </c>
      <c r="P107" s="13">
        <f t="shared" si="24"/>
        <v>0</v>
      </c>
      <c r="Q107" s="13">
        <f t="shared" si="25"/>
        <v>0</v>
      </c>
      <c r="R107" s="13">
        <f t="shared" si="26"/>
        <v>0</v>
      </c>
      <c r="S107" s="14">
        <f t="shared" si="27"/>
        <v>0</v>
      </c>
      <c r="T107" s="15">
        <f t="shared" si="28"/>
        <v>0</v>
      </c>
      <c r="U107" s="16">
        <f t="shared" si="29"/>
        <v>0</v>
      </c>
      <c r="V107" s="9">
        <f t="shared" si="30"/>
        <v>0</v>
      </c>
      <c r="W107" s="16">
        <f t="shared" si="31"/>
        <v>0</v>
      </c>
      <c r="X107" s="17">
        <f t="shared" si="32"/>
        <v>0</v>
      </c>
      <c r="Y107" s="16">
        <f t="shared" si="33"/>
        <v>0</v>
      </c>
      <c r="Z107" s="17">
        <f t="shared" si="34"/>
        <v>0</v>
      </c>
      <c r="AA107" s="175">
        <f t="shared" si="35"/>
        <v>0</v>
      </c>
      <c r="AB107" s="176">
        <f t="shared" si="36"/>
        <v>0</v>
      </c>
      <c r="AC107" s="18"/>
    </row>
    <row r="108" spans="1:29" ht="25" customHeight="1" x14ac:dyDescent="0.3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20"/>
        <v>0</v>
      </c>
      <c r="K108" s="11" t="str">
        <f t="shared" si="21"/>
        <v/>
      </c>
      <c r="L108" s="20" t="str">
        <f t="shared" si="22"/>
        <v/>
      </c>
      <c r="M108" s="102"/>
      <c r="N108" s="8" t="s">
        <v>20</v>
      </c>
      <c r="O108" s="12">
        <f t="shared" si="23"/>
        <v>0</v>
      </c>
      <c r="P108" s="13">
        <f t="shared" si="24"/>
        <v>0</v>
      </c>
      <c r="Q108" s="13">
        <f t="shared" si="25"/>
        <v>0</v>
      </c>
      <c r="R108" s="13">
        <f t="shared" si="26"/>
        <v>0</v>
      </c>
      <c r="S108" s="14">
        <f t="shared" si="27"/>
        <v>0</v>
      </c>
      <c r="T108" s="15">
        <f t="shared" si="28"/>
        <v>0</v>
      </c>
      <c r="U108" s="16">
        <f t="shared" si="29"/>
        <v>0</v>
      </c>
      <c r="V108" s="9">
        <f t="shared" si="30"/>
        <v>0</v>
      </c>
      <c r="W108" s="16">
        <f t="shared" si="31"/>
        <v>0</v>
      </c>
      <c r="X108" s="17">
        <f t="shared" si="32"/>
        <v>0</v>
      </c>
      <c r="Y108" s="16">
        <f t="shared" si="33"/>
        <v>0</v>
      </c>
      <c r="Z108" s="17">
        <f t="shared" si="34"/>
        <v>0</v>
      </c>
      <c r="AA108" s="175">
        <f t="shared" si="35"/>
        <v>0</v>
      </c>
      <c r="AB108" s="176">
        <f t="shared" si="36"/>
        <v>0</v>
      </c>
      <c r="AC108" s="18"/>
    </row>
    <row r="109" spans="1:29" ht="25" customHeight="1" x14ac:dyDescent="0.3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20"/>
        <v>0</v>
      </c>
      <c r="K109" s="11" t="str">
        <f t="shared" si="21"/>
        <v/>
      </c>
      <c r="L109" s="20" t="str">
        <f t="shared" si="22"/>
        <v/>
      </c>
      <c r="M109" s="102"/>
      <c r="N109" s="8" t="s">
        <v>20</v>
      </c>
      <c r="O109" s="12">
        <f t="shared" si="23"/>
        <v>0</v>
      </c>
      <c r="P109" s="13">
        <f t="shared" si="24"/>
        <v>0</v>
      </c>
      <c r="Q109" s="13">
        <f t="shared" si="25"/>
        <v>0</v>
      </c>
      <c r="R109" s="13">
        <f t="shared" si="26"/>
        <v>0</v>
      </c>
      <c r="S109" s="14">
        <f t="shared" si="27"/>
        <v>0</v>
      </c>
      <c r="T109" s="15">
        <f t="shared" si="28"/>
        <v>0</v>
      </c>
      <c r="U109" s="16">
        <f t="shared" si="29"/>
        <v>0</v>
      </c>
      <c r="V109" s="9">
        <f t="shared" si="30"/>
        <v>0</v>
      </c>
      <c r="W109" s="16">
        <f t="shared" si="31"/>
        <v>0</v>
      </c>
      <c r="X109" s="17">
        <f t="shared" si="32"/>
        <v>0</v>
      </c>
      <c r="Y109" s="16">
        <f t="shared" si="33"/>
        <v>0</v>
      </c>
      <c r="Z109" s="17">
        <f t="shared" si="34"/>
        <v>0</v>
      </c>
      <c r="AA109" s="175">
        <f t="shared" si="35"/>
        <v>0</v>
      </c>
      <c r="AB109" s="176">
        <f t="shared" si="36"/>
        <v>0</v>
      </c>
      <c r="AC109" s="18"/>
    </row>
    <row r="110" spans="1:29" ht="25" customHeight="1" x14ac:dyDescent="0.3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20"/>
        <v>0</v>
      </c>
      <c r="K110" s="11" t="str">
        <f t="shared" si="21"/>
        <v/>
      </c>
      <c r="L110" s="20" t="str">
        <f t="shared" si="22"/>
        <v/>
      </c>
      <c r="M110" s="102"/>
      <c r="N110" s="8" t="s">
        <v>20</v>
      </c>
      <c r="O110" s="12">
        <f t="shared" si="23"/>
        <v>0</v>
      </c>
      <c r="P110" s="13">
        <f t="shared" si="24"/>
        <v>0</v>
      </c>
      <c r="Q110" s="13">
        <f t="shared" si="25"/>
        <v>0</v>
      </c>
      <c r="R110" s="13">
        <f t="shared" si="26"/>
        <v>0</v>
      </c>
      <c r="S110" s="14">
        <f t="shared" si="27"/>
        <v>0</v>
      </c>
      <c r="T110" s="15">
        <f t="shared" si="28"/>
        <v>0</v>
      </c>
      <c r="U110" s="16">
        <f t="shared" si="29"/>
        <v>0</v>
      </c>
      <c r="V110" s="9">
        <f t="shared" si="30"/>
        <v>0</v>
      </c>
      <c r="W110" s="16">
        <f t="shared" si="31"/>
        <v>0</v>
      </c>
      <c r="X110" s="17">
        <f t="shared" si="32"/>
        <v>0</v>
      </c>
      <c r="Y110" s="16">
        <f t="shared" si="33"/>
        <v>0</v>
      </c>
      <c r="Z110" s="17">
        <f t="shared" si="34"/>
        <v>0</v>
      </c>
      <c r="AA110" s="175">
        <f t="shared" si="35"/>
        <v>0</v>
      </c>
      <c r="AB110" s="176">
        <f t="shared" si="36"/>
        <v>0</v>
      </c>
      <c r="AC110" s="18"/>
    </row>
    <row r="111" spans="1:29" ht="25" customHeight="1" x14ac:dyDescent="0.3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20"/>
        <v>0</v>
      </c>
      <c r="K111" s="11" t="str">
        <f t="shared" si="21"/>
        <v/>
      </c>
      <c r="L111" s="20" t="str">
        <f t="shared" si="22"/>
        <v/>
      </c>
      <c r="M111" s="102"/>
      <c r="N111" s="8" t="s">
        <v>20</v>
      </c>
      <c r="O111" s="12">
        <f t="shared" si="23"/>
        <v>0</v>
      </c>
      <c r="P111" s="13">
        <f t="shared" si="24"/>
        <v>0</v>
      </c>
      <c r="Q111" s="13">
        <f t="shared" si="25"/>
        <v>0</v>
      </c>
      <c r="R111" s="13">
        <f t="shared" si="26"/>
        <v>0</v>
      </c>
      <c r="S111" s="14">
        <f t="shared" si="27"/>
        <v>0</v>
      </c>
      <c r="T111" s="15">
        <f t="shared" si="28"/>
        <v>0</v>
      </c>
      <c r="U111" s="16">
        <f t="shared" si="29"/>
        <v>0</v>
      </c>
      <c r="V111" s="9">
        <f t="shared" si="30"/>
        <v>0</v>
      </c>
      <c r="W111" s="16">
        <f t="shared" si="31"/>
        <v>0</v>
      </c>
      <c r="X111" s="17">
        <f t="shared" si="32"/>
        <v>0</v>
      </c>
      <c r="Y111" s="16">
        <f t="shared" si="33"/>
        <v>0</v>
      </c>
      <c r="Z111" s="17">
        <f t="shared" si="34"/>
        <v>0</v>
      </c>
      <c r="AA111" s="175">
        <f t="shared" si="35"/>
        <v>0</v>
      </c>
      <c r="AB111" s="176">
        <f t="shared" si="36"/>
        <v>0</v>
      </c>
      <c r="AC111" s="18"/>
    </row>
    <row r="112" spans="1:29" ht="25" customHeight="1" x14ac:dyDescent="0.3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20"/>
        <v>0</v>
      </c>
      <c r="K112" s="11" t="str">
        <f t="shared" si="21"/>
        <v/>
      </c>
      <c r="L112" s="20" t="str">
        <f t="shared" si="22"/>
        <v/>
      </c>
      <c r="M112" s="102"/>
      <c r="N112" s="8" t="s">
        <v>20</v>
      </c>
      <c r="O112" s="12">
        <f t="shared" si="23"/>
        <v>0</v>
      </c>
      <c r="P112" s="13">
        <f t="shared" si="24"/>
        <v>0</v>
      </c>
      <c r="Q112" s="13">
        <f t="shared" si="25"/>
        <v>0</v>
      </c>
      <c r="R112" s="13">
        <f t="shared" si="26"/>
        <v>0</v>
      </c>
      <c r="S112" s="14">
        <f t="shared" si="27"/>
        <v>0</v>
      </c>
      <c r="T112" s="15">
        <f t="shared" si="28"/>
        <v>0</v>
      </c>
      <c r="U112" s="16">
        <f t="shared" si="29"/>
        <v>0</v>
      </c>
      <c r="V112" s="9">
        <f t="shared" si="30"/>
        <v>0</v>
      </c>
      <c r="W112" s="16">
        <f t="shared" si="31"/>
        <v>0</v>
      </c>
      <c r="X112" s="17">
        <f t="shared" si="32"/>
        <v>0</v>
      </c>
      <c r="Y112" s="16">
        <f t="shared" si="33"/>
        <v>0</v>
      </c>
      <c r="Z112" s="17">
        <f t="shared" si="34"/>
        <v>0</v>
      </c>
      <c r="AA112" s="175">
        <f t="shared" si="35"/>
        <v>0</v>
      </c>
      <c r="AB112" s="176">
        <f t="shared" si="36"/>
        <v>0</v>
      </c>
      <c r="AC112" s="18"/>
    </row>
    <row r="113" spans="1:29" ht="25" customHeight="1" x14ac:dyDescent="0.3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20"/>
        <v>0</v>
      </c>
      <c r="K113" s="11" t="str">
        <f t="shared" si="21"/>
        <v/>
      </c>
      <c r="L113" s="20" t="str">
        <f t="shared" si="22"/>
        <v/>
      </c>
      <c r="M113" s="102"/>
      <c r="N113" s="8" t="s">
        <v>20</v>
      </c>
      <c r="O113" s="12">
        <f t="shared" si="23"/>
        <v>0</v>
      </c>
      <c r="P113" s="13">
        <f t="shared" si="24"/>
        <v>0</v>
      </c>
      <c r="Q113" s="13">
        <f t="shared" si="25"/>
        <v>0</v>
      </c>
      <c r="R113" s="13">
        <f t="shared" si="26"/>
        <v>0</v>
      </c>
      <c r="S113" s="14">
        <f t="shared" si="27"/>
        <v>0</v>
      </c>
      <c r="T113" s="15">
        <f t="shared" si="28"/>
        <v>0</v>
      </c>
      <c r="U113" s="16">
        <f t="shared" si="29"/>
        <v>0</v>
      </c>
      <c r="V113" s="9">
        <f t="shared" si="30"/>
        <v>0</v>
      </c>
      <c r="W113" s="16">
        <f t="shared" si="31"/>
        <v>0</v>
      </c>
      <c r="X113" s="17">
        <f t="shared" si="32"/>
        <v>0</v>
      </c>
      <c r="Y113" s="16">
        <f t="shared" si="33"/>
        <v>0</v>
      </c>
      <c r="Z113" s="17">
        <f t="shared" si="34"/>
        <v>0</v>
      </c>
      <c r="AA113" s="175">
        <f t="shared" si="35"/>
        <v>0</v>
      </c>
      <c r="AB113" s="176">
        <f t="shared" si="36"/>
        <v>0</v>
      </c>
      <c r="AC113" s="18"/>
    </row>
    <row r="114" spans="1:29" ht="25" customHeight="1" x14ac:dyDescent="0.3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20"/>
        <v>0</v>
      </c>
      <c r="K114" s="11" t="str">
        <f t="shared" si="21"/>
        <v/>
      </c>
      <c r="L114" s="20" t="str">
        <f t="shared" si="22"/>
        <v/>
      </c>
      <c r="M114" s="102"/>
      <c r="N114" s="8" t="s">
        <v>20</v>
      </c>
      <c r="O114" s="12">
        <f t="shared" si="23"/>
        <v>0</v>
      </c>
      <c r="P114" s="13">
        <f t="shared" si="24"/>
        <v>0</v>
      </c>
      <c r="Q114" s="13">
        <f t="shared" si="25"/>
        <v>0</v>
      </c>
      <c r="R114" s="13">
        <f t="shared" si="26"/>
        <v>0</v>
      </c>
      <c r="S114" s="14">
        <f t="shared" si="27"/>
        <v>0</v>
      </c>
      <c r="T114" s="15">
        <f t="shared" si="28"/>
        <v>0</v>
      </c>
      <c r="U114" s="16">
        <f t="shared" si="29"/>
        <v>0</v>
      </c>
      <c r="V114" s="9">
        <f t="shared" si="30"/>
        <v>0</v>
      </c>
      <c r="W114" s="16">
        <f t="shared" si="31"/>
        <v>0</v>
      </c>
      <c r="X114" s="17">
        <f t="shared" si="32"/>
        <v>0</v>
      </c>
      <c r="Y114" s="16">
        <f t="shared" si="33"/>
        <v>0</v>
      </c>
      <c r="Z114" s="17">
        <f t="shared" si="34"/>
        <v>0</v>
      </c>
      <c r="AA114" s="175">
        <f t="shared" si="35"/>
        <v>0</v>
      </c>
      <c r="AB114" s="176">
        <f t="shared" si="36"/>
        <v>0</v>
      </c>
      <c r="AC114" s="18"/>
    </row>
    <row r="115" spans="1:29" ht="25" customHeight="1" x14ac:dyDescent="0.3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20"/>
        <v>0</v>
      </c>
      <c r="K115" s="11" t="str">
        <f t="shared" si="21"/>
        <v/>
      </c>
      <c r="L115" s="20" t="str">
        <f t="shared" si="22"/>
        <v/>
      </c>
      <c r="M115" s="102"/>
      <c r="N115" s="8" t="s">
        <v>20</v>
      </c>
      <c r="O115" s="12">
        <f t="shared" si="23"/>
        <v>0</v>
      </c>
      <c r="P115" s="13">
        <f t="shared" si="24"/>
        <v>0</v>
      </c>
      <c r="Q115" s="13">
        <f t="shared" si="25"/>
        <v>0</v>
      </c>
      <c r="R115" s="13">
        <f t="shared" si="26"/>
        <v>0</v>
      </c>
      <c r="S115" s="14">
        <f t="shared" si="27"/>
        <v>0</v>
      </c>
      <c r="T115" s="15">
        <f t="shared" si="28"/>
        <v>0</v>
      </c>
      <c r="U115" s="16">
        <f t="shared" si="29"/>
        <v>0</v>
      </c>
      <c r="V115" s="9">
        <f t="shared" si="30"/>
        <v>0</v>
      </c>
      <c r="W115" s="16">
        <f t="shared" si="31"/>
        <v>0</v>
      </c>
      <c r="X115" s="17">
        <f t="shared" si="32"/>
        <v>0</v>
      </c>
      <c r="Y115" s="16">
        <f t="shared" si="33"/>
        <v>0</v>
      </c>
      <c r="Z115" s="17">
        <f t="shared" si="34"/>
        <v>0</v>
      </c>
      <c r="AA115" s="175">
        <f t="shared" si="35"/>
        <v>0</v>
      </c>
      <c r="AB115" s="176">
        <f t="shared" si="36"/>
        <v>0</v>
      </c>
      <c r="AC115" s="18"/>
    </row>
    <row r="116" spans="1:29" ht="25" customHeight="1" x14ac:dyDescent="0.3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20"/>
        <v>0</v>
      </c>
      <c r="K116" s="11" t="str">
        <f t="shared" si="21"/>
        <v/>
      </c>
      <c r="L116" s="20" t="str">
        <f t="shared" si="22"/>
        <v/>
      </c>
      <c r="M116" s="102"/>
      <c r="N116" s="8" t="s">
        <v>20</v>
      </c>
      <c r="O116" s="12">
        <f t="shared" si="23"/>
        <v>0</v>
      </c>
      <c r="P116" s="13">
        <f t="shared" si="24"/>
        <v>0</v>
      </c>
      <c r="Q116" s="13">
        <f t="shared" si="25"/>
        <v>0</v>
      </c>
      <c r="R116" s="13">
        <f t="shared" si="26"/>
        <v>0</v>
      </c>
      <c r="S116" s="14">
        <f t="shared" si="27"/>
        <v>0</v>
      </c>
      <c r="T116" s="15">
        <f t="shared" si="28"/>
        <v>0</v>
      </c>
      <c r="U116" s="16">
        <f t="shared" si="29"/>
        <v>0</v>
      </c>
      <c r="V116" s="9">
        <f t="shared" si="30"/>
        <v>0</v>
      </c>
      <c r="W116" s="16">
        <f t="shared" si="31"/>
        <v>0</v>
      </c>
      <c r="X116" s="17">
        <f t="shared" si="32"/>
        <v>0</v>
      </c>
      <c r="Y116" s="16">
        <f t="shared" si="33"/>
        <v>0</v>
      </c>
      <c r="Z116" s="17">
        <f t="shared" si="34"/>
        <v>0</v>
      </c>
      <c r="AA116" s="175">
        <f t="shared" si="35"/>
        <v>0</v>
      </c>
      <c r="AB116" s="176">
        <f t="shared" si="36"/>
        <v>0</v>
      </c>
      <c r="AC116" s="18"/>
    </row>
    <row r="117" spans="1:29" ht="25" customHeight="1" x14ac:dyDescent="0.3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20"/>
        <v>0</v>
      </c>
      <c r="K117" s="11" t="str">
        <f t="shared" si="21"/>
        <v/>
      </c>
      <c r="L117" s="20" t="str">
        <f t="shared" si="22"/>
        <v/>
      </c>
      <c r="M117" s="102"/>
      <c r="N117" s="8" t="s">
        <v>20</v>
      </c>
      <c r="O117" s="12">
        <f t="shared" si="23"/>
        <v>0</v>
      </c>
      <c r="P117" s="13">
        <f t="shared" si="24"/>
        <v>0</v>
      </c>
      <c r="Q117" s="13">
        <f t="shared" si="25"/>
        <v>0</v>
      </c>
      <c r="R117" s="13">
        <f t="shared" si="26"/>
        <v>0</v>
      </c>
      <c r="S117" s="14">
        <f t="shared" si="27"/>
        <v>0</v>
      </c>
      <c r="T117" s="15">
        <f t="shared" si="28"/>
        <v>0</v>
      </c>
      <c r="U117" s="16">
        <f t="shared" si="29"/>
        <v>0</v>
      </c>
      <c r="V117" s="9">
        <f t="shared" si="30"/>
        <v>0</v>
      </c>
      <c r="W117" s="16">
        <f t="shared" si="31"/>
        <v>0</v>
      </c>
      <c r="X117" s="17">
        <f t="shared" si="32"/>
        <v>0</v>
      </c>
      <c r="Y117" s="16">
        <f t="shared" si="33"/>
        <v>0</v>
      </c>
      <c r="Z117" s="17">
        <f t="shared" si="34"/>
        <v>0</v>
      </c>
      <c r="AA117" s="175">
        <f t="shared" si="35"/>
        <v>0</v>
      </c>
      <c r="AB117" s="176">
        <f t="shared" si="36"/>
        <v>0</v>
      </c>
      <c r="AC117" s="18"/>
    </row>
    <row r="118" spans="1:29" ht="25" customHeight="1" x14ac:dyDescent="0.3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20"/>
        <v>0</v>
      </c>
      <c r="K118" s="11" t="str">
        <f t="shared" si="21"/>
        <v/>
      </c>
      <c r="L118" s="20" t="str">
        <f t="shared" si="22"/>
        <v/>
      </c>
      <c r="M118" s="102"/>
      <c r="N118" s="8" t="s">
        <v>20</v>
      </c>
      <c r="O118" s="12">
        <f t="shared" si="23"/>
        <v>0</v>
      </c>
      <c r="P118" s="13">
        <f t="shared" si="24"/>
        <v>0</v>
      </c>
      <c r="Q118" s="13">
        <f t="shared" si="25"/>
        <v>0</v>
      </c>
      <c r="R118" s="13">
        <f t="shared" si="26"/>
        <v>0</v>
      </c>
      <c r="S118" s="14">
        <f t="shared" si="27"/>
        <v>0</v>
      </c>
      <c r="T118" s="15">
        <f t="shared" si="28"/>
        <v>0</v>
      </c>
      <c r="U118" s="16">
        <f t="shared" si="29"/>
        <v>0</v>
      </c>
      <c r="V118" s="9">
        <f t="shared" si="30"/>
        <v>0</v>
      </c>
      <c r="W118" s="16">
        <f t="shared" si="31"/>
        <v>0</v>
      </c>
      <c r="X118" s="17">
        <f t="shared" si="32"/>
        <v>0</v>
      </c>
      <c r="Y118" s="16">
        <f t="shared" si="33"/>
        <v>0</v>
      </c>
      <c r="Z118" s="17">
        <f t="shared" si="34"/>
        <v>0</v>
      </c>
      <c r="AA118" s="175">
        <f t="shared" si="35"/>
        <v>0</v>
      </c>
      <c r="AB118" s="176">
        <f t="shared" si="36"/>
        <v>0</v>
      </c>
      <c r="AC118" s="18"/>
    </row>
    <row r="119" spans="1:29" ht="25" customHeight="1" x14ac:dyDescent="0.3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20"/>
        <v>0</v>
      </c>
      <c r="K119" s="11" t="str">
        <f t="shared" si="21"/>
        <v/>
      </c>
      <c r="L119" s="20" t="str">
        <f t="shared" si="22"/>
        <v/>
      </c>
      <c r="M119" s="102"/>
      <c r="N119" s="8" t="s">
        <v>20</v>
      </c>
      <c r="O119" s="12">
        <f t="shared" si="23"/>
        <v>0</v>
      </c>
      <c r="P119" s="13">
        <f t="shared" si="24"/>
        <v>0</v>
      </c>
      <c r="Q119" s="13">
        <f t="shared" si="25"/>
        <v>0</v>
      </c>
      <c r="R119" s="13">
        <f t="shared" si="26"/>
        <v>0</v>
      </c>
      <c r="S119" s="14">
        <f t="shared" si="27"/>
        <v>0</v>
      </c>
      <c r="T119" s="15">
        <f t="shared" si="28"/>
        <v>0</v>
      </c>
      <c r="U119" s="16">
        <f t="shared" si="29"/>
        <v>0</v>
      </c>
      <c r="V119" s="9">
        <f t="shared" si="30"/>
        <v>0</v>
      </c>
      <c r="W119" s="16">
        <f t="shared" si="31"/>
        <v>0</v>
      </c>
      <c r="X119" s="17">
        <f t="shared" si="32"/>
        <v>0</v>
      </c>
      <c r="Y119" s="16">
        <f t="shared" si="33"/>
        <v>0</v>
      </c>
      <c r="Z119" s="17">
        <f t="shared" si="34"/>
        <v>0</v>
      </c>
      <c r="AA119" s="175">
        <f t="shared" si="35"/>
        <v>0</v>
      </c>
      <c r="AB119" s="176">
        <f t="shared" si="36"/>
        <v>0</v>
      </c>
      <c r="AC119" s="18"/>
    </row>
    <row r="120" spans="1:29" ht="25" customHeight="1" x14ac:dyDescent="0.3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20"/>
        <v>0</v>
      </c>
      <c r="K120" s="11" t="str">
        <f t="shared" si="21"/>
        <v/>
      </c>
      <c r="L120" s="20" t="str">
        <f t="shared" si="22"/>
        <v/>
      </c>
      <c r="M120" s="102"/>
      <c r="N120" s="8" t="s">
        <v>20</v>
      </c>
      <c r="O120" s="12">
        <f t="shared" si="23"/>
        <v>0</v>
      </c>
      <c r="P120" s="13">
        <f t="shared" si="24"/>
        <v>0</v>
      </c>
      <c r="Q120" s="13">
        <f t="shared" si="25"/>
        <v>0</v>
      </c>
      <c r="R120" s="13">
        <f t="shared" si="26"/>
        <v>0</v>
      </c>
      <c r="S120" s="14">
        <f t="shared" si="27"/>
        <v>0</v>
      </c>
      <c r="T120" s="15">
        <f t="shared" si="28"/>
        <v>0</v>
      </c>
      <c r="U120" s="16">
        <f t="shared" si="29"/>
        <v>0</v>
      </c>
      <c r="V120" s="9">
        <f t="shared" si="30"/>
        <v>0</v>
      </c>
      <c r="W120" s="16">
        <f t="shared" si="31"/>
        <v>0</v>
      </c>
      <c r="X120" s="17">
        <f t="shared" si="32"/>
        <v>0</v>
      </c>
      <c r="Y120" s="16">
        <f t="shared" si="33"/>
        <v>0</v>
      </c>
      <c r="Z120" s="17">
        <f t="shared" si="34"/>
        <v>0</v>
      </c>
      <c r="AA120" s="175">
        <f t="shared" si="35"/>
        <v>0</v>
      </c>
      <c r="AB120" s="176">
        <f t="shared" si="36"/>
        <v>0</v>
      </c>
      <c r="AC120" s="18"/>
    </row>
    <row r="121" spans="1:29" ht="25" customHeight="1" x14ac:dyDescent="0.3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20"/>
        <v>0</v>
      </c>
      <c r="K121" s="11" t="str">
        <f t="shared" si="21"/>
        <v/>
      </c>
      <c r="L121" s="20" t="str">
        <f t="shared" si="22"/>
        <v/>
      </c>
      <c r="M121" s="102"/>
      <c r="N121" s="8" t="s">
        <v>20</v>
      </c>
      <c r="O121" s="12">
        <f t="shared" si="23"/>
        <v>0</v>
      </c>
      <c r="P121" s="13">
        <f t="shared" si="24"/>
        <v>0</v>
      </c>
      <c r="Q121" s="13">
        <f t="shared" si="25"/>
        <v>0</v>
      </c>
      <c r="R121" s="13">
        <f t="shared" si="26"/>
        <v>0</v>
      </c>
      <c r="S121" s="14">
        <f t="shared" si="27"/>
        <v>0</v>
      </c>
      <c r="T121" s="15">
        <f t="shared" si="28"/>
        <v>0</v>
      </c>
      <c r="U121" s="16">
        <f t="shared" si="29"/>
        <v>0</v>
      </c>
      <c r="V121" s="9">
        <f t="shared" si="30"/>
        <v>0</v>
      </c>
      <c r="W121" s="16">
        <f t="shared" si="31"/>
        <v>0</v>
      </c>
      <c r="X121" s="17">
        <f t="shared" si="32"/>
        <v>0</v>
      </c>
      <c r="Y121" s="16">
        <f t="shared" si="33"/>
        <v>0</v>
      </c>
      <c r="Z121" s="17">
        <f t="shared" si="34"/>
        <v>0</v>
      </c>
      <c r="AA121" s="175">
        <f t="shared" si="35"/>
        <v>0</v>
      </c>
      <c r="AB121" s="176">
        <f t="shared" si="36"/>
        <v>0</v>
      </c>
      <c r="AC121" s="18"/>
    </row>
    <row r="122" spans="1:29" ht="25" customHeight="1" x14ac:dyDescent="0.3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20"/>
        <v>0</v>
      </c>
      <c r="K122" s="11" t="str">
        <f t="shared" si="21"/>
        <v/>
      </c>
      <c r="L122" s="20" t="str">
        <f t="shared" si="22"/>
        <v/>
      </c>
      <c r="M122" s="102"/>
      <c r="N122" s="8" t="s">
        <v>20</v>
      </c>
      <c r="O122" s="12">
        <f t="shared" si="23"/>
        <v>0</v>
      </c>
      <c r="P122" s="13">
        <f t="shared" si="24"/>
        <v>0</v>
      </c>
      <c r="Q122" s="13">
        <f t="shared" si="25"/>
        <v>0</v>
      </c>
      <c r="R122" s="13">
        <f t="shared" si="26"/>
        <v>0</v>
      </c>
      <c r="S122" s="14">
        <f t="shared" si="27"/>
        <v>0</v>
      </c>
      <c r="T122" s="15">
        <f t="shared" si="28"/>
        <v>0</v>
      </c>
      <c r="U122" s="16">
        <f t="shared" si="29"/>
        <v>0</v>
      </c>
      <c r="V122" s="9">
        <f t="shared" si="30"/>
        <v>0</v>
      </c>
      <c r="W122" s="16">
        <f t="shared" si="31"/>
        <v>0</v>
      </c>
      <c r="X122" s="17">
        <f t="shared" si="32"/>
        <v>0</v>
      </c>
      <c r="Y122" s="16">
        <f t="shared" si="33"/>
        <v>0</v>
      </c>
      <c r="Z122" s="17">
        <f t="shared" si="34"/>
        <v>0</v>
      </c>
      <c r="AA122" s="175">
        <f t="shared" si="35"/>
        <v>0</v>
      </c>
      <c r="AB122" s="176">
        <f t="shared" si="36"/>
        <v>0</v>
      </c>
      <c r="AC122" s="18"/>
    </row>
    <row r="123" spans="1:29" ht="25" customHeight="1" x14ac:dyDescent="0.3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20"/>
        <v>0</v>
      </c>
      <c r="K123" s="11" t="str">
        <f t="shared" si="21"/>
        <v/>
      </c>
      <c r="L123" s="20" t="str">
        <f t="shared" si="22"/>
        <v/>
      </c>
      <c r="M123" s="102"/>
      <c r="N123" s="8" t="s">
        <v>20</v>
      </c>
      <c r="O123" s="12">
        <f t="shared" si="23"/>
        <v>0</v>
      </c>
      <c r="P123" s="13">
        <f t="shared" si="24"/>
        <v>0</v>
      </c>
      <c r="Q123" s="13">
        <f t="shared" si="25"/>
        <v>0</v>
      </c>
      <c r="R123" s="13">
        <f t="shared" si="26"/>
        <v>0</v>
      </c>
      <c r="S123" s="14">
        <f t="shared" si="27"/>
        <v>0</v>
      </c>
      <c r="T123" s="15">
        <f t="shared" si="28"/>
        <v>0</v>
      </c>
      <c r="U123" s="16">
        <f t="shared" si="29"/>
        <v>0</v>
      </c>
      <c r="V123" s="9">
        <f t="shared" si="30"/>
        <v>0</v>
      </c>
      <c r="W123" s="16">
        <f t="shared" si="31"/>
        <v>0</v>
      </c>
      <c r="X123" s="17">
        <f t="shared" si="32"/>
        <v>0</v>
      </c>
      <c r="Y123" s="16">
        <f t="shared" si="33"/>
        <v>0</v>
      </c>
      <c r="Z123" s="17">
        <f t="shared" si="34"/>
        <v>0</v>
      </c>
      <c r="AA123" s="175">
        <f t="shared" si="35"/>
        <v>0</v>
      </c>
      <c r="AB123" s="176">
        <f t="shared" si="36"/>
        <v>0</v>
      </c>
      <c r="AC123" s="18"/>
    </row>
    <row r="124" spans="1:29" ht="25" customHeight="1" x14ac:dyDescent="0.3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20"/>
        <v>0</v>
      </c>
      <c r="K124" s="11" t="str">
        <f t="shared" si="21"/>
        <v/>
      </c>
      <c r="L124" s="20" t="str">
        <f t="shared" si="22"/>
        <v/>
      </c>
      <c r="M124" s="102"/>
      <c r="N124" s="8" t="s">
        <v>20</v>
      </c>
      <c r="O124" s="12">
        <f t="shared" si="23"/>
        <v>0</v>
      </c>
      <c r="P124" s="13">
        <f t="shared" si="24"/>
        <v>0</v>
      </c>
      <c r="Q124" s="13">
        <f t="shared" si="25"/>
        <v>0</v>
      </c>
      <c r="R124" s="13">
        <f t="shared" si="26"/>
        <v>0</v>
      </c>
      <c r="S124" s="14">
        <f t="shared" si="27"/>
        <v>0</v>
      </c>
      <c r="T124" s="15">
        <f t="shared" si="28"/>
        <v>0</v>
      </c>
      <c r="U124" s="16">
        <f t="shared" si="29"/>
        <v>0</v>
      </c>
      <c r="V124" s="9">
        <f t="shared" si="30"/>
        <v>0</v>
      </c>
      <c r="W124" s="16">
        <f t="shared" si="31"/>
        <v>0</v>
      </c>
      <c r="X124" s="17">
        <f t="shared" si="32"/>
        <v>0</v>
      </c>
      <c r="Y124" s="16">
        <f t="shared" si="33"/>
        <v>0</v>
      </c>
      <c r="Z124" s="17">
        <f t="shared" si="34"/>
        <v>0</v>
      </c>
      <c r="AA124" s="175">
        <f t="shared" si="35"/>
        <v>0</v>
      </c>
      <c r="AB124" s="176">
        <f t="shared" si="36"/>
        <v>0</v>
      </c>
      <c r="AC124" s="18"/>
    </row>
    <row r="125" spans="1:29" ht="25" customHeight="1" x14ac:dyDescent="0.3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20"/>
        <v>0</v>
      </c>
      <c r="K125" s="11" t="str">
        <f t="shared" si="21"/>
        <v/>
      </c>
      <c r="L125" s="20" t="str">
        <f t="shared" si="22"/>
        <v/>
      </c>
      <c r="M125" s="102"/>
      <c r="N125" s="8" t="s">
        <v>20</v>
      </c>
      <c r="O125" s="12">
        <f t="shared" si="23"/>
        <v>0</v>
      </c>
      <c r="P125" s="13">
        <f t="shared" si="24"/>
        <v>0</v>
      </c>
      <c r="Q125" s="13">
        <f t="shared" si="25"/>
        <v>0</v>
      </c>
      <c r="R125" s="13">
        <f t="shared" si="26"/>
        <v>0</v>
      </c>
      <c r="S125" s="14">
        <f t="shared" si="27"/>
        <v>0</v>
      </c>
      <c r="T125" s="15">
        <f t="shared" si="28"/>
        <v>0</v>
      </c>
      <c r="U125" s="16">
        <f t="shared" si="29"/>
        <v>0</v>
      </c>
      <c r="V125" s="9">
        <f t="shared" si="30"/>
        <v>0</v>
      </c>
      <c r="W125" s="16">
        <f t="shared" si="31"/>
        <v>0</v>
      </c>
      <c r="X125" s="17">
        <f t="shared" si="32"/>
        <v>0</v>
      </c>
      <c r="Y125" s="16">
        <f t="shared" si="33"/>
        <v>0</v>
      </c>
      <c r="Z125" s="17">
        <f t="shared" si="34"/>
        <v>0</v>
      </c>
      <c r="AA125" s="175">
        <f t="shared" si="35"/>
        <v>0</v>
      </c>
      <c r="AB125" s="176">
        <f t="shared" si="36"/>
        <v>0</v>
      </c>
      <c r="AC125" s="18"/>
    </row>
    <row r="126" spans="1:29" ht="25" customHeight="1" x14ac:dyDescent="0.3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20"/>
        <v>0</v>
      </c>
      <c r="K126" s="11" t="str">
        <f t="shared" si="21"/>
        <v/>
      </c>
      <c r="L126" s="20" t="str">
        <f t="shared" si="22"/>
        <v/>
      </c>
      <c r="M126" s="102"/>
      <c r="N126" s="8" t="s">
        <v>20</v>
      </c>
      <c r="O126" s="12">
        <f t="shared" si="23"/>
        <v>0</v>
      </c>
      <c r="P126" s="13">
        <f t="shared" si="24"/>
        <v>0</v>
      </c>
      <c r="Q126" s="13">
        <f t="shared" si="25"/>
        <v>0</v>
      </c>
      <c r="R126" s="13">
        <f t="shared" si="26"/>
        <v>0</v>
      </c>
      <c r="S126" s="14">
        <f t="shared" si="27"/>
        <v>0</v>
      </c>
      <c r="T126" s="15">
        <f t="shared" si="28"/>
        <v>0</v>
      </c>
      <c r="U126" s="16">
        <f t="shared" si="29"/>
        <v>0</v>
      </c>
      <c r="V126" s="9">
        <f t="shared" si="30"/>
        <v>0</v>
      </c>
      <c r="W126" s="16">
        <f t="shared" si="31"/>
        <v>0</v>
      </c>
      <c r="X126" s="17">
        <f t="shared" si="32"/>
        <v>0</v>
      </c>
      <c r="Y126" s="16">
        <f t="shared" si="33"/>
        <v>0</v>
      </c>
      <c r="Z126" s="17">
        <f t="shared" si="34"/>
        <v>0</v>
      </c>
      <c r="AA126" s="175">
        <f t="shared" si="35"/>
        <v>0</v>
      </c>
      <c r="AB126" s="176">
        <f t="shared" si="36"/>
        <v>0</v>
      </c>
      <c r="AC126" s="18"/>
    </row>
    <row r="127" spans="1:29" ht="25" customHeight="1" x14ac:dyDescent="0.3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20"/>
        <v>0</v>
      </c>
      <c r="K127" s="11" t="str">
        <f t="shared" si="21"/>
        <v/>
      </c>
      <c r="L127" s="20" t="str">
        <f t="shared" si="22"/>
        <v/>
      </c>
      <c r="M127" s="102"/>
      <c r="N127" s="8" t="s">
        <v>20</v>
      </c>
      <c r="O127" s="12">
        <f t="shared" si="23"/>
        <v>0</v>
      </c>
      <c r="P127" s="13">
        <f t="shared" si="24"/>
        <v>0</v>
      </c>
      <c r="Q127" s="13">
        <f t="shared" si="25"/>
        <v>0</v>
      </c>
      <c r="R127" s="13">
        <f t="shared" si="26"/>
        <v>0</v>
      </c>
      <c r="S127" s="14">
        <f t="shared" si="27"/>
        <v>0</v>
      </c>
      <c r="T127" s="15">
        <f t="shared" si="28"/>
        <v>0</v>
      </c>
      <c r="U127" s="16">
        <f t="shared" si="29"/>
        <v>0</v>
      </c>
      <c r="V127" s="9">
        <f t="shared" si="30"/>
        <v>0</v>
      </c>
      <c r="W127" s="16">
        <f t="shared" si="31"/>
        <v>0</v>
      </c>
      <c r="X127" s="17">
        <f t="shared" si="32"/>
        <v>0</v>
      </c>
      <c r="Y127" s="16">
        <f t="shared" si="33"/>
        <v>0</v>
      </c>
      <c r="Z127" s="17">
        <f t="shared" si="34"/>
        <v>0</v>
      </c>
      <c r="AA127" s="175">
        <f t="shared" si="35"/>
        <v>0</v>
      </c>
      <c r="AB127" s="176">
        <f t="shared" si="36"/>
        <v>0</v>
      </c>
      <c r="AC127" s="18"/>
    </row>
    <row r="128" spans="1:29" ht="25" customHeight="1" x14ac:dyDescent="0.3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20"/>
        <v>0</v>
      </c>
      <c r="K128" s="11" t="str">
        <f t="shared" si="21"/>
        <v/>
      </c>
      <c r="L128" s="20" t="str">
        <f t="shared" si="22"/>
        <v/>
      </c>
      <c r="M128" s="102"/>
      <c r="N128" s="8" t="s">
        <v>20</v>
      </c>
      <c r="O128" s="12">
        <f t="shared" si="23"/>
        <v>0</v>
      </c>
      <c r="P128" s="13">
        <f t="shared" si="24"/>
        <v>0</v>
      </c>
      <c r="Q128" s="13">
        <f t="shared" si="25"/>
        <v>0</v>
      </c>
      <c r="R128" s="13">
        <f t="shared" si="26"/>
        <v>0</v>
      </c>
      <c r="S128" s="14">
        <f t="shared" si="27"/>
        <v>0</v>
      </c>
      <c r="T128" s="15">
        <f t="shared" si="28"/>
        <v>0</v>
      </c>
      <c r="U128" s="16">
        <f t="shared" si="29"/>
        <v>0</v>
      </c>
      <c r="V128" s="9">
        <f t="shared" si="30"/>
        <v>0</v>
      </c>
      <c r="W128" s="16">
        <f t="shared" si="31"/>
        <v>0</v>
      </c>
      <c r="X128" s="17">
        <f t="shared" si="32"/>
        <v>0</v>
      </c>
      <c r="Y128" s="16">
        <f t="shared" si="33"/>
        <v>0</v>
      </c>
      <c r="Z128" s="17">
        <f t="shared" si="34"/>
        <v>0</v>
      </c>
      <c r="AA128" s="175">
        <f t="shared" si="35"/>
        <v>0</v>
      </c>
      <c r="AB128" s="176">
        <f t="shared" si="36"/>
        <v>0</v>
      </c>
      <c r="AC128" s="18"/>
    </row>
    <row r="129" spans="1:29" ht="25" customHeight="1" x14ac:dyDescent="0.3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20"/>
        <v>0</v>
      </c>
      <c r="K129" s="11" t="str">
        <f t="shared" si="21"/>
        <v/>
      </c>
      <c r="L129" s="20" t="str">
        <f t="shared" si="22"/>
        <v/>
      </c>
      <c r="M129" s="102"/>
      <c r="N129" s="8" t="s">
        <v>20</v>
      </c>
      <c r="O129" s="12">
        <f t="shared" si="23"/>
        <v>0</v>
      </c>
      <c r="P129" s="13">
        <f t="shared" si="24"/>
        <v>0</v>
      </c>
      <c r="Q129" s="13">
        <f t="shared" si="25"/>
        <v>0</v>
      </c>
      <c r="R129" s="13">
        <f t="shared" si="26"/>
        <v>0</v>
      </c>
      <c r="S129" s="14">
        <f t="shared" si="27"/>
        <v>0</v>
      </c>
      <c r="T129" s="15">
        <f t="shared" si="28"/>
        <v>0</v>
      </c>
      <c r="U129" s="16">
        <f t="shared" si="29"/>
        <v>0</v>
      </c>
      <c r="V129" s="9">
        <f t="shared" si="30"/>
        <v>0</v>
      </c>
      <c r="W129" s="16">
        <f t="shared" si="31"/>
        <v>0</v>
      </c>
      <c r="X129" s="17">
        <f t="shared" si="32"/>
        <v>0</v>
      </c>
      <c r="Y129" s="16">
        <f t="shared" si="33"/>
        <v>0</v>
      </c>
      <c r="Z129" s="17">
        <f t="shared" si="34"/>
        <v>0</v>
      </c>
      <c r="AA129" s="175">
        <f t="shared" si="35"/>
        <v>0</v>
      </c>
      <c r="AB129" s="176">
        <f t="shared" si="36"/>
        <v>0</v>
      </c>
      <c r="AC129" s="18"/>
    </row>
    <row r="130" spans="1:29" ht="25" customHeight="1" x14ac:dyDescent="0.3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20"/>
        <v>0</v>
      </c>
      <c r="K130" s="11" t="str">
        <f t="shared" si="21"/>
        <v/>
      </c>
      <c r="L130" s="20" t="str">
        <f t="shared" si="22"/>
        <v/>
      </c>
      <c r="M130" s="102"/>
      <c r="N130" s="8" t="s">
        <v>20</v>
      </c>
      <c r="O130" s="12">
        <f t="shared" si="23"/>
        <v>0</v>
      </c>
      <c r="P130" s="13">
        <f t="shared" si="24"/>
        <v>0</v>
      </c>
      <c r="Q130" s="13">
        <f t="shared" si="25"/>
        <v>0</v>
      </c>
      <c r="R130" s="13">
        <f t="shared" si="26"/>
        <v>0</v>
      </c>
      <c r="S130" s="14">
        <f t="shared" si="27"/>
        <v>0</v>
      </c>
      <c r="T130" s="15">
        <f t="shared" si="28"/>
        <v>0</v>
      </c>
      <c r="U130" s="16">
        <f t="shared" si="29"/>
        <v>0</v>
      </c>
      <c r="V130" s="9">
        <f t="shared" si="30"/>
        <v>0</v>
      </c>
      <c r="W130" s="16">
        <f t="shared" si="31"/>
        <v>0</v>
      </c>
      <c r="X130" s="17">
        <f t="shared" si="32"/>
        <v>0</v>
      </c>
      <c r="Y130" s="16">
        <f t="shared" si="33"/>
        <v>0</v>
      </c>
      <c r="Z130" s="17">
        <f t="shared" si="34"/>
        <v>0</v>
      </c>
      <c r="AA130" s="175">
        <f t="shared" si="35"/>
        <v>0</v>
      </c>
      <c r="AB130" s="176">
        <f t="shared" si="36"/>
        <v>0</v>
      </c>
      <c r="AC130" s="18"/>
    </row>
    <row r="131" spans="1:29" ht="25" customHeight="1" x14ac:dyDescent="0.3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20"/>
        <v>0</v>
      </c>
      <c r="K131" s="11" t="str">
        <f t="shared" si="21"/>
        <v/>
      </c>
      <c r="L131" s="20" t="str">
        <f t="shared" si="22"/>
        <v/>
      </c>
      <c r="M131" s="102"/>
      <c r="N131" s="8" t="s">
        <v>20</v>
      </c>
      <c r="O131" s="12">
        <f t="shared" si="23"/>
        <v>0</v>
      </c>
      <c r="P131" s="13">
        <f t="shared" si="24"/>
        <v>0</v>
      </c>
      <c r="Q131" s="13">
        <f t="shared" si="25"/>
        <v>0</v>
      </c>
      <c r="R131" s="13">
        <f t="shared" si="26"/>
        <v>0</v>
      </c>
      <c r="S131" s="14">
        <f t="shared" si="27"/>
        <v>0</v>
      </c>
      <c r="T131" s="15">
        <f t="shared" si="28"/>
        <v>0</v>
      </c>
      <c r="U131" s="16">
        <f t="shared" si="29"/>
        <v>0</v>
      </c>
      <c r="V131" s="9">
        <f t="shared" si="30"/>
        <v>0</v>
      </c>
      <c r="W131" s="16">
        <f t="shared" si="31"/>
        <v>0</v>
      </c>
      <c r="X131" s="17">
        <f t="shared" si="32"/>
        <v>0</v>
      </c>
      <c r="Y131" s="16">
        <f t="shared" si="33"/>
        <v>0</v>
      </c>
      <c r="Z131" s="17">
        <f t="shared" si="34"/>
        <v>0</v>
      </c>
      <c r="AA131" s="175">
        <f t="shared" si="35"/>
        <v>0</v>
      </c>
      <c r="AB131" s="176">
        <f t="shared" si="36"/>
        <v>0</v>
      </c>
      <c r="AC131" s="18"/>
    </row>
    <row r="132" spans="1:29" ht="25" customHeight="1" x14ac:dyDescent="0.3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20"/>
        <v>0</v>
      </c>
      <c r="K132" s="11" t="str">
        <f t="shared" si="21"/>
        <v/>
      </c>
      <c r="L132" s="20" t="str">
        <f t="shared" si="22"/>
        <v/>
      </c>
      <c r="M132" s="102"/>
      <c r="N132" s="8" t="s">
        <v>20</v>
      </c>
      <c r="O132" s="12">
        <f t="shared" si="23"/>
        <v>0</v>
      </c>
      <c r="P132" s="13">
        <f t="shared" si="24"/>
        <v>0</v>
      </c>
      <c r="Q132" s="13">
        <f t="shared" si="25"/>
        <v>0</v>
      </c>
      <c r="R132" s="13">
        <f t="shared" si="26"/>
        <v>0</v>
      </c>
      <c r="S132" s="14">
        <f t="shared" si="27"/>
        <v>0</v>
      </c>
      <c r="T132" s="15">
        <f t="shared" si="28"/>
        <v>0</v>
      </c>
      <c r="U132" s="16">
        <f t="shared" si="29"/>
        <v>0</v>
      </c>
      <c r="V132" s="9">
        <f t="shared" si="30"/>
        <v>0</v>
      </c>
      <c r="W132" s="16">
        <f t="shared" si="31"/>
        <v>0</v>
      </c>
      <c r="X132" s="17">
        <f t="shared" si="32"/>
        <v>0</v>
      </c>
      <c r="Y132" s="16">
        <f t="shared" si="33"/>
        <v>0</v>
      </c>
      <c r="Z132" s="17">
        <f t="shared" si="34"/>
        <v>0</v>
      </c>
      <c r="AA132" s="175">
        <f t="shared" si="35"/>
        <v>0</v>
      </c>
      <c r="AB132" s="176">
        <f t="shared" si="36"/>
        <v>0</v>
      </c>
      <c r="AC132" s="18"/>
    </row>
    <row r="133" spans="1:29" ht="25" customHeight="1" x14ac:dyDescent="0.3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si="20"/>
        <v>0</v>
      </c>
      <c r="K133" s="11" t="str">
        <f t="shared" si="21"/>
        <v/>
      </c>
      <c r="L133" s="20" t="str">
        <f t="shared" si="22"/>
        <v/>
      </c>
      <c r="M133" s="102"/>
      <c r="N133" s="8" t="s">
        <v>20</v>
      </c>
      <c r="O133" s="12">
        <f t="shared" si="23"/>
        <v>0</v>
      </c>
      <c r="P133" s="13">
        <f t="shared" si="24"/>
        <v>0</v>
      </c>
      <c r="Q133" s="13">
        <f t="shared" si="25"/>
        <v>0</v>
      </c>
      <c r="R133" s="13">
        <f t="shared" si="26"/>
        <v>0</v>
      </c>
      <c r="S133" s="14">
        <f t="shared" si="27"/>
        <v>0</v>
      </c>
      <c r="T133" s="15">
        <f t="shared" si="28"/>
        <v>0</v>
      </c>
      <c r="U133" s="16">
        <f t="shared" si="29"/>
        <v>0</v>
      </c>
      <c r="V133" s="9">
        <f t="shared" si="30"/>
        <v>0</v>
      </c>
      <c r="W133" s="16">
        <f t="shared" si="31"/>
        <v>0</v>
      </c>
      <c r="X133" s="17">
        <f t="shared" si="32"/>
        <v>0</v>
      </c>
      <c r="Y133" s="16">
        <f t="shared" si="33"/>
        <v>0</v>
      </c>
      <c r="Z133" s="17">
        <f t="shared" si="34"/>
        <v>0</v>
      </c>
      <c r="AA133" s="175">
        <f t="shared" si="35"/>
        <v>0</v>
      </c>
      <c r="AB133" s="176">
        <f t="shared" si="36"/>
        <v>0</v>
      </c>
      <c r="AC133" s="18"/>
    </row>
    <row r="134" spans="1:29" ht="25" customHeight="1" x14ac:dyDescent="0.3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20"/>
        <v>0</v>
      </c>
      <c r="K134" s="11" t="str">
        <f t="shared" si="21"/>
        <v/>
      </c>
      <c r="L134" s="20" t="str">
        <f t="shared" si="22"/>
        <v/>
      </c>
      <c r="M134" s="102"/>
      <c r="N134" s="8" t="s">
        <v>20</v>
      </c>
      <c r="O134" s="12">
        <f t="shared" si="23"/>
        <v>0</v>
      </c>
      <c r="P134" s="13">
        <f t="shared" si="24"/>
        <v>0</v>
      </c>
      <c r="Q134" s="13">
        <f t="shared" si="25"/>
        <v>0</v>
      </c>
      <c r="R134" s="13">
        <f t="shared" si="26"/>
        <v>0</v>
      </c>
      <c r="S134" s="14">
        <f t="shared" si="27"/>
        <v>0</v>
      </c>
      <c r="T134" s="15">
        <f t="shared" si="28"/>
        <v>0</v>
      </c>
      <c r="U134" s="16">
        <f t="shared" si="29"/>
        <v>0</v>
      </c>
      <c r="V134" s="9">
        <f t="shared" si="30"/>
        <v>0</v>
      </c>
      <c r="W134" s="16">
        <f t="shared" si="31"/>
        <v>0</v>
      </c>
      <c r="X134" s="17">
        <f t="shared" si="32"/>
        <v>0</v>
      </c>
      <c r="Y134" s="16">
        <f t="shared" si="33"/>
        <v>0</v>
      </c>
      <c r="Z134" s="17">
        <f t="shared" si="34"/>
        <v>0</v>
      </c>
      <c r="AA134" s="175">
        <f t="shared" si="35"/>
        <v>0</v>
      </c>
      <c r="AB134" s="176">
        <f t="shared" si="36"/>
        <v>0</v>
      </c>
      <c r="AC134" s="18"/>
    </row>
    <row r="135" spans="1:29" ht="25" customHeight="1" x14ac:dyDescent="0.3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ref="J135:J149" si="37">H135+I135</f>
        <v>0</v>
      </c>
      <c r="K135" s="11" t="str">
        <f t="shared" ref="K135:K149" si="38">IF(J135&gt;0,IF(F135="","Inserire periodo in colonna F",IF(G135="","Inserire periodo in colonna G",IF(H135="","Inserire gg. di presenza in colonna H",IF(J135&gt;(G135-F135+1),"Errore supera n. max Giorni! verificare periodo inserito",IF((G135-F135+1)=J135,"ok",""))))),"")</f>
        <v/>
      </c>
      <c r="L135" s="20" t="str">
        <f t="shared" ref="L135:L149" si="39">IF(J135&gt;0,(G135-F135+1)-I135,"")</f>
        <v/>
      </c>
      <c r="M135" s="102"/>
      <c r="N135" s="8" t="s">
        <v>20</v>
      </c>
      <c r="O135" s="12">
        <f t="shared" ref="O135:O149" si="40">IF(H135&gt;0,59.2,0)</f>
        <v>0</v>
      </c>
      <c r="P135" s="13">
        <f t="shared" ref="P135:P149" si="41">IF(I135&gt;0,45.71,0)</f>
        <v>0</v>
      </c>
      <c r="Q135" s="13">
        <f t="shared" ref="Q135:Q149" si="42">ROUND(H135*O135,2)</f>
        <v>0</v>
      </c>
      <c r="R135" s="13">
        <f t="shared" ref="R135:R149" si="43">ROUND(I135*P135,2)</f>
        <v>0</v>
      </c>
      <c r="S135" s="14">
        <f t="shared" ref="S135:S149" si="44">ROUND(Q135+R135,2)</f>
        <v>0</v>
      </c>
      <c r="T135" s="15">
        <f t="shared" ref="T135:T149" si="45">IF(M135=0,0,IF((M135&lt;5000),5000,M135))</f>
        <v>0</v>
      </c>
      <c r="U135" s="16">
        <f t="shared" ref="U135:U149" si="46">IF(T135=0,0,ROUND((T135-5000)/(20000-5000),2))</f>
        <v>0</v>
      </c>
      <c r="V135" s="9">
        <f t="shared" ref="V135:V149" si="47">IF(N135="NO",0,IF(N135="SI",17.33,0))</f>
        <v>0</v>
      </c>
      <c r="W135" s="16">
        <f t="shared" ref="W135:W149" si="48">IF(H135&gt;0,ROUND((U135*(O135-V135)+V135),2),0)</f>
        <v>0</v>
      </c>
      <c r="X135" s="17">
        <f t="shared" ref="X135:X149" si="49">IF(H135&gt;0,ROUND(O135-W135,2),0)</f>
        <v>0</v>
      </c>
      <c r="Y135" s="16">
        <f t="shared" ref="Y135:Y149" si="50">IF(I135&gt;0,(ROUND((U135*(P135-V135)+V135),2)),0)</f>
        <v>0</v>
      </c>
      <c r="Z135" s="17">
        <f t="shared" ref="Z135:Z149" si="51">IF(I135&gt;0,(ROUND(P135-Y135,2)),0)</f>
        <v>0</v>
      </c>
      <c r="AA135" s="175">
        <f t="shared" ref="AA135:AA149" si="52">ROUND((W135*H135)+(Y135*I135),2)</f>
        <v>0</v>
      </c>
      <c r="AB135" s="176">
        <f t="shared" ref="AB135:AB149" si="53">IF(J135&gt;0,IF(M135="","Inserire Isee in colonna M",IF(N135="","compilare colonna N",ROUND((X135*H135)+(Z135*I135),2))),0)</f>
        <v>0</v>
      </c>
      <c r="AC135" s="18"/>
    </row>
    <row r="136" spans="1:29" ht="25" customHeight="1" x14ac:dyDescent="0.3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si="37"/>
        <v>0</v>
      </c>
      <c r="K136" s="11" t="str">
        <f t="shared" si="38"/>
        <v/>
      </c>
      <c r="L136" s="20" t="str">
        <f t="shared" si="39"/>
        <v/>
      </c>
      <c r="M136" s="102"/>
      <c r="N136" s="8" t="s">
        <v>20</v>
      </c>
      <c r="O136" s="12">
        <f t="shared" si="40"/>
        <v>0</v>
      </c>
      <c r="P136" s="13">
        <f t="shared" si="41"/>
        <v>0</v>
      </c>
      <c r="Q136" s="13">
        <f t="shared" si="42"/>
        <v>0</v>
      </c>
      <c r="R136" s="13">
        <f t="shared" si="43"/>
        <v>0</v>
      </c>
      <c r="S136" s="14">
        <f t="shared" si="44"/>
        <v>0</v>
      </c>
      <c r="T136" s="15">
        <f t="shared" si="45"/>
        <v>0</v>
      </c>
      <c r="U136" s="16">
        <f t="shared" si="46"/>
        <v>0</v>
      </c>
      <c r="V136" s="9">
        <f t="shared" si="47"/>
        <v>0</v>
      </c>
      <c r="W136" s="16">
        <f t="shared" si="48"/>
        <v>0</v>
      </c>
      <c r="X136" s="17">
        <f t="shared" si="49"/>
        <v>0</v>
      </c>
      <c r="Y136" s="16">
        <f t="shared" si="50"/>
        <v>0</v>
      </c>
      <c r="Z136" s="17">
        <f t="shared" si="51"/>
        <v>0</v>
      </c>
      <c r="AA136" s="175">
        <f t="shared" si="52"/>
        <v>0</v>
      </c>
      <c r="AB136" s="176">
        <f t="shared" si="53"/>
        <v>0</v>
      </c>
      <c r="AC136" s="18"/>
    </row>
    <row r="137" spans="1:29" ht="25" customHeight="1" x14ac:dyDescent="0.3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37"/>
        <v>0</v>
      </c>
      <c r="K137" s="11" t="str">
        <f t="shared" si="38"/>
        <v/>
      </c>
      <c r="L137" s="20" t="str">
        <f t="shared" si="39"/>
        <v/>
      </c>
      <c r="M137" s="102"/>
      <c r="N137" s="8" t="s">
        <v>20</v>
      </c>
      <c r="O137" s="12">
        <f t="shared" si="40"/>
        <v>0</v>
      </c>
      <c r="P137" s="13">
        <f t="shared" si="41"/>
        <v>0</v>
      </c>
      <c r="Q137" s="13">
        <f t="shared" si="42"/>
        <v>0</v>
      </c>
      <c r="R137" s="13">
        <f t="shared" si="43"/>
        <v>0</v>
      </c>
      <c r="S137" s="14">
        <f t="shared" si="44"/>
        <v>0</v>
      </c>
      <c r="T137" s="15">
        <f t="shared" si="45"/>
        <v>0</v>
      </c>
      <c r="U137" s="16">
        <f t="shared" si="46"/>
        <v>0</v>
      </c>
      <c r="V137" s="9">
        <f t="shared" si="47"/>
        <v>0</v>
      </c>
      <c r="W137" s="16">
        <f t="shared" si="48"/>
        <v>0</v>
      </c>
      <c r="X137" s="17">
        <f t="shared" si="49"/>
        <v>0</v>
      </c>
      <c r="Y137" s="16">
        <f t="shared" si="50"/>
        <v>0</v>
      </c>
      <c r="Z137" s="17">
        <f t="shared" si="51"/>
        <v>0</v>
      </c>
      <c r="AA137" s="175">
        <f t="shared" si="52"/>
        <v>0</v>
      </c>
      <c r="AB137" s="176">
        <f t="shared" si="53"/>
        <v>0</v>
      </c>
      <c r="AC137" s="18"/>
    </row>
    <row r="138" spans="1:29" ht="25" customHeight="1" x14ac:dyDescent="0.3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37"/>
        <v>0</v>
      </c>
      <c r="K138" s="11" t="str">
        <f t="shared" si="38"/>
        <v/>
      </c>
      <c r="L138" s="20" t="str">
        <f t="shared" si="39"/>
        <v/>
      </c>
      <c r="M138" s="102"/>
      <c r="N138" s="8" t="s">
        <v>20</v>
      </c>
      <c r="O138" s="12">
        <f t="shared" si="40"/>
        <v>0</v>
      </c>
      <c r="P138" s="13">
        <f t="shared" si="41"/>
        <v>0</v>
      </c>
      <c r="Q138" s="13">
        <f t="shared" si="42"/>
        <v>0</v>
      </c>
      <c r="R138" s="13">
        <f t="shared" si="43"/>
        <v>0</v>
      </c>
      <c r="S138" s="14">
        <f t="shared" si="44"/>
        <v>0</v>
      </c>
      <c r="T138" s="15">
        <f t="shared" si="45"/>
        <v>0</v>
      </c>
      <c r="U138" s="16">
        <f t="shared" si="46"/>
        <v>0</v>
      </c>
      <c r="V138" s="9">
        <f t="shared" si="47"/>
        <v>0</v>
      </c>
      <c r="W138" s="16">
        <f t="shared" si="48"/>
        <v>0</v>
      </c>
      <c r="X138" s="17">
        <f t="shared" si="49"/>
        <v>0</v>
      </c>
      <c r="Y138" s="16">
        <f t="shared" si="50"/>
        <v>0</v>
      </c>
      <c r="Z138" s="17">
        <f t="shared" si="51"/>
        <v>0</v>
      </c>
      <c r="AA138" s="175">
        <f t="shared" si="52"/>
        <v>0</v>
      </c>
      <c r="AB138" s="176">
        <f t="shared" si="53"/>
        <v>0</v>
      </c>
      <c r="AC138" s="18"/>
    </row>
    <row r="139" spans="1:29" ht="25" customHeight="1" x14ac:dyDescent="0.3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37"/>
        <v>0</v>
      </c>
      <c r="K139" s="11" t="str">
        <f t="shared" si="38"/>
        <v/>
      </c>
      <c r="L139" s="20" t="str">
        <f t="shared" si="39"/>
        <v/>
      </c>
      <c r="M139" s="102"/>
      <c r="N139" s="8" t="s">
        <v>20</v>
      </c>
      <c r="O139" s="12">
        <f t="shared" si="40"/>
        <v>0</v>
      </c>
      <c r="P139" s="13">
        <f t="shared" si="41"/>
        <v>0</v>
      </c>
      <c r="Q139" s="13">
        <f t="shared" si="42"/>
        <v>0</v>
      </c>
      <c r="R139" s="13">
        <f t="shared" si="43"/>
        <v>0</v>
      </c>
      <c r="S139" s="14">
        <f t="shared" si="44"/>
        <v>0</v>
      </c>
      <c r="T139" s="15">
        <f t="shared" si="45"/>
        <v>0</v>
      </c>
      <c r="U139" s="16">
        <f t="shared" si="46"/>
        <v>0</v>
      </c>
      <c r="V139" s="9">
        <f t="shared" si="47"/>
        <v>0</v>
      </c>
      <c r="W139" s="16">
        <f t="shared" si="48"/>
        <v>0</v>
      </c>
      <c r="X139" s="17">
        <f t="shared" si="49"/>
        <v>0</v>
      </c>
      <c r="Y139" s="16">
        <f t="shared" si="50"/>
        <v>0</v>
      </c>
      <c r="Z139" s="17">
        <f t="shared" si="51"/>
        <v>0</v>
      </c>
      <c r="AA139" s="175">
        <f t="shared" si="52"/>
        <v>0</v>
      </c>
      <c r="AB139" s="176">
        <f t="shared" si="53"/>
        <v>0</v>
      </c>
      <c r="AC139" s="18"/>
    </row>
    <row r="140" spans="1:29" ht="25" customHeight="1" x14ac:dyDescent="0.3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37"/>
        <v>0</v>
      </c>
      <c r="K140" s="11" t="str">
        <f t="shared" si="38"/>
        <v/>
      </c>
      <c r="L140" s="20" t="str">
        <f t="shared" si="39"/>
        <v/>
      </c>
      <c r="M140" s="102"/>
      <c r="N140" s="8" t="s">
        <v>20</v>
      </c>
      <c r="O140" s="12">
        <f t="shared" si="40"/>
        <v>0</v>
      </c>
      <c r="P140" s="13">
        <f t="shared" si="41"/>
        <v>0</v>
      </c>
      <c r="Q140" s="13">
        <f t="shared" si="42"/>
        <v>0</v>
      </c>
      <c r="R140" s="13">
        <f t="shared" si="43"/>
        <v>0</v>
      </c>
      <c r="S140" s="14">
        <f t="shared" si="44"/>
        <v>0</v>
      </c>
      <c r="T140" s="15">
        <f t="shared" si="45"/>
        <v>0</v>
      </c>
      <c r="U140" s="16">
        <f t="shared" si="46"/>
        <v>0</v>
      </c>
      <c r="V140" s="9">
        <f t="shared" si="47"/>
        <v>0</v>
      </c>
      <c r="W140" s="16">
        <f t="shared" si="48"/>
        <v>0</v>
      </c>
      <c r="X140" s="17">
        <f t="shared" si="49"/>
        <v>0</v>
      </c>
      <c r="Y140" s="16">
        <f t="shared" si="50"/>
        <v>0</v>
      </c>
      <c r="Z140" s="17">
        <f t="shared" si="51"/>
        <v>0</v>
      </c>
      <c r="AA140" s="175">
        <f t="shared" si="52"/>
        <v>0</v>
      </c>
      <c r="AB140" s="176">
        <f t="shared" si="53"/>
        <v>0</v>
      </c>
      <c r="AC140" s="18"/>
    </row>
    <row r="141" spans="1:29" ht="25" customHeight="1" x14ac:dyDescent="0.3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37"/>
        <v>0</v>
      </c>
      <c r="K141" s="11" t="str">
        <f t="shared" si="38"/>
        <v/>
      </c>
      <c r="L141" s="20" t="str">
        <f t="shared" si="39"/>
        <v/>
      </c>
      <c r="M141" s="102"/>
      <c r="N141" s="8" t="s">
        <v>20</v>
      </c>
      <c r="O141" s="12">
        <f t="shared" si="40"/>
        <v>0</v>
      </c>
      <c r="P141" s="13">
        <f t="shared" si="41"/>
        <v>0</v>
      </c>
      <c r="Q141" s="13">
        <f t="shared" si="42"/>
        <v>0</v>
      </c>
      <c r="R141" s="13">
        <f t="shared" si="43"/>
        <v>0</v>
      </c>
      <c r="S141" s="14">
        <f t="shared" si="44"/>
        <v>0</v>
      </c>
      <c r="T141" s="15">
        <f t="shared" si="45"/>
        <v>0</v>
      </c>
      <c r="U141" s="16">
        <f t="shared" si="46"/>
        <v>0</v>
      </c>
      <c r="V141" s="9">
        <f t="shared" si="47"/>
        <v>0</v>
      </c>
      <c r="W141" s="16">
        <f t="shared" si="48"/>
        <v>0</v>
      </c>
      <c r="X141" s="17">
        <f t="shared" si="49"/>
        <v>0</v>
      </c>
      <c r="Y141" s="16">
        <f t="shared" si="50"/>
        <v>0</v>
      </c>
      <c r="Z141" s="17">
        <f t="shared" si="51"/>
        <v>0</v>
      </c>
      <c r="AA141" s="175">
        <f t="shared" si="52"/>
        <v>0</v>
      </c>
      <c r="AB141" s="176">
        <f t="shared" si="53"/>
        <v>0</v>
      </c>
      <c r="AC141" s="18"/>
    </row>
    <row r="142" spans="1:29" ht="25" customHeight="1" x14ac:dyDescent="0.3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37"/>
        <v>0</v>
      </c>
      <c r="K142" s="11" t="str">
        <f t="shared" si="38"/>
        <v/>
      </c>
      <c r="L142" s="20" t="str">
        <f t="shared" si="39"/>
        <v/>
      </c>
      <c r="M142" s="102"/>
      <c r="N142" s="8" t="s">
        <v>20</v>
      </c>
      <c r="O142" s="12">
        <f t="shared" si="40"/>
        <v>0</v>
      </c>
      <c r="P142" s="13">
        <f t="shared" si="41"/>
        <v>0</v>
      </c>
      <c r="Q142" s="13">
        <f t="shared" si="42"/>
        <v>0</v>
      </c>
      <c r="R142" s="13">
        <f t="shared" si="43"/>
        <v>0</v>
      </c>
      <c r="S142" s="14">
        <f t="shared" si="44"/>
        <v>0</v>
      </c>
      <c r="T142" s="15">
        <f t="shared" si="45"/>
        <v>0</v>
      </c>
      <c r="U142" s="16">
        <f t="shared" si="46"/>
        <v>0</v>
      </c>
      <c r="V142" s="9">
        <f t="shared" si="47"/>
        <v>0</v>
      </c>
      <c r="W142" s="16">
        <f t="shared" si="48"/>
        <v>0</v>
      </c>
      <c r="X142" s="17">
        <f t="shared" si="49"/>
        <v>0</v>
      </c>
      <c r="Y142" s="16">
        <f t="shared" si="50"/>
        <v>0</v>
      </c>
      <c r="Z142" s="17">
        <f t="shared" si="51"/>
        <v>0</v>
      </c>
      <c r="AA142" s="175">
        <f t="shared" si="52"/>
        <v>0</v>
      </c>
      <c r="AB142" s="176">
        <f t="shared" si="53"/>
        <v>0</v>
      </c>
      <c r="AC142" s="18"/>
    </row>
    <row r="143" spans="1:29" ht="25" customHeight="1" x14ac:dyDescent="0.3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37"/>
        <v>0</v>
      </c>
      <c r="K143" s="11" t="str">
        <f t="shared" si="38"/>
        <v/>
      </c>
      <c r="L143" s="20" t="str">
        <f t="shared" si="39"/>
        <v/>
      </c>
      <c r="M143" s="102"/>
      <c r="N143" s="8" t="s">
        <v>20</v>
      </c>
      <c r="O143" s="12">
        <f t="shared" si="40"/>
        <v>0</v>
      </c>
      <c r="P143" s="13">
        <f t="shared" si="41"/>
        <v>0</v>
      </c>
      <c r="Q143" s="13">
        <f t="shared" si="42"/>
        <v>0</v>
      </c>
      <c r="R143" s="13">
        <f t="shared" si="43"/>
        <v>0</v>
      </c>
      <c r="S143" s="14">
        <f t="shared" si="44"/>
        <v>0</v>
      </c>
      <c r="T143" s="15">
        <f t="shared" si="45"/>
        <v>0</v>
      </c>
      <c r="U143" s="16">
        <f t="shared" si="46"/>
        <v>0</v>
      </c>
      <c r="V143" s="9">
        <f t="shared" si="47"/>
        <v>0</v>
      </c>
      <c r="W143" s="16">
        <f t="shared" si="48"/>
        <v>0</v>
      </c>
      <c r="X143" s="17">
        <f t="shared" si="49"/>
        <v>0</v>
      </c>
      <c r="Y143" s="16">
        <f t="shared" si="50"/>
        <v>0</v>
      </c>
      <c r="Z143" s="17">
        <f t="shared" si="51"/>
        <v>0</v>
      </c>
      <c r="AA143" s="175">
        <f t="shared" si="52"/>
        <v>0</v>
      </c>
      <c r="AB143" s="176">
        <f t="shared" si="53"/>
        <v>0</v>
      </c>
      <c r="AC143" s="18"/>
    </row>
    <row r="144" spans="1:29" ht="25" customHeight="1" x14ac:dyDescent="0.3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37"/>
        <v>0</v>
      </c>
      <c r="K144" s="11" t="str">
        <f t="shared" si="38"/>
        <v/>
      </c>
      <c r="L144" s="20" t="str">
        <f t="shared" si="39"/>
        <v/>
      </c>
      <c r="M144" s="102"/>
      <c r="N144" s="8" t="s">
        <v>20</v>
      </c>
      <c r="O144" s="12">
        <f t="shared" si="40"/>
        <v>0</v>
      </c>
      <c r="P144" s="13">
        <f t="shared" si="41"/>
        <v>0</v>
      </c>
      <c r="Q144" s="13">
        <f t="shared" si="42"/>
        <v>0</v>
      </c>
      <c r="R144" s="13">
        <f t="shared" si="43"/>
        <v>0</v>
      </c>
      <c r="S144" s="14">
        <f t="shared" si="44"/>
        <v>0</v>
      </c>
      <c r="T144" s="15">
        <f t="shared" si="45"/>
        <v>0</v>
      </c>
      <c r="U144" s="16">
        <f t="shared" si="46"/>
        <v>0</v>
      </c>
      <c r="V144" s="9">
        <f t="shared" si="47"/>
        <v>0</v>
      </c>
      <c r="W144" s="16">
        <f t="shared" si="48"/>
        <v>0</v>
      </c>
      <c r="X144" s="17">
        <f t="shared" si="49"/>
        <v>0</v>
      </c>
      <c r="Y144" s="16">
        <f t="shared" si="50"/>
        <v>0</v>
      </c>
      <c r="Z144" s="17">
        <f t="shared" si="51"/>
        <v>0</v>
      </c>
      <c r="AA144" s="175">
        <f t="shared" si="52"/>
        <v>0</v>
      </c>
      <c r="AB144" s="176">
        <f t="shared" si="53"/>
        <v>0</v>
      </c>
      <c r="AC144" s="18"/>
    </row>
    <row r="145" spans="1:29" ht="25" customHeight="1" x14ac:dyDescent="0.3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37"/>
        <v>0</v>
      </c>
      <c r="K145" s="11" t="str">
        <f t="shared" si="38"/>
        <v/>
      </c>
      <c r="L145" s="20" t="str">
        <f t="shared" si="39"/>
        <v/>
      </c>
      <c r="M145" s="102"/>
      <c r="N145" s="8" t="s">
        <v>20</v>
      </c>
      <c r="O145" s="12">
        <f t="shared" si="40"/>
        <v>0</v>
      </c>
      <c r="P145" s="13">
        <f t="shared" si="41"/>
        <v>0</v>
      </c>
      <c r="Q145" s="13">
        <f t="shared" si="42"/>
        <v>0</v>
      </c>
      <c r="R145" s="13">
        <f t="shared" si="43"/>
        <v>0</v>
      </c>
      <c r="S145" s="14">
        <f t="shared" si="44"/>
        <v>0</v>
      </c>
      <c r="T145" s="15">
        <f t="shared" si="45"/>
        <v>0</v>
      </c>
      <c r="U145" s="16">
        <f t="shared" si="46"/>
        <v>0</v>
      </c>
      <c r="V145" s="9">
        <f t="shared" si="47"/>
        <v>0</v>
      </c>
      <c r="W145" s="16">
        <f t="shared" si="48"/>
        <v>0</v>
      </c>
      <c r="X145" s="17">
        <f t="shared" si="49"/>
        <v>0</v>
      </c>
      <c r="Y145" s="16">
        <f t="shared" si="50"/>
        <v>0</v>
      </c>
      <c r="Z145" s="17">
        <f t="shared" si="51"/>
        <v>0</v>
      </c>
      <c r="AA145" s="175">
        <f t="shared" si="52"/>
        <v>0</v>
      </c>
      <c r="AB145" s="176">
        <f t="shared" si="53"/>
        <v>0</v>
      </c>
      <c r="AC145" s="18"/>
    </row>
    <row r="146" spans="1:29" ht="25" customHeight="1" x14ac:dyDescent="0.3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37"/>
        <v>0</v>
      </c>
      <c r="K146" s="11" t="str">
        <f t="shared" si="38"/>
        <v/>
      </c>
      <c r="L146" s="20" t="str">
        <f t="shared" si="39"/>
        <v/>
      </c>
      <c r="M146" s="102"/>
      <c r="N146" s="8" t="s">
        <v>20</v>
      </c>
      <c r="O146" s="12">
        <f t="shared" si="40"/>
        <v>0</v>
      </c>
      <c r="P146" s="13">
        <f t="shared" si="41"/>
        <v>0</v>
      </c>
      <c r="Q146" s="13">
        <f t="shared" si="42"/>
        <v>0</v>
      </c>
      <c r="R146" s="13">
        <f t="shared" si="43"/>
        <v>0</v>
      </c>
      <c r="S146" s="14">
        <f t="shared" si="44"/>
        <v>0</v>
      </c>
      <c r="T146" s="15">
        <f t="shared" si="45"/>
        <v>0</v>
      </c>
      <c r="U146" s="16">
        <f t="shared" si="46"/>
        <v>0</v>
      </c>
      <c r="V146" s="9">
        <f t="shared" si="47"/>
        <v>0</v>
      </c>
      <c r="W146" s="16">
        <f t="shared" si="48"/>
        <v>0</v>
      </c>
      <c r="X146" s="17">
        <f t="shared" si="49"/>
        <v>0</v>
      </c>
      <c r="Y146" s="16">
        <f t="shared" si="50"/>
        <v>0</v>
      </c>
      <c r="Z146" s="17">
        <f t="shared" si="51"/>
        <v>0</v>
      </c>
      <c r="AA146" s="175">
        <f t="shared" si="52"/>
        <v>0</v>
      </c>
      <c r="AB146" s="176">
        <f t="shared" si="53"/>
        <v>0</v>
      </c>
      <c r="AC146" s="18"/>
    </row>
    <row r="147" spans="1:29" ht="25" customHeight="1" x14ac:dyDescent="0.3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si="37"/>
        <v>0</v>
      </c>
      <c r="K147" s="11" t="str">
        <f t="shared" si="38"/>
        <v/>
      </c>
      <c r="L147" s="20" t="str">
        <f t="shared" si="39"/>
        <v/>
      </c>
      <c r="M147" s="102"/>
      <c r="N147" s="8" t="s">
        <v>20</v>
      </c>
      <c r="O147" s="12">
        <f t="shared" si="40"/>
        <v>0</v>
      </c>
      <c r="P147" s="13">
        <f t="shared" si="41"/>
        <v>0</v>
      </c>
      <c r="Q147" s="13">
        <f t="shared" si="42"/>
        <v>0</v>
      </c>
      <c r="R147" s="13">
        <f t="shared" si="43"/>
        <v>0</v>
      </c>
      <c r="S147" s="14">
        <f t="shared" si="44"/>
        <v>0</v>
      </c>
      <c r="T147" s="15">
        <f t="shared" si="45"/>
        <v>0</v>
      </c>
      <c r="U147" s="16">
        <f t="shared" si="46"/>
        <v>0</v>
      </c>
      <c r="V147" s="9">
        <f t="shared" si="47"/>
        <v>0</v>
      </c>
      <c r="W147" s="16">
        <f t="shared" si="48"/>
        <v>0</v>
      </c>
      <c r="X147" s="17">
        <f t="shared" si="49"/>
        <v>0</v>
      </c>
      <c r="Y147" s="16">
        <f t="shared" si="50"/>
        <v>0</v>
      </c>
      <c r="Z147" s="17">
        <f t="shared" si="51"/>
        <v>0</v>
      </c>
      <c r="AA147" s="175">
        <f t="shared" si="52"/>
        <v>0</v>
      </c>
      <c r="AB147" s="176">
        <f t="shared" si="53"/>
        <v>0</v>
      </c>
      <c r="AC147" s="18"/>
    </row>
    <row r="148" spans="1:29" ht="25" customHeight="1" x14ac:dyDescent="0.3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37"/>
        <v>0</v>
      </c>
      <c r="K148" s="11" t="str">
        <f t="shared" si="38"/>
        <v/>
      </c>
      <c r="L148" s="20" t="str">
        <f t="shared" si="39"/>
        <v/>
      </c>
      <c r="M148" s="102"/>
      <c r="N148" s="8" t="s">
        <v>20</v>
      </c>
      <c r="O148" s="12">
        <f t="shared" si="40"/>
        <v>0</v>
      </c>
      <c r="P148" s="13">
        <f t="shared" si="41"/>
        <v>0</v>
      </c>
      <c r="Q148" s="13">
        <f t="shared" si="42"/>
        <v>0</v>
      </c>
      <c r="R148" s="13">
        <f t="shared" si="43"/>
        <v>0</v>
      </c>
      <c r="S148" s="14">
        <f t="shared" si="44"/>
        <v>0</v>
      </c>
      <c r="T148" s="15">
        <f t="shared" si="45"/>
        <v>0</v>
      </c>
      <c r="U148" s="16">
        <f t="shared" si="46"/>
        <v>0</v>
      </c>
      <c r="V148" s="9">
        <f t="shared" si="47"/>
        <v>0</v>
      </c>
      <c r="W148" s="16">
        <f t="shared" si="48"/>
        <v>0</v>
      </c>
      <c r="X148" s="17">
        <f t="shared" si="49"/>
        <v>0</v>
      </c>
      <c r="Y148" s="16">
        <f t="shared" si="50"/>
        <v>0</v>
      </c>
      <c r="Z148" s="17">
        <f t="shared" si="51"/>
        <v>0</v>
      </c>
      <c r="AA148" s="175">
        <f t="shared" si="52"/>
        <v>0</v>
      </c>
      <c r="AB148" s="176">
        <f t="shared" si="53"/>
        <v>0</v>
      </c>
      <c r="AC148" s="18"/>
    </row>
    <row r="149" spans="1:29" ht="25" customHeight="1" thickBot="1" x14ac:dyDescent="0.4">
      <c r="A149" s="1"/>
      <c r="B149" s="2"/>
      <c r="C149" s="2"/>
      <c r="D149" s="3"/>
      <c r="E149" s="4"/>
      <c r="F149" s="5"/>
      <c r="G149" s="5"/>
      <c r="H149" s="6"/>
      <c r="I149" s="6"/>
      <c r="J149" s="10">
        <f t="shared" si="37"/>
        <v>0</v>
      </c>
      <c r="K149" s="11" t="str">
        <f t="shared" si="38"/>
        <v/>
      </c>
      <c r="L149" s="20" t="str">
        <f t="shared" si="39"/>
        <v/>
      </c>
      <c r="M149" s="102"/>
      <c r="N149" s="8" t="s">
        <v>20</v>
      </c>
      <c r="O149" s="12">
        <f t="shared" si="40"/>
        <v>0</v>
      </c>
      <c r="P149" s="13">
        <f t="shared" si="41"/>
        <v>0</v>
      </c>
      <c r="Q149" s="13">
        <f t="shared" si="42"/>
        <v>0</v>
      </c>
      <c r="R149" s="13">
        <f t="shared" si="43"/>
        <v>0</v>
      </c>
      <c r="S149" s="14">
        <f t="shared" si="44"/>
        <v>0</v>
      </c>
      <c r="T149" s="15">
        <f t="shared" si="45"/>
        <v>0</v>
      </c>
      <c r="U149" s="16">
        <f t="shared" si="46"/>
        <v>0</v>
      </c>
      <c r="V149" s="9">
        <f t="shared" si="47"/>
        <v>0</v>
      </c>
      <c r="W149" s="16">
        <f t="shared" si="48"/>
        <v>0</v>
      </c>
      <c r="X149" s="17">
        <f t="shared" si="49"/>
        <v>0</v>
      </c>
      <c r="Y149" s="16">
        <f t="shared" si="50"/>
        <v>0</v>
      </c>
      <c r="Z149" s="17">
        <f t="shared" si="51"/>
        <v>0</v>
      </c>
      <c r="AA149" s="175">
        <f t="shared" si="52"/>
        <v>0</v>
      </c>
      <c r="AB149" s="176">
        <f t="shared" si="53"/>
        <v>0</v>
      </c>
      <c r="AC149" s="18"/>
    </row>
    <row r="150" spans="1:29" s="148" customFormat="1" ht="44.25" customHeight="1" thickBot="1" x14ac:dyDescent="0.4">
      <c r="A150" s="156">
        <f>IF(SUM(A6:A149)&gt;0,LARGE($A$6:$A$149,1),0)</f>
        <v>0</v>
      </c>
      <c r="B150" s="145"/>
      <c r="C150" s="145"/>
      <c r="D150" s="145"/>
      <c r="E150" s="145"/>
      <c r="F150" s="145"/>
      <c r="G150" s="145"/>
      <c r="H150" s="173"/>
      <c r="I150" s="173"/>
      <c r="J150" s="145"/>
      <c r="K150" s="145"/>
      <c r="L150" s="145"/>
      <c r="M150" s="146"/>
      <c r="N150" s="147"/>
      <c r="O150" s="145"/>
      <c r="P150" s="145"/>
      <c r="Q150" s="145"/>
      <c r="R150" s="145"/>
      <c r="S150" s="174">
        <f>ROUND(SUM(S6:S149),2)</f>
        <v>0</v>
      </c>
      <c r="T150" s="147"/>
      <c r="U150" s="145"/>
      <c r="V150" s="145"/>
      <c r="W150" s="145"/>
      <c r="X150" s="145"/>
      <c r="Y150" s="145"/>
      <c r="Z150" s="145"/>
      <c r="AA150" s="165">
        <f>ROUND(SUM(AA6:AA149),2)</f>
        <v>0</v>
      </c>
      <c r="AB150" s="177">
        <f>ROUND(SUM(AB6:AB149),2)</f>
        <v>0</v>
      </c>
    </row>
    <row r="153" spans="1:29" x14ac:dyDescent="0.35">
      <c r="B153" s="49"/>
    </row>
  </sheetData>
  <sheetProtection algorithmName="SHA-512" hashValue="kuD2Z0sjelSkmfFOWYBsezc6miBnTlHoG/Q7NrtzRmEGz+9AguENFWZN0ktroIYNx1GdQowWdXXh5ibj+BXWiQ==" saltValue="bxu9qfrd74aP8mTGYYzUTA==" spinCount="100000" sheet="1" objects="1" scenarios="1"/>
  <mergeCells count="15">
    <mergeCell ref="D3:AB3"/>
    <mergeCell ref="Q4:S4"/>
    <mergeCell ref="T4:U4"/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</mergeCells>
  <conditionalFormatting sqref="K1 K4">
    <cfRule type="cellIs" dxfId="15" priority="11" operator="equal">
      <formula>"Errore"</formula>
    </cfRule>
    <cfRule type="cellIs" dxfId="14" priority="12" operator="equal">
      <formula>"eRRORE"</formula>
    </cfRule>
  </conditionalFormatting>
  <conditionalFormatting sqref="K150:K1048576">
    <cfRule type="cellIs" dxfId="12" priority="7" operator="equal">
      <formula>"Errore"</formula>
    </cfRule>
    <cfRule type="cellIs" dxfId="11" priority="8" operator="equal">
      <formula>"eRRORE"</formula>
    </cfRule>
  </conditionalFormatting>
  <dataValidations xWindow="862" yWindow="583" count="10">
    <dataValidation type="date" allowBlank="1" showInputMessage="1" showErrorMessage="1" sqref="WVN982847:WVO983188 F65343:G65684 JB65343:JC65684 SX65343:SY65684 ACT65343:ACU65684 AMP65343:AMQ65684 AWL65343:AWM65684 BGH65343:BGI65684 BQD65343:BQE65684 BZZ65343:CAA65684 CJV65343:CJW65684 CTR65343:CTS65684 DDN65343:DDO65684 DNJ65343:DNK65684 DXF65343:DXG65684 EHB65343:EHC65684 EQX65343:EQY65684 FAT65343:FAU65684 FKP65343:FKQ65684 FUL65343:FUM65684 GEH65343:GEI65684 GOD65343:GOE65684 GXZ65343:GYA65684 HHV65343:HHW65684 HRR65343:HRS65684 IBN65343:IBO65684 ILJ65343:ILK65684 IVF65343:IVG65684 JFB65343:JFC65684 JOX65343:JOY65684 JYT65343:JYU65684 KIP65343:KIQ65684 KSL65343:KSM65684 LCH65343:LCI65684 LMD65343:LME65684 LVZ65343:LWA65684 MFV65343:MFW65684 MPR65343:MPS65684 MZN65343:MZO65684 NJJ65343:NJK65684 NTF65343:NTG65684 ODB65343:ODC65684 OMX65343:OMY65684 OWT65343:OWU65684 PGP65343:PGQ65684 PQL65343:PQM65684 QAH65343:QAI65684 QKD65343:QKE65684 QTZ65343:QUA65684 RDV65343:RDW65684 RNR65343:RNS65684 RXN65343:RXO65684 SHJ65343:SHK65684 SRF65343:SRG65684 TBB65343:TBC65684 TKX65343:TKY65684 TUT65343:TUU65684 UEP65343:UEQ65684 UOL65343:UOM65684 UYH65343:UYI65684 VID65343:VIE65684 VRZ65343:VSA65684 WBV65343:WBW65684 WLR65343:WLS65684 WVN65343:WVO65684 F130879:G131220 JB130879:JC131220 SX130879:SY131220 ACT130879:ACU131220 AMP130879:AMQ131220 AWL130879:AWM131220 BGH130879:BGI131220 BQD130879:BQE131220 BZZ130879:CAA131220 CJV130879:CJW131220 CTR130879:CTS131220 DDN130879:DDO131220 DNJ130879:DNK131220 DXF130879:DXG131220 EHB130879:EHC131220 EQX130879:EQY131220 FAT130879:FAU131220 FKP130879:FKQ131220 FUL130879:FUM131220 GEH130879:GEI131220 GOD130879:GOE131220 GXZ130879:GYA131220 HHV130879:HHW131220 HRR130879:HRS131220 IBN130879:IBO131220 ILJ130879:ILK131220 IVF130879:IVG131220 JFB130879:JFC131220 JOX130879:JOY131220 JYT130879:JYU131220 KIP130879:KIQ131220 KSL130879:KSM131220 LCH130879:LCI131220 LMD130879:LME131220 LVZ130879:LWA131220 MFV130879:MFW131220 MPR130879:MPS131220 MZN130879:MZO131220 NJJ130879:NJK131220 NTF130879:NTG131220 ODB130879:ODC131220 OMX130879:OMY131220 OWT130879:OWU131220 PGP130879:PGQ131220 PQL130879:PQM131220 QAH130879:QAI131220 QKD130879:QKE131220 QTZ130879:QUA131220 RDV130879:RDW131220 RNR130879:RNS131220 RXN130879:RXO131220 SHJ130879:SHK131220 SRF130879:SRG131220 TBB130879:TBC131220 TKX130879:TKY131220 TUT130879:TUU131220 UEP130879:UEQ131220 UOL130879:UOM131220 UYH130879:UYI131220 VID130879:VIE131220 VRZ130879:VSA131220 WBV130879:WBW131220 WLR130879:WLS131220 WVN130879:WVO131220 F196415:G196756 JB196415:JC196756 SX196415:SY196756 ACT196415:ACU196756 AMP196415:AMQ196756 AWL196415:AWM196756 BGH196415:BGI196756 BQD196415:BQE196756 BZZ196415:CAA196756 CJV196415:CJW196756 CTR196415:CTS196756 DDN196415:DDO196756 DNJ196415:DNK196756 DXF196415:DXG196756 EHB196415:EHC196756 EQX196415:EQY196756 FAT196415:FAU196756 FKP196415:FKQ196756 FUL196415:FUM196756 GEH196415:GEI196756 GOD196415:GOE196756 GXZ196415:GYA196756 HHV196415:HHW196756 HRR196415:HRS196756 IBN196415:IBO196756 ILJ196415:ILK196756 IVF196415:IVG196756 JFB196415:JFC196756 JOX196415:JOY196756 JYT196415:JYU196756 KIP196415:KIQ196756 KSL196415:KSM196756 LCH196415:LCI196756 LMD196415:LME196756 LVZ196415:LWA196756 MFV196415:MFW196756 MPR196415:MPS196756 MZN196415:MZO196756 NJJ196415:NJK196756 NTF196415:NTG196756 ODB196415:ODC196756 OMX196415:OMY196756 OWT196415:OWU196756 PGP196415:PGQ196756 PQL196415:PQM196756 QAH196415:QAI196756 QKD196415:QKE196756 QTZ196415:QUA196756 RDV196415:RDW196756 RNR196415:RNS196756 RXN196415:RXO196756 SHJ196415:SHK196756 SRF196415:SRG196756 TBB196415:TBC196756 TKX196415:TKY196756 TUT196415:TUU196756 UEP196415:UEQ196756 UOL196415:UOM196756 UYH196415:UYI196756 VID196415:VIE196756 VRZ196415:VSA196756 WBV196415:WBW196756 WLR196415:WLS196756 WVN196415:WVO196756 F261951:G262292 JB261951:JC262292 SX261951:SY262292 ACT261951:ACU262292 AMP261951:AMQ262292 AWL261951:AWM262292 BGH261951:BGI262292 BQD261951:BQE262292 BZZ261951:CAA262292 CJV261951:CJW262292 CTR261951:CTS262292 DDN261951:DDO262292 DNJ261951:DNK262292 DXF261951:DXG262292 EHB261951:EHC262292 EQX261951:EQY262292 FAT261951:FAU262292 FKP261951:FKQ262292 FUL261951:FUM262292 GEH261951:GEI262292 GOD261951:GOE262292 GXZ261951:GYA262292 HHV261951:HHW262292 HRR261951:HRS262292 IBN261951:IBO262292 ILJ261951:ILK262292 IVF261951:IVG262292 JFB261951:JFC262292 JOX261951:JOY262292 JYT261951:JYU262292 KIP261951:KIQ262292 KSL261951:KSM262292 LCH261951:LCI262292 LMD261951:LME262292 LVZ261951:LWA262292 MFV261951:MFW262292 MPR261951:MPS262292 MZN261951:MZO262292 NJJ261951:NJK262292 NTF261951:NTG262292 ODB261951:ODC262292 OMX261951:OMY262292 OWT261951:OWU262292 PGP261951:PGQ262292 PQL261951:PQM262292 QAH261951:QAI262292 QKD261951:QKE262292 QTZ261951:QUA262292 RDV261951:RDW262292 RNR261951:RNS262292 RXN261951:RXO262292 SHJ261951:SHK262292 SRF261951:SRG262292 TBB261951:TBC262292 TKX261951:TKY262292 TUT261951:TUU262292 UEP261951:UEQ262292 UOL261951:UOM262292 UYH261951:UYI262292 VID261951:VIE262292 VRZ261951:VSA262292 WBV261951:WBW262292 WLR261951:WLS262292 WVN261951:WVO262292 F327487:G327828 JB327487:JC327828 SX327487:SY327828 ACT327487:ACU327828 AMP327487:AMQ327828 AWL327487:AWM327828 BGH327487:BGI327828 BQD327487:BQE327828 BZZ327487:CAA327828 CJV327487:CJW327828 CTR327487:CTS327828 DDN327487:DDO327828 DNJ327487:DNK327828 DXF327487:DXG327828 EHB327487:EHC327828 EQX327487:EQY327828 FAT327487:FAU327828 FKP327487:FKQ327828 FUL327487:FUM327828 GEH327487:GEI327828 GOD327487:GOE327828 GXZ327487:GYA327828 HHV327487:HHW327828 HRR327487:HRS327828 IBN327487:IBO327828 ILJ327487:ILK327828 IVF327487:IVG327828 JFB327487:JFC327828 JOX327487:JOY327828 JYT327487:JYU327828 KIP327487:KIQ327828 KSL327487:KSM327828 LCH327487:LCI327828 LMD327487:LME327828 LVZ327487:LWA327828 MFV327487:MFW327828 MPR327487:MPS327828 MZN327487:MZO327828 NJJ327487:NJK327828 NTF327487:NTG327828 ODB327487:ODC327828 OMX327487:OMY327828 OWT327487:OWU327828 PGP327487:PGQ327828 PQL327487:PQM327828 QAH327487:QAI327828 QKD327487:QKE327828 QTZ327487:QUA327828 RDV327487:RDW327828 RNR327487:RNS327828 RXN327487:RXO327828 SHJ327487:SHK327828 SRF327487:SRG327828 TBB327487:TBC327828 TKX327487:TKY327828 TUT327487:TUU327828 UEP327487:UEQ327828 UOL327487:UOM327828 UYH327487:UYI327828 VID327487:VIE327828 VRZ327487:VSA327828 WBV327487:WBW327828 WLR327487:WLS327828 WVN327487:WVO327828 F393023:G393364 JB393023:JC393364 SX393023:SY393364 ACT393023:ACU393364 AMP393023:AMQ393364 AWL393023:AWM393364 BGH393023:BGI393364 BQD393023:BQE393364 BZZ393023:CAA393364 CJV393023:CJW393364 CTR393023:CTS393364 DDN393023:DDO393364 DNJ393023:DNK393364 DXF393023:DXG393364 EHB393023:EHC393364 EQX393023:EQY393364 FAT393023:FAU393364 FKP393023:FKQ393364 FUL393023:FUM393364 GEH393023:GEI393364 GOD393023:GOE393364 GXZ393023:GYA393364 HHV393023:HHW393364 HRR393023:HRS393364 IBN393023:IBO393364 ILJ393023:ILK393364 IVF393023:IVG393364 JFB393023:JFC393364 JOX393023:JOY393364 JYT393023:JYU393364 KIP393023:KIQ393364 KSL393023:KSM393364 LCH393023:LCI393364 LMD393023:LME393364 LVZ393023:LWA393364 MFV393023:MFW393364 MPR393023:MPS393364 MZN393023:MZO393364 NJJ393023:NJK393364 NTF393023:NTG393364 ODB393023:ODC393364 OMX393023:OMY393364 OWT393023:OWU393364 PGP393023:PGQ393364 PQL393023:PQM393364 QAH393023:QAI393364 QKD393023:QKE393364 QTZ393023:QUA393364 RDV393023:RDW393364 RNR393023:RNS393364 RXN393023:RXO393364 SHJ393023:SHK393364 SRF393023:SRG393364 TBB393023:TBC393364 TKX393023:TKY393364 TUT393023:TUU393364 UEP393023:UEQ393364 UOL393023:UOM393364 UYH393023:UYI393364 VID393023:VIE393364 VRZ393023:VSA393364 WBV393023:WBW393364 WLR393023:WLS393364 WVN393023:WVO393364 F458559:G458900 JB458559:JC458900 SX458559:SY458900 ACT458559:ACU458900 AMP458559:AMQ458900 AWL458559:AWM458900 BGH458559:BGI458900 BQD458559:BQE458900 BZZ458559:CAA458900 CJV458559:CJW458900 CTR458559:CTS458900 DDN458559:DDO458900 DNJ458559:DNK458900 DXF458559:DXG458900 EHB458559:EHC458900 EQX458559:EQY458900 FAT458559:FAU458900 FKP458559:FKQ458900 FUL458559:FUM458900 GEH458559:GEI458900 GOD458559:GOE458900 GXZ458559:GYA458900 HHV458559:HHW458900 HRR458559:HRS458900 IBN458559:IBO458900 ILJ458559:ILK458900 IVF458559:IVG458900 JFB458559:JFC458900 JOX458559:JOY458900 JYT458559:JYU458900 KIP458559:KIQ458900 KSL458559:KSM458900 LCH458559:LCI458900 LMD458559:LME458900 LVZ458559:LWA458900 MFV458559:MFW458900 MPR458559:MPS458900 MZN458559:MZO458900 NJJ458559:NJK458900 NTF458559:NTG458900 ODB458559:ODC458900 OMX458559:OMY458900 OWT458559:OWU458900 PGP458559:PGQ458900 PQL458559:PQM458900 QAH458559:QAI458900 QKD458559:QKE458900 QTZ458559:QUA458900 RDV458559:RDW458900 RNR458559:RNS458900 RXN458559:RXO458900 SHJ458559:SHK458900 SRF458559:SRG458900 TBB458559:TBC458900 TKX458559:TKY458900 TUT458559:TUU458900 UEP458559:UEQ458900 UOL458559:UOM458900 UYH458559:UYI458900 VID458559:VIE458900 VRZ458559:VSA458900 WBV458559:WBW458900 WLR458559:WLS458900 WVN458559:WVO458900 F524095:G524436 JB524095:JC524436 SX524095:SY524436 ACT524095:ACU524436 AMP524095:AMQ524436 AWL524095:AWM524436 BGH524095:BGI524436 BQD524095:BQE524436 BZZ524095:CAA524436 CJV524095:CJW524436 CTR524095:CTS524436 DDN524095:DDO524436 DNJ524095:DNK524436 DXF524095:DXG524436 EHB524095:EHC524436 EQX524095:EQY524436 FAT524095:FAU524436 FKP524095:FKQ524436 FUL524095:FUM524436 GEH524095:GEI524436 GOD524095:GOE524436 GXZ524095:GYA524436 HHV524095:HHW524436 HRR524095:HRS524436 IBN524095:IBO524436 ILJ524095:ILK524436 IVF524095:IVG524436 JFB524095:JFC524436 JOX524095:JOY524436 JYT524095:JYU524436 KIP524095:KIQ524436 KSL524095:KSM524436 LCH524095:LCI524436 LMD524095:LME524436 LVZ524095:LWA524436 MFV524095:MFW524436 MPR524095:MPS524436 MZN524095:MZO524436 NJJ524095:NJK524436 NTF524095:NTG524436 ODB524095:ODC524436 OMX524095:OMY524436 OWT524095:OWU524436 PGP524095:PGQ524436 PQL524095:PQM524436 QAH524095:QAI524436 QKD524095:QKE524436 QTZ524095:QUA524436 RDV524095:RDW524436 RNR524095:RNS524436 RXN524095:RXO524436 SHJ524095:SHK524436 SRF524095:SRG524436 TBB524095:TBC524436 TKX524095:TKY524436 TUT524095:TUU524436 UEP524095:UEQ524436 UOL524095:UOM524436 UYH524095:UYI524436 VID524095:VIE524436 VRZ524095:VSA524436 WBV524095:WBW524436 WLR524095:WLS524436 WVN524095:WVO524436 F589631:G589972 JB589631:JC589972 SX589631:SY589972 ACT589631:ACU589972 AMP589631:AMQ589972 AWL589631:AWM589972 BGH589631:BGI589972 BQD589631:BQE589972 BZZ589631:CAA589972 CJV589631:CJW589972 CTR589631:CTS589972 DDN589631:DDO589972 DNJ589631:DNK589972 DXF589631:DXG589972 EHB589631:EHC589972 EQX589631:EQY589972 FAT589631:FAU589972 FKP589631:FKQ589972 FUL589631:FUM589972 GEH589631:GEI589972 GOD589631:GOE589972 GXZ589631:GYA589972 HHV589631:HHW589972 HRR589631:HRS589972 IBN589631:IBO589972 ILJ589631:ILK589972 IVF589631:IVG589972 JFB589631:JFC589972 JOX589631:JOY589972 JYT589631:JYU589972 KIP589631:KIQ589972 KSL589631:KSM589972 LCH589631:LCI589972 LMD589631:LME589972 LVZ589631:LWA589972 MFV589631:MFW589972 MPR589631:MPS589972 MZN589631:MZO589972 NJJ589631:NJK589972 NTF589631:NTG589972 ODB589631:ODC589972 OMX589631:OMY589972 OWT589631:OWU589972 PGP589631:PGQ589972 PQL589631:PQM589972 QAH589631:QAI589972 QKD589631:QKE589972 QTZ589631:QUA589972 RDV589631:RDW589972 RNR589631:RNS589972 RXN589631:RXO589972 SHJ589631:SHK589972 SRF589631:SRG589972 TBB589631:TBC589972 TKX589631:TKY589972 TUT589631:TUU589972 UEP589631:UEQ589972 UOL589631:UOM589972 UYH589631:UYI589972 VID589631:VIE589972 VRZ589631:VSA589972 WBV589631:WBW589972 WLR589631:WLS589972 WVN589631:WVO589972 F655167:G655508 JB655167:JC655508 SX655167:SY655508 ACT655167:ACU655508 AMP655167:AMQ655508 AWL655167:AWM655508 BGH655167:BGI655508 BQD655167:BQE655508 BZZ655167:CAA655508 CJV655167:CJW655508 CTR655167:CTS655508 DDN655167:DDO655508 DNJ655167:DNK655508 DXF655167:DXG655508 EHB655167:EHC655508 EQX655167:EQY655508 FAT655167:FAU655508 FKP655167:FKQ655508 FUL655167:FUM655508 GEH655167:GEI655508 GOD655167:GOE655508 GXZ655167:GYA655508 HHV655167:HHW655508 HRR655167:HRS655508 IBN655167:IBO655508 ILJ655167:ILK655508 IVF655167:IVG655508 JFB655167:JFC655508 JOX655167:JOY655508 JYT655167:JYU655508 KIP655167:KIQ655508 KSL655167:KSM655508 LCH655167:LCI655508 LMD655167:LME655508 LVZ655167:LWA655508 MFV655167:MFW655508 MPR655167:MPS655508 MZN655167:MZO655508 NJJ655167:NJK655508 NTF655167:NTG655508 ODB655167:ODC655508 OMX655167:OMY655508 OWT655167:OWU655508 PGP655167:PGQ655508 PQL655167:PQM655508 QAH655167:QAI655508 QKD655167:QKE655508 QTZ655167:QUA655508 RDV655167:RDW655508 RNR655167:RNS655508 RXN655167:RXO655508 SHJ655167:SHK655508 SRF655167:SRG655508 TBB655167:TBC655508 TKX655167:TKY655508 TUT655167:TUU655508 UEP655167:UEQ655508 UOL655167:UOM655508 UYH655167:UYI655508 VID655167:VIE655508 VRZ655167:VSA655508 WBV655167:WBW655508 WLR655167:WLS655508 WVN655167:WVO655508 F720703:G721044 JB720703:JC721044 SX720703:SY721044 ACT720703:ACU721044 AMP720703:AMQ721044 AWL720703:AWM721044 BGH720703:BGI721044 BQD720703:BQE721044 BZZ720703:CAA721044 CJV720703:CJW721044 CTR720703:CTS721044 DDN720703:DDO721044 DNJ720703:DNK721044 DXF720703:DXG721044 EHB720703:EHC721044 EQX720703:EQY721044 FAT720703:FAU721044 FKP720703:FKQ721044 FUL720703:FUM721044 GEH720703:GEI721044 GOD720703:GOE721044 GXZ720703:GYA721044 HHV720703:HHW721044 HRR720703:HRS721044 IBN720703:IBO721044 ILJ720703:ILK721044 IVF720703:IVG721044 JFB720703:JFC721044 JOX720703:JOY721044 JYT720703:JYU721044 KIP720703:KIQ721044 KSL720703:KSM721044 LCH720703:LCI721044 LMD720703:LME721044 LVZ720703:LWA721044 MFV720703:MFW721044 MPR720703:MPS721044 MZN720703:MZO721044 NJJ720703:NJK721044 NTF720703:NTG721044 ODB720703:ODC721044 OMX720703:OMY721044 OWT720703:OWU721044 PGP720703:PGQ721044 PQL720703:PQM721044 QAH720703:QAI721044 QKD720703:QKE721044 QTZ720703:QUA721044 RDV720703:RDW721044 RNR720703:RNS721044 RXN720703:RXO721044 SHJ720703:SHK721044 SRF720703:SRG721044 TBB720703:TBC721044 TKX720703:TKY721044 TUT720703:TUU721044 UEP720703:UEQ721044 UOL720703:UOM721044 UYH720703:UYI721044 VID720703:VIE721044 VRZ720703:VSA721044 WBV720703:WBW721044 WLR720703:WLS721044 WVN720703:WVO721044 F786239:G786580 JB786239:JC786580 SX786239:SY786580 ACT786239:ACU786580 AMP786239:AMQ786580 AWL786239:AWM786580 BGH786239:BGI786580 BQD786239:BQE786580 BZZ786239:CAA786580 CJV786239:CJW786580 CTR786239:CTS786580 DDN786239:DDO786580 DNJ786239:DNK786580 DXF786239:DXG786580 EHB786239:EHC786580 EQX786239:EQY786580 FAT786239:FAU786580 FKP786239:FKQ786580 FUL786239:FUM786580 GEH786239:GEI786580 GOD786239:GOE786580 GXZ786239:GYA786580 HHV786239:HHW786580 HRR786239:HRS786580 IBN786239:IBO786580 ILJ786239:ILK786580 IVF786239:IVG786580 JFB786239:JFC786580 JOX786239:JOY786580 JYT786239:JYU786580 KIP786239:KIQ786580 KSL786239:KSM786580 LCH786239:LCI786580 LMD786239:LME786580 LVZ786239:LWA786580 MFV786239:MFW786580 MPR786239:MPS786580 MZN786239:MZO786580 NJJ786239:NJK786580 NTF786239:NTG786580 ODB786239:ODC786580 OMX786239:OMY786580 OWT786239:OWU786580 PGP786239:PGQ786580 PQL786239:PQM786580 QAH786239:QAI786580 QKD786239:QKE786580 QTZ786239:QUA786580 RDV786239:RDW786580 RNR786239:RNS786580 RXN786239:RXO786580 SHJ786239:SHK786580 SRF786239:SRG786580 TBB786239:TBC786580 TKX786239:TKY786580 TUT786239:TUU786580 UEP786239:UEQ786580 UOL786239:UOM786580 UYH786239:UYI786580 VID786239:VIE786580 VRZ786239:VSA786580 WBV786239:WBW786580 WLR786239:WLS786580 WVN786239:WVO786580 F851775:G852116 JB851775:JC852116 SX851775:SY852116 ACT851775:ACU852116 AMP851775:AMQ852116 AWL851775:AWM852116 BGH851775:BGI852116 BQD851775:BQE852116 BZZ851775:CAA852116 CJV851775:CJW852116 CTR851775:CTS852116 DDN851775:DDO852116 DNJ851775:DNK852116 DXF851775:DXG852116 EHB851775:EHC852116 EQX851775:EQY852116 FAT851775:FAU852116 FKP851775:FKQ852116 FUL851775:FUM852116 GEH851775:GEI852116 GOD851775:GOE852116 GXZ851775:GYA852116 HHV851775:HHW852116 HRR851775:HRS852116 IBN851775:IBO852116 ILJ851775:ILK852116 IVF851775:IVG852116 JFB851775:JFC852116 JOX851775:JOY852116 JYT851775:JYU852116 KIP851775:KIQ852116 KSL851775:KSM852116 LCH851775:LCI852116 LMD851775:LME852116 LVZ851775:LWA852116 MFV851775:MFW852116 MPR851775:MPS852116 MZN851775:MZO852116 NJJ851775:NJK852116 NTF851775:NTG852116 ODB851775:ODC852116 OMX851775:OMY852116 OWT851775:OWU852116 PGP851775:PGQ852116 PQL851775:PQM852116 QAH851775:QAI852116 QKD851775:QKE852116 QTZ851775:QUA852116 RDV851775:RDW852116 RNR851775:RNS852116 RXN851775:RXO852116 SHJ851775:SHK852116 SRF851775:SRG852116 TBB851775:TBC852116 TKX851775:TKY852116 TUT851775:TUU852116 UEP851775:UEQ852116 UOL851775:UOM852116 UYH851775:UYI852116 VID851775:VIE852116 VRZ851775:VSA852116 WBV851775:WBW852116 WLR851775:WLS852116 WVN851775:WVO852116 F917311:G917652 JB917311:JC917652 SX917311:SY917652 ACT917311:ACU917652 AMP917311:AMQ917652 AWL917311:AWM917652 BGH917311:BGI917652 BQD917311:BQE917652 BZZ917311:CAA917652 CJV917311:CJW917652 CTR917311:CTS917652 DDN917311:DDO917652 DNJ917311:DNK917652 DXF917311:DXG917652 EHB917311:EHC917652 EQX917311:EQY917652 FAT917311:FAU917652 FKP917311:FKQ917652 FUL917311:FUM917652 GEH917311:GEI917652 GOD917311:GOE917652 GXZ917311:GYA917652 HHV917311:HHW917652 HRR917311:HRS917652 IBN917311:IBO917652 ILJ917311:ILK917652 IVF917311:IVG917652 JFB917311:JFC917652 JOX917311:JOY917652 JYT917311:JYU917652 KIP917311:KIQ917652 KSL917311:KSM917652 LCH917311:LCI917652 LMD917311:LME917652 LVZ917311:LWA917652 MFV917311:MFW917652 MPR917311:MPS917652 MZN917311:MZO917652 NJJ917311:NJK917652 NTF917311:NTG917652 ODB917311:ODC917652 OMX917311:OMY917652 OWT917311:OWU917652 PGP917311:PGQ917652 PQL917311:PQM917652 QAH917311:QAI917652 QKD917311:QKE917652 QTZ917311:QUA917652 RDV917311:RDW917652 RNR917311:RNS917652 RXN917311:RXO917652 SHJ917311:SHK917652 SRF917311:SRG917652 TBB917311:TBC917652 TKX917311:TKY917652 TUT917311:TUU917652 UEP917311:UEQ917652 UOL917311:UOM917652 UYH917311:UYI917652 VID917311:VIE917652 VRZ917311:VSA917652 WBV917311:WBW917652 WLR917311:WLS917652 WVN917311:WVO917652 F982847:G983188 JB982847:JC983188 SX982847:SY983188 ACT982847:ACU983188 AMP982847:AMQ983188 AWL982847:AWM983188 BGH982847:BGI983188 BQD982847:BQE983188 BZZ982847:CAA983188 CJV982847:CJW983188 CTR982847:CTS983188 DDN982847:DDO983188 DNJ982847:DNK983188 DXF982847:DXG983188 EHB982847:EHC983188 EQX982847:EQY983188 FAT982847:FAU983188 FKP982847:FKQ983188 FUL982847:FUM983188 GEH982847:GEI983188 GOD982847:GOE983188 GXZ982847:GYA983188 HHV982847:HHW983188 HRR982847:HRS983188 IBN982847:IBO983188 ILJ982847:ILK983188 IVF982847:IVG983188 JFB982847:JFC983188 JOX982847:JOY983188 JYT982847:JYU983188 KIP982847:KIQ983188 KSL982847:KSM983188 LCH982847:LCI983188 LMD982847:LME983188 LVZ982847:LWA983188 MFV982847:MFW983188 MPR982847:MPS983188 MZN982847:MZO983188 NJJ982847:NJK983188 NTF982847:NTG983188 ODB982847:ODC983188 OMX982847:OMY983188 OWT982847:OWU983188 PGP982847:PGQ983188 PQL982847:PQM983188 QAH982847:QAI983188 QKD982847:QKE983188 QTZ982847:QUA983188 RDV982847:RDW983188 RNR982847:RNS983188 RXN982847:RXO983188 SHJ982847:SHK983188 SRF982847:SRG983188 TBB982847:TBC983188 TKX982847:TKY983188 TUT982847:TUU983188 UEP982847:UEQ983188 UOL982847:UOM983188 UYH982847:UYI983188 VID982847:VIE983188 VRZ982847:VSA983188 WBV982847:WBW983188 WLR982847:WLS983188 WVN6:WVO150 WLR6:WLS150 WBV6:WBW150 VRZ6:VSA150 VID6:VIE150 UYH6:UYI150 UOL6:UOM150 UEP6:UEQ150 TUT6:TUU150 TKX6:TKY150 TBB6:TBC150 SRF6:SRG150 SHJ6:SHK150 RXN6:RXO150 RNR6:RNS150 RDV6:RDW150 QTZ6:QUA150 QKD6:QKE150 QAH6:QAI150 PQL6:PQM150 PGP6:PGQ150 OWT6:OWU150 OMX6:OMY150 ODB6:ODC150 NTF6:NTG150 NJJ6:NJK150 MZN6:MZO150 MPR6:MPS150 MFV6:MFW150 LVZ6:LWA150 LMD6:LME150 LCH6:LCI150 KSL6:KSM150 KIP6:KIQ150 JYT6:JYU150 JOX6:JOY150 JFB6:JFC150 IVF6:IVG150 ILJ6:ILK150 IBN6:IBO150 HRR6:HRS150 HHV6:HHW150 GXZ6:GYA150 GOD6:GOE150 GEH6:GEI150 FUL6:FUM150 FKP6:FKQ150 FAT6:FAU150 EQX6:EQY150 EHB6:EHC150 DXF6:DXG150 DNJ6:DNK150 DDN6:DDO150 CTR6:CTS150 CJV6:CJW150 BZZ6:CAA150 BQD6:BQE150 BGH6:BGI150 AWL6:AWM150 AMP6:AMQ150 ACT6:ACU150 SX6:SY150 JB6:JC150" xr:uid="{00000000-0002-0000-0000-000000000000}">
      <formula1>43101</formula1>
      <formula2>43465</formula2>
    </dataValidation>
    <dataValidation type="decimal" operator="lessThan" allowBlank="1" showInputMessage="1" showErrorMessage="1" sqref="WVT982847:WVT983188 M65343:M65684 JH65343:JH65684 TD65343:TD65684 ACZ65343:ACZ65684 AMV65343:AMV65684 AWR65343:AWR65684 BGN65343:BGN65684 BQJ65343:BQJ65684 CAF65343:CAF65684 CKB65343:CKB65684 CTX65343:CTX65684 DDT65343:DDT65684 DNP65343:DNP65684 DXL65343:DXL65684 EHH65343:EHH65684 ERD65343:ERD65684 FAZ65343:FAZ65684 FKV65343:FKV65684 FUR65343:FUR65684 GEN65343:GEN65684 GOJ65343:GOJ65684 GYF65343:GYF65684 HIB65343:HIB65684 HRX65343:HRX65684 IBT65343:IBT65684 ILP65343:ILP65684 IVL65343:IVL65684 JFH65343:JFH65684 JPD65343:JPD65684 JYZ65343:JYZ65684 KIV65343:KIV65684 KSR65343:KSR65684 LCN65343:LCN65684 LMJ65343:LMJ65684 LWF65343:LWF65684 MGB65343:MGB65684 MPX65343:MPX65684 MZT65343:MZT65684 NJP65343:NJP65684 NTL65343:NTL65684 ODH65343:ODH65684 OND65343:OND65684 OWZ65343:OWZ65684 PGV65343:PGV65684 PQR65343:PQR65684 QAN65343:QAN65684 QKJ65343:QKJ65684 QUF65343:QUF65684 REB65343:REB65684 RNX65343:RNX65684 RXT65343:RXT65684 SHP65343:SHP65684 SRL65343:SRL65684 TBH65343:TBH65684 TLD65343:TLD65684 TUZ65343:TUZ65684 UEV65343:UEV65684 UOR65343:UOR65684 UYN65343:UYN65684 VIJ65343:VIJ65684 VSF65343:VSF65684 WCB65343:WCB65684 WLX65343:WLX65684 WVT65343:WVT65684 M130879:M131220 JH130879:JH131220 TD130879:TD131220 ACZ130879:ACZ131220 AMV130879:AMV131220 AWR130879:AWR131220 BGN130879:BGN131220 BQJ130879:BQJ131220 CAF130879:CAF131220 CKB130879:CKB131220 CTX130879:CTX131220 DDT130879:DDT131220 DNP130879:DNP131220 DXL130879:DXL131220 EHH130879:EHH131220 ERD130879:ERD131220 FAZ130879:FAZ131220 FKV130879:FKV131220 FUR130879:FUR131220 GEN130879:GEN131220 GOJ130879:GOJ131220 GYF130879:GYF131220 HIB130879:HIB131220 HRX130879:HRX131220 IBT130879:IBT131220 ILP130879:ILP131220 IVL130879:IVL131220 JFH130879:JFH131220 JPD130879:JPD131220 JYZ130879:JYZ131220 KIV130879:KIV131220 KSR130879:KSR131220 LCN130879:LCN131220 LMJ130879:LMJ131220 LWF130879:LWF131220 MGB130879:MGB131220 MPX130879:MPX131220 MZT130879:MZT131220 NJP130879:NJP131220 NTL130879:NTL131220 ODH130879:ODH131220 OND130879:OND131220 OWZ130879:OWZ131220 PGV130879:PGV131220 PQR130879:PQR131220 QAN130879:QAN131220 QKJ130879:QKJ131220 QUF130879:QUF131220 REB130879:REB131220 RNX130879:RNX131220 RXT130879:RXT131220 SHP130879:SHP131220 SRL130879:SRL131220 TBH130879:TBH131220 TLD130879:TLD131220 TUZ130879:TUZ131220 UEV130879:UEV131220 UOR130879:UOR131220 UYN130879:UYN131220 VIJ130879:VIJ131220 VSF130879:VSF131220 WCB130879:WCB131220 WLX130879:WLX131220 WVT130879:WVT131220 M196415:M196756 JH196415:JH196756 TD196415:TD196756 ACZ196415:ACZ196756 AMV196415:AMV196756 AWR196415:AWR196756 BGN196415:BGN196756 BQJ196415:BQJ196756 CAF196415:CAF196756 CKB196415:CKB196756 CTX196415:CTX196756 DDT196415:DDT196756 DNP196415:DNP196756 DXL196415:DXL196756 EHH196415:EHH196756 ERD196415:ERD196756 FAZ196415:FAZ196756 FKV196415:FKV196756 FUR196415:FUR196756 GEN196415:GEN196756 GOJ196415:GOJ196756 GYF196415:GYF196756 HIB196415:HIB196756 HRX196415:HRX196756 IBT196415:IBT196756 ILP196415:ILP196756 IVL196415:IVL196756 JFH196415:JFH196756 JPD196415:JPD196756 JYZ196415:JYZ196756 KIV196415:KIV196756 KSR196415:KSR196756 LCN196415:LCN196756 LMJ196415:LMJ196756 LWF196415:LWF196756 MGB196415:MGB196756 MPX196415:MPX196756 MZT196415:MZT196756 NJP196415:NJP196756 NTL196415:NTL196756 ODH196415:ODH196756 OND196415:OND196756 OWZ196415:OWZ196756 PGV196415:PGV196756 PQR196415:PQR196756 QAN196415:QAN196756 QKJ196415:QKJ196756 QUF196415:QUF196756 REB196415:REB196756 RNX196415:RNX196756 RXT196415:RXT196756 SHP196415:SHP196756 SRL196415:SRL196756 TBH196415:TBH196756 TLD196415:TLD196756 TUZ196415:TUZ196756 UEV196415:UEV196756 UOR196415:UOR196756 UYN196415:UYN196756 VIJ196415:VIJ196756 VSF196415:VSF196756 WCB196415:WCB196756 WLX196415:WLX196756 WVT196415:WVT196756 M261951:M262292 JH261951:JH262292 TD261951:TD262292 ACZ261951:ACZ262292 AMV261951:AMV262292 AWR261951:AWR262292 BGN261951:BGN262292 BQJ261951:BQJ262292 CAF261951:CAF262292 CKB261951:CKB262292 CTX261951:CTX262292 DDT261951:DDT262292 DNP261951:DNP262292 DXL261951:DXL262292 EHH261951:EHH262292 ERD261951:ERD262292 FAZ261951:FAZ262292 FKV261951:FKV262292 FUR261951:FUR262292 GEN261951:GEN262292 GOJ261951:GOJ262292 GYF261951:GYF262292 HIB261951:HIB262292 HRX261951:HRX262292 IBT261951:IBT262292 ILP261951:ILP262292 IVL261951:IVL262292 JFH261951:JFH262292 JPD261951:JPD262292 JYZ261951:JYZ262292 KIV261951:KIV262292 KSR261951:KSR262292 LCN261951:LCN262292 LMJ261951:LMJ262292 LWF261951:LWF262292 MGB261951:MGB262292 MPX261951:MPX262292 MZT261951:MZT262292 NJP261951:NJP262292 NTL261951:NTL262292 ODH261951:ODH262292 OND261951:OND262292 OWZ261951:OWZ262292 PGV261951:PGV262292 PQR261951:PQR262292 QAN261951:QAN262292 QKJ261951:QKJ262292 QUF261951:QUF262292 REB261951:REB262292 RNX261951:RNX262292 RXT261951:RXT262292 SHP261951:SHP262292 SRL261951:SRL262292 TBH261951:TBH262292 TLD261951:TLD262292 TUZ261951:TUZ262292 UEV261951:UEV262292 UOR261951:UOR262292 UYN261951:UYN262292 VIJ261951:VIJ262292 VSF261951:VSF262292 WCB261951:WCB262292 WLX261951:WLX262292 WVT261951:WVT262292 M327487:M327828 JH327487:JH327828 TD327487:TD327828 ACZ327487:ACZ327828 AMV327487:AMV327828 AWR327487:AWR327828 BGN327487:BGN327828 BQJ327487:BQJ327828 CAF327487:CAF327828 CKB327487:CKB327828 CTX327487:CTX327828 DDT327487:DDT327828 DNP327487:DNP327828 DXL327487:DXL327828 EHH327487:EHH327828 ERD327487:ERD327828 FAZ327487:FAZ327828 FKV327487:FKV327828 FUR327487:FUR327828 GEN327487:GEN327828 GOJ327487:GOJ327828 GYF327487:GYF327828 HIB327487:HIB327828 HRX327487:HRX327828 IBT327487:IBT327828 ILP327487:ILP327828 IVL327487:IVL327828 JFH327487:JFH327828 JPD327487:JPD327828 JYZ327487:JYZ327828 KIV327487:KIV327828 KSR327487:KSR327828 LCN327487:LCN327828 LMJ327487:LMJ327828 LWF327487:LWF327828 MGB327487:MGB327828 MPX327487:MPX327828 MZT327487:MZT327828 NJP327487:NJP327828 NTL327487:NTL327828 ODH327487:ODH327828 OND327487:OND327828 OWZ327487:OWZ327828 PGV327487:PGV327828 PQR327487:PQR327828 QAN327487:QAN327828 QKJ327487:QKJ327828 QUF327487:QUF327828 REB327487:REB327828 RNX327487:RNX327828 RXT327487:RXT327828 SHP327487:SHP327828 SRL327487:SRL327828 TBH327487:TBH327828 TLD327487:TLD327828 TUZ327487:TUZ327828 UEV327487:UEV327828 UOR327487:UOR327828 UYN327487:UYN327828 VIJ327487:VIJ327828 VSF327487:VSF327828 WCB327487:WCB327828 WLX327487:WLX327828 WVT327487:WVT327828 M393023:M393364 JH393023:JH393364 TD393023:TD393364 ACZ393023:ACZ393364 AMV393023:AMV393364 AWR393023:AWR393364 BGN393023:BGN393364 BQJ393023:BQJ393364 CAF393023:CAF393364 CKB393023:CKB393364 CTX393023:CTX393364 DDT393023:DDT393364 DNP393023:DNP393364 DXL393023:DXL393364 EHH393023:EHH393364 ERD393023:ERD393364 FAZ393023:FAZ393364 FKV393023:FKV393364 FUR393023:FUR393364 GEN393023:GEN393364 GOJ393023:GOJ393364 GYF393023:GYF393364 HIB393023:HIB393364 HRX393023:HRX393364 IBT393023:IBT393364 ILP393023:ILP393364 IVL393023:IVL393364 JFH393023:JFH393364 JPD393023:JPD393364 JYZ393023:JYZ393364 KIV393023:KIV393364 KSR393023:KSR393364 LCN393023:LCN393364 LMJ393023:LMJ393364 LWF393023:LWF393364 MGB393023:MGB393364 MPX393023:MPX393364 MZT393023:MZT393364 NJP393023:NJP393364 NTL393023:NTL393364 ODH393023:ODH393364 OND393023:OND393364 OWZ393023:OWZ393364 PGV393023:PGV393364 PQR393023:PQR393364 QAN393023:QAN393364 QKJ393023:QKJ393364 QUF393023:QUF393364 REB393023:REB393364 RNX393023:RNX393364 RXT393023:RXT393364 SHP393023:SHP393364 SRL393023:SRL393364 TBH393023:TBH393364 TLD393023:TLD393364 TUZ393023:TUZ393364 UEV393023:UEV393364 UOR393023:UOR393364 UYN393023:UYN393364 VIJ393023:VIJ393364 VSF393023:VSF393364 WCB393023:WCB393364 WLX393023:WLX393364 WVT393023:WVT393364 M458559:M458900 JH458559:JH458900 TD458559:TD458900 ACZ458559:ACZ458900 AMV458559:AMV458900 AWR458559:AWR458900 BGN458559:BGN458900 BQJ458559:BQJ458900 CAF458559:CAF458900 CKB458559:CKB458900 CTX458559:CTX458900 DDT458559:DDT458900 DNP458559:DNP458900 DXL458559:DXL458900 EHH458559:EHH458900 ERD458559:ERD458900 FAZ458559:FAZ458900 FKV458559:FKV458900 FUR458559:FUR458900 GEN458559:GEN458900 GOJ458559:GOJ458900 GYF458559:GYF458900 HIB458559:HIB458900 HRX458559:HRX458900 IBT458559:IBT458900 ILP458559:ILP458900 IVL458559:IVL458900 JFH458559:JFH458900 JPD458559:JPD458900 JYZ458559:JYZ458900 KIV458559:KIV458900 KSR458559:KSR458900 LCN458559:LCN458900 LMJ458559:LMJ458900 LWF458559:LWF458900 MGB458559:MGB458900 MPX458559:MPX458900 MZT458559:MZT458900 NJP458559:NJP458900 NTL458559:NTL458900 ODH458559:ODH458900 OND458559:OND458900 OWZ458559:OWZ458900 PGV458559:PGV458900 PQR458559:PQR458900 QAN458559:QAN458900 QKJ458559:QKJ458900 QUF458559:QUF458900 REB458559:REB458900 RNX458559:RNX458900 RXT458559:RXT458900 SHP458559:SHP458900 SRL458559:SRL458900 TBH458559:TBH458900 TLD458559:TLD458900 TUZ458559:TUZ458900 UEV458559:UEV458900 UOR458559:UOR458900 UYN458559:UYN458900 VIJ458559:VIJ458900 VSF458559:VSF458900 WCB458559:WCB458900 WLX458559:WLX458900 WVT458559:WVT458900 M524095:M524436 JH524095:JH524436 TD524095:TD524436 ACZ524095:ACZ524436 AMV524095:AMV524436 AWR524095:AWR524436 BGN524095:BGN524436 BQJ524095:BQJ524436 CAF524095:CAF524436 CKB524095:CKB524436 CTX524095:CTX524436 DDT524095:DDT524436 DNP524095:DNP524436 DXL524095:DXL524436 EHH524095:EHH524436 ERD524095:ERD524436 FAZ524095:FAZ524436 FKV524095:FKV524436 FUR524095:FUR524436 GEN524095:GEN524436 GOJ524095:GOJ524436 GYF524095:GYF524436 HIB524095:HIB524436 HRX524095:HRX524436 IBT524095:IBT524436 ILP524095:ILP524436 IVL524095:IVL524436 JFH524095:JFH524436 JPD524095:JPD524436 JYZ524095:JYZ524436 KIV524095:KIV524436 KSR524095:KSR524436 LCN524095:LCN524436 LMJ524095:LMJ524436 LWF524095:LWF524436 MGB524095:MGB524436 MPX524095:MPX524436 MZT524095:MZT524436 NJP524095:NJP524436 NTL524095:NTL524436 ODH524095:ODH524436 OND524095:OND524436 OWZ524095:OWZ524436 PGV524095:PGV524436 PQR524095:PQR524436 QAN524095:QAN524436 QKJ524095:QKJ524436 QUF524095:QUF524436 REB524095:REB524436 RNX524095:RNX524436 RXT524095:RXT524436 SHP524095:SHP524436 SRL524095:SRL524436 TBH524095:TBH524436 TLD524095:TLD524436 TUZ524095:TUZ524436 UEV524095:UEV524436 UOR524095:UOR524436 UYN524095:UYN524436 VIJ524095:VIJ524436 VSF524095:VSF524436 WCB524095:WCB524436 WLX524095:WLX524436 WVT524095:WVT524436 M589631:M589972 JH589631:JH589972 TD589631:TD589972 ACZ589631:ACZ589972 AMV589631:AMV589972 AWR589631:AWR589972 BGN589631:BGN589972 BQJ589631:BQJ589972 CAF589631:CAF589972 CKB589631:CKB589972 CTX589631:CTX589972 DDT589631:DDT589972 DNP589631:DNP589972 DXL589631:DXL589972 EHH589631:EHH589972 ERD589631:ERD589972 FAZ589631:FAZ589972 FKV589631:FKV589972 FUR589631:FUR589972 GEN589631:GEN589972 GOJ589631:GOJ589972 GYF589631:GYF589972 HIB589631:HIB589972 HRX589631:HRX589972 IBT589631:IBT589972 ILP589631:ILP589972 IVL589631:IVL589972 JFH589631:JFH589972 JPD589631:JPD589972 JYZ589631:JYZ589972 KIV589631:KIV589972 KSR589631:KSR589972 LCN589631:LCN589972 LMJ589631:LMJ589972 LWF589631:LWF589972 MGB589631:MGB589972 MPX589631:MPX589972 MZT589631:MZT589972 NJP589631:NJP589972 NTL589631:NTL589972 ODH589631:ODH589972 OND589631:OND589972 OWZ589631:OWZ589972 PGV589631:PGV589972 PQR589631:PQR589972 QAN589631:QAN589972 QKJ589631:QKJ589972 QUF589631:QUF589972 REB589631:REB589972 RNX589631:RNX589972 RXT589631:RXT589972 SHP589631:SHP589972 SRL589631:SRL589972 TBH589631:TBH589972 TLD589631:TLD589972 TUZ589631:TUZ589972 UEV589631:UEV589972 UOR589631:UOR589972 UYN589631:UYN589972 VIJ589631:VIJ589972 VSF589631:VSF589972 WCB589631:WCB589972 WLX589631:WLX589972 WVT589631:WVT589972 M655167:M655508 JH655167:JH655508 TD655167:TD655508 ACZ655167:ACZ655508 AMV655167:AMV655508 AWR655167:AWR655508 BGN655167:BGN655508 BQJ655167:BQJ655508 CAF655167:CAF655508 CKB655167:CKB655508 CTX655167:CTX655508 DDT655167:DDT655508 DNP655167:DNP655508 DXL655167:DXL655508 EHH655167:EHH655508 ERD655167:ERD655508 FAZ655167:FAZ655508 FKV655167:FKV655508 FUR655167:FUR655508 GEN655167:GEN655508 GOJ655167:GOJ655508 GYF655167:GYF655508 HIB655167:HIB655508 HRX655167:HRX655508 IBT655167:IBT655508 ILP655167:ILP655508 IVL655167:IVL655508 JFH655167:JFH655508 JPD655167:JPD655508 JYZ655167:JYZ655508 KIV655167:KIV655508 KSR655167:KSR655508 LCN655167:LCN655508 LMJ655167:LMJ655508 LWF655167:LWF655508 MGB655167:MGB655508 MPX655167:MPX655508 MZT655167:MZT655508 NJP655167:NJP655508 NTL655167:NTL655508 ODH655167:ODH655508 OND655167:OND655508 OWZ655167:OWZ655508 PGV655167:PGV655508 PQR655167:PQR655508 QAN655167:QAN655508 QKJ655167:QKJ655508 QUF655167:QUF655508 REB655167:REB655508 RNX655167:RNX655508 RXT655167:RXT655508 SHP655167:SHP655508 SRL655167:SRL655508 TBH655167:TBH655508 TLD655167:TLD655508 TUZ655167:TUZ655508 UEV655167:UEV655508 UOR655167:UOR655508 UYN655167:UYN655508 VIJ655167:VIJ655508 VSF655167:VSF655508 WCB655167:WCB655508 WLX655167:WLX655508 WVT655167:WVT655508 M720703:M721044 JH720703:JH721044 TD720703:TD721044 ACZ720703:ACZ721044 AMV720703:AMV721044 AWR720703:AWR721044 BGN720703:BGN721044 BQJ720703:BQJ721044 CAF720703:CAF721044 CKB720703:CKB721044 CTX720703:CTX721044 DDT720703:DDT721044 DNP720703:DNP721044 DXL720703:DXL721044 EHH720703:EHH721044 ERD720703:ERD721044 FAZ720703:FAZ721044 FKV720703:FKV721044 FUR720703:FUR721044 GEN720703:GEN721044 GOJ720703:GOJ721044 GYF720703:GYF721044 HIB720703:HIB721044 HRX720703:HRX721044 IBT720703:IBT721044 ILP720703:ILP721044 IVL720703:IVL721044 JFH720703:JFH721044 JPD720703:JPD721044 JYZ720703:JYZ721044 KIV720703:KIV721044 KSR720703:KSR721044 LCN720703:LCN721044 LMJ720703:LMJ721044 LWF720703:LWF721044 MGB720703:MGB721044 MPX720703:MPX721044 MZT720703:MZT721044 NJP720703:NJP721044 NTL720703:NTL721044 ODH720703:ODH721044 OND720703:OND721044 OWZ720703:OWZ721044 PGV720703:PGV721044 PQR720703:PQR721044 QAN720703:QAN721044 QKJ720703:QKJ721044 QUF720703:QUF721044 REB720703:REB721044 RNX720703:RNX721044 RXT720703:RXT721044 SHP720703:SHP721044 SRL720703:SRL721044 TBH720703:TBH721044 TLD720703:TLD721044 TUZ720703:TUZ721044 UEV720703:UEV721044 UOR720703:UOR721044 UYN720703:UYN721044 VIJ720703:VIJ721044 VSF720703:VSF721044 WCB720703:WCB721044 WLX720703:WLX721044 WVT720703:WVT721044 M786239:M786580 JH786239:JH786580 TD786239:TD786580 ACZ786239:ACZ786580 AMV786239:AMV786580 AWR786239:AWR786580 BGN786239:BGN786580 BQJ786239:BQJ786580 CAF786239:CAF786580 CKB786239:CKB786580 CTX786239:CTX786580 DDT786239:DDT786580 DNP786239:DNP786580 DXL786239:DXL786580 EHH786239:EHH786580 ERD786239:ERD786580 FAZ786239:FAZ786580 FKV786239:FKV786580 FUR786239:FUR786580 GEN786239:GEN786580 GOJ786239:GOJ786580 GYF786239:GYF786580 HIB786239:HIB786580 HRX786239:HRX786580 IBT786239:IBT786580 ILP786239:ILP786580 IVL786239:IVL786580 JFH786239:JFH786580 JPD786239:JPD786580 JYZ786239:JYZ786580 KIV786239:KIV786580 KSR786239:KSR786580 LCN786239:LCN786580 LMJ786239:LMJ786580 LWF786239:LWF786580 MGB786239:MGB786580 MPX786239:MPX786580 MZT786239:MZT786580 NJP786239:NJP786580 NTL786239:NTL786580 ODH786239:ODH786580 OND786239:OND786580 OWZ786239:OWZ786580 PGV786239:PGV786580 PQR786239:PQR786580 QAN786239:QAN786580 QKJ786239:QKJ786580 QUF786239:QUF786580 REB786239:REB786580 RNX786239:RNX786580 RXT786239:RXT786580 SHP786239:SHP786580 SRL786239:SRL786580 TBH786239:TBH786580 TLD786239:TLD786580 TUZ786239:TUZ786580 UEV786239:UEV786580 UOR786239:UOR786580 UYN786239:UYN786580 VIJ786239:VIJ786580 VSF786239:VSF786580 WCB786239:WCB786580 WLX786239:WLX786580 WVT786239:WVT786580 M851775:M852116 JH851775:JH852116 TD851775:TD852116 ACZ851775:ACZ852116 AMV851775:AMV852116 AWR851775:AWR852116 BGN851775:BGN852116 BQJ851775:BQJ852116 CAF851775:CAF852116 CKB851775:CKB852116 CTX851775:CTX852116 DDT851775:DDT852116 DNP851775:DNP852116 DXL851775:DXL852116 EHH851775:EHH852116 ERD851775:ERD852116 FAZ851775:FAZ852116 FKV851775:FKV852116 FUR851775:FUR852116 GEN851775:GEN852116 GOJ851775:GOJ852116 GYF851775:GYF852116 HIB851775:HIB852116 HRX851775:HRX852116 IBT851775:IBT852116 ILP851775:ILP852116 IVL851775:IVL852116 JFH851775:JFH852116 JPD851775:JPD852116 JYZ851775:JYZ852116 KIV851775:KIV852116 KSR851775:KSR852116 LCN851775:LCN852116 LMJ851775:LMJ852116 LWF851775:LWF852116 MGB851775:MGB852116 MPX851775:MPX852116 MZT851775:MZT852116 NJP851775:NJP852116 NTL851775:NTL852116 ODH851775:ODH852116 OND851775:OND852116 OWZ851775:OWZ852116 PGV851775:PGV852116 PQR851775:PQR852116 QAN851775:QAN852116 QKJ851775:QKJ852116 QUF851775:QUF852116 REB851775:REB852116 RNX851775:RNX852116 RXT851775:RXT852116 SHP851775:SHP852116 SRL851775:SRL852116 TBH851775:TBH852116 TLD851775:TLD852116 TUZ851775:TUZ852116 UEV851775:UEV852116 UOR851775:UOR852116 UYN851775:UYN852116 VIJ851775:VIJ852116 VSF851775:VSF852116 WCB851775:WCB852116 WLX851775:WLX852116 WVT851775:WVT852116 M917311:M917652 JH917311:JH917652 TD917311:TD917652 ACZ917311:ACZ917652 AMV917311:AMV917652 AWR917311:AWR917652 BGN917311:BGN917652 BQJ917311:BQJ917652 CAF917311:CAF917652 CKB917311:CKB917652 CTX917311:CTX917652 DDT917311:DDT917652 DNP917311:DNP917652 DXL917311:DXL917652 EHH917311:EHH917652 ERD917311:ERD917652 FAZ917311:FAZ917652 FKV917311:FKV917652 FUR917311:FUR917652 GEN917311:GEN917652 GOJ917311:GOJ917652 GYF917311:GYF917652 HIB917311:HIB917652 HRX917311:HRX917652 IBT917311:IBT917652 ILP917311:ILP917652 IVL917311:IVL917652 JFH917311:JFH917652 JPD917311:JPD917652 JYZ917311:JYZ917652 KIV917311:KIV917652 KSR917311:KSR917652 LCN917311:LCN917652 LMJ917311:LMJ917652 LWF917311:LWF917652 MGB917311:MGB917652 MPX917311:MPX917652 MZT917311:MZT917652 NJP917311:NJP917652 NTL917311:NTL917652 ODH917311:ODH917652 OND917311:OND917652 OWZ917311:OWZ917652 PGV917311:PGV917652 PQR917311:PQR917652 QAN917311:QAN917652 QKJ917311:QKJ917652 QUF917311:QUF917652 REB917311:REB917652 RNX917311:RNX917652 RXT917311:RXT917652 SHP917311:SHP917652 SRL917311:SRL917652 TBH917311:TBH917652 TLD917311:TLD917652 TUZ917311:TUZ917652 UEV917311:UEV917652 UOR917311:UOR917652 UYN917311:UYN917652 VIJ917311:VIJ917652 VSF917311:VSF917652 WCB917311:WCB917652 WLX917311:WLX917652 WVT917311:WVT917652 M982847:M983188 JH982847:JH983188 TD982847:TD983188 ACZ982847:ACZ983188 AMV982847:AMV983188 AWR982847:AWR983188 BGN982847:BGN983188 BQJ982847:BQJ983188 CAF982847:CAF983188 CKB982847:CKB983188 CTX982847:CTX983188 DDT982847:DDT983188 DNP982847:DNP983188 DXL982847:DXL983188 EHH982847:EHH983188 ERD982847:ERD983188 FAZ982847:FAZ983188 FKV982847:FKV983188 FUR982847:FUR983188 GEN982847:GEN983188 GOJ982847:GOJ983188 GYF982847:GYF983188 HIB982847:HIB983188 HRX982847:HRX983188 IBT982847:IBT983188 ILP982847:ILP983188 IVL982847:IVL983188 JFH982847:JFH983188 JPD982847:JPD983188 JYZ982847:JYZ983188 KIV982847:KIV983188 KSR982847:KSR983188 LCN982847:LCN983188 LMJ982847:LMJ983188 LWF982847:LWF983188 MGB982847:MGB983188 MPX982847:MPX983188 MZT982847:MZT983188 NJP982847:NJP983188 NTL982847:NTL983188 ODH982847:ODH983188 OND982847:OND983188 OWZ982847:OWZ983188 PGV982847:PGV983188 PQR982847:PQR983188 QAN982847:QAN983188 QKJ982847:QKJ983188 QUF982847:QUF983188 REB982847:REB983188 RNX982847:RNX983188 RXT982847:RXT983188 SHP982847:SHP983188 SRL982847:SRL983188 TBH982847:TBH983188 TLD982847:TLD983188 TUZ982847:TUZ983188 UEV982847:UEV983188 UOR982847:UOR983188 UYN982847:UYN983188 VIJ982847:VIJ983188 VSF982847:VSF983188 WCB982847:WCB983188 WLX982847:WLX983188 WVT6:WVT150 WLX6:WLX150 WCB6:WCB150 VSF6:VSF150 VIJ6:VIJ150 UYN6:UYN150 UOR6:UOR150 UEV6:UEV150 TUZ6:TUZ150 TLD6:TLD150 TBH6:TBH150 SRL6:SRL150 SHP6:SHP150 RXT6:RXT150 RNX6:RNX150 REB6:REB150 QUF6:QUF150 QKJ6:QKJ150 QAN6:QAN150 PQR6:PQR150 PGV6:PGV150 OWZ6:OWZ150 OND6:OND150 ODH6:ODH150 NTL6:NTL150 NJP6:NJP150 MZT6:MZT150 MPX6:MPX150 MGB6:MGB150 LWF6:LWF150 LMJ6:LMJ150 LCN6:LCN150 KSR6:KSR150 KIV6:KIV150 JYZ6:JYZ150 JPD6:JPD150 JFH6:JFH150 IVL6:IVL150 ILP6:ILP150 IBT6:IBT150 HRX6:HRX150 HIB6:HIB150 GYF6:GYF150 GOJ6:GOJ150 GEN6:GEN150 FUR6:FUR150 FKV6:FKV150 FAZ6:FAZ150 ERD6:ERD150 EHH6:EHH150 DXL6:DXL150 DNP6:DNP150 DDT6:DDT150 CTX6:CTX150 CKB6:CKB150 CAF6:CAF150 BQJ6:BQJ150 BGN6:BGN150 AWR6:AWR150 AMV6:AMV150 ACZ6:ACZ150 TD6:TD150 JH6:JH150" xr:uid="{00000000-0002-0000-0000-000001000000}">
      <formula1>20000</formula1>
    </dataValidation>
    <dataValidation type="whole" allowBlank="1" showInputMessage="1" showErrorMessage="1" prompt="inserire solo i giorni di assenza fatturati/da fatturare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JE6:JE150 WVQ6:WVQ150 WLU6:WLU150 WBY6:WBY150 VSC6:VSC150 VIG6:VIG150 UYK6:UYK150 UOO6:UOO150 UES6:UES150 TUW6:TUW150 TLA6:TLA150 TBE6:TBE150 SRI6:SRI150 SHM6:SHM150 RXQ6:RXQ150 RNU6:RNU150 RDY6:RDY150 QUC6:QUC150 QKG6:QKG150 QAK6:QAK150 PQO6:PQO150 PGS6:PGS150 OWW6:OWW150 ONA6:ONA150 ODE6:ODE150 NTI6:NTI150 NJM6:NJM150 MZQ6:MZQ150 MPU6:MPU150 MFY6:MFY150 LWC6:LWC150 LMG6:LMG150 LCK6:LCK150 KSO6:KSO150 KIS6:KIS150 JYW6:JYW150 JPA6:JPA150 JFE6:JFE150 IVI6:IVI150 ILM6:ILM150 IBQ6:IBQ150 HRU6:HRU150 HHY6:HHY150 GYC6:GYC150 GOG6:GOG150 GEK6:GEK150 FUO6:FUO150 FKS6:FKS150 FAW6:FAW150 ERA6:ERA150 EHE6:EHE150 DXI6:DXI150 DNM6:DNM150 DDQ6:DDQ150 CTU6:CTU150 CJY6:CJY150 CAC6:CAC150 BQG6:BQG150 BGK6:BGK150 AWO6:AWO150 AMS6:AMS150 ACW6:ACW150 TA6:TA150" xr:uid="{00000000-0002-0000-0000-000002000000}">
      <formula1>0</formula1>
      <formula2>365</formula2>
    </dataValidation>
    <dataValidation type="whole" allowBlank="1" showInputMessage="1" showErrorMessage="1" error="massimo 366" sqref="WVP982847:WVP983188 H65343:H65684 JD65343:JD65684 SZ65343:SZ65684 ACV65343:ACV65684 AMR65343:AMR65684 AWN65343:AWN65684 BGJ65343:BGJ65684 BQF65343:BQF65684 CAB65343:CAB65684 CJX65343:CJX65684 CTT65343:CTT65684 DDP65343:DDP65684 DNL65343:DNL65684 DXH65343:DXH65684 EHD65343:EHD65684 EQZ65343:EQZ65684 FAV65343:FAV65684 FKR65343:FKR65684 FUN65343:FUN65684 GEJ65343:GEJ65684 GOF65343:GOF65684 GYB65343:GYB65684 HHX65343:HHX65684 HRT65343:HRT65684 IBP65343:IBP65684 ILL65343:ILL65684 IVH65343:IVH65684 JFD65343:JFD65684 JOZ65343:JOZ65684 JYV65343:JYV65684 KIR65343:KIR65684 KSN65343:KSN65684 LCJ65343:LCJ65684 LMF65343:LMF65684 LWB65343:LWB65684 MFX65343:MFX65684 MPT65343:MPT65684 MZP65343:MZP65684 NJL65343:NJL65684 NTH65343:NTH65684 ODD65343:ODD65684 OMZ65343:OMZ65684 OWV65343:OWV65684 PGR65343:PGR65684 PQN65343:PQN65684 QAJ65343:QAJ65684 QKF65343:QKF65684 QUB65343:QUB65684 RDX65343:RDX65684 RNT65343:RNT65684 RXP65343:RXP65684 SHL65343:SHL65684 SRH65343:SRH65684 TBD65343:TBD65684 TKZ65343:TKZ65684 TUV65343:TUV65684 UER65343:UER65684 UON65343:UON65684 UYJ65343:UYJ65684 VIF65343:VIF65684 VSB65343:VSB65684 WBX65343:WBX65684 WLT65343:WLT65684 WVP65343:WVP65684 H130879:H131220 JD130879:JD131220 SZ130879:SZ131220 ACV130879:ACV131220 AMR130879:AMR131220 AWN130879:AWN131220 BGJ130879:BGJ131220 BQF130879:BQF131220 CAB130879:CAB131220 CJX130879:CJX131220 CTT130879:CTT131220 DDP130879:DDP131220 DNL130879:DNL131220 DXH130879:DXH131220 EHD130879:EHD131220 EQZ130879:EQZ131220 FAV130879:FAV131220 FKR130879:FKR131220 FUN130879:FUN131220 GEJ130879:GEJ131220 GOF130879:GOF131220 GYB130879:GYB131220 HHX130879:HHX131220 HRT130879:HRT131220 IBP130879:IBP131220 ILL130879:ILL131220 IVH130879:IVH131220 JFD130879:JFD131220 JOZ130879:JOZ131220 JYV130879:JYV131220 KIR130879:KIR131220 KSN130879:KSN131220 LCJ130879:LCJ131220 LMF130879:LMF131220 LWB130879:LWB131220 MFX130879:MFX131220 MPT130879:MPT131220 MZP130879:MZP131220 NJL130879:NJL131220 NTH130879:NTH131220 ODD130879:ODD131220 OMZ130879:OMZ131220 OWV130879:OWV131220 PGR130879:PGR131220 PQN130879:PQN131220 QAJ130879:QAJ131220 QKF130879:QKF131220 QUB130879:QUB131220 RDX130879:RDX131220 RNT130879:RNT131220 RXP130879:RXP131220 SHL130879:SHL131220 SRH130879:SRH131220 TBD130879:TBD131220 TKZ130879:TKZ131220 TUV130879:TUV131220 UER130879:UER131220 UON130879:UON131220 UYJ130879:UYJ131220 VIF130879:VIF131220 VSB130879:VSB131220 WBX130879:WBX131220 WLT130879:WLT131220 WVP130879:WVP131220 H196415:H196756 JD196415:JD196756 SZ196415:SZ196756 ACV196415:ACV196756 AMR196415:AMR196756 AWN196415:AWN196756 BGJ196415:BGJ196756 BQF196415:BQF196756 CAB196415:CAB196756 CJX196415:CJX196756 CTT196415:CTT196756 DDP196415:DDP196756 DNL196415:DNL196756 DXH196415:DXH196756 EHD196415:EHD196756 EQZ196415:EQZ196756 FAV196415:FAV196756 FKR196415:FKR196756 FUN196415:FUN196756 GEJ196415:GEJ196756 GOF196415:GOF196756 GYB196415:GYB196756 HHX196415:HHX196756 HRT196415:HRT196756 IBP196415:IBP196756 ILL196415:ILL196756 IVH196415:IVH196756 JFD196415:JFD196756 JOZ196415:JOZ196756 JYV196415:JYV196756 KIR196415:KIR196756 KSN196415:KSN196756 LCJ196415:LCJ196756 LMF196415:LMF196756 LWB196415:LWB196756 MFX196415:MFX196756 MPT196415:MPT196756 MZP196415:MZP196756 NJL196415:NJL196756 NTH196415:NTH196756 ODD196415:ODD196756 OMZ196415:OMZ196756 OWV196415:OWV196756 PGR196415:PGR196756 PQN196415:PQN196756 QAJ196415:QAJ196756 QKF196415:QKF196756 QUB196415:QUB196756 RDX196415:RDX196756 RNT196415:RNT196756 RXP196415:RXP196756 SHL196415:SHL196756 SRH196415:SRH196756 TBD196415:TBD196756 TKZ196415:TKZ196756 TUV196415:TUV196756 UER196415:UER196756 UON196415:UON196756 UYJ196415:UYJ196756 VIF196415:VIF196756 VSB196415:VSB196756 WBX196415:WBX196756 WLT196415:WLT196756 WVP196415:WVP196756 H261951:H262292 JD261951:JD262292 SZ261951:SZ262292 ACV261951:ACV262292 AMR261951:AMR262292 AWN261951:AWN262292 BGJ261951:BGJ262292 BQF261951:BQF262292 CAB261951:CAB262292 CJX261951:CJX262292 CTT261951:CTT262292 DDP261951:DDP262292 DNL261951:DNL262292 DXH261951:DXH262292 EHD261951:EHD262292 EQZ261951:EQZ262292 FAV261951:FAV262292 FKR261951:FKR262292 FUN261951:FUN262292 GEJ261951:GEJ262292 GOF261951:GOF262292 GYB261951:GYB262292 HHX261951:HHX262292 HRT261951:HRT262292 IBP261951:IBP262292 ILL261951:ILL262292 IVH261951:IVH262292 JFD261951:JFD262292 JOZ261951:JOZ262292 JYV261951:JYV262292 KIR261951:KIR262292 KSN261951:KSN262292 LCJ261951:LCJ262292 LMF261951:LMF262292 LWB261951:LWB262292 MFX261951:MFX262292 MPT261951:MPT262292 MZP261951:MZP262292 NJL261951:NJL262292 NTH261951:NTH262292 ODD261951:ODD262292 OMZ261951:OMZ262292 OWV261951:OWV262292 PGR261951:PGR262292 PQN261951:PQN262292 QAJ261951:QAJ262292 QKF261951:QKF262292 QUB261951:QUB262292 RDX261951:RDX262292 RNT261951:RNT262292 RXP261951:RXP262292 SHL261951:SHL262292 SRH261951:SRH262292 TBD261951:TBD262292 TKZ261951:TKZ262292 TUV261951:TUV262292 UER261951:UER262292 UON261951:UON262292 UYJ261951:UYJ262292 VIF261951:VIF262292 VSB261951:VSB262292 WBX261951:WBX262292 WLT261951:WLT262292 WVP261951:WVP262292 H327487:H327828 JD327487:JD327828 SZ327487:SZ327828 ACV327487:ACV327828 AMR327487:AMR327828 AWN327487:AWN327828 BGJ327487:BGJ327828 BQF327487:BQF327828 CAB327487:CAB327828 CJX327487:CJX327828 CTT327487:CTT327828 DDP327487:DDP327828 DNL327487:DNL327828 DXH327487:DXH327828 EHD327487:EHD327828 EQZ327487:EQZ327828 FAV327487:FAV327828 FKR327487:FKR327828 FUN327487:FUN327828 GEJ327487:GEJ327828 GOF327487:GOF327828 GYB327487:GYB327828 HHX327487:HHX327828 HRT327487:HRT327828 IBP327487:IBP327828 ILL327487:ILL327828 IVH327487:IVH327828 JFD327487:JFD327828 JOZ327487:JOZ327828 JYV327487:JYV327828 KIR327487:KIR327828 KSN327487:KSN327828 LCJ327487:LCJ327828 LMF327487:LMF327828 LWB327487:LWB327828 MFX327487:MFX327828 MPT327487:MPT327828 MZP327487:MZP327828 NJL327487:NJL327828 NTH327487:NTH327828 ODD327487:ODD327828 OMZ327487:OMZ327828 OWV327487:OWV327828 PGR327487:PGR327828 PQN327487:PQN327828 QAJ327487:QAJ327828 QKF327487:QKF327828 QUB327487:QUB327828 RDX327487:RDX327828 RNT327487:RNT327828 RXP327487:RXP327828 SHL327487:SHL327828 SRH327487:SRH327828 TBD327487:TBD327828 TKZ327487:TKZ327828 TUV327487:TUV327828 UER327487:UER327828 UON327487:UON327828 UYJ327487:UYJ327828 VIF327487:VIF327828 VSB327487:VSB327828 WBX327487:WBX327828 WLT327487:WLT327828 WVP327487:WVP327828 H393023:H393364 JD393023:JD393364 SZ393023:SZ393364 ACV393023:ACV393364 AMR393023:AMR393364 AWN393023:AWN393364 BGJ393023:BGJ393364 BQF393023:BQF393364 CAB393023:CAB393364 CJX393023:CJX393364 CTT393023:CTT393364 DDP393023:DDP393364 DNL393023:DNL393364 DXH393023:DXH393364 EHD393023:EHD393364 EQZ393023:EQZ393364 FAV393023:FAV393364 FKR393023:FKR393364 FUN393023:FUN393364 GEJ393023:GEJ393364 GOF393023:GOF393364 GYB393023:GYB393364 HHX393023:HHX393364 HRT393023:HRT393364 IBP393023:IBP393364 ILL393023:ILL393364 IVH393023:IVH393364 JFD393023:JFD393364 JOZ393023:JOZ393364 JYV393023:JYV393364 KIR393023:KIR393364 KSN393023:KSN393364 LCJ393023:LCJ393364 LMF393023:LMF393364 LWB393023:LWB393364 MFX393023:MFX393364 MPT393023:MPT393364 MZP393023:MZP393364 NJL393023:NJL393364 NTH393023:NTH393364 ODD393023:ODD393364 OMZ393023:OMZ393364 OWV393023:OWV393364 PGR393023:PGR393364 PQN393023:PQN393364 QAJ393023:QAJ393364 QKF393023:QKF393364 QUB393023:QUB393364 RDX393023:RDX393364 RNT393023:RNT393364 RXP393023:RXP393364 SHL393023:SHL393364 SRH393023:SRH393364 TBD393023:TBD393364 TKZ393023:TKZ393364 TUV393023:TUV393364 UER393023:UER393364 UON393023:UON393364 UYJ393023:UYJ393364 VIF393023:VIF393364 VSB393023:VSB393364 WBX393023:WBX393364 WLT393023:WLT393364 WVP393023:WVP393364 H458559:H458900 JD458559:JD458900 SZ458559:SZ458900 ACV458559:ACV458900 AMR458559:AMR458900 AWN458559:AWN458900 BGJ458559:BGJ458900 BQF458559:BQF458900 CAB458559:CAB458900 CJX458559:CJX458900 CTT458559:CTT458900 DDP458559:DDP458900 DNL458559:DNL458900 DXH458559:DXH458900 EHD458559:EHD458900 EQZ458559:EQZ458900 FAV458559:FAV458900 FKR458559:FKR458900 FUN458559:FUN458900 GEJ458559:GEJ458900 GOF458559:GOF458900 GYB458559:GYB458900 HHX458559:HHX458900 HRT458559:HRT458900 IBP458559:IBP458900 ILL458559:ILL458900 IVH458559:IVH458900 JFD458559:JFD458900 JOZ458559:JOZ458900 JYV458559:JYV458900 KIR458559:KIR458900 KSN458559:KSN458900 LCJ458559:LCJ458900 LMF458559:LMF458900 LWB458559:LWB458900 MFX458559:MFX458900 MPT458559:MPT458900 MZP458559:MZP458900 NJL458559:NJL458900 NTH458559:NTH458900 ODD458559:ODD458900 OMZ458559:OMZ458900 OWV458559:OWV458900 PGR458559:PGR458900 PQN458559:PQN458900 QAJ458559:QAJ458900 QKF458559:QKF458900 QUB458559:QUB458900 RDX458559:RDX458900 RNT458559:RNT458900 RXP458559:RXP458900 SHL458559:SHL458900 SRH458559:SRH458900 TBD458559:TBD458900 TKZ458559:TKZ458900 TUV458559:TUV458900 UER458559:UER458900 UON458559:UON458900 UYJ458559:UYJ458900 VIF458559:VIF458900 VSB458559:VSB458900 WBX458559:WBX458900 WLT458559:WLT458900 WVP458559:WVP458900 H524095:H524436 JD524095:JD524436 SZ524095:SZ524436 ACV524095:ACV524436 AMR524095:AMR524436 AWN524095:AWN524436 BGJ524095:BGJ524436 BQF524095:BQF524436 CAB524095:CAB524436 CJX524095:CJX524436 CTT524095:CTT524436 DDP524095:DDP524436 DNL524095:DNL524436 DXH524095:DXH524436 EHD524095:EHD524436 EQZ524095:EQZ524436 FAV524095:FAV524436 FKR524095:FKR524436 FUN524095:FUN524436 GEJ524095:GEJ524436 GOF524095:GOF524436 GYB524095:GYB524436 HHX524095:HHX524436 HRT524095:HRT524436 IBP524095:IBP524436 ILL524095:ILL524436 IVH524095:IVH524436 JFD524095:JFD524436 JOZ524095:JOZ524436 JYV524095:JYV524436 KIR524095:KIR524436 KSN524095:KSN524436 LCJ524095:LCJ524436 LMF524095:LMF524436 LWB524095:LWB524436 MFX524095:MFX524436 MPT524095:MPT524436 MZP524095:MZP524436 NJL524095:NJL524436 NTH524095:NTH524436 ODD524095:ODD524436 OMZ524095:OMZ524436 OWV524095:OWV524436 PGR524095:PGR524436 PQN524095:PQN524436 QAJ524095:QAJ524436 QKF524095:QKF524436 QUB524095:QUB524436 RDX524095:RDX524436 RNT524095:RNT524436 RXP524095:RXP524436 SHL524095:SHL524436 SRH524095:SRH524436 TBD524095:TBD524436 TKZ524095:TKZ524436 TUV524095:TUV524436 UER524095:UER524436 UON524095:UON524436 UYJ524095:UYJ524436 VIF524095:VIF524436 VSB524095:VSB524436 WBX524095:WBX524436 WLT524095:WLT524436 WVP524095:WVP524436 H589631:H589972 JD589631:JD589972 SZ589631:SZ589972 ACV589631:ACV589972 AMR589631:AMR589972 AWN589631:AWN589972 BGJ589631:BGJ589972 BQF589631:BQF589972 CAB589631:CAB589972 CJX589631:CJX589972 CTT589631:CTT589972 DDP589631:DDP589972 DNL589631:DNL589972 DXH589631:DXH589972 EHD589631:EHD589972 EQZ589631:EQZ589972 FAV589631:FAV589972 FKR589631:FKR589972 FUN589631:FUN589972 GEJ589631:GEJ589972 GOF589631:GOF589972 GYB589631:GYB589972 HHX589631:HHX589972 HRT589631:HRT589972 IBP589631:IBP589972 ILL589631:ILL589972 IVH589631:IVH589972 JFD589631:JFD589972 JOZ589631:JOZ589972 JYV589631:JYV589972 KIR589631:KIR589972 KSN589631:KSN589972 LCJ589631:LCJ589972 LMF589631:LMF589972 LWB589631:LWB589972 MFX589631:MFX589972 MPT589631:MPT589972 MZP589631:MZP589972 NJL589631:NJL589972 NTH589631:NTH589972 ODD589631:ODD589972 OMZ589631:OMZ589972 OWV589631:OWV589972 PGR589631:PGR589972 PQN589631:PQN589972 QAJ589631:QAJ589972 QKF589631:QKF589972 QUB589631:QUB589972 RDX589631:RDX589972 RNT589631:RNT589972 RXP589631:RXP589972 SHL589631:SHL589972 SRH589631:SRH589972 TBD589631:TBD589972 TKZ589631:TKZ589972 TUV589631:TUV589972 UER589631:UER589972 UON589631:UON589972 UYJ589631:UYJ589972 VIF589631:VIF589972 VSB589631:VSB589972 WBX589631:WBX589972 WLT589631:WLT589972 WVP589631:WVP589972 H655167:H655508 JD655167:JD655508 SZ655167:SZ655508 ACV655167:ACV655508 AMR655167:AMR655508 AWN655167:AWN655508 BGJ655167:BGJ655508 BQF655167:BQF655508 CAB655167:CAB655508 CJX655167:CJX655508 CTT655167:CTT655508 DDP655167:DDP655508 DNL655167:DNL655508 DXH655167:DXH655508 EHD655167:EHD655508 EQZ655167:EQZ655508 FAV655167:FAV655508 FKR655167:FKR655508 FUN655167:FUN655508 GEJ655167:GEJ655508 GOF655167:GOF655508 GYB655167:GYB655508 HHX655167:HHX655508 HRT655167:HRT655508 IBP655167:IBP655508 ILL655167:ILL655508 IVH655167:IVH655508 JFD655167:JFD655508 JOZ655167:JOZ655508 JYV655167:JYV655508 KIR655167:KIR655508 KSN655167:KSN655508 LCJ655167:LCJ655508 LMF655167:LMF655508 LWB655167:LWB655508 MFX655167:MFX655508 MPT655167:MPT655508 MZP655167:MZP655508 NJL655167:NJL655508 NTH655167:NTH655508 ODD655167:ODD655508 OMZ655167:OMZ655508 OWV655167:OWV655508 PGR655167:PGR655508 PQN655167:PQN655508 QAJ655167:QAJ655508 QKF655167:QKF655508 QUB655167:QUB655508 RDX655167:RDX655508 RNT655167:RNT655508 RXP655167:RXP655508 SHL655167:SHL655508 SRH655167:SRH655508 TBD655167:TBD655508 TKZ655167:TKZ655508 TUV655167:TUV655508 UER655167:UER655508 UON655167:UON655508 UYJ655167:UYJ655508 VIF655167:VIF655508 VSB655167:VSB655508 WBX655167:WBX655508 WLT655167:WLT655508 WVP655167:WVP655508 H720703:H721044 JD720703:JD721044 SZ720703:SZ721044 ACV720703:ACV721044 AMR720703:AMR721044 AWN720703:AWN721044 BGJ720703:BGJ721044 BQF720703:BQF721044 CAB720703:CAB721044 CJX720703:CJX721044 CTT720703:CTT721044 DDP720703:DDP721044 DNL720703:DNL721044 DXH720703:DXH721044 EHD720703:EHD721044 EQZ720703:EQZ721044 FAV720703:FAV721044 FKR720703:FKR721044 FUN720703:FUN721044 GEJ720703:GEJ721044 GOF720703:GOF721044 GYB720703:GYB721044 HHX720703:HHX721044 HRT720703:HRT721044 IBP720703:IBP721044 ILL720703:ILL721044 IVH720703:IVH721044 JFD720703:JFD721044 JOZ720703:JOZ721044 JYV720703:JYV721044 KIR720703:KIR721044 KSN720703:KSN721044 LCJ720703:LCJ721044 LMF720703:LMF721044 LWB720703:LWB721044 MFX720703:MFX721044 MPT720703:MPT721044 MZP720703:MZP721044 NJL720703:NJL721044 NTH720703:NTH721044 ODD720703:ODD721044 OMZ720703:OMZ721044 OWV720703:OWV721044 PGR720703:PGR721044 PQN720703:PQN721044 QAJ720703:QAJ721044 QKF720703:QKF721044 QUB720703:QUB721044 RDX720703:RDX721044 RNT720703:RNT721044 RXP720703:RXP721044 SHL720703:SHL721044 SRH720703:SRH721044 TBD720703:TBD721044 TKZ720703:TKZ721044 TUV720703:TUV721044 UER720703:UER721044 UON720703:UON721044 UYJ720703:UYJ721044 VIF720703:VIF721044 VSB720703:VSB721044 WBX720703:WBX721044 WLT720703:WLT721044 WVP720703:WVP721044 H786239:H786580 JD786239:JD786580 SZ786239:SZ786580 ACV786239:ACV786580 AMR786239:AMR786580 AWN786239:AWN786580 BGJ786239:BGJ786580 BQF786239:BQF786580 CAB786239:CAB786580 CJX786239:CJX786580 CTT786239:CTT786580 DDP786239:DDP786580 DNL786239:DNL786580 DXH786239:DXH786580 EHD786239:EHD786580 EQZ786239:EQZ786580 FAV786239:FAV786580 FKR786239:FKR786580 FUN786239:FUN786580 GEJ786239:GEJ786580 GOF786239:GOF786580 GYB786239:GYB786580 HHX786239:HHX786580 HRT786239:HRT786580 IBP786239:IBP786580 ILL786239:ILL786580 IVH786239:IVH786580 JFD786239:JFD786580 JOZ786239:JOZ786580 JYV786239:JYV786580 KIR786239:KIR786580 KSN786239:KSN786580 LCJ786239:LCJ786580 LMF786239:LMF786580 LWB786239:LWB786580 MFX786239:MFX786580 MPT786239:MPT786580 MZP786239:MZP786580 NJL786239:NJL786580 NTH786239:NTH786580 ODD786239:ODD786580 OMZ786239:OMZ786580 OWV786239:OWV786580 PGR786239:PGR786580 PQN786239:PQN786580 QAJ786239:QAJ786580 QKF786239:QKF786580 QUB786239:QUB786580 RDX786239:RDX786580 RNT786239:RNT786580 RXP786239:RXP786580 SHL786239:SHL786580 SRH786239:SRH786580 TBD786239:TBD786580 TKZ786239:TKZ786580 TUV786239:TUV786580 UER786239:UER786580 UON786239:UON786580 UYJ786239:UYJ786580 VIF786239:VIF786580 VSB786239:VSB786580 WBX786239:WBX786580 WLT786239:WLT786580 WVP786239:WVP786580 H851775:H852116 JD851775:JD852116 SZ851775:SZ852116 ACV851775:ACV852116 AMR851775:AMR852116 AWN851775:AWN852116 BGJ851775:BGJ852116 BQF851775:BQF852116 CAB851775:CAB852116 CJX851775:CJX852116 CTT851775:CTT852116 DDP851775:DDP852116 DNL851775:DNL852116 DXH851775:DXH852116 EHD851775:EHD852116 EQZ851775:EQZ852116 FAV851775:FAV852116 FKR851775:FKR852116 FUN851775:FUN852116 GEJ851775:GEJ852116 GOF851775:GOF852116 GYB851775:GYB852116 HHX851775:HHX852116 HRT851775:HRT852116 IBP851775:IBP852116 ILL851775:ILL852116 IVH851775:IVH852116 JFD851775:JFD852116 JOZ851775:JOZ852116 JYV851775:JYV852116 KIR851775:KIR852116 KSN851775:KSN852116 LCJ851775:LCJ852116 LMF851775:LMF852116 LWB851775:LWB852116 MFX851775:MFX852116 MPT851775:MPT852116 MZP851775:MZP852116 NJL851775:NJL852116 NTH851775:NTH852116 ODD851775:ODD852116 OMZ851775:OMZ852116 OWV851775:OWV852116 PGR851775:PGR852116 PQN851775:PQN852116 QAJ851775:QAJ852116 QKF851775:QKF852116 QUB851775:QUB852116 RDX851775:RDX852116 RNT851775:RNT852116 RXP851775:RXP852116 SHL851775:SHL852116 SRH851775:SRH852116 TBD851775:TBD852116 TKZ851775:TKZ852116 TUV851775:TUV852116 UER851775:UER852116 UON851775:UON852116 UYJ851775:UYJ852116 VIF851775:VIF852116 VSB851775:VSB852116 WBX851775:WBX852116 WLT851775:WLT852116 WVP851775:WVP852116 H917311:H917652 JD917311:JD917652 SZ917311:SZ917652 ACV917311:ACV917652 AMR917311:AMR917652 AWN917311:AWN917652 BGJ917311:BGJ917652 BQF917311:BQF917652 CAB917311:CAB917652 CJX917311:CJX917652 CTT917311:CTT917652 DDP917311:DDP917652 DNL917311:DNL917652 DXH917311:DXH917652 EHD917311:EHD917652 EQZ917311:EQZ917652 FAV917311:FAV917652 FKR917311:FKR917652 FUN917311:FUN917652 GEJ917311:GEJ917652 GOF917311:GOF917652 GYB917311:GYB917652 HHX917311:HHX917652 HRT917311:HRT917652 IBP917311:IBP917652 ILL917311:ILL917652 IVH917311:IVH917652 JFD917311:JFD917652 JOZ917311:JOZ917652 JYV917311:JYV917652 KIR917311:KIR917652 KSN917311:KSN917652 LCJ917311:LCJ917652 LMF917311:LMF917652 LWB917311:LWB917652 MFX917311:MFX917652 MPT917311:MPT917652 MZP917311:MZP917652 NJL917311:NJL917652 NTH917311:NTH917652 ODD917311:ODD917652 OMZ917311:OMZ917652 OWV917311:OWV917652 PGR917311:PGR917652 PQN917311:PQN917652 QAJ917311:QAJ917652 QKF917311:QKF917652 QUB917311:QUB917652 RDX917311:RDX917652 RNT917311:RNT917652 RXP917311:RXP917652 SHL917311:SHL917652 SRH917311:SRH917652 TBD917311:TBD917652 TKZ917311:TKZ917652 TUV917311:TUV917652 UER917311:UER917652 UON917311:UON917652 UYJ917311:UYJ917652 VIF917311:VIF917652 VSB917311:VSB917652 WBX917311:WBX917652 WLT917311:WLT917652 WVP917311:WVP917652 H982847:H983188 JD982847:JD983188 SZ982847:SZ983188 ACV982847:ACV983188 AMR982847:AMR983188 AWN982847:AWN983188 BGJ982847:BGJ983188 BQF982847:BQF983188 CAB982847:CAB983188 CJX982847:CJX983188 CTT982847:CTT983188 DDP982847:DDP983188 DNL982847:DNL983188 DXH982847:DXH983188 EHD982847:EHD983188 EQZ982847:EQZ983188 FAV982847:FAV983188 FKR982847:FKR983188 FUN982847:FUN983188 GEJ982847:GEJ983188 GOF982847:GOF983188 GYB982847:GYB983188 HHX982847:HHX983188 HRT982847:HRT983188 IBP982847:IBP983188 ILL982847:ILL983188 IVH982847:IVH983188 JFD982847:JFD983188 JOZ982847:JOZ983188 JYV982847:JYV983188 KIR982847:KIR983188 KSN982847:KSN983188 LCJ982847:LCJ983188 LMF982847:LMF983188 LWB982847:LWB983188 MFX982847:MFX983188 MPT982847:MPT983188 MZP982847:MZP983188 NJL982847:NJL983188 NTH982847:NTH983188 ODD982847:ODD983188 OMZ982847:OMZ983188 OWV982847:OWV983188 PGR982847:PGR983188 PQN982847:PQN983188 QAJ982847:QAJ983188 QKF982847:QKF983188 QUB982847:QUB983188 RDX982847:RDX983188 RNT982847:RNT983188 RXP982847:RXP983188 SHL982847:SHL983188 SRH982847:SRH983188 TBD982847:TBD983188 TKZ982847:TKZ983188 TUV982847:TUV983188 UER982847:UER983188 UON982847:UON983188 UYJ982847:UYJ983188 VIF982847:VIF983188 VSB982847:VSB983188 WBX982847:WBX983188 WLT982847:WLT983188 JD6:JD150 WVP6:WVP150 WLT6:WLT150 WBX6:WBX150 VSB6:VSB150 VIF6:VIF150 UYJ6:UYJ150 UON6:UON150 UER6:UER150 TUV6:TUV150 TKZ6:TKZ150 TBD6:TBD150 SRH6:SRH150 SHL6:SHL150 RXP6:RXP150 RNT6:RNT150 RDX6:RDX150 QUB6:QUB150 QKF6:QKF150 QAJ6:QAJ150 PQN6:PQN150 PGR6:PGR150 OWV6:OWV150 OMZ6:OMZ150 ODD6:ODD150 NTH6:NTH150 NJL6:NJL150 MZP6:MZP150 MPT6:MPT150 MFX6:MFX150 LWB6:LWB150 LMF6:LMF150 LCJ6:LCJ150 KSN6:KSN150 KIR6:KIR150 JYV6:JYV150 JOZ6:JOZ150 JFD6:JFD150 IVH6:IVH150 ILL6:ILL150 IBP6:IBP150 HRT6:HRT150 HHX6:HHX150 GYB6:GYB150 GOF6:GOF150 GEJ6:GEJ150 FUN6:FUN150 FKR6:FKR150 FAV6:FAV150 EQZ6:EQZ150 EHD6:EHD150 DXH6:DXH150 DNL6:DNL150 DDP6:DDP150 CTT6:CTT150 CJX6:CJX150 CAB6:CAB150 BQF6:BQF150 BGJ6:BGJ150 AWN6:AWN150 AMR6:AMR150 ACV6:ACV150 SZ6:SZ150" xr:uid="{00000000-0002-0000-0000-000003000000}">
      <formula1>1</formula1>
      <formula2>366</formula2>
    </dataValidation>
    <dataValidation type="list" allowBlank="1" showInputMessage="1" showErrorMessage="1" sqref="REC982847:REC983188 RNY982847:RNY983188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RXU982847:RXU983188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SHQ982847:SHQ983188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SRM982847:SRM983188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TBI982847:TBI98318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TLE982847:TLE983188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TVA982847:TVA983188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UEW982847:UEW983188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UOS982847:UOS983188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UYO982847:UYO98318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VIK982847:VIK983188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VSG982847:VSG983188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WCC982847:WCC983188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WLY982847:WLY983188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WVU982847:WVU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WVU6:WVU150 WLY6:WLY150 WCC6:WCC150 VSG6:VSG150 VIK6:VIK150 UYO6:UYO150 UOS6:UOS150 UEW6:UEW150 TVA6:TVA150 TLE6:TLE150 TBI6:TBI150 SRM6:SRM150 SHQ6:SHQ150 RXU6:RXU150 RNY6:RNY150 REC6:REC150 QUG6:QUG150 QKK6:QKK150 QAO6:QAO150 PQS6:PQS150 PGW6:PGW150 OXA6:OXA150 ONE6:ONE150 ODI6:ODI150 NTM6:NTM150 NJQ6:NJQ150 MZU6:MZU150 MPY6:MPY150 MGC6:MGC150 LWG6:LWG150 LMK6:LMK150 LCO6:LCO150 KSS6:KSS150 KIW6:KIW150 JZA6:JZA150 JPE6:JPE150 JFI6:JFI150 IVM6:IVM150 ILQ6:ILQ150 IBU6:IBU150 HRY6:HRY150 HIC6:HIC150 GYG6:GYG150 GOK6:GOK150 GEO6:GEO150 FUS6:FUS150 FKW6:FKW150 FBA6:FBA150 ERE6:ERE150 EHI6:EHI150 DXM6:DXM150 DNQ6:DNQ150 DDU6:DDU150 CTY6:CTY150 CKC6:CKC150 CAG6:CAG150 BQK6:BQK150 BGO6:BGO150 AWS6:AWS150 AMW6:AMW150 ADA6:ADA150 TE6:TE150 JI6:JI150" xr:uid="{00000000-0002-0000-0000-000004000000}">
      <formula1>ACCOMPAGNO</formula1>
    </dataValidation>
    <dataValidation type="list" allowBlank="1" showInputMessage="1" showErrorMessage="1" sqref="RDT982847:RDT983188 RNP982847:RNP983188 IZ65343:IZ65684 SV65343:SV65684 ACR65343:ACR65684 AMN65343:AMN65684 AWJ65343:AWJ65684 BGF65343:BGF65684 BQB65343:BQB65684 BZX65343:BZX65684 CJT65343:CJT65684 CTP65343:CTP65684 DDL65343:DDL65684 DNH65343:DNH65684 DXD65343:DXD65684 EGZ65343:EGZ65684 EQV65343:EQV65684 FAR65343:FAR65684 FKN65343:FKN65684 FUJ65343:FUJ65684 GEF65343:GEF65684 GOB65343:GOB65684 GXX65343:GXX65684 HHT65343:HHT65684 HRP65343:HRP65684 IBL65343:IBL65684 ILH65343:ILH65684 IVD65343:IVD65684 JEZ65343:JEZ65684 JOV65343:JOV65684 JYR65343:JYR65684 KIN65343:KIN65684 KSJ65343:KSJ65684 LCF65343:LCF65684 LMB65343:LMB65684 LVX65343:LVX65684 MFT65343:MFT65684 MPP65343:MPP65684 MZL65343:MZL65684 NJH65343:NJH65684 NTD65343:NTD65684 OCZ65343:OCZ65684 OMV65343:OMV65684 OWR65343:OWR65684 PGN65343:PGN65684 PQJ65343:PQJ65684 QAF65343:QAF65684 QKB65343:QKB65684 QTX65343:QTX65684 RDT65343:RDT65684 RNP65343:RNP65684 RXL65343:RXL65684 SHH65343:SHH65684 SRD65343:SRD65684 TAZ65343:TAZ65684 TKV65343:TKV65684 TUR65343:TUR65684 UEN65343:UEN65684 UOJ65343:UOJ65684 UYF65343:UYF65684 VIB65343:VIB65684 VRX65343:VRX65684 WBT65343:WBT65684 WLP65343:WLP65684 WVL65343:WVL65684 RXL982847:RXL983188 IZ130879:IZ131220 SV130879:SV131220 ACR130879:ACR131220 AMN130879:AMN131220 AWJ130879:AWJ131220 BGF130879:BGF131220 BQB130879:BQB131220 BZX130879:BZX131220 CJT130879:CJT131220 CTP130879:CTP131220 DDL130879:DDL131220 DNH130879:DNH131220 DXD130879:DXD131220 EGZ130879:EGZ131220 EQV130879:EQV131220 FAR130879:FAR131220 FKN130879:FKN131220 FUJ130879:FUJ131220 GEF130879:GEF131220 GOB130879:GOB131220 GXX130879:GXX131220 HHT130879:HHT131220 HRP130879:HRP131220 IBL130879:IBL131220 ILH130879:ILH131220 IVD130879:IVD131220 JEZ130879:JEZ131220 JOV130879:JOV131220 JYR130879:JYR131220 KIN130879:KIN131220 KSJ130879:KSJ131220 LCF130879:LCF131220 LMB130879:LMB131220 LVX130879:LVX131220 MFT130879:MFT131220 MPP130879:MPP131220 MZL130879:MZL131220 NJH130879:NJH131220 NTD130879:NTD131220 OCZ130879:OCZ131220 OMV130879:OMV131220 OWR130879:OWR131220 PGN130879:PGN131220 PQJ130879:PQJ131220 QAF130879:QAF131220 QKB130879:QKB131220 QTX130879:QTX131220 RDT130879:RDT131220 RNP130879:RNP131220 RXL130879:RXL131220 SHH130879:SHH131220 SRD130879:SRD131220 TAZ130879:TAZ131220 TKV130879:TKV131220 TUR130879:TUR131220 UEN130879:UEN131220 UOJ130879:UOJ131220 UYF130879:UYF131220 VIB130879:VIB131220 VRX130879:VRX131220 WBT130879:WBT131220 WLP130879:WLP131220 WVL130879:WVL131220 SHH982847:SHH983188 IZ196415:IZ196756 SV196415:SV196756 ACR196415:ACR196756 AMN196415:AMN196756 AWJ196415:AWJ196756 BGF196415:BGF196756 BQB196415:BQB196756 BZX196415:BZX196756 CJT196415:CJT196756 CTP196415:CTP196756 DDL196415:DDL196756 DNH196415:DNH196756 DXD196415:DXD196756 EGZ196415:EGZ196756 EQV196415:EQV196756 FAR196415:FAR196756 FKN196415:FKN196756 FUJ196415:FUJ196756 GEF196415:GEF196756 GOB196415:GOB196756 GXX196415:GXX196756 HHT196415:HHT196756 HRP196415:HRP196756 IBL196415:IBL196756 ILH196415:ILH196756 IVD196415:IVD196756 JEZ196415:JEZ196756 JOV196415:JOV196756 JYR196415:JYR196756 KIN196415:KIN196756 KSJ196415:KSJ196756 LCF196415:LCF196756 LMB196415:LMB196756 LVX196415:LVX196756 MFT196415:MFT196756 MPP196415:MPP196756 MZL196415:MZL196756 NJH196415:NJH196756 NTD196415:NTD196756 OCZ196415:OCZ196756 OMV196415:OMV196756 OWR196415:OWR196756 PGN196415:PGN196756 PQJ196415:PQJ196756 QAF196415:QAF196756 QKB196415:QKB196756 QTX196415:QTX196756 RDT196415:RDT196756 RNP196415:RNP196756 RXL196415:RXL196756 SHH196415:SHH196756 SRD196415:SRD196756 TAZ196415:TAZ196756 TKV196415:TKV196756 TUR196415:TUR196756 UEN196415:UEN196756 UOJ196415:UOJ196756 UYF196415:UYF196756 VIB196415:VIB196756 VRX196415:VRX196756 WBT196415:WBT196756 WLP196415:WLP196756 WVL196415:WVL196756 SRD982847:SRD983188 IZ261951:IZ262292 SV261951:SV262292 ACR261951:ACR262292 AMN261951:AMN262292 AWJ261951:AWJ262292 BGF261951:BGF262292 BQB261951:BQB262292 BZX261951:BZX262292 CJT261951:CJT262292 CTP261951:CTP262292 DDL261951:DDL262292 DNH261951:DNH262292 DXD261951:DXD262292 EGZ261951:EGZ262292 EQV261951:EQV262292 FAR261951:FAR262292 FKN261951:FKN262292 FUJ261951:FUJ262292 GEF261951:GEF262292 GOB261951:GOB262292 GXX261951:GXX262292 HHT261951:HHT262292 HRP261951:HRP262292 IBL261951:IBL262292 ILH261951:ILH262292 IVD261951:IVD262292 JEZ261951:JEZ262292 JOV261951:JOV262292 JYR261951:JYR262292 KIN261951:KIN262292 KSJ261951:KSJ262292 LCF261951:LCF262292 LMB261951:LMB262292 LVX261951:LVX262292 MFT261951:MFT262292 MPP261951:MPP262292 MZL261951:MZL262292 NJH261951:NJH262292 NTD261951:NTD262292 OCZ261951:OCZ262292 OMV261951:OMV262292 OWR261951:OWR262292 PGN261951:PGN262292 PQJ261951:PQJ262292 QAF261951:QAF262292 QKB261951:QKB262292 QTX261951:QTX262292 RDT261951:RDT262292 RNP261951:RNP262292 RXL261951:RXL262292 SHH261951:SHH262292 SRD261951:SRD262292 TAZ261951:TAZ262292 TKV261951:TKV262292 TUR261951:TUR262292 UEN261951:UEN262292 UOJ261951:UOJ262292 UYF261951:UYF262292 VIB261951:VIB262292 VRX261951:VRX262292 WBT261951:WBT262292 WLP261951:WLP262292 WVL261951:WVL262292 TAZ982847:TAZ983188 IZ327487:IZ327828 SV327487:SV327828 ACR327487:ACR327828 AMN327487:AMN327828 AWJ327487:AWJ327828 BGF327487:BGF327828 BQB327487:BQB327828 BZX327487:BZX327828 CJT327487:CJT327828 CTP327487:CTP327828 DDL327487:DDL327828 DNH327487:DNH327828 DXD327487:DXD327828 EGZ327487:EGZ327828 EQV327487:EQV327828 FAR327487:FAR327828 FKN327487:FKN327828 FUJ327487:FUJ327828 GEF327487:GEF327828 GOB327487:GOB327828 GXX327487:GXX327828 HHT327487:HHT327828 HRP327487:HRP327828 IBL327487:IBL327828 ILH327487:ILH327828 IVD327487:IVD327828 JEZ327487:JEZ327828 JOV327487:JOV327828 JYR327487:JYR327828 KIN327487:KIN327828 KSJ327487:KSJ327828 LCF327487:LCF327828 LMB327487:LMB327828 LVX327487:LVX327828 MFT327487:MFT327828 MPP327487:MPP327828 MZL327487:MZL327828 NJH327487:NJH327828 NTD327487:NTD327828 OCZ327487:OCZ327828 OMV327487:OMV327828 OWR327487:OWR327828 PGN327487:PGN327828 PQJ327487:PQJ327828 QAF327487:QAF327828 QKB327487:QKB327828 QTX327487:QTX327828 RDT327487:RDT327828 RNP327487:RNP327828 RXL327487:RXL327828 SHH327487:SHH327828 SRD327487:SRD327828 TAZ327487:TAZ327828 TKV327487:TKV327828 TUR327487:TUR327828 UEN327487:UEN327828 UOJ327487:UOJ327828 UYF327487:UYF327828 VIB327487:VIB327828 VRX327487:VRX327828 WBT327487:WBT327828 WLP327487:WLP327828 WVL327487:WVL327828 TKV982847:TKV983188 IZ393023:IZ393364 SV393023:SV393364 ACR393023:ACR393364 AMN393023:AMN393364 AWJ393023:AWJ393364 BGF393023:BGF393364 BQB393023:BQB393364 BZX393023:BZX393364 CJT393023:CJT393364 CTP393023:CTP393364 DDL393023:DDL393364 DNH393023:DNH393364 DXD393023:DXD393364 EGZ393023:EGZ393364 EQV393023:EQV393364 FAR393023:FAR393364 FKN393023:FKN393364 FUJ393023:FUJ393364 GEF393023:GEF393364 GOB393023:GOB393364 GXX393023:GXX393364 HHT393023:HHT393364 HRP393023:HRP393364 IBL393023:IBL393364 ILH393023:ILH393364 IVD393023:IVD393364 JEZ393023:JEZ393364 JOV393023:JOV393364 JYR393023:JYR393364 KIN393023:KIN393364 KSJ393023:KSJ393364 LCF393023:LCF393364 LMB393023:LMB393364 LVX393023:LVX393364 MFT393023:MFT393364 MPP393023:MPP393364 MZL393023:MZL393364 NJH393023:NJH393364 NTD393023:NTD393364 OCZ393023:OCZ393364 OMV393023:OMV393364 OWR393023:OWR393364 PGN393023:PGN393364 PQJ393023:PQJ393364 QAF393023:QAF393364 QKB393023:QKB393364 QTX393023:QTX393364 RDT393023:RDT393364 RNP393023:RNP393364 RXL393023:RXL393364 SHH393023:SHH393364 SRD393023:SRD393364 TAZ393023:TAZ393364 TKV393023:TKV393364 TUR393023:TUR393364 UEN393023:UEN393364 UOJ393023:UOJ393364 UYF393023:UYF393364 VIB393023:VIB393364 VRX393023:VRX393364 WBT393023:WBT393364 WLP393023:WLP393364 WVL393023:WVL393364 TUR982847:TUR983188 IZ458559:IZ458900 SV458559:SV458900 ACR458559:ACR458900 AMN458559:AMN458900 AWJ458559:AWJ458900 BGF458559:BGF458900 BQB458559:BQB458900 BZX458559:BZX458900 CJT458559:CJT458900 CTP458559:CTP458900 DDL458559:DDL458900 DNH458559:DNH458900 DXD458559:DXD458900 EGZ458559:EGZ458900 EQV458559:EQV458900 FAR458559:FAR458900 FKN458559:FKN458900 FUJ458559:FUJ458900 GEF458559:GEF458900 GOB458559:GOB458900 GXX458559:GXX458900 HHT458559:HHT458900 HRP458559:HRP458900 IBL458559:IBL458900 ILH458559:ILH458900 IVD458559:IVD458900 JEZ458559:JEZ458900 JOV458559:JOV458900 JYR458559:JYR458900 KIN458559:KIN458900 KSJ458559:KSJ458900 LCF458559:LCF458900 LMB458559:LMB458900 LVX458559:LVX458900 MFT458559:MFT458900 MPP458559:MPP458900 MZL458559:MZL458900 NJH458559:NJH458900 NTD458559:NTD458900 OCZ458559:OCZ458900 OMV458559:OMV458900 OWR458559:OWR458900 PGN458559:PGN458900 PQJ458559:PQJ458900 QAF458559:QAF458900 QKB458559:QKB458900 QTX458559:QTX458900 RDT458559:RDT458900 RNP458559:RNP458900 RXL458559:RXL458900 SHH458559:SHH458900 SRD458559:SRD458900 TAZ458559:TAZ458900 TKV458559:TKV458900 TUR458559:TUR458900 UEN458559:UEN458900 UOJ458559:UOJ458900 UYF458559:UYF458900 VIB458559:VIB458900 VRX458559:VRX458900 WBT458559:WBT458900 WLP458559:WLP458900 WVL458559:WVL458900 UEN982847:UEN983188 IZ524095:IZ524436 SV524095:SV524436 ACR524095:ACR524436 AMN524095:AMN524436 AWJ524095:AWJ524436 BGF524095:BGF524436 BQB524095:BQB524436 BZX524095:BZX524436 CJT524095:CJT524436 CTP524095:CTP524436 DDL524095:DDL524436 DNH524095:DNH524436 DXD524095:DXD524436 EGZ524095:EGZ524436 EQV524095:EQV524436 FAR524095:FAR524436 FKN524095:FKN524436 FUJ524095:FUJ524436 GEF524095:GEF524436 GOB524095:GOB524436 GXX524095:GXX524436 HHT524095:HHT524436 HRP524095:HRP524436 IBL524095:IBL524436 ILH524095:ILH524436 IVD524095:IVD524436 JEZ524095:JEZ524436 JOV524095:JOV524436 JYR524095:JYR524436 KIN524095:KIN524436 KSJ524095:KSJ524436 LCF524095:LCF524436 LMB524095:LMB524436 LVX524095:LVX524436 MFT524095:MFT524436 MPP524095:MPP524436 MZL524095:MZL524436 NJH524095:NJH524436 NTD524095:NTD524436 OCZ524095:OCZ524436 OMV524095:OMV524436 OWR524095:OWR524436 PGN524095:PGN524436 PQJ524095:PQJ524436 QAF524095:QAF524436 QKB524095:QKB524436 QTX524095:QTX524436 RDT524095:RDT524436 RNP524095:RNP524436 RXL524095:RXL524436 SHH524095:SHH524436 SRD524095:SRD524436 TAZ524095:TAZ524436 TKV524095:TKV524436 TUR524095:TUR524436 UEN524095:UEN524436 UOJ524095:UOJ524436 UYF524095:UYF524436 VIB524095:VIB524436 VRX524095:VRX524436 WBT524095:WBT524436 WLP524095:WLP524436 WVL524095:WVL524436 UOJ982847:UOJ983188 IZ589631:IZ589972 SV589631:SV589972 ACR589631:ACR589972 AMN589631:AMN589972 AWJ589631:AWJ589972 BGF589631:BGF589972 BQB589631:BQB589972 BZX589631:BZX589972 CJT589631:CJT589972 CTP589631:CTP589972 DDL589631:DDL589972 DNH589631:DNH589972 DXD589631:DXD589972 EGZ589631:EGZ589972 EQV589631:EQV589972 FAR589631:FAR589972 FKN589631:FKN589972 FUJ589631:FUJ589972 GEF589631:GEF589972 GOB589631:GOB589972 GXX589631:GXX589972 HHT589631:HHT589972 HRP589631:HRP589972 IBL589631:IBL589972 ILH589631:ILH589972 IVD589631:IVD589972 JEZ589631:JEZ589972 JOV589631:JOV589972 JYR589631:JYR589972 KIN589631:KIN589972 KSJ589631:KSJ589972 LCF589631:LCF589972 LMB589631:LMB589972 LVX589631:LVX589972 MFT589631:MFT589972 MPP589631:MPP589972 MZL589631:MZL589972 NJH589631:NJH589972 NTD589631:NTD589972 OCZ589631:OCZ589972 OMV589631:OMV589972 OWR589631:OWR589972 PGN589631:PGN589972 PQJ589631:PQJ589972 QAF589631:QAF589972 QKB589631:QKB589972 QTX589631:QTX589972 RDT589631:RDT589972 RNP589631:RNP589972 RXL589631:RXL589972 SHH589631:SHH589972 SRD589631:SRD589972 TAZ589631:TAZ589972 TKV589631:TKV589972 TUR589631:TUR589972 UEN589631:UEN589972 UOJ589631:UOJ589972 UYF589631:UYF589972 VIB589631:VIB589972 VRX589631:VRX589972 WBT589631:WBT589972 WLP589631:WLP589972 WVL589631:WVL589972 UYF982847:UYF983188 IZ655167:IZ655508 SV655167:SV655508 ACR655167:ACR655508 AMN655167:AMN655508 AWJ655167:AWJ655508 BGF655167:BGF655508 BQB655167:BQB655508 BZX655167:BZX655508 CJT655167:CJT655508 CTP655167:CTP655508 DDL655167:DDL655508 DNH655167:DNH655508 DXD655167:DXD655508 EGZ655167:EGZ655508 EQV655167:EQV655508 FAR655167:FAR655508 FKN655167:FKN655508 FUJ655167:FUJ655508 GEF655167:GEF655508 GOB655167:GOB655508 GXX655167:GXX655508 HHT655167:HHT655508 HRP655167:HRP655508 IBL655167:IBL655508 ILH655167:ILH655508 IVD655167:IVD655508 JEZ655167:JEZ655508 JOV655167:JOV655508 JYR655167:JYR655508 KIN655167:KIN655508 KSJ655167:KSJ655508 LCF655167:LCF655508 LMB655167:LMB655508 LVX655167:LVX655508 MFT655167:MFT655508 MPP655167:MPP655508 MZL655167:MZL655508 NJH655167:NJH655508 NTD655167:NTD655508 OCZ655167:OCZ655508 OMV655167:OMV655508 OWR655167:OWR655508 PGN655167:PGN655508 PQJ655167:PQJ655508 QAF655167:QAF655508 QKB655167:QKB655508 QTX655167:QTX655508 RDT655167:RDT655508 RNP655167:RNP655508 RXL655167:RXL655508 SHH655167:SHH655508 SRD655167:SRD655508 TAZ655167:TAZ655508 TKV655167:TKV655508 TUR655167:TUR655508 UEN655167:UEN655508 UOJ655167:UOJ655508 UYF655167:UYF655508 VIB655167:VIB655508 VRX655167:VRX655508 WBT655167:WBT655508 WLP655167:WLP655508 WVL655167:WVL655508 VIB982847:VIB983188 IZ720703:IZ721044 SV720703:SV721044 ACR720703:ACR721044 AMN720703:AMN721044 AWJ720703:AWJ721044 BGF720703:BGF721044 BQB720703:BQB721044 BZX720703:BZX721044 CJT720703:CJT721044 CTP720703:CTP721044 DDL720703:DDL721044 DNH720703:DNH721044 DXD720703:DXD721044 EGZ720703:EGZ721044 EQV720703:EQV721044 FAR720703:FAR721044 FKN720703:FKN721044 FUJ720703:FUJ721044 GEF720703:GEF721044 GOB720703:GOB721044 GXX720703:GXX721044 HHT720703:HHT721044 HRP720703:HRP721044 IBL720703:IBL721044 ILH720703:ILH721044 IVD720703:IVD721044 JEZ720703:JEZ721044 JOV720703:JOV721044 JYR720703:JYR721044 KIN720703:KIN721044 KSJ720703:KSJ721044 LCF720703:LCF721044 LMB720703:LMB721044 LVX720703:LVX721044 MFT720703:MFT721044 MPP720703:MPP721044 MZL720703:MZL721044 NJH720703:NJH721044 NTD720703:NTD721044 OCZ720703:OCZ721044 OMV720703:OMV721044 OWR720703:OWR721044 PGN720703:PGN721044 PQJ720703:PQJ721044 QAF720703:QAF721044 QKB720703:QKB721044 QTX720703:QTX721044 RDT720703:RDT721044 RNP720703:RNP721044 RXL720703:RXL721044 SHH720703:SHH721044 SRD720703:SRD721044 TAZ720703:TAZ721044 TKV720703:TKV721044 TUR720703:TUR721044 UEN720703:UEN721044 UOJ720703:UOJ721044 UYF720703:UYF721044 VIB720703:VIB721044 VRX720703:VRX721044 WBT720703:WBT721044 WLP720703:WLP721044 WVL720703:WVL721044 VRX982847:VRX983188 IZ786239:IZ786580 SV786239:SV786580 ACR786239:ACR786580 AMN786239:AMN786580 AWJ786239:AWJ786580 BGF786239:BGF786580 BQB786239:BQB786580 BZX786239:BZX786580 CJT786239:CJT786580 CTP786239:CTP786580 DDL786239:DDL786580 DNH786239:DNH786580 DXD786239:DXD786580 EGZ786239:EGZ786580 EQV786239:EQV786580 FAR786239:FAR786580 FKN786239:FKN786580 FUJ786239:FUJ786580 GEF786239:GEF786580 GOB786239:GOB786580 GXX786239:GXX786580 HHT786239:HHT786580 HRP786239:HRP786580 IBL786239:IBL786580 ILH786239:ILH786580 IVD786239:IVD786580 JEZ786239:JEZ786580 JOV786239:JOV786580 JYR786239:JYR786580 KIN786239:KIN786580 KSJ786239:KSJ786580 LCF786239:LCF786580 LMB786239:LMB786580 LVX786239:LVX786580 MFT786239:MFT786580 MPP786239:MPP786580 MZL786239:MZL786580 NJH786239:NJH786580 NTD786239:NTD786580 OCZ786239:OCZ786580 OMV786239:OMV786580 OWR786239:OWR786580 PGN786239:PGN786580 PQJ786239:PQJ786580 QAF786239:QAF786580 QKB786239:QKB786580 QTX786239:QTX786580 RDT786239:RDT786580 RNP786239:RNP786580 RXL786239:RXL786580 SHH786239:SHH786580 SRD786239:SRD786580 TAZ786239:TAZ786580 TKV786239:TKV786580 TUR786239:TUR786580 UEN786239:UEN786580 UOJ786239:UOJ786580 UYF786239:UYF786580 VIB786239:VIB786580 VRX786239:VRX786580 WBT786239:WBT786580 WLP786239:WLP786580 WVL786239:WVL786580 WBT982847:WBT983188 IZ851775:IZ852116 SV851775:SV852116 ACR851775:ACR852116 AMN851775:AMN852116 AWJ851775:AWJ852116 BGF851775:BGF852116 BQB851775:BQB852116 BZX851775:BZX852116 CJT851775:CJT852116 CTP851775:CTP852116 DDL851775:DDL852116 DNH851775:DNH852116 DXD851775:DXD852116 EGZ851775:EGZ852116 EQV851775:EQV852116 FAR851775:FAR852116 FKN851775:FKN852116 FUJ851775:FUJ852116 GEF851775:GEF852116 GOB851775:GOB852116 GXX851775:GXX852116 HHT851775:HHT852116 HRP851775:HRP852116 IBL851775:IBL852116 ILH851775:ILH852116 IVD851775:IVD852116 JEZ851775:JEZ852116 JOV851775:JOV852116 JYR851775:JYR852116 KIN851775:KIN852116 KSJ851775:KSJ852116 LCF851775:LCF852116 LMB851775:LMB852116 LVX851775:LVX852116 MFT851775:MFT852116 MPP851775:MPP852116 MZL851775:MZL852116 NJH851775:NJH852116 NTD851775:NTD852116 OCZ851775:OCZ852116 OMV851775:OMV852116 OWR851775:OWR852116 PGN851775:PGN852116 PQJ851775:PQJ852116 QAF851775:QAF852116 QKB851775:QKB852116 QTX851775:QTX852116 RDT851775:RDT852116 RNP851775:RNP852116 RXL851775:RXL852116 SHH851775:SHH852116 SRD851775:SRD852116 TAZ851775:TAZ852116 TKV851775:TKV852116 TUR851775:TUR852116 UEN851775:UEN852116 UOJ851775:UOJ852116 UYF851775:UYF852116 VIB851775:VIB852116 VRX851775:VRX852116 WBT851775:WBT852116 WLP851775:WLP852116 WVL851775:WVL852116 WLP982847:WLP983188 IZ917311:IZ917652 SV917311:SV917652 ACR917311:ACR917652 AMN917311:AMN917652 AWJ917311:AWJ917652 BGF917311:BGF917652 BQB917311:BQB917652 BZX917311:BZX917652 CJT917311:CJT917652 CTP917311:CTP917652 DDL917311:DDL917652 DNH917311:DNH917652 DXD917311:DXD917652 EGZ917311:EGZ917652 EQV917311:EQV917652 FAR917311:FAR917652 FKN917311:FKN917652 FUJ917311:FUJ917652 GEF917311:GEF917652 GOB917311:GOB917652 GXX917311:GXX917652 HHT917311:HHT917652 HRP917311:HRP917652 IBL917311:IBL917652 ILH917311:ILH917652 IVD917311:IVD917652 JEZ917311:JEZ917652 JOV917311:JOV917652 JYR917311:JYR917652 KIN917311:KIN917652 KSJ917311:KSJ917652 LCF917311:LCF917652 LMB917311:LMB917652 LVX917311:LVX917652 MFT917311:MFT917652 MPP917311:MPP917652 MZL917311:MZL917652 NJH917311:NJH917652 NTD917311:NTD917652 OCZ917311:OCZ917652 OMV917311:OMV917652 OWR917311:OWR917652 PGN917311:PGN917652 PQJ917311:PQJ917652 QAF917311:QAF917652 QKB917311:QKB917652 QTX917311:QTX917652 RDT917311:RDT917652 RNP917311:RNP917652 RXL917311:RXL917652 SHH917311:SHH917652 SRD917311:SRD917652 TAZ917311:TAZ917652 TKV917311:TKV917652 TUR917311:TUR917652 UEN917311:UEN917652 UOJ917311:UOJ917652 UYF917311:UYF917652 VIB917311:VIB917652 VRX917311:VRX917652 WBT917311:WBT917652 WLP917311:WLP917652 WVL917311:WVL917652 WVL982847:WVL983188 IZ982847:IZ983188 SV982847:SV983188 ACR982847:ACR983188 AMN982847:AMN983188 AWJ982847:AWJ983188 BGF982847:BGF983188 BQB982847:BQB983188 BZX982847:BZX983188 CJT982847:CJT983188 CTP982847:CTP983188 DDL982847:DDL983188 DNH982847:DNH983188 DXD982847:DXD983188 EGZ982847:EGZ983188 EQV982847:EQV983188 FAR982847:FAR983188 FKN982847:FKN983188 FUJ982847:FUJ983188 GEF982847:GEF983188 GOB982847:GOB983188 GXX982847:GXX983188 HHT982847:HHT983188 HRP982847:HRP983188 IBL982847:IBL983188 ILH982847:ILH983188 IVD982847:IVD983188 JEZ982847:JEZ983188 JOV982847:JOV983188 JYR982847:JYR983188 KIN982847:KIN983188 KSJ982847:KSJ983188 LCF982847:LCF983188 LMB982847:LMB983188 LVX982847:LVX983188 MFT982847:MFT983188 MPP982847:MPP983188 MZL982847:MZL983188 NJH982847:NJH983188 NTD982847:NTD983188 OCZ982847:OCZ983188 OMV982847:OMV983188 OWR982847:OWR983188 PGN982847:PGN983188 PQJ982847:PQJ983188 QAF982847:QAF983188 QKB982847:QKB983188 QTX982847:QTX983188 WVL6:WVL150 WLP6:WLP150 WBT6:WBT150 VRX6:VRX150 VIB6:VIB150 UYF6:UYF150 UOJ6:UOJ150 UEN6:UEN150 TUR6:TUR150 TKV6:TKV150 TAZ6:TAZ150 SRD6:SRD150 SHH6:SHH150 RXL6:RXL150 RNP6:RNP150 RDT6:RDT150 QTX6:QTX150 QKB6:QKB150 QAF6:QAF150 PQJ6:PQJ150 PGN6:PGN150 OWR6:OWR150 OMV6:OMV150 OCZ6:OCZ150 NTD6:NTD150 NJH6:NJH150 MZL6:MZL150 MPP6:MPP150 MFT6:MFT150 LVX6:LVX150 LMB6:LMB150 LCF6:LCF150 KSJ6:KSJ150 KIN6:KIN150 JYR6:JYR150 JOV6:JOV150 JEZ6:JEZ150 IVD6:IVD150 ILH6:ILH150 IBL6:IBL150 HRP6:HRP150 HHT6:HHT150 GXX6:GXX150 GOB6:GOB150 GEF6:GEF150 FUJ6:FUJ150 FKN6:FKN150 FAR6:FAR150 EQV6:EQV150 EGZ6:EGZ150 DXD6:DXD150 DNH6:DNH150 DDL6:DDL150 CTP6:CTP150 CJT6:CJT150 BZX6:BZX150 BQB6:BQB150 BGF6:BGF150 AWJ6:AWJ150 AMN6:AMN150 ACR6:ACR150 SV6:SV150 IZ6:IZ150" xr:uid="{00000000-0002-0000-0000-000005000000}">
      <formula1>STRUTTURE_SRSR24H</formula1>
    </dataValidation>
    <dataValidation type="decimal" allowBlank="1" showInputMessage="1" showErrorMessage="1" error="ISEE tra 0,00 e 20.000,00" prompt="Compilare sempre" sqref="M6:M149" xr:uid="{00000000-0002-0000-0000-000006000000}">
      <formula1>0</formula1>
      <formula2>20000</formula2>
    </dataValidation>
    <dataValidation type="whole" allowBlank="1" showInputMessage="1" showErrorMessage="1" error="inserire solo gg. di assenza" prompt="inserire solo i giorni di assenza fatturati/da fatturare" sqref="I6:I149" xr:uid="{00000000-0002-0000-0000-000007000000}">
      <formula1>0</formula1>
      <formula2>364</formula2>
    </dataValidation>
    <dataValidation type="date" allowBlank="1" showInputMessage="1" showErrorMessage="1" error="inserire anno 2023 (01/01/2023 - 31/12/2023)" prompt="compilare sempre" sqref="F6:G149" xr:uid="{00000000-0002-0000-0000-000008000000}">
      <formula1>44927</formula1>
      <formula2>45291</formula2>
    </dataValidation>
    <dataValidation type="whole" allowBlank="1" showInputMessage="1" showErrorMessage="1" error="massimo 365" prompt="compilare sempre" sqref="H6:H149" xr:uid="{00000000-0002-0000-00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3A4E3FD3-546B-43F2-BB75-72F3C770CE9A}">
            <xm:f>ISERROR(SEARCH("ok",K6))</xm:f>
            <xm:f>"ok"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K6:K149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 xr:uid="{00000000-0002-0000-0000-00000A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B000000}">
          <x14:formula1>
            <xm:f>'MENU TENDINA'!$B$2:$B$102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0"/>
  <sheetViews>
    <sheetView zoomScaleNormal="100" workbookViewId="0"/>
  </sheetViews>
  <sheetFormatPr defaultRowHeight="14.5" x14ac:dyDescent="0.35"/>
  <cols>
    <col min="1" max="1" width="7.7265625" style="166" customWidth="1"/>
    <col min="2" max="2" width="9" style="45" customWidth="1"/>
    <col min="3" max="3" width="14" style="45" customWidth="1"/>
    <col min="4" max="4" width="27" style="45" bestFit="1" customWidth="1"/>
    <col min="5" max="5" width="21.7265625" style="45" customWidth="1"/>
    <col min="6" max="6" width="12.7265625" style="45" customWidth="1"/>
    <col min="7" max="9" width="12.26953125" style="45" customWidth="1"/>
    <col min="10" max="10" width="9.81640625" style="45" customWidth="1"/>
    <col min="11" max="11" width="22.453125" style="45" customWidth="1"/>
    <col min="12" max="12" width="13.7265625" style="50" hidden="1" customWidth="1"/>
    <col min="13" max="13" width="13.7265625" style="51" customWidth="1"/>
    <col min="14" max="14" width="10.26953125" style="52" bestFit="1" customWidth="1"/>
    <col min="15" max="16" width="11" style="45" customWidth="1"/>
    <col min="17" max="18" width="17" style="45" customWidth="1"/>
    <col min="19" max="19" width="13.7265625" style="45" customWidth="1"/>
    <col min="20" max="20" width="15.7265625" style="53" customWidth="1"/>
    <col min="21" max="21" width="15" style="45" customWidth="1"/>
    <col min="22" max="22" width="15.81640625" style="45" customWidth="1"/>
    <col min="23" max="23" width="12.81640625" style="45" customWidth="1"/>
    <col min="24" max="24" width="13.26953125" style="45" customWidth="1"/>
    <col min="25" max="25" width="10.7265625" style="45" customWidth="1"/>
    <col min="26" max="26" width="10.1796875" style="45" customWidth="1"/>
    <col min="27" max="27" width="14.26953125" style="48" customWidth="1"/>
    <col min="28" max="28" width="21.1796875" style="48" customWidth="1"/>
    <col min="29" max="29" width="12.26953125" style="45" customWidth="1"/>
    <col min="30" max="256" width="8.81640625" style="45"/>
    <col min="257" max="257" width="5.26953125" style="45" customWidth="1"/>
    <col min="258" max="258" width="9" style="45" customWidth="1"/>
    <col min="259" max="259" width="14" style="45" customWidth="1"/>
    <col min="260" max="260" width="27" style="45" bestFit="1" customWidth="1"/>
    <col min="261" max="261" width="26.26953125" style="45" customWidth="1"/>
    <col min="262" max="262" width="11" style="45" customWidth="1"/>
    <col min="263" max="263" width="11.26953125" style="45" customWidth="1"/>
    <col min="264" max="264" width="9.26953125" style="45" customWidth="1"/>
    <col min="265" max="265" width="10" style="45" customWidth="1"/>
    <col min="266" max="266" width="9.81640625" style="45" customWidth="1"/>
    <col min="267" max="267" width="11.7265625" style="45" customWidth="1"/>
    <col min="268" max="268" width="11" style="45" customWidth="1"/>
    <col min="269" max="269" width="10.26953125" style="45" bestFit="1" customWidth="1"/>
    <col min="270" max="271" width="11" style="45" customWidth="1"/>
    <col min="272" max="273" width="17" style="45" customWidth="1"/>
    <col min="274" max="274" width="12.26953125" style="45" customWidth="1"/>
    <col min="275" max="275" width="15.7265625" style="45" customWidth="1"/>
    <col min="276" max="276" width="15" style="45" customWidth="1"/>
    <col min="277" max="277" width="26.1796875" style="45" customWidth="1"/>
    <col min="278" max="278" width="12.81640625" style="45" customWidth="1"/>
    <col min="279" max="279" width="13.26953125" style="45" customWidth="1"/>
    <col min="280" max="280" width="10.7265625" style="45" customWidth="1"/>
    <col min="281" max="281" width="10.1796875" style="45" customWidth="1"/>
    <col min="282" max="282" width="11.7265625" style="45" customWidth="1"/>
    <col min="283" max="283" width="13.1796875" style="45" customWidth="1"/>
    <col min="284" max="284" width="14.7265625" style="45" customWidth="1"/>
    <col min="285" max="285" width="9.7265625" style="45" bestFit="1" customWidth="1"/>
    <col min="286" max="512" width="8.81640625" style="45"/>
    <col min="513" max="513" width="5.26953125" style="45" customWidth="1"/>
    <col min="514" max="514" width="9" style="45" customWidth="1"/>
    <col min="515" max="515" width="14" style="45" customWidth="1"/>
    <col min="516" max="516" width="27" style="45" bestFit="1" customWidth="1"/>
    <col min="517" max="517" width="26.26953125" style="45" customWidth="1"/>
    <col min="518" max="518" width="11" style="45" customWidth="1"/>
    <col min="519" max="519" width="11.26953125" style="45" customWidth="1"/>
    <col min="520" max="520" width="9.26953125" style="45" customWidth="1"/>
    <col min="521" max="521" width="10" style="45" customWidth="1"/>
    <col min="522" max="522" width="9.81640625" style="45" customWidth="1"/>
    <col min="523" max="523" width="11.7265625" style="45" customWidth="1"/>
    <col min="524" max="524" width="11" style="45" customWidth="1"/>
    <col min="525" max="525" width="10.26953125" style="45" bestFit="1" customWidth="1"/>
    <col min="526" max="527" width="11" style="45" customWidth="1"/>
    <col min="528" max="529" width="17" style="45" customWidth="1"/>
    <col min="530" max="530" width="12.26953125" style="45" customWidth="1"/>
    <col min="531" max="531" width="15.7265625" style="45" customWidth="1"/>
    <col min="532" max="532" width="15" style="45" customWidth="1"/>
    <col min="533" max="533" width="26.1796875" style="45" customWidth="1"/>
    <col min="534" max="534" width="12.81640625" style="45" customWidth="1"/>
    <col min="535" max="535" width="13.26953125" style="45" customWidth="1"/>
    <col min="536" max="536" width="10.7265625" style="45" customWidth="1"/>
    <col min="537" max="537" width="10.1796875" style="45" customWidth="1"/>
    <col min="538" max="538" width="11.7265625" style="45" customWidth="1"/>
    <col min="539" max="539" width="13.1796875" style="45" customWidth="1"/>
    <col min="540" max="540" width="14.7265625" style="45" customWidth="1"/>
    <col min="541" max="541" width="9.7265625" style="45" bestFit="1" customWidth="1"/>
    <col min="542" max="768" width="8.81640625" style="45"/>
    <col min="769" max="769" width="5.26953125" style="45" customWidth="1"/>
    <col min="770" max="770" width="9" style="45" customWidth="1"/>
    <col min="771" max="771" width="14" style="45" customWidth="1"/>
    <col min="772" max="772" width="27" style="45" bestFit="1" customWidth="1"/>
    <col min="773" max="773" width="26.26953125" style="45" customWidth="1"/>
    <col min="774" max="774" width="11" style="45" customWidth="1"/>
    <col min="775" max="775" width="11.26953125" style="45" customWidth="1"/>
    <col min="776" max="776" width="9.26953125" style="45" customWidth="1"/>
    <col min="777" max="777" width="10" style="45" customWidth="1"/>
    <col min="778" max="778" width="9.81640625" style="45" customWidth="1"/>
    <col min="779" max="779" width="11.7265625" style="45" customWidth="1"/>
    <col min="780" max="780" width="11" style="45" customWidth="1"/>
    <col min="781" max="781" width="10.26953125" style="45" bestFit="1" customWidth="1"/>
    <col min="782" max="783" width="11" style="45" customWidth="1"/>
    <col min="784" max="785" width="17" style="45" customWidth="1"/>
    <col min="786" max="786" width="12.26953125" style="45" customWidth="1"/>
    <col min="787" max="787" width="15.7265625" style="45" customWidth="1"/>
    <col min="788" max="788" width="15" style="45" customWidth="1"/>
    <col min="789" max="789" width="26.1796875" style="45" customWidth="1"/>
    <col min="790" max="790" width="12.81640625" style="45" customWidth="1"/>
    <col min="791" max="791" width="13.26953125" style="45" customWidth="1"/>
    <col min="792" max="792" width="10.7265625" style="45" customWidth="1"/>
    <col min="793" max="793" width="10.1796875" style="45" customWidth="1"/>
    <col min="794" max="794" width="11.7265625" style="45" customWidth="1"/>
    <col min="795" max="795" width="13.1796875" style="45" customWidth="1"/>
    <col min="796" max="796" width="14.7265625" style="45" customWidth="1"/>
    <col min="797" max="797" width="9.7265625" style="45" bestFit="1" customWidth="1"/>
    <col min="798" max="1024" width="8.81640625" style="45"/>
    <col min="1025" max="1025" width="5.26953125" style="45" customWidth="1"/>
    <col min="1026" max="1026" width="9" style="45" customWidth="1"/>
    <col min="1027" max="1027" width="14" style="45" customWidth="1"/>
    <col min="1028" max="1028" width="27" style="45" bestFit="1" customWidth="1"/>
    <col min="1029" max="1029" width="26.26953125" style="45" customWidth="1"/>
    <col min="1030" max="1030" width="11" style="45" customWidth="1"/>
    <col min="1031" max="1031" width="11.26953125" style="45" customWidth="1"/>
    <col min="1032" max="1032" width="9.26953125" style="45" customWidth="1"/>
    <col min="1033" max="1033" width="10" style="45" customWidth="1"/>
    <col min="1034" max="1034" width="9.81640625" style="45" customWidth="1"/>
    <col min="1035" max="1035" width="11.7265625" style="45" customWidth="1"/>
    <col min="1036" max="1036" width="11" style="45" customWidth="1"/>
    <col min="1037" max="1037" width="10.26953125" style="45" bestFit="1" customWidth="1"/>
    <col min="1038" max="1039" width="11" style="45" customWidth="1"/>
    <col min="1040" max="1041" width="17" style="45" customWidth="1"/>
    <col min="1042" max="1042" width="12.26953125" style="45" customWidth="1"/>
    <col min="1043" max="1043" width="15.7265625" style="45" customWidth="1"/>
    <col min="1044" max="1044" width="15" style="45" customWidth="1"/>
    <col min="1045" max="1045" width="26.1796875" style="45" customWidth="1"/>
    <col min="1046" max="1046" width="12.81640625" style="45" customWidth="1"/>
    <col min="1047" max="1047" width="13.26953125" style="45" customWidth="1"/>
    <col min="1048" max="1048" width="10.7265625" style="45" customWidth="1"/>
    <col min="1049" max="1049" width="10.1796875" style="45" customWidth="1"/>
    <col min="1050" max="1050" width="11.7265625" style="45" customWidth="1"/>
    <col min="1051" max="1051" width="13.1796875" style="45" customWidth="1"/>
    <col min="1052" max="1052" width="14.7265625" style="45" customWidth="1"/>
    <col min="1053" max="1053" width="9.7265625" style="45" bestFit="1" customWidth="1"/>
    <col min="1054" max="1280" width="8.81640625" style="45"/>
    <col min="1281" max="1281" width="5.26953125" style="45" customWidth="1"/>
    <col min="1282" max="1282" width="9" style="45" customWidth="1"/>
    <col min="1283" max="1283" width="14" style="45" customWidth="1"/>
    <col min="1284" max="1284" width="27" style="45" bestFit="1" customWidth="1"/>
    <col min="1285" max="1285" width="26.26953125" style="45" customWidth="1"/>
    <col min="1286" max="1286" width="11" style="45" customWidth="1"/>
    <col min="1287" max="1287" width="11.26953125" style="45" customWidth="1"/>
    <col min="1288" max="1288" width="9.26953125" style="45" customWidth="1"/>
    <col min="1289" max="1289" width="10" style="45" customWidth="1"/>
    <col min="1290" max="1290" width="9.81640625" style="45" customWidth="1"/>
    <col min="1291" max="1291" width="11.7265625" style="45" customWidth="1"/>
    <col min="1292" max="1292" width="11" style="45" customWidth="1"/>
    <col min="1293" max="1293" width="10.26953125" style="45" bestFit="1" customWidth="1"/>
    <col min="1294" max="1295" width="11" style="45" customWidth="1"/>
    <col min="1296" max="1297" width="17" style="45" customWidth="1"/>
    <col min="1298" max="1298" width="12.26953125" style="45" customWidth="1"/>
    <col min="1299" max="1299" width="15.7265625" style="45" customWidth="1"/>
    <col min="1300" max="1300" width="15" style="45" customWidth="1"/>
    <col min="1301" max="1301" width="26.1796875" style="45" customWidth="1"/>
    <col min="1302" max="1302" width="12.81640625" style="45" customWidth="1"/>
    <col min="1303" max="1303" width="13.26953125" style="45" customWidth="1"/>
    <col min="1304" max="1304" width="10.7265625" style="45" customWidth="1"/>
    <col min="1305" max="1305" width="10.1796875" style="45" customWidth="1"/>
    <col min="1306" max="1306" width="11.7265625" style="45" customWidth="1"/>
    <col min="1307" max="1307" width="13.1796875" style="45" customWidth="1"/>
    <col min="1308" max="1308" width="14.7265625" style="45" customWidth="1"/>
    <col min="1309" max="1309" width="9.7265625" style="45" bestFit="1" customWidth="1"/>
    <col min="1310" max="1536" width="8.81640625" style="45"/>
    <col min="1537" max="1537" width="5.26953125" style="45" customWidth="1"/>
    <col min="1538" max="1538" width="9" style="45" customWidth="1"/>
    <col min="1539" max="1539" width="14" style="45" customWidth="1"/>
    <col min="1540" max="1540" width="27" style="45" bestFit="1" customWidth="1"/>
    <col min="1541" max="1541" width="26.26953125" style="45" customWidth="1"/>
    <col min="1542" max="1542" width="11" style="45" customWidth="1"/>
    <col min="1543" max="1543" width="11.26953125" style="45" customWidth="1"/>
    <col min="1544" max="1544" width="9.26953125" style="45" customWidth="1"/>
    <col min="1545" max="1545" width="10" style="45" customWidth="1"/>
    <col min="1546" max="1546" width="9.81640625" style="45" customWidth="1"/>
    <col min="1547" max="1547" width="11.7265625" style="45" customWidth="1"/>
    <col min="1548" max="1548" width="11" style="45" customWidth="1"/>
    <col min="1549" max="1549" width="10.26953125" style="45" bestFit="1" customWidth="1"/>
    <col min="1550" max="1551" width="11" style="45" customWidth="1"/>
    <col min="1552" max="1553" width="17" style="45" customWidth="1"/>
    <col min="1554" max="1554" width="12.26953125" style="45" customWidth="1"/>
    <col min="1555" max="1555" width="15.7265625" style="45" customWidth="1"/>
    <col min="1556" max="1556" width="15" style="45" customWidth="1"/>
    <col min="1557" max="1557" width="26.1796875" style="45" customWidth="1"/>
    <col min="1558" max="1558" width="12.81640625" style="45" customWidth="1"/>
    <col min="1559" max="1559" width="13.26953125" style="45" customWidth="1"/>
    <col min="1560" max="1560" width="10.7265625" style="45" customWidth="1"/>
    <col min="1561" max="1561" width="10.1796875" style="45" customWidth="1"/>
    <col min="1562" max="1562" width="11.7265625" style="45" customWidth="1"/>
    <col min="1563" max="1563" width="13.1796875" style="45" customWidth="1"/>
    <col min="1564" max="1564" width="14.7265625" style="45" customWidth="1"/>
    <col min="1565" max="1565" width="9.7265625" style="45" bestFit="1" customWidth="1"/>
    <col min="1566" max="1792" width="8.81640625" style="45"/>
    <col min="1793" max="1793" width="5.26953125" style="45" customWidth="1"/>
    <col min="1794" max="1794" width="9" style="45" customWidth="1"/>
    <col min="1795" max="1795" width="14" style="45" customWidth="1"/>
    <col min="1796" max="1796" width="27" style="45" bestFit="1" customWidth="1"/>
    <col min="1797" max="1797" width="26.26953125" style="45" customWidth="1"/>
    <col min="1798" max="1798" width="11" style="45" customWidth="1"/>
    <col min="1799" max="1799" width="11.26953125" style="45" customWidth="1"/>
    <col min="1800" max="1800" width="9.26953125" style="45" customWidth="1"/>
    <col min="1801" max="1801" width="10" style="45" customWidth="1"/>
    <col min="1802" max="1802" width="9.81640625" style="45" customWidth="1"/>
    <col min="1803" max="1803" width="11.7265625" style="45" customWidth="1"/>
    <col min="1804" max="1804" width="11" style="45" customWidth="1"/>
    <col min="1805" max="1805" width="10.26953125" style="45" bestFit="1" customWidth="1"/>
    <col min="1806" max="1807" width="11" style="45" customWidth="1"/>
    <col min="1808" max="1809" width="17" style="45" customWidth="1"/>
    <col min="1810" max="1810" width="12.26953125" style="45" customWidth="1"/>
    <col min="1811" max="1811" width="15.7265625" style="45" customWidth="1"/>
    <col min="1812" max="1812" width="15" style="45" customWidth="1"/>
    <col min="1813" max="1813" width="26.1796875" style="45" customWidth="1"/>
    <col min="1814" max="1814" width="12.81640625" style="45" customWidth="1"/>
    <col min="1815" max="1815" width="13.26953125" style="45" customWidth="1"/>
    <col min="1816" max="1816" width="10.7265625" style="45" customWidth="1"/>
    <col min="1817" max="1817" width="10.1796875" style="45" customWidth="1"/>
    <col min="1818" max="1818" width="11.7265625" style="45" customWidth="1"/>
    <col min="1819" max="1819" width="13.1796875" style="45" customWidth="1"/>
    <col min="1820" max="1820" width="14.7265625" style="45" customWidth="1"/>
    <col min="1821" max="1821" width="9.7265625" style="45" bestFit="1" customWidth="1"/>
    <col min="1822" max="2048" width="8.81640625" style="45"/>
    <col min="2049" max="2049" width="5.26953125" style="45" customWidth="1"/>
    <col min="2050" max="2050" width="9" style="45" customWidth="1"/>
    <col min="2051" max="2051" width="14" style="45" customWidth="1"/>
    <col min="2052" max="2052" width="27" style="45" bestFit="1" customWidth="1"/>
    <col min="2053" max="2053" width="26.26953125" style="45" customWidth="1"/>
    <col min="2054" max="2054" width="11" style="45" customWidth="1"/>
    <col min="2055" max="2055" width="11.26953125" style="45" customWidth="1"/>
    <col min="2056" max="2056" width="9.26953125" style="45" customWidth="1"/>
    <col min="2057" max="2057" width="10" style="45" customWidth="1"/>
    <col min="2058" max="2058" width="9.81640625" style="45" customWidth="1"/>
    <col min="2059" max="2059" width="11.7265625" style="45" customWidth="1"/>
    <col min="2060" max="2060" width="11" style="45" customWidth="1"/>
    <col min="2061" max="2061" width="10.26953125" style="45" bestFit="1" customWidth="1"/>
    <col min="2062" max="2063" width="11" style="45" customWidth="1"/>
    <col min="2064" max="2065" width="17" style="45" customWidth="1"/>
    <col min="2066" max="2066" width="12.26953125" style="45" customWidth="1"/>
    <col min="2067" max="2067" width="15.7265625" style="45" customWidth="1"/>
    <col min="2068" max="2068" width="15" style="45" customWidth="1"/>
    <col min="2069" max="2069" width="26.1796875" style="45" customWidth="1"/>
    <col min="2070" max="2070" width="12.81640625" style="45" customWidth="1"/>
    <col min="2071" max="2071" width="13.26953125" style="45" customWidth="1"/>
    <col min="2072" max="2072" width="10.7265625" style="45" customWidth="1"/>
    <col min="2073" max="2073" width="10.1796875" style="45" customWidth="1"/>
    <col min="2074" max="2074" width="11.7265625" style="45" customWidth="1"/>
    <col min="2075" max="2075" width="13.1796875" style="45" customWidth="1"/>
    <col min="2076" max="2076" width="14.7265625" style="45" customWidth="1"/>
    <col min="2077" max="2077" width="9.7265625" style="45" bestFit="1" customWidth="1"/>
    <col min="2078" max="2304" width="8.81640625" style="45"/>
    <col min="2305" max="2305" width="5.26953125" style="45" customWidth="1"/>
    <col min="2306" max="2306" width="9" style="45" customWidth="1"/>
    <col min="2307" max="2307" width="14" style="45" customWidth="1"/>
    <col min="2308" max="2308" width="27" style="45" bestFit="1" customWidth="1"/>
    <col min="2309" max="2309" width="26.26953125" style="45" customWidth="1"/>
    <col min="2310" max="2310" width="11" style="45" customWidth="1"/>
    <col min="2311" max="2311" width="11.26953125" style="45" customWidth="1"/>
    <col min="2312" max="2312" width="9.26953125" style="45" customWidth="1"/>
    <col min="2313" max="2313" width="10" style="45" customWidth="1"/>
    <col min="2314" max="2314" width="9.81640625" style="45" customWidth="1"/>
    <col min="2315" max="2315" width="11.7265625" style="45" customWidth="1"/>
    <col min="2316" max="2316" width="11" style="45" customWidth="1"/>
    <col min="2317" max="2317" width="10.26953125" style="45" bestFit="1" customWidth="1"/>
    <col min="2318" max="2319" width="11" style="45" customWidth="1"/>
    <col min="2320" max="2321" width="17" style="45" customWidth="1"/>
    <col min="2322" max="2322" width="12.26953125" style="45" customWidth="1"/>
    <col min="2323" max="2323" width="15.7265625" style="45" customWidth="1"/>
    <col min="2324" max="2324" width="15" style="45" customWidth="1"/>
    <col min="2325" max="2325" width="26.1796875" style="45" customWidth="1"/>
    <col min="2326" max="2326" width="12.81640625" style="45" customWidth="1"/>
    <col min="2327" max="2327" width="13.26953125" style="45" customWidth="1"/>
    <col min="2328" max="2328" width="10.7265625" style="45" customWidth="1"/>
    <col min="2329" max="2329" width="10.1796875" style="45" customWidth="1"/>
    <col min="2330" max="2330" width="11.7265625" style="45" customWidth="1"/>
    <col min="2331" max="2331" width="13.1796875" style="45" customWidth="1"/>
    <col min="2332" max="2332" width="14.7265625" style="45" customWidth="1"/>
    <col min="2333" max="2333" width="9.7265625" style="45" bestFit="1" customWidth="1"/>
    <col min="2334" max="2560" width="8.81640625" style="45"/>
    <col min="2561" max="2561" width="5.26953125" style="45" customWidth="1"/>
    <col min="2562" max="2562" width="9" style="45" customWidth="1"/>
    <col min="2563" max="2563" width="14" style="45" customWidth="1"/>
    <col min="2564" max="2564" width="27" style="45" bestFit="1" customWidth="1"/>
    <col min="2565" max="2565" width="26.26953125" style="45" customWidth="1"/>
    <col min="2566" max="2566" width="11" style="45" customWidth="1"/>
    <col min="2567" max="2567" width="11.26953125" style="45" customWidth="1"/>
    <col min="2568" max="2568" width="9.26953125" style="45" customWidth="1"/>
    <col min="2569" max="2569" width="10" style="45" customWidth="1"/>
    <col min="2570" max="2570" width="9.81640625" style="45" customWidth="1"/>
    <col min="2571" max="2571" width="11.7265625" style="45" customWidth="1"/>
    <col min="2572" max="2572" width="11" style="45" customWidth="1"/>
    <col min="2573" max="2573" width="10.26953125" style="45" bestFit="1" customWidth="1"/>
    <col min="2574" max="2575" width="11" style="45" customWidth="1"/>
    <col min="2576" max="2577" width="17" style="45" customWidth="1"/>
    <col min="2578" max="2578" width="12.26953125" style="45" customWidth="1"/>
    <col min="2579" max="2579" width="15.7265625" style="45" customWidth="1"/>
    <col min="2580" max="2580" width="15" style="45" customWidth="1"/>
    <col min="2581" max="2581" width="26.1796875" style="45" customWidth="1"/>
    <col min="2582" max="2582" width="12.81640625" style="45" customWidth="1"/>
    <col min="2583" max="2583" width="13.26953125" style="45" customWidth="1"/>
    <col min="2584" max="2584" width="10.7265625" style="45" customWidth="1"/>
    <col min="2585" max="2585" width="10.1796875" style="45" customWidth="1"/>
    <col min="2586" max="2586" width="11.7265625" style="45" customWidth="1"/>
    <col min="2587" max="2587" width="13.1796875" style="45" customWidth="1"/>
    <col min="2588" max="2588" width="14.7265625" style="45" customWidth="1"/>
    <col min="2589" max="2589" width="9.7265625" style="45" bestFit="1" customWidth="1"/>
    <col min="2590" max="2816" width="8.81640625" style="45"/>
    <col min="2817" max="2817" width="5.26953125" style="45" customWidth="1"/>
    <col min="2818" max="2818" width="9" style="45" customWidth="1"/>
    <col min="2819" max="2819" width="14" style="45" customWidth="1"/>
    <col min="2820" max="2820" width="27" style="45" bestFit="1" customWidth="1"/>
    <col min="2821" max="2821" width="26.26953125" style="45" customWidth="1"/>
    <col min="2822" max="2822" width="11" style="45" customWidth="1"/>
    <col min="2823" max="2823" width="11.26953125" style="45" customWidth="1"/>
    <col min="2824" max="2824" width="9.26953125" style="45" customWidth="1"/>
    <col min="2825" max="2825" width="10" style="45" customWidth="1"/>
    <col min="2826" max="2826" width="9.81640625" style="45" customWidth="1"/>
    <col min="2827" max="2827" width="11.7265625" style="45" customWidth="1"/>
    <col min="2828" max="2828" width="11" style="45" customWidth="1"/>
    <col min="2829" max="2829" width="10.26953125" style="45" bestFit="1" customWidth="1"/>
    <col min="2830" max="2831" width="11" style="45" customWidth="1"/>
    <col min="2832" max="2833" width="17" style="45" customWidth="1"/>
    <col min="2834" max="2834" width="12.26953125" style="45" customWidth="1"/>
    <col min="2835" max="2835" width="15.7265625" style="45" customWidth="1"/>
    <col min="2836" max="2836" width="15" style="45" customWidth="1"/>
    <col min="2837" max="2837" width="26.1796875" style="45" customWidth="1"/>
    <col min="2838" max="2838" width="12.81640625" style="45" customWidth="1"/>
    <col min="2839" max="2839" width="13.26953125" style="45" customWidth="1"/>
    <col min="2840" max="2840" width="10.7265625" style="45" customWidth="1"/>
    <col min="2841" max="2841" width="10.1796875" style="45" customWidth="1"/>
    <col min="2842" max="2842" width="11.7265625" style="45" customWidth="1"/>
    <col min="2843" max="2843" width="13.1796875" style="45" customWidth="1"/>
    <col min="2844" max="2844" width="14.7265625" style="45" customWidth="1"/>
    <col min="2845" max="2845" width="9.7265625" style="45" bestFit="1" customWidth="1"/>
    <col min="2846" max="3072" width="8.81640625" style="45"/>
    <col min="3073" max="3073" width="5.26953125" style="45" customWidth="1"/>
    <col min="3074" max="3074" width="9" style="45" customWidth="1"/>
    <col min="3075" max="3075" width="14" style="45" customWidth="1"/>
    <col min="3076" max="3076" width="27" style="45" bestFit="1" customWidth="1"/>
    <col min="3077" max="3077" width="26.26953125" style="45" customWidth="1"/>
    <col min="3078" max="3078" width="11" style="45" customWidth="1"/>
    <col min="3079" max="3079" width="11.26953125" style="45" customWidth="1"/>
    <col min="3080" max="3080" width="9.26953125" style="45" customWidth="1"/>
    <col min="3081" max="3081" width="10" style="45" customWidth="1"/>
    <col min="3082" max="3082" width="9.81640625" style="45" customWidth="1"/>
    <col min="3083" max="3083" width="11.7265625" style="45" customWidth="1"/>
    <col min="3084" max="3084" width="11" style="45" customWidth="1"/>
    <col min="3085" max="3085" width="10.26953125" style="45" bestFit="1" customWidth="1"/>
    <col min="3086" max="3087" width="11" style="45" customWidth="1"/>
    <col min="3088" max="3089" width="17" style="45" customWidth="1"/>
    <col min="3090" max="3090" width="12.26953125" style="45" customWidth="1"/>
    <col min="3091" max="3091" width="15.7265625" style="45" customWidth="1"/>
    <col min="3092" max="3092" width="15" style="45" customWidth="1"/>
    <col min="3093" max="3093" width="26.1796875" style="45" customWidth="1"/>
    <col min="3094" max="3094" width="12.81640625" style="45" customWidth="1"/>
    <col min="3095" max="3095" width="13.26953125" style="45" customWidth="1"/>
    <col min="3096" max="3096" width="10.7265625" style="45" customWidth="1"/>
    <col min="3097" max="3097" width="10.1796875" style="45" customWidth="1"/>
    <col min="3098" max="3098" width="11.7265625" style="45" customWidth="1"/>
    <col min="3099" max="3099" width="13.1796875" style="45" customWidth="1"/>
    <col min="3100" max="3100" width="14.7265625" style="45" customWidth="1"/>
    <col min="3101" max="3101" width="9.7265625" style="45" bestFit="1" customWidth="1"/>
    <col min="3102" max="3328" width="8.81640625" style="45"/>
    <col min="3329" max="3329" width="5.26953125" style="45" customWidth="1"/>
    <col min="3330" max="3330" width="9" style="45" customWidth="1"/>
    <col min="3331" max="3331" width="14" style="45" customWidth="1"/>
    <col min="3332" max="3332" width="27" style="45" bestFit="1" customWidth="1"/>
    <col min="3333" max="3333" width="26.26953125" style="45" customWidth="1"/>
    <col min="3334" max="3334" width="11" style="45" customWidth="1"/>
    <col min="3335" max="3335" width="11.26953125" style="45" customWidth="1"/>
    <col min="3336" max="3336" width="9.26953125" style="45" customWidth="1"/>
    <col min="3337" max="3337" width="10" style="45" customWidth="1"/>
    <col min="3338" max="3338" width="9.81640625" style="45" customWidth="1"/>
    <col min="3339" max="3339" width="11.7265625" style="45" customWidth="1"/>
    <col min="3340" max="3340" width="11" style="45" customWidth="1"/>
    <col min="3341" max="3341" width="10.26953125" style="45" bestFit="1" customWidth="1"/>
    <col min="3342" max="3343" width="11" style="45" customWidth="1"/>
    <col min="3344" max="3345" width="17" style="45" customWidth="1"/>
    <col min="3346" max="3346" width="12.26953125" style="45" customWidth="1"/>
    <col min="3347" max="3347" width="15.7265625" style="45" customWidth="1"/>
    <col min="3348" max="3348" width="15" style="45" customWidth="1"/>
    <col min="3349" max="3349" width="26.1796875" style="45" customWidth="1"/>
    <col min="3350" max="3350" width="12.81640625" style="45" customWidth="1"/>
    <col min="3351" max="3351" width="13.26953125" style="45" customWidth="1"/>
    <col min="3352" max="3352" width="10.7265625" style="45" customWidth="1"/>
    <col min="3353" max="3353" width="10.1796875" style="45" customWidth="1"/>
    <col min="3354" max="3354" width="11.7265625" style="45" customWidth="1"/>
    <col min="3355" max="3355" width="13.1796875" style="45" customWidth="1"/>
    <col min="3356" max="3356" width="14.7265625" style="45" customWidth="1"/>
    <col min="3357" max="3357" width="9.7265625" style="45" bestFit="1" customWidth="1"/>
    <col min="3358" max="3584" width="8.81640625" style="45"/>
    <col min="3585" max="3585" width="5.26953125" style="45" customWidth="1"/>
    <col min="3586" max="3586" width="9" style="45" customWidth="1"/>
    <col min="3587" max="3587" width="14" style="45" customWidth="1"/>
    <col min="3588" max="3588" width="27" style="45" bestFit="1" customWidth="1"/>
    <col min="3589" max="3589" width="26.26953125" style="45" customWidth="1"/>
    <col min="3590" max="3590" width="11" style="45" customWidth="1"/>
    <col min="3591" max="3591" width="11.26953125" style="45" customWidth="1"/>
    <col min="3592" max="3592" width="9.26953125" style="45" customWidth="1"/>
    <col min="3593" max="3593" width="10" style="45" customWidth="1"/>
    <col min="3594" max="3594" width="9.81640625" style="45" customWidth="1"/>
    <col min="3595" max="3595" width="11.7265625" style="45" customWidth="1"/>
    <col min="3596" max="3596" width="11" style="45" customWidth="1"/>
    <col min="3597" max="3597" width="10.26953125" style="45" bestFit="1" customWidth="1"/>
    <col min="3598" max="3599" width="11" style="45" customWidth="1"/>
    <col min="3600" max="3601" width="17" style="45" customWidth="1"/>
    <col min="3602" max="3602" width="12.26953125" style="45" customWidth="1"/>
    <col min="3603" max="3603" width="15.7265625" style="45" customWidth="1"/>
    <col min="3604" max="3604" width="15" style="45" customWidth="1"/>
    <col min="3605" max="3605" width="26.1796875" style="45" customWidth="1"/>
    <col min="3606" max="3606" width="12.81640625" style="45" customWidth="1"/>
    <col min="3607" max="3607" width="13.26953125" style="45" customWidth="1"/>
    <col min="3608" max="3608" width="10.7265625" style="45" customWidth="1"/>
    <col min="3609" max="3609" width="10.1796875" style="45" customWidth="1"/>
    <col min="3610" max="3610" width="11.7265625" style="45" customWidth="1"/>
    <col min="3611" max="3611" width="13.1796875" style="45" customWidth="1"/>
    <col min="3612" max="3612" width="14.7265625" style="45" customWidth="1"/>
    <col min="3613" max="3613" width="9.7265625" style="45" bestFit="1" customWidth="1"/>
    <col min="3614" max="3840" width="8.81640625" style="45"/>
    <col min="3841" max="3841" width="5.26953125" style="45" customWidth="1"/>
    <col min="3842" max="3842" width="9" style="45" customWidth="1"/>
    <col min="3843" max="3843" width="14" style="45" customWidth="1"/>
    <col min="3844" max="3844" width="27" style="45" bestFit="1" customWidth="1"/>
    <col min="3845" max="3845" width="26.26953125" style="45" customWidth="1"/>
    <col min="3846" max="3846" width="11" style="45" customWidth="1"/>
    <col min="3847" max="3847" width="11.26953125" style="45" customWidth="1"/>
    <col min="3848" max="3848" width="9.26953125" style="45" customWidth="1"/>
    <col min="3849" max="3849" width="10" style="45" customWidth="1"/>
    <col min="3850" max="3850" width="9.81640625" style="45" customWidth="1"/>
    <col min="3851" max="3851" width="11.7265625" style="45" customWidth="1"/>
    <col min="3852" max="3852" width="11" style="45" customWidth="1"/>
    <col min="3853" max="3853" width="10.26953125" style="45" bestFit="1" customWidth="1"/>
    <col min="3854" max="3855" width="11" style="45" customWidth="1"/>
    <col min="3856" max="3857" width="17" style="45" customWidth="1"/>
    <col min="3858" max="3858" width="12.26953125" style="45" customWidth="1"/>
    <col min="3859" max="3859" width="15.7265625" style="45" customWidth="1"/>
    <col min="3860" max="3860" width="15" style="45" customWidth="1"/>
    <col min="3861" max="3861" width="26.1796875" style="45" customWidth="1"/>
    <col min="3862" max="3862" width="12.81640625" style="45" customWidth="1"/>
    <col min="3863" max="3863" width="13.26953125" style="45" customWidth="1"/>
    <col min="3864" max="3864" width="10.7265625" style="45" customWidth="1"/>
    <col min="3865" max="3865" width="10.1796875" style="45" customWidth="1"/>
    <col min="3866" max="3866" width="11.7265625" style="45" customWidth="1"/>
    <col min="3867" max="3867" width="13.1796875" style="45" customWidth="1"/>
    <col min="3868" max="3868" width="14.7265625" style="45" customWidth="1"/>
    <col min="3869" max="3869" width="9.7265625" style="45" bestFit="1" customWidth="1"/>
    <col min="3870" max="4096" width="8.81640625" style="45"/>
    <col min="4097" max="4097" width="5.26953125" style="45" customWidth="1"/>
    <col min="4098" max="4098" width="9" style="45" customWidth="1"/>
    <col min="4099" max="4099" width="14" style="45" customWidth="1"/>
    <col min="4100" max="4100" width="27" style="45" bestFit="1" customWidth="1"/>
    <col min="4101" max="4101" width="26.26953125" style="45" customWidth="1"/>
    <col min="4102" max="4102" width="11" style="45" customWidth="1"/>
    <col min="4103" max="4103" width="11.26953125" style="45" customWidth="1"/>
    <col min="4104" max="4104" width="9.26953125" style="45" customWidth="1"/>
    <col min="4105" max="4105" width="10" style="45" customWidth="1"/>
    <col min="4106" max="4106" width="9.81640625" style="45" customWidth="1"/>
    <col min="4107" max="4107" width="11.7265625" style="45" customWidth="1"/>
    <col min="4108" max="4108" width="11" style="45" customWidth="1"/>
    <col min="4109" max="4109" width="10.26953125" style="45" bestFit="1" customWidth="1"/>
    <col min="4110" max="4111" width="11" style="45" customWidth="1"/>
    <col min="4112" max="4113" width="17" style="45" customWidth="1"/>
    <col min="4114" max="4114" width="12.26953125" style="45" customWidth="1"/>
    <col min="4115" max="4115" width="15.7265625" style="45" customWidth="1"/>
    <col min="4116" max="4116" width="15" style="45" customWidth="1"/>
    <col min="4117" max="4117" width="26.1796875" style="45" customWidth="1"/>
    <col min="4118" max="4118" width="12.81640625" style="45" customWidth="1"/>
    <col min="4119" max="4119" width="13.26953125" style="45" customWidth="1"/>
    <col min="4120" max="4120" width="10.7265625" style="45" customWidth="1"/>
    <col min="4121" max="4121" width="10.1796875" style="45" customWidth="1"/>
    <col min="4122" max="4122" width="11.7265625" style="45" customWidth="1"/>
    <col min="4123" max="4123" width="13.1796875" style="45" customWidth="1"/>
    <col min="4124" max="4124" width="14.7265625" style="45" customWidth="1"/>
    <col min="4125" max="4125" width="9.7265625" style="45" bestFit="1" customWidth="1"/>
    <col min="4126" max="4352" width="8.81640625" style="45"/>
    <col min="4353" max="4353" width="5.26953125" style="45" customWidth="1"/>
    <col min="4354" max="4354" width="9" style="45" customWidth="1"/>
    <col min="4355" max="4355" width="14" style="45" customWidth="1"/>
    <col min="4356" max="4356" width="27" style="45" bestFit="1" customWidth="1"/>
    <col min="4357" max="4357" width="26.26953125" style="45" customWidth="1"/>
    <col min="4358" max="4358" width="11" style="45" customWidth="1"/>
    <col min="4359" max="4359" width="11.26953125" style="45" customWidth="1"/>
    <col min="4360" max="4360" width="9.26953125" style="45" customWidth="1"/>
    <col min="4361" max="4361" width="10" style="45" customWidth="1"/>
    <col min="4362" max="4362" width="9.81640625" style="45" customWidth="1"/>
    <col min="4363" max="4363" width="11.7265625" style="45" customWidth="1"/>
    <col min="4364" max="4364" width="11" style="45" customWidth="1"/>
    <col min="4365" max="4365" width="10.26953125" style="45" bestFit="1" customWidth="1"/>
    <col min="4366" max="4367" width="11" style="45" customWidth="1"/>
    <col min="4368" max="4369" width="17" style="45" customWidth="1"/>
    <col min="4370" max="4370" width="12.26953125" style="45" customWidth="1"/>
    <col min="4371" max="4371" width="15.7265625" style="45" customWidth="1"/>
    <col min="4372" max="4372" width="15" style="45" customWidth="1"/>
    <col min="4373" max="4373" width="26.1796875" style="45" customWidth="1"/>
    <col min="4374" max="4374" width="12.81640625" style="45" customWidth="1"/>
    <col min="4375" max="4375" width="13.26953125" style="45" customWidth="1"/>
    <col min="4376" max="4376" width="10.7265625" style="45" customWidth="1"/>
    <col min="4377" max="4377" width="10.1796875" style="45" customWidth="1"/>
    <col min="4378" max="4378" width="11.7265625" style="45" customWidth="1"/>
    <col min="4379" max="4379" width="13.1796875" style="45" customWidth="1"/>
    <col min="4380" max="4380" width="14.7265625" style="45" customWidth="1"/>
    <col min="4381" max="4381" width="9.7265625" style="45" bestFit="1" customWidth="1"/>
    <col min="4382" max="4608" width="8.81640625" style="45"/>
    <col min="4609" max="4609" width="5.26953125" style="45" customWidth="1"/>
    <col min="4610" max="4610" width="9" style="45" customWidth="1"/>
    <col min="4611" max="4611" width="14" style="45" customWidth="1"/>
    <col min="4612" max="4612" width="27" style="45" bestFit="1" customWidth="1"/>
    <col min="4613" max="4613" width="26.26953125" style="45" customWidth="1"/>
    <col min="4614" max="4614" width="11" style="45" customWidth="1"/>
    <col min="4615" max="4615" width="11.26953125" style="45" customWidth="1"/>
    <col min="4616" max="4616" width="9.26953125" style="45" customWidth="1"/>
    <col min="4617" max="4617" width="10" style="45" customWidth="1"/>
    <col min="4618" max="4618" width="9.81640625" style="45" customWidth="1"/>
    <col min="4619" max="4619" width="11.7265625" style="45" customWidth="1"/>
    <col min="4620" max="4620" width="11" style="45" customWidth="1"/>
    <col min="4621" max="4621" width="10.26953125" style="45" bestFit="1" customWidth="1"/>
    <col min="4622" max="4623" width="11" style="45" customWidth="1"/>
    <col min="4624" max="4625" width="17" style="45" customWidth="1"/>
    <col min="4626" max="4626" width="12.26953125" style="45" customWidth="1"/>
    <col min="4627" max="4627" width="15.7265625" style="45" customWidth="1"/>
    <col min="4628" max="4628" width="15" style="45" customWidth="1"/>
    <col min="4629" max="4629" width="26.1796875" style="45" customWidth="1"/>
    <col min="4630" max="4630" width="12.81640625" style="45" customWidth="1"/>
    <col min="4631" max="4631" width="13.26953125" style="45" customWidth="1"/>
    <col min="4632" max="4632" width="10.7265625" style="45" customWidth="1"/>
    <col min="4633" max="4633" width="10.1796875" style="45" customWidth="1"/>
    <col min="4634" max="4634" width="11.7265625" style="45" customWidth="1"/>
    <col min="4635" max="4635" width="13.1796875" style="45" customWidth="1"/>
    <col min="4636" max="4636" width="14.7265625" style="45" customWidth="1"/>
    <col min="4637" max="4637" width="9.7265625" style="45" bestFit="1" customWidth="1"/>
    <col min="4638" max="4864" width="8.81640625" style="45"/>
    <col min="4865" max="4865" width="5.26953125" style="45" customWidth="1"/>
    <col min="4866" max="4866" width="9" style="45" customWidth="1"/>
    <col min="4867" max="4867" width="14" style="45" customWidth="1"/>
    <col min="4868" max="4868" width="27" style="45" bestFit="1" customWidth="1"/>
    <col min="4869" max="4869" width="26.26953125" style="45" customWidth="1"/>
    <col min="4870" max="4870" width="11" style="45" customWidth="1"/>
    <col min="4871" max="4871" width="11.26953125" style="45" customWidth="1"/>
    <col min="4872" max="4872" width="9.26953125" style="45" customWidth="1"/>
    <col min="4873" max="4873" width="10" style="45" customWidth="1"/>
    <col min="4874" max="4874" width="9.81640625" style="45" customWidth="1"/>
    <col min="4875" max="4875" width="11.7265625" style="45" customWidth="1"/>
    <col min="4876" max="4876" width="11" style="45" customWidth="1"/>
    <col min="4877" max="4877" width="10.26953125" style="45" bestFit="1" customWidth="1"/>
    <col min="4878" max="4879" width="11" style="45" customWidth="1"/>
    <col min="4880" max="4881" width="17" style="45" customWidth="1"/>
    <col min="4882" max="4882" width="12.26953125" style="45" customWidth="1"/>
    <col min="4883" max="4883" width="15.7265625" style="45" customWidth="1"/>
    <col min="4884" max="4884" width="15" style="45" customWidth="1"/>
    <col min="4885" max="4885" width="26.1796875" style="45" customWidth="1"/>
    <col min="4886" max="4886" width="12.81640625" style="45" customWidth="1"/>
    <col min="4887" max="4887" width="13.26953125" style="45" customWidth="1"/>
    <col min="4888" max="4888" width="10.7265625" style="45" customWidth="1"/>
    <col min="4889" max="4889" width="10.1796875" style="45" customWidth="1"/>
    <col min="4890" max="4890" width="11.7265625" style="45" customWidth="1"/>
    <col min="4891" max="4891" width="13.1796875" style="45" customWidth="1"/>
    <col min="4892" max="4892" width="14.7265625" style="45" customWidth="1"/>
    <col min="4893" max="4893" width="9.7265625" style="45" bestFit="1" customWidth="1"/>
    <col min="4894" max="5120" width="8.81640625" style="45"/>
    <col min="5121" max="5121" width="5.26953125" style="45" customWidth="1"/>
    <col min="5122" max="5122" width="9" style="45" customWidth="1"/>
    <col min="5123" max="5123" width="14" style="45" customWidth="1"/>
    <col min="5124" max="5124" width="27" style="45" bestFit="1" customWidth="1"/>
    <col min="5125" max="5125" width="26.26953125" style="45" customWidth="1"/>
    <col min="5126" max="5126" width="11" style="45" customWidth="1"/>
    <col min="5127" max="5127" width="11.26953125" style="45" customWidth="1"/>
    <col min="5128" max="5128" width="9.26953125" style="45" customWidth="1"/>
    <col min="5129" max="5129" width="10" style="45" customWidth="1"/>
    <col min="5130" max="5130" width="9.81640625" style="45" customWidth="1"/>
    <col min="5131" max="5131" width="11.7265625" style="45" customWidth="1"/>
    <col min="5132" max="5132" width="11" style="45" customWidth="1"/>
    <col min="5133" max="5133" width="10.26953125" style="45" bestFit="1" customWidth="1"/>
    <col min="5134" max="5135" width="11" style="45" customWidth="1"/>
    <col min="5136" max="5137" width="17" style="45" customWidth="1"/>
    <col min="5138" max="5138" width="12.26953125" style="45" customWidth="1"/>
    <col min="5139" max="5139" width="15.7265625" style="45" customWidth="1"/>
    <col min="5140" max="5140" width="15" style="45" customWidth="1"/>
    <col min="5141" max="5141" width="26.1796875" style="45" customWidth="1"/>
    <col min="5142" max="5142" width="12.81640625" style="45" customWidth="1"/>
    <col min="5143" max="5143" width="13.26953125" style="45" customWidth="1"/>
    <col min="5144" max="5144" width="10.7265625" style="45" customWidth="1"/>
    <col min="5145" max="5145" width="10.1796875" style="45" customWidth="1"/>
    <col min="5146" max="5146" width="11.7265625" style="45" customWidth="1"/>
    <col min="5147" max="5147" width="13.1796875" style="45" customWidth="1"/>
    <col min="5148" max="5148" width="14.7265625" style="45" customWidth="1"/>
    <col min="5149" max="5149" width="9.7265625" style="45" bestFit="1" customWidth="1"/>
    <col min="5150" max="5376" width="8.81640625" style="45"/>
    <col min="5377" max="5377" width="5.26953125" style="45" customWidth="1"/>
    <col min="5378" max="5378" width="9" style="45" customWidth="1"/>
    <col min="5379" max="5379" width="14" style="45" customWidth="1"/>
    <col min="5380" max="5380" width="27" style="45" bestFit="1" customWidth="1"/>
    <col min="5381" max="5381" width="26.26953125" style="45" customWidth="1"/>
    <col min="5382" max="5382" width="11" style="45" customWidth="1"/>
    <col min="5383" max="5383" width="11.26953125" style="45" customWidth="1"/>
    <col min="5384" max="5384" width="9.26953125" style="45" customWidth="1"/>
    <col min="5385" max="5385" width="10" style="45" customWidth="1"/>
    <col min="5386" max="5386" width="9.81640625" style="45" customWidth="1"/>
    <col min="5387" max="5387" width="11.7265625" style="45" customWidth="1"/>
    <col min="5388" max="5388" width="11" style="45" customWidth="1"/>
    <col min="5389" max="5389" width="10.26953125" style="45" bestFit="1" customWidth="1"/>
    <col min="5390" max="5391" width="11" style="45" customWidth="1"/>
    <col min="5392" max="5393" width="17" style="45" customWidth="1"/>
    <col min="5394" max="5394" width="12.26953125" style="45" customWidth="1"/>
    <col min="5395" max="5395" width="15.7265625" style="45" customWidth="1"/>
    <col min="5396" max="5396" width="15" style="45" customWidth="1"/>
    <col min="5397" max="5397" width="26.1796875" style="45" customWidth="1"/>
    <col min="5398" max="5398" width="12.81640625" style="45" customWidth="1"/>
    <col min="5399" max="5399" width="13.26953125" style="45" customWidth="1"/>
    <col min="5400" max="5400" width="10.7265625" style="45" customWidth="1"/>
    <col min="5401" max="5401" width="10.1796875" style="45" customWidth="1"/>
    <col min="5402" max="5402" width="11.7265625" style="45" customWidth="1"/>
    <col min="5403" max="5403" width="13.1796875" style="45" customWidth="1"/>
    <col min="5404" max="5404" width="14.7265625" style="45" customWidth="1"/>
    <col min="5405" max="5405" width="9.7265625" style="45" bestFit="1" customWidth="1"/>
    <col min="5406" max="5632" width="8.81640625" style="45"/>
    <col min="5633" max="5633" width="5.26953125" style="45" customWidth="1"/>
    <col min="5634" max="5634" width="9" style="45" customWidth="1"/>
    <col min="5635" max="5635" width="14" style="45" customWidth="1"/>
    <col min="5636" max="5636" width="27" style="45" bestFit="1" customWidth="1"/>
    <col min="5637" max="5637" width="26.26953125" style="45" customWidth="1"/>
    <col min="5638" max="5638" width="11" style="45" customWidth="1"/>
    <col min="5639" max="5639" width="11.26953125" style="45" customWidth="1"/>
    <col min="5640" max="5640" width="9.26953125" style="45" customWidth="1"/>
    <col min="5641" max="5641" width="10" style="45" customWidth="1"/>
    <col min="5642" max="5642" width="9.81640625" style="45" customWidth="1"/>
    <col min="5643" max="5643" width="11.7265625" style="45" customWidth="1"/>
    <col min="5644" max="5644" width="11" style="45" customWidth="1"/>
    <col min="5645" max="5645" width="10.26953125" style="45" bestFit="1" customWidth="1"/>
    <col min="5646" max="5647" width="11" style="45" customWidth="1"/>
    <col min="5648" max="5649" width="17" style="45" customWidth="1"/>
    <col min="5650" max="5650" width="12.26953125" style="45" customWidth="1"/>
    <col min="5651" max="5651" width="15.7265625" style="45" customWidth="1"/>
    <col min="5652" max="5652" width="15" style="45" customWidth="1"/>
    <col min="5653" max="5653" width="26.1796875" style="45" customWidth="1"/>
    <col min="5654" max="5654" width="12.81640625" style="45" customWidth="1"/>
    <col min="5655" max="5655" width="13.26953125" style="45" customWidth="1"/>
    <col min="5656" max="5656" width="10.7265625" style="45" customWidth="1"/>
    <col min="5657" max="5657" width="10.1796875" style="45" customWidth="1"/>
    <col min="5658" max="5658" width="11.7265625" style="45" customWidth="1"/>
    <col min="5659" max="5659" width="13.1796875" style="45" customWidth="1"/>
    <col min="5660" max="5660" width="14.7265625" style="45" customWidth="1"/>
    <col min="5661" max="5661" width="9.7265625" style="45" bestFit="1" customWidth="1"/>
    <col min="5662" max="5888" width="8.81640625" style="45"/>
    <col min="5889" max="5889" width="5.26953125" style="45" customWidth="1"/>
    <col min="5890" max="5890" width="9" style="45" customWidth="1"/>
    <col min="5891" max="5891" width="14" style="45" customWidth="1"/>
    <col min="5892" max="5892" width="27" style="45" bestFit="1" customWidth="1"/>
    <col min="5893" max="5893" width="26.26953125" style="45" customWidth="1"/>
    <col min="5894" max="5894" width="11" style="45" customWidth="1"/>
    <col min="5895" max="5895" width="11.26953125" style="45" customWidth="1"/>
    <col min="5896" max="5896" width="9.26953125" style="45" customWidth="1"/>
    <col min="5897" max="5897" width="10" style="45" customWidth="1"/>
    <col min="5898" max="5898" width="9.81640625" style="45" customWidth="1"/>
    <col min="5899" max="5899" width="11.7265625" style="45" customWidth="1"/>
    <col min="5900" max="5900" width="11" style="45" customWidth="1"/>
    <col min="5901" max="5901" width="10.26953125" style="45" bestFit="1" customWidth="1"/>
    <col min="5902" max="5903" width="11" style="45" customWidth="1"/>
    <col min="5904" max="5905" width="17" style="45" customWidth="1"/>
    <col min="5906" max="5906" width="12.26953125" style="45" customWidth="1"/>
    <col min="5907" max="5907" width="15.7265625" style="45" customWidth="1"/>
    <col min="5908" max="5908" width="15" style="45" customWidth="1"/>
    <col min="5909" max="5909" width="26.1796875" style="45" customWidth="1"/>
    <col min="5910" max="5910" width="12.81640625" style="45" customWidth="1"/>
    <col min="5911" max="5911" width="13.26953125" style="45" customWidth="1"/>
    <col min="5912" max="5912" width="10.7265625" style="45" customWidth="1"/>
    <col min="5913" max="5913" width="10.1796875" style="45" customWidth="1"/>
    <col min="5914" max="5914" width="11.7265625" style="45" customWidth="1"/>
    <col min="5915" max="5915" width="13.1796875" style="45" customWidth="1"/>
    <col min="5916" max="5916" width="14.7265625" style="45" customWidth="1"/>
    <col min="5917" max="5917" width="9.7265625" style="45" bestFit="1" customWidth="1"/>
    <col min="5918" max="6144" width="8.81640625" style="45"/>
    <col min="6145" max="6145" width="5.26953125" style="45" customWidth="1"/>
    <col min="6146" max="6146" width="9" style="45" customWidth="1"/>
    <col min="6147" max="6147" width="14" style="45" customWidth="1"/>
    <col min="6148" max="6148" width="27" style="45" bestFit="1" customWidth="1"/>
    <col min="6149" max="6149" width="26.26953125" style="45" customWidth="1"/>
    <col min="6150" max="6150" width="11" style="45" customWidth="1"/>
    <col min="6151" max="6151" width="11.26953125" style="45" customWidth="1"/>
    <col min="6152" max="6152" width="9.26953125" style="45" customWidth="1"/>
    <col min="6153" max="6153" width="10" style="45" customWidth="1"/>
    <col min="6154" max="6154" width="9.81640625" style="45" customWidth="1"/>
    <col min="6155" max="6155" width="11.7265625" style="45" customWidth="1"/>
    <col min="6156" max="6156" width="11" style="45" customWidth="1"/>
    <col min="6157" max="6157" width="10.26953125" style="45" bestFit="1" customWidth="1"/>
    <col min="6158" max="6159" width="11" style="45" customWidth="1"/>
    <col min="6160" max="6161" width="17" style="45" customWidth="1"/>
    <col min="6162" max="6162" width="12.26953125" style="45" customWidth="1"/>
    <col min="6163" max="6163" width="15.7265625" style="45" customWidth="1"/>
    <col min="6164" max="6164" width="15" style="45" customWidth="1"/>
    <col min="6165" max="6165" width="26.1796875" style="45" customWidth="1"/>
    <col min="6166" max="6166" width="12.81640625" style="45" customWidth="1"/>
    <col min="6167" max="6167" width="13.26953125" style="45" customWidth="1"/>
    <col min="6168" max="6168" width="10.7265625" style="45" customWidth="1"/>
    <col min="6169" max="6169" width="10.1796875" style="45" customWidth="1"/>
    <col min="6170" max="6170" width="11.7265625" style="45" customWidth="1"/>
    <col min="6171" max="6171" width="13.1796875" style="45" customWidth="1"/>
    <col min="6172" max="6172" width="14.7265625" style="45" customWidth="1"/>
    <col min="6173" max="6173" width="9.7265625" style="45" bestFit="1" customWidth="1"/>
    <col min="6174" max="6400" width="8.81640625" style="45"/>
    <col min="6401" max="6401" width="5.26953125" style="45" customWidth="1"/>
    <col min="6402" max="6402" width="9" style="45" customWidth="1"/>
    <col min="6403" max="6403" width="14" style="45" customWidth="1"/>
    <col min="6404" max="6404" width="27" style="45" bestFit="1" customWidth="1"/>
    <col min="6405" max="6405" width="26.26953125" style="45" customWidth="1"/>
    <col min="6406" max="6406" width="11" style="45" customWidth="1"/>
    <col min="6407" max="6407" width="11.26953125" style="45" customWidth="1"/>
    <col min="6408" max="6408" width="9.26953125" style="45" customWidth="1"/>
    <col min="6409" max="6409" width="10" style="45" customWidth="1"/>
    <col min="6410" max="6410" width="9.81640625" style="45" customWidth="1"/>
    <col min="6411" max="6411" width="11.7265625" style="45" customWidth="1"/>
    <col min="6412" max="6412" width="11" style="45" customWidth="1"/>
    <col min="6413" max="6413" width="10.26953125" style="45" bestFit="1" customWidth="1"/>
    <col min="6414" max="6415" width="11" style="45" customWidth="1"/>
    <col min="6416" max="6417" width="17" style="45" customWidth="1"/>
    <col min="6418" max="6418" width="12.26953125" style="45" customWidth="1"/>
    <col min="6419" max="6419" width="15.7265625" style="45" customWidth="1"/>
    <col min="6420" max="6420" width="15" style="45" customWidth="1"/>
    <col min="6421" max="6421" width="26.1796875" style="45" customWidth="1"/>
    <col min="6422" max="6422" width="12.81640625" style="45" customWidth="1"/>
    <col min="6423" max="6423" width="13.26953125" style="45" customWidth="1"/>
    <col min="6424" max="6424" width="10.7265625" style="45" customWidth="1"/>
    <col min="6425" max="6425" width="10.1796875" style="45" customWidth="1"/>
    <col min="6426" max="6426" width="11.7265625" style="45" customWidth="1"/>
    <col min="6427" max="6427" width="13.1796875" style="45" customWidth="1"/>
    <col min="6428" max="6428" width="14.7265625" style="45" customWidth="1"/>
    <col min="6429" max="6429" width="9.7265625" style="45" bestFit="1" customWidth="1"/>
    <col min="6430" max="6656" width="8.81640625" style="45"/>
    <col min="6657" max="6657" width="5.26953125" style="45" customWidth="1"/>
    <col min="6658" max="6658" width="9" style="45" customWidth="1"/>
    <col min="6659" max="6659" width="14" style="45" customWidth="1"/>
    <col min="6660" max="6660" width="27" style="45" bestFit="1" customWidth="1"/>
    <col min="6661" max="6661" width="26.26953125" style="45" customWidth="1"/>
    <col min="6662" max="6662" width="11" style="45" customWidth="1"/>
    <col min="6663" max="6663" width="11.26953125" style="45" customWidth="1"/>
    <col min="6664" max="6664" width="9.26953125" style="45" customWidth="1"/>
    <col min="6665" max="6665" width="10" style="45" customWidth="1"/>
    <col min="6666" max="6666" width="9.81640625" style="45" customWidth="1"/>
    <col min="6667" max="6667" width="11.7265625" style="45" customWidth="1"/>
    <col min="6668" max="6668" width="11" style="45" customWidth="1"/>
    <col min="6669" max="6669" width="10.26953125" style="45" bestFit="1" customWidth="1"/>
    <col min="6670" max="6671" width="11" style="45" customWidth="1"/>
    <col min="6672" max="6673" width="17" style="45" customWidth="1"/>
    <col min="6674" max="6674" width="12.26953125" style="45" customWidth="1"/>
    <col min="6675" max="6675" width="15.7265625" style="45" customWidth="1"/>
    <col min="6676" max="6676" width="15" style="45" customWidth="1"/>
    <col min="6677" max="6677" width="26.1796875" style="45" customWidth="1"/>
    <col min="6678" max="6678" width="12.81640625" style="45" customWidth="1"/>
    <col min="6679" max="6679" width="13.26953125" style="45" customWidth="1"/>
    <col min="6680" max="6680" width="10.7265625" style="45" customWidth="1"/>
    <col min="6681" max="6681" width="10.1796875" style="45" customWidth="1"/>
    <col min="6682" max="6682" width="11.7265625" style="45" customWidth="1"/>
    <col min="6683" max="6683" width="13.1796875" style="45" customWidth="1"/>
    <col min="6684" max="6684" width="14.7265625" style="45" customWidth="1"/>
    <col min="6685" max="6685" width="9.7265625" style="45" bestFit="1" customWidth="1"/>
    <col min="6686" max="6912" width="8.81640625" style="45"/>
    <col min="6913" max="6913" width="5.26953125" style="45" customWidth="1"/>
    <col min="6914" max="6914" width="9" style="45" customWidth="1"/>
    <col min="6915" max="6915" width="14" style="45" customWidth="1"/>
    <col min="6916" max="6916" width="27" style="45" bestFit="1" customWidth="1"/>
    <col min="6917" max="6917" width="26.26953125" style="45" customWidth="1"/>
    <col min="6918" max="6918" width="11" style="45" customWidth="1"/>
    <col min="6919" max="6919" width="11.26953125" style="45" customWidth="1"/>
    <col min="6920" max="6920" width="9.26953125" style="45" customWidth="1"/>
    <col min="6921" max="6921" width="10" style="45" customWidth="1"/>
    <col min="6922" max="6922" width="9.81640625" style="45" customWidth="1"/>
    <col min="6923" max="6923" width="11.7265625" style="45" customWidth="1"/>
    <col min="6924" max="6924" width="11" style="45" customWidth="1"/>
    <col min="6925" max="6925" width="10.26953125" style="45" bestFit="1" customWidth="1"/>
    <col min="6926" max="6927" width="11" style="45" customWidth="1"/>
    <col min="6928" max="6929" width="17" style="45" customWidth="1"/>
    <col min="6930" max="6930" width="12.26953125" style="45" customWidth="1"/>
    <col min="6931" max="6931" width="15.7265625" style="45" customWidth="1"/>
    <col min="6932" max="6932" width="15" style="45" customWidth="1"/>
    <col min="6933" max="6933" width="26.1796875" style="45" customWidth="1"/>
    <col min="6934" max="6934" width="12.81640625" style="45" customWidth="1"/>
    <col min="6935" max="6935" width="13.26953125" style="45" customWidth="1"/>
    <col min="6936" max="6936" width="10.7265625" style="45" customWidth="1"/>
    <col min="6937" max="6937" width="10.1796875" style="45" customWidth="1"/>
    <col min="6938" max="6938" width="11.7265625" style="45" customWidth="1"/>
    <col min="6939" max="6939" width="13.1796875" style="45" customWidth="1"/>
    <col min="6940" max="6940" width="14.7265625" style="45" customWidth="1"/>
    <col min="6941" max="6941" width="9.7265625" style="45" bestFit="1" customWidth="1"/>
    <col min="6942" max="7168" width="8.81640625" style="45"/>
    <col min="7169" max="7169" width="5.26953125" style="45" customWidth="1"/>
    <col min="7170" max="7170" width="9" style="45" customWidth="1"/>
    <col min="7171" max="7171" width="14" style="45" customWidth="1"/>
    <col min="7172" max="7172" width="27" style="45" bestFit="1" customWidth="1"/>
    <col min="7173" max="7173" width="26.26953125" style="45" customWidth="1"/>
    <col min="7174" max="7174" width="11" style="45" customWidth="1"/>
    <col min="7175" max="7175" width="11.26953125" style="45" customWidth="1"/>
    <col min="7176" max="7176" width="9.26953125" style="45" customWidth="1"/>
    <col min="7177" max="7177" width="10" style="45" customWidth="1"/>
    <col min="7178" max="7178" width="9.81640625" style="45" customWidth="1"/>
    <col min="7179" max="7179" width="11.7265625" style="45" customWidth="1"/>
    <col min="7180" max="7180" width="11" style="45" customWidth="1"/>
    <col min="7181" max="7181" width="10.26953125" style="45" bestFit="1" customWidth="1"/>
    <col min="7182" max="7183" width="11" style="45" customWidth="1"/>
    <col min="7184" max="7185" width="17" style="45" customWidth="1"/>
    <col min="7186" max="7186" width="12.26953125" style="45" customWidth="1"/>
    <col min="7187" max="7187" width="15.7265625" style="45" customWidth="1"/>
    <col min="7188" max="7188" width="15" style="45" customWidth="1"/>
    <col min="7189" max="7189" width="26.1796875" style="45" customWidth="1"/>
    <col min="7190" max="7190" width="12.81640625" style="45" customWidth="1"/>
    <col min="7191" max="7191" width="13.26953125" style="45" customWidth="1"/>
    <col min="7192" max="7192" width="10.7265625" style="45" customWidth="1"/>
    <col min="7193" max="7193" width="10.1796875" style="45" customWidth="1"/>
    <col min="7194" max="7194" width="11.7265625" style="45" customWidth="1"/>
    <col min="7195" max="7195" width="13.1796875" style="45" customWidth="1"/>
    <col min="7196" max="7196" width="14.7265625" style="45" customWidth="1"/>
    <col min="7197" max="7197" width="9.7265625" style="45" bestFit="1" customWidth="1"/>
    <col min="7198" max="7424" width="8.81640625" style="45"/>
    <col min="7425" max="7425" width="5.26953125" style="45" customWidth="1"/>
    <col min="7426" max="7426" width="9" style="45" customWidth="1"/>
    <col min="7427" max="7427" width="14" style="45" customWidth="1"/>
    <col min="7428" max="7428" width="27" style="45" bestFit="1" customWidth="1"/>
    <col min="7429" max="7429" width="26.26953125" style="45" customWidth="1"/>
    <col min="7430" max="7430" width="11" style="45" customWidth="1"/>
    <col min="7431" max="7431" width="11.26953125" style="45" customWidth="1"/>
    <col min="7432" max="7432" width="9.26953125" style="45" customWidth="1"/>
    <col min="7433" max="7433" width="10" style="45" customWidth="1"/>
    <col min="7434" max="7434" width="9.81640625" style="45" customWidth="1"/>
    <col min="7435" max="7435" width="11.7265625" style="45" customWidth="1"/>
    <col min="7436" max="7436" width="11" style="45" customWidth="1"/>
    <col min="7437" max="7437" width="10.26953125" style="45" bestFit="1" customWidth="1"/>
    <col min="7438" max="7439" width="11" style="45" customWidth="1"/>
    <col min="7440" max="7441" width="17" style="45" customWidth="1"/>
    <col min="7442" max="7442" width="12.26953125" style="45" customWidth="1"/>
    <col min="7443" max="7443" width="15.7265625" style="45" customWidth="1"/>
    <col min="7444" max="7444" width="15" style="45" customWidth="1"/>
    <col min="7445" max="7445" width="26.1796875" style="45" customWidth="1"/>
    <col min="7446" max="7446" width="12.81640625" style="45" customWidth="1"/>
    <col min="7447" max="7447" width="13.26953125" style="45" customWidth="1"/>
    <col min="7448" max="7448" width="10.7265625" style="45" customWidth="1"/>
    <col min="7449" max="7449" width="10.1796875" style="45" customWidth="1"/>
    <col min="7450" max="7450" width="11.7265625" style="45" customWidth="1"/>
    <col min="7451" max="7451" width="13.1796875" style="45" customWidth="1"/>
    <col min="7452" max="7452" width="14.7265625" style="45" customWidth="1"/>
    <col min="7453" max="7453" width="9.7265625" style="45" bestFit="1" customWidth="1"/>
    <col min="7454" max="7680" width="8.81640625" style="45"/>
    <col min="7681" max="7681" width="5.26953125" style="45" customWidth="1"/>
    <col min="7682" max="7682" width="9" style="45" customWidth="1"/>
    <col min="7683" max="7683" width="14" style="45" customWidth="1"/>
    <col min="7684" max="7684" width="27" style="45" bestFit="1" customWidth="1"/>
    <col min="7685" max="7685" width="26.26953125" style="45" customWidth="1"/>
    <col min="7686" max="7686" width="11" style="45" customWidth="1"/>
    <col min="7687" max="7687" width="11.26953125" style="45" customWidth="1"/>
    <col min="7688" max="7688" width="9.26953125" style="45" customWidth="1"/>
    <col min="7689" max="7689" width="10" style="45" customWidth="1"/>
    <col min="7690" max="7690" width="9.81640625" style="45" customWidth="1"/>
    <col min="7691" max="7691" width="11.7265625" style="45" customWidth="1"/>
    <col min="7692" max="7692" width="11" style="45" customWidth="1"/>
    <col min="7693" max="7693" width="10.26953125" style="45" bestFit="1" customWidth="1"/>
    <col min="7694" max="7695" width="11" style="45" customWidth="1"/>
    <col min="7696" max="7697" width="17" style="45" customWidth="1"/>
    <col min="7698" max="7698" width="12.26953125" style="45" customWidth="1"/>
    <col min="7699" max="7699" width="15.7265625" style="45" customWidth="1"/>
    <col min="7700" max="7700" width="15" style="45" customWidth="1"/>
    <col min="7701" max="7701" width="26.1796875" style="45" customWidth="1"/>
    <col min="7702" max="7702" width="12.81640625" style="45" customWidth="1"/>
    <col min="7703" max="7703" width="13.26953125" style="45" customWidth="1"/>
    <col min="7704" max="7704" width="10.7265625" style="45" customWidth="1"/>
    <col min="7705" max="7705" width="10.1796875" style="45" customWidth="1"/>
    <col min="7706" max="7706" width="11.7265625" style="45" customWidth="1"/>
    <col min="7707" max="7707" width="13.1796875" style="45" customWidth="1"/>
    <col min="7708" max="7708" width="14.7265625" style="45" customWidth="1"/>
    <col min="7709" max="7709" width="9.7265625" style="45" bestFit="1" customWidth="1"/>
    <col min="7710" max="7936" width="8.81640625" style="45"/>
    <col min="7937" max="7937" width="5.26953125" style="45" customWidth="1"/>
    <col min="7938" max="7938" width="9" style="45" customWidth="1"/>
    <col min="7939" max="7939" width="14" style="45" customWidth="1"/>
    <col min="7940" max="7940" width="27" style="45" bestFit="1" customWidth="1"/>
    <col min="7941" max="7941" width="26.26953125" style="45" customWidth="1"/>
    <col min="7942" max="7942" width="11" style="45" customWidth="1"/>
    <col min="7943" max="7943" width="11.26953125" style="45" customWidth="1"/>
    <col min="7944" max="7944" width="9.26953125" style="45" customWidth="1"/>
    <col min="7945" max="7945" width="10" style="45" customWidth="1"/>
    <col min="7946" max="7946" width="9.81640625" style="45" customWidth="1"/>
    <col min="7947" max="7947" width="11.7265625" style="45" customWidth="1"/>
    <col min="7948" max="7948" width="11" style="45" customWidth="1"/>
    <col min="7949" max="7949" width="10.26953125" style="45" bestFit="1" customWidth="1"/>
    <col min="7950" max="7951" width="11" style="45" customWidth="1"/>
    <col min="7952" max="7953" width="17" style="45" customWidth="1"/>
    <col min="7954" max="7954" width="12.26953125" style="45" customWidth="1"/>
    <col min="7955" max="7955" width="15.7265625" style="45" customWidth="1"/>
    <col min="7956" max="7956" width="15" style="45" customWidth="1"/>
    <col min="7957" max="7957" width="26.1796875" style="45" customWidth="1"/>
    <col min="7958" max="7958" width="12.81640625" style="45" customWidth="1"/>
    <col min="7959" max="7959" width="13.26953125" style="45" customWidth="1"/>
    <col min="7960" max="7960" width="10.7265625" style="45" customWidth="1"/>
    <col min="7961" max="7961" width="10.1796875" style="45" customWidth="1"/>
    <col min="7962" max="7962" width="11.7265625" style="45" customWidth="1"/>
    <col min="7963" max="7963" width="13.1796875" style="45" customWidth="1"/>
    <col min="7964" max="7964" width="14.7265625" style="45" customWidth="1"/>
    <col min="7965" max="7965" width="9.7265625" style="45" bestFit="1" customWidth="1"/>
    <col min="7966" max="8192" width="8.81640625" style="45"/>
    <col min="8193" max="8193" width="5.26953125" style="45" customWidth="1"/>
    <col min="8194" max="8194" width="9" style="45" customWidth="1"/>
    <col min="8195" max="8195" width="14" style="45" customWidth="1"/>
    <col min="8196" max="8196" width="27" style="45" bestFit="1" customWidth="1"/>
    <col min="8197" max="8197" width="26.26953125" style="45" customWidth="1"/>
    <col min="8198" max="8198" width="11" style="45" customWidth="1"/>
    <col min="8199" max="8199" width="11.26953125" style="45" customWidth="1"/>
    <col min="8200" max="8200" width="9.26953125" style="45" customWidth="1"/>
    <col min="8201" max="8201" width="10" style="45" customWidth="1"/>
    <col min="8202" max="8202" width="9.81640625" style="45" customWidth="1"/>
    <col min="8203" max="8203" width="11.7265625" style="45" customWidth="1"/>
    <col min="8204" max="8204" width="11" style="45" customWidth="1"/>
    <col min="8205" max="8205" width="10.26953125" style="45" bestFit="1" customWidth="1"/>
    <col min="8206" max="8207" width="11" style="45" customWidth="1"/>
    <col min="8208" max="8209" width="17" style="45" customWidth="1"/>
    <col min="8210" max="8210" width="12.26953125" style="45" customWidth="1"/>
    <col min="8211" max="8211" width="15.7265625" style="45" customWidth="1"/>
    <col min="8212" max="8212" width="15" style="45" customWidth="1"/>
    <col min="8213" max="8213" width="26.1796875" style="45" customWidth="1"/>
    <col min="8214" max="8214" width="12.81640625" style="45" customWidth="1"/>
    <col min="8215" max="8215" width="13.26953125" style="45" customWidth="1"/>
    <col min="8216" max="8216" width="10.7265625" style="45" customWidth="1"/>
    <col min="8217" max="8217" width="10.1796875" style="45" customWidth="1"/>
    <col min="8218" max="8218" width="11.7265625" style="45" customWidth="1"/>
    <col min="8219" max="8219" width="13.1796875" style="45" customWidth="1"/>
    <col min="8220" max="8220" width="14.7265625" style="45" customWidth="1"/>
    <col min="8221" max="8221" width="9.7265625" style="45" bestFit="1" customWidth="1"/>
    <col min="8222" max="8448" width="8.81640625" style="45"/>
    <col min="8449" max="8449" width="5.26953125" style="45" customWidth="1"/>
    <col min="8450" max="8450" width="9" style="45" customWidth="1"/>
    <col min="8451" max="8451" width="14" style="45" customWidth="1"/>
    <col min="8452" max="8452" width="27" style="45" bestFit="1" customWidth="1"/>
    <col min="8453" max="8453" width="26.26953125" style="45" customWidth="1"/>
    <col min="8454" max="8454" width="11" style="45" customWidth="1"/>
    <col min="8455" max="8455" width="11.26953125" style="45" customWidth="1"/>
    <col min="8456" max="8456" width="9.26953125" style="45" customWidth="1"/>
    <col min="8457" max="8457" width="10" style="45" customWidth="1"/>
    <col min="8458" max="8458" width="9.81640625" style="45" customWidth="1"/>
    <col min="8459" max="8459" width="11.7265625" style="45" customWidth="1"/>
    <col min="8460" max="8460" width="11" style="45" customWidth="1"/>
    <col min="8461" max="8461" width="10.26953125" style="45" bestFit="1" customWidth="1"/>
    <col min="8462" max="8463" width="11" style="45" customWidth="1"/>
    <col min="8464" max="8465" width="17" style="45" customWidth="1"/>
    <col min="8466" max="8466" width="12.26953125" style="45" customWidth="1"/>
    <col min="8467" max="8467" width="15.7265625" style="45" customWidth="1"/>
    <col min="8468" max="8468" width="15" style="45" customWidth="1"/>
    <col min="8469" max="8469" width="26.1796875" style="45" customWidth="1"/>
    <col min="8470" max="8470" width="12.81640625" style="45" customWidth="1"/>
    <col min="8471" max="8471" width="13.26953125" style="45" customWidth="1"/>
    <col min="8472" max="8472" width="10.7265625" style="45" customWidth="1"/>
    <col min="8473" max="8473" width="10.1796875" style="45" customWidth="1"/>
    <col min="8474" max="8474" width="11.7265625" style="45" customWidth="1"/>
    <col min="8475" max="8475" width="13.1796875" style="45" customWidth="1"/>
    <col min="8476" max="8476" width="14.7265625" style="45" customWidth="1"/>
    <col min="8477" max="8477" width="9.7265625" style="45" bestFit="1" customWidth="1"/>
    <col min="8478" max="8704" width="8.81640625" style="45"/>
    <col min="8705" max="8705" width="5.26953125" style="45" customWidth="1"/>
    <col min="8706" max="8706" width="9" style="45" customWidth="1"/>
    <col min="8707" max="8707" width="14" style="45" customWidth="1"/>
    <col min="8708" max="8708" width="27" style="45" bestFit="1" customWidth="1"/>
    <col min="8709" max="8709" width="26.26953125" style="45" customWidth="1"/>
    <col min="8710" max="8710" width="11" style="45" customWidth="1"/>
    <col min="8711" max="8711" width="11.26953125" style="45" customWidth="1"/>
    <col min="8712" max="8712" width="9.26953125" style="45" customWidth="1"/>
    <col min="8713" max="8713" width="10" style="45" customWidth="1"/>
    <col min="8714" max="8714" width="9.81640625" style="45" customWidth="1"/>
    <col min="8715" max="8715" width="11.7265625" style="45" customWidth="1"/>
    <col min="8716" max="8716" width="11" style="45" customWidth="1"/>
    <col min="8717" max="8717" width="10.26953125" style="45" bestFit="1" customWidth="1"/>
    <col min="8718" max="8719" width="11" style="45" customWidth="1"/>
    <col min="8720" max="8721" width="17" style="45" customWidth="1"/>
    <col min="8722" max="8722" width="12.26953125" style="45" customWidth="1"/>
    <col min="8723" max="8723" width="15.7265625" style="45" customWidth="1"/>
    <col min="8724" max="8724" width="15" style="45" customWidth="1"/>
    <col min="8725" max="8725" width="26.1796875" style="45" customWidth="1"/>
    <col min="8726" max="8726" width="12.81640625" style="45" customWidth="1"/>
    <col min="8727" max="8727" width="13.26953125" style="45" customWidth="1"/>
    <col min="8728" max="8728" width="10.7265625" style="45" customWidth="1"/>
    <col min="8729" max="8729" width="10.1796875" style="45" customWidth="1"/>
    <col min="8730" max="8730" width="11.7265625" style="45" customWidth="1"/>
    <col min="8731" max="8731" width="13.1796875" style="45" customWidth="1"/>
    <col min="8732" max="8732" width="14.7265625" style="45" customWidth="1"/>
    <col min="8733" max="8733" width="9.7265625" style="45" bestFit="1" customWidth="1"/>
    <col min="8734" max="8960" width="8.81640625" style="45"/>
    <col min="8961" max="8961" width="5.26953125" style="45" customWidth="1"/>
    <col min="8962" max="8962" width="9" style="45" customWidth="1"/>
    <col min="8963" max="8963" width="14" style="45" customWidth="1"/>
    <col min="8964" max="8964" width="27" style="45" bestFit="1" customWidth="1"/>
    <col min="8965" max="8965" width="26.26953125" style="45" customWidth="1"/>
    <col min="8966" max="8966" width="11" style="45" customWidth="1"/>
    <col min="8967" max="8967" width="11.26953125" style="45" customWidth="1"/>
    <col min="8968" max="8968" width="9.26953125" style="45" customWidth="1"/>
    <col min="8969" max="8969" width="10" style="45" customWidth="1"/>
    <col min="8970" max="8970" width="9.81640625" style="45" customWidth="1"/>
    <col min="8971" max="8971" width="11.7265625" style="45" customWidth="1"/>
    <col min="8972" max="8972" width="11" style="45" customWidth="1"/>
    <col min="8973" max="8973" width="10.26953125" style="45" bestFit="1" customWidth="1"/>
    <col min="8974" max="8975" width="11" style="45" customWidth="1"/>
    <col min="8976" max="8977" width="17" style="45" customWidth="1"/>
    <col min="8978" max="8978" width="12.26953125" style="45" customWidth="1"/>
    <col min="8979" max="8979" width="15.7265625" style="45" customWidth="1"/>
    <col min="8980" max="8980" width="15" style="45" customWidth="1"/>
    <col min="8981" max="8981" width="26.1796875" style="45" customWidth="1"/>
    <col min="8982" max="8982" width="12.81640625" style="45" customWidth="1"/>
    <col min="8983" max="8983" width="13.26953125" style="45" customWidth="1"/>
    <col min="8984" max="8984" width="10.7265625" style="45" customWidth="1"/>
    <col min="8985" max="8985" width="10.1796875" style="45" customWidth="1"/>
    <col min="8986" max="8986" width="11.7265625" style="45" customWidth="1"/>
    <col min="8987" max="8987" width="13.1796875" style="45" customWidth="1"/>
    <col min="8988" max="8988" width="14.7265625" style="45" customWidth="1"/>
    <col min="8989" max="8989" width="9.7265625" style="45" bestFit="1" customWidth="1"/>
    <col min="8990" max="9216" width="8.81640625" style="45"/>
    <col min="9217" max="9217" width="5.26953125" style="45" customWidth="1"/>
    <col min="9218" max="9218" width="9" style="45" customWidth="1"/>
    <col min="9219" max="9219" width="14" style="45" customWidth="1"/>
    <col min="9220" max="9220" width="27" style="45" bestFit="1" customWidth="1"/>
    <col min="9221" max="9221" width="26.26953125" style="45" customWidth="1"/>
    <col min="9222" max="9222" width="11" style="45" customWidth="1"/>
    <col min="9223" max="9223" width="11.26953125" style="45" customWidth="1"/>
    <col min="9224" max="9224" width="9.26953125" style="45" customWidth="1"/>
    <col min="9225" max="9225" width="10" style="45" customWidth="1"/>
    <col min="9226" max="9226" width="9.81640625" style="45" customWidth="1"/>
    <col min="9227" max="9227" width="11.7265625" style="45" customWidth="1"/>
    <col min="9228" max="9228" width="11" style="45" customWidth="1"/>
    <col min="9229" max="9229" width="10.26953125" style="45" bestFit="1" customWidth="1"/>
    <col min="9230" max="9231" width="11" style="45" customWidth="1"/>
    <col min="9232" max="9233" width="17" style="45" customWidth="1"/>
    <col min="9234" max="9234" width="12.26953125" style="45" customWidth="1"/>
    <col min="9235" max="9235" width="15.7265625" style="45" customWidth="1"/>
    <col min="9236" max="9236" width="15" style="45" customWidth="1"/>
    <col min="9237" max="9237" width="26.1796875" style="45" customWidth="1"/>
    <col min="9238" max="9238" width="12.81640625" style="45" customWidth="1"/>
    <col min="9239" max="9239" width="13.26953125" style="45" customWidth="1"/>
    <col min="9240" max="9240" width="10.7265625" style="45" customWidth="1"/>
    <col min="9241" max="9241" width="10.1796875" style="45" customWidth="1"/>
    <col min="9242" max="9242" width="11.7265625" style="45" customWidth="1"/>
    <col min="9243" max="9243" width="13.1796875" style="45" customWidth="1"/>
    <col min="9244" max="9244" width="14.7265625" style="45" customWidth="1"/>
    <col min="9245" max="9245" width="9.7265625" style="45" bestFit="1" customWidth="1"/>
    <col min="9246" max="9472" width="8.81640625" style="45"/>
    <col min="9473" max="9473" width="5.26953125" style="45" customWidth="1"/>
    <col min="9474" max="9474" width="9" style="45" customWidth="1"/>
    <col min="9475" max="9475" width="14" style="45" customWidth="1"/>
    <col min="9476" max="9476" width="27" style="45" bestFit="1" customWidth="1"/>
    <col min="9477" max="9477" width="26.26953125" style="45" customWidth="1"/>
    <col min="9478" max="9478" width="11" style="45" customWidth="1"/>
    <col min="9479" max="9479" width="11.26953125" style="45" customWidth="1"/>
    <col min="9480" max="9480" width="9.26953125" style="45" customWidth="1"/>
    <col min="9481" max="9481" width="10" style="45" customWidth="1"/>
    <col min="9482" max="9482" width="9.81640625" style="45" customWidth="1"/>
    <col min="9483" max="9483" width="11.7265625" style="45" customWidth="1"/>
    <col min="9484" max="9484" width="11" style="45" customWidth="1"/>
    <col min="9485" max="9485" width="10.26953125" style="45" bestFit="1" customWidth="1"/>
    <col min="9486" max="9487" width="11" style="45" customWidth="1"/>
    <col min="9488" max="9489" width="17" style="45" customWidth="1"/>
    <col min="9490" max="9490" width="12.26953125" style="45" customWidth="1"/>
    <col min="9491" max="9491" width="15.7265625" style="45" customWidth="1"/>
    <col min="9492" max="9492" width="15" style="45" customWidth="1"/>
    <col min="9493" max="9493" width="26.1796875" style="45" customWidth="1"/>
    <col min="9494" max="9494" width="12.81640625" style="45" customWidth="1"/>
    <col min="9495" max="9495" width="13.26953125" style="45" customWidth="1"/>
    <col min="9496" max="9496" width="10.7265625" style="45" customWidth="1"/>
    <col min="9497" max="9497" width="10.1796875" style="45" customWidth="1"/>
    <col min="9498" max="9498" width="11.7265625" style="45" customWidth="1"/>
    <col min="9499" max="9499" width="13.1796875" style="45" customWidth="1"/>
    <col min="9500" max="9500" width="14.7265625" style="45" customWidth="1"/>
    <col min="9501" max="9501" width="9.7265625" style="45" bestFit="1" customWidth="1"/>
    <col min="9502" max="9728" width="8.81640625" style="45"/>
    <col min="9729" max="9729" width="5.26953125" style="45" customWidth="1"/>
    <col min="9730" max="9730" width="9" style="45" customWidth="1"/>
    <col min="9731" max="9731" width="14" style="45" customWidth="1"/>
    <col min="9732" max="9732" width="27" style="45" bestFit="1" customWidth="1"/>
    <col min="9733" max="9733" width="26.26953125" style="45" customWidth="1"/>
    <col min="9734" max="9734" width="11" style="45" customWidth="1"/>
    <col min="9735" max="9735" width="11.26953125" style="45" customWidth="1"/>
    <col min="9736" max="9736" width="9.26953125" style="45" customWidth="1"/>
    <col min="9737" max="9737" width="10" style="45" customWidth="1"/>
    <col min="9738" max="9738" width="9.81640625" style="45" customWidth="1"/>
    <col min="9739" max="9739" width="11.7265625" style="45" customWidth="1"/>
    <col min="9740" max="9740" width="11" style="45" customWidth="1"/>
    <col min="9741" max="9741" width="10.26953125" style="45" bestFit="1" customWidth="1"/>
    <col min="9742" max="9743" width="11" style="45" customWidth="1"/>
    <col min="9744" max="9745" width="17" style="45" customWidth="1"/>
    <col min="9746" max="9746" width="12.26953125" style="45" customWidth="1"/>
    <col min="9747" max="9747" width="15.7265625" style="45" customWidth="1"/>
    <col min="9748" max="9748" width="15" style="45" customWidth="1"/>
    <col min="9749" max="9749" width="26.1796875" style="45" customWidth="1"/>
    <col min="9750" max="9750" width="12.81640625" style="45" customWidth="1"/>
    <col min="9751" max="9751" width="13.26953125" style="45" customWidth="1"/>
    <col min="9752" max="9752" width="10.7265625" style="45" customWidth="1"/>
    <col min="9753" max="9753" width="10.1796875" style="45" customWidth="1"/>
    <col min="9754" max="9754" width="11.7265625" style="45" customWidth="1"/>
    <col min="9755" max="9755" width="13.1796875" style="45" customWidth="1"/>
    <col min="9756" max="9756" width="14.7265625" style="45" customWidth="1"/>
    <col min="9757" max="9757" width="9.7265625" style="45" bestFit="1" customWidth="1"/>
    <col min="9758" max="9984" width="8.81640625" style="45"/>
    <col min="9985" max="9985" width="5.26953125" style="45" customWidth="1"/>
    <col min="9986" max="9986" width="9" style="45" customWidth="1"/>
    <col min="9987" max="9987" width="14" style="45" customWidth="1"/>
    <col min="9988" max="9988" width="27" style="45" bestFit="1" customWidth="1"/>
    <col min="9989" max="9989" width="26.26953125" style="45" customWidth="1"/>
    <col min="9990" max="9990" width="11" style="45" customWidth="1"/>
    <col min="9991" max="9991" width="11.26953125" style="45" customWidth="1"/>
    <col min="9992" max="9992" width="9.26953125" style="45" customWidth="1"/>
    <col min="9993" max="9993" width="10" style="45" customWidth="1"/>
    <col min="9994" max="9994" width="9.81640625" style="45" customWidth="1"/>
    <col min="9995" max="9995" width="11.7265625" style="45" customWidth="1"/>
    <col min="9996" max="9996" width="11" style="45" customWidth="1"/>
    <col min="9997" max="9997" width="10.26953125" style="45" bestFit="1" customWidth="1"/>
    <col min="9998" max="9999" width="11" style="45" customWidth="1"/>
    <col min="10000" max="10001" width="17" style="45" customWidth="1"/>
    <col min="10002" max="10002" width="12.26953125" style="45" customWidth="1"/>
    <col min="10003" max="10003" width="15.7265625" style="45" customWidth="1"/>
    <col min="10004" max="10004" width="15" style="45" customWidth="1"/>
    <col min="10005" max="10005" width="26.1796875" style="45" customWidth="1"/>
    <col min="10006" max="10006" width="12.81640625" style="45" customWidth="1"/>
    <col min="10007" max="10007" width="13.26953125" style="45" customWidth="1"/>
    <col min="10008" max="10008" width="10.7265625" style="45" customWidth="1"/>
    <col min="10009" max="10009" width="10.1796875" style="45" customWidth="1"/>
    <col min="10010" max="10010" width="11.7265625" style="45" customWidth="1"/>
    <col min="10011" max="10011" width="13.1796875" style="45" customWidth="1"/>
    <col min="10012" max="10012" width="14.7265625" style="45" customWidth="1"/>
    <col min="10013" max="10013" width="9.7265625" style="45" bestFit="1" customWidth="1"/>
    <col min="10014" max="10240" width="8.81640625" style="45"/>
    <col min="10241" max="10241" width="5.26953125" style="45" customWidth="1"/>
    <col min="10242" max="10242" width="9" style="45" customWidth="1"/>
    <col min="10243" max="10243" width="14" style="45" customWidth="1"/>
    <col min="10244" max="10244" width="27" style="45" bestFit="1" customWidth="1"/>
    <col min="10245" max="10245" width="26.26953125" style="45" customWidth="1"/>
    <col min="10246" max="10246" width="11" style="45" customWidth="1"/>
    <col min="10247" max="10247" width="11.26953125" style="45" customWidth="1"/>
    <col min="10248" max="10248" width="9.26953125" style="45" customWidth="1"/>
    <col min="10249" max="10249" width="10" style="45" customWidth="1"/>
    <col min="10250" max="10250" width="9.81640625" style="45" customWidth="1"/>
    <col min="10251" max="10251" width="11.7265625" style="45" customWidth="1"/>
    <col min="10252" max="10252" width="11" style="45" customWidth="1"/>
    <col min="10253" max="10253" width="10.26953125" style="45" bestFit="1" customWidth="1"/>
    <col min="10254" max="10255" width="11" style="45" customWidth="1"/>
    <col min="10256" max="10257" width="17" style="45" customWidth="1"/>
    <col min="10258" max="10258" width="12.26953125" style="45" customWidth="1"/>
    <col min="10259" max="10259" width="15.7265625" style="45" customWidth="1"/>
    <col min="10260" max="10260" width="15" style="45" customWidth="1"/>
    <col min="10261" max="10261" width="26.1796875" style="45" customWidth="1"/>
    <col min="10262" max="10262" width="12.81640625" style="45" customWidth="1"/>
    <col min="10263" max="10263" width="13.26953125" style="45" customWidth="1"/>
    <col min="10264" max="10264" width="10.7265625" style="45" customWidth="1"/>
    <col min="10265" max="10265" width="10.1796875" style="45" customWidth="1"/>
    <col min="10266" max="10266" width="11.7265625" style="45" customWidth="1"/>
    <col min="10267" max="10267" width="13.1796875" style="45" customWidth="1"/>
    <col min="10268" max="10268" width="14.7265625" style="45" customWidth="1"/>
    <col min="10269" max="10269" width="9.7265625" style="45" bestFit="1" customWidth="1"/>
    <col min="10270" max="10496" width="8.81640625" style="45"/>
    <col min="10497" max="10497" width="5.26953125" style="45" customWidth="1"/>
    <col min="10498" max="10498" width="9" style="45" customWidth="1"/>
    <col min="10499" max="10499" width="14" style="45" customWidth="1"/>
    <col min="10500" max="10500" width="27" style="45" bestFit="1" customWidth="1"/>
    <col min="10501" max="10501" width="26.26953125" style="45" customWidth="1"/>
    <col min="10502" max="10502" width="11" style="45" customWidth="1"/>
    <col min="10503" max="10503" width="11.26953125" style="45" customWidth="1"/>
    <col min="10504" max="10504" width="9.26953125" style="45" customWidth="1"/>
    <col min="10505" max="10505" width="10" style="45" customWidth="1"/>
    <col min="10506" max="10506" width="9.81640625" style="45" customWidth="1"/>
    <col min="10507" max="10507" width="11.7265625" style="45" customWidth="1"/>
    <col min="10508" max="10508" width="11" style="45" customWidth="1"/>
    <col min="10509" max="10509" width="10.26953125" style="45" bestFit="1" customWidth="1"/>
    <col min="10510" max="10511" width="11" style="45" customWidth="1"/>
    <col min="10512" max="10513" width="17" style="45" customWidth="1"/>
    <col min="10514" max="10514" width="12.26953125" style="45" customWidth="1"/>
    <col min="10515" max="10515" width="15.7265625" style="45" customWidth="1"/>
    <col min="10516" max="10516" width="15" style="45" customWidth="1"/>
    <col min="10517" max="10517" width="26.1796875" style="45" customWidth="1"/>
    <col min="10518" max="10518" width="12.81640625" style="45" customWidth="1"/>
    <col min="10519" max="10519" width="13.26953125" style="45" customWidth="1"/>
    <col min="10520" max="10520" width="10.7265625" style="45" customWidth="1"/>
    <col min="10521" max="10521" width="10.1796875" style="45" customWidth="1"/>
    <col min="10522" max="10522" width="11.7265625" style="45" customWidth="1"/>
    <col min="10523" max="10523" width="13.1796875" style="45" customWidth="1"/>
    <col min="10524" max="10524" width="14.7265625" style="45" customWidth="1"/>
    <col min="10525" max="10525" width="9.7265625" style="45" bestFit="1" customWidth="1"/>
    <col min="10526" max="10752" width="8.81640625" style="45"/>
    <col min="10753" max="10753" width="5.26953125" style="45" customWidth="1"/>
    <col min="10754" max="10754" width="9" style="45" customWidth="1"/>
    <col min="10755" max="10755" width="14" style="45" customWidth="1"/>
    <col min="10756" max="10756" width="27" style="45" bestFit="1" customWidth="1"/>
    <col min="10757" max="10757" width="26.26953125" style="45" customWidth="1"/>
    <col min="10758" max="10758" width="11" style="45" customWidth="1"/>
    <col min="10759" max="10759" width="11.26953125" style="45" customWidth="1"/>
    <col min="10760" max="10760" width="9.26953125" style="45" customWidth="1"/>
    <col min="10761" max="10761" width="10" style="45" customWidth="1"/>
    <col min="10762" max="10762" width="9.81640625" style="45" customWidth="1"/>
    <col min="10763" max="10763" width="11.7265625" style="45" customWidth="1"/>
    <col min="10764" max="10764" width="11" style="45" customWidth="1"/>
    <col min="10765" max="10765" width="10.26953125" style="45" bestFit="1" customWidth="1"/>
    <col min="10766" max="10767" width="11" style="45" customWidth="1"/>
    <col min="10768" max="10769" width="17" style="45" customWidth="1"/>
    <col min="10770" max="10770" width="12.26953125" style="45" customWidth="1"/>
    <col min="10771" max="10771" width="15.7265625" style="45" customWidth="1"/>
    <col min="10772" max="10772" width="15" style="45" customWidth="1"/>
    <col min="10773" max="10773" width="26.1796875" style="45" customWidth="1"/>
    <col min="10774" max="10774" width="12.81640625" style="45" customWidth="1"/>
    <col min="10775" max="10775" width="13.26953125" style="45" customWidth="1"/>
    <col min="10776" max="10776" width="10.7265625" style="45" customWidth="1"/>
    <col min="10777" max="10777" width="10.1796875" style="45" customWidth="1"/>
    <col min="10778" max="10778" width="11.7265625" style="45" customWidth="1"/>
    <col min="10779" max="10779" width="13.1796875" style="45" customWidth="1"/>
    <col min="10780" max="10780" width="14.7265625" style="45" customWidth="1"/>
    <col min="10781" max="10781" width="9.7265625" style="45" bestFit="1" customWidth="1"/>
    <col min="10782" max="11008" width="8.81640625" style="45"/>
    <col min="11009" max="11009" width="5.26953125" style="45" customWidth="1"/>
    <col min="11010" max="11010" width="9" style="45" customWidth="1"/>
    <col min="11011" max="11011" width="14" style="45" customWidth="1"/>
    <col min="11012" max="11012" width="27" style="45" bestFit="1" customWidth="1"/>
    <col min="11013" max="11013" width="26.26953125" style="45" customWidth="1"/>
    <col min="11014" max="11014" width="11" style="45" customWidth="1"/>
    <col min="11015" max="11015" width="11.26953125" style="45" customWidth="1"/>
    <col min="11016" max="11016" width="9.26953125" style="45" customWidth="1"/>
    <col min="11017" max="11017" width="10" style="45" customWidth="1"/>
    <col min="11018" max="11018" width="9.81640625" style="45" customWidth="1"/>
    <col min="11019" max="11019" width="11.7265625" style="45" customWidth="1"/>
    <col min="11020" max="11020" width="11" style="45" customWidth="1"/>
    <col min="11021" max="11021" width="10.26953125" style="45" bestFit="1" customWidth="1"/>
    <col min="11022" max="11023" width="11" style="45" customWidth="1"/>
    <col min="11024" max="11025" width="17" style="45" customWidth="1"/>
    <col min="11026" max="11026" width="12.26953125" style="45" customWidth="1"/>
    <col min="11027" max="11027" width="15.7265625" style="45" customWidth="1"/>
    <col min="11028" max="11028" width="15" style="45" customWidth="1"/>
    <col min="11029" max="11029" width="26.1796875" style="45" customWidth="1"/>
    <col min="11030" max="11030" width="12.81640625" style="45" customWidth="1"/>
    <col min="11031" max="11031" width="13.26953125" style="45" customWidth="1"/>
    <col min="11032" max="11032" width="10.7265625" style="45" customWidth="1"/>
    <col min="11033" max="11033" width="10.1796875" style="45" customWidth="1"/>
    <col min="11034" max="11034" width="11.7265625" style="45" customWidth="1"/>
    <col min="11035" max="11035" width="13.1796875" style="45" customWidth="1"/>
    <col min="11036" max="11036" width="14.7265625" style="45" customWidth="1"/>
    <col min="11037" max="11037" width="9.7265625" style="45" bestFit="1" customWidth="1"/>
    <col min="11038" max="11264" width="8.81640625" style="45"/>
    <col min="11265" max="11265" width="5.26953125" style="45" customWidth="1"/>
    <col min="11266" max="11266" width="9" style="45" customWidth="1"/>
    <col min="11267" max="11267" width="14" style="45" customWidth="1"/>
    <col min="11268" max="11268" width="27" style="45" bestFit="1" customWidth="1"/>
    <col min="11269" max="11269" width="26.26953125" style="45" customWidth="1"/>
    <col min="11270" max="11270" width="11" style="45" customWidth="1"/>
    <col min="11271" max="11271" width="11.26953125" style="45" customWidth="1"/>
    <col min="11272" max="11272" width="9.26953125" style="45" customWidth="1"/>
    <col min="11273" max="11273" width="10" style="45" customWidth="1"/>
    <col min="11274" max="11274" width="9.81640625" style="45" customWidth="1"/>
    <col min="11275" max="11275" width="11.7265625" style="45" customWidth="1"/>
    <col min="11276" max="11276" width="11" style="45" customWidth="1"/>
    <col min="11277" max="11277" width="10.26953125" style="45" bestFit="1" customWidth="1"/>
    <col min="11278" max="11279" width="11" style="45" customWidth="1"/>
    <col min="11280" max="11281" width="17" style="45" customWidth="1"/>
    <col min="11282" max="11282" width="12.26953125" style="45" customWidth="1"/>
    <col min="11283" max="11283" width="15.7265625" style="45" customWidth="1"/>
    <col min="11284" max="11284" width="15" style="45" customWidth="1"/>
    <col min="11285" max="11285" width="26.1796875" style="45" customWidth="1"/>
    <col min="11286" max="11286" width="12.81640625" style="45" customWidth="1"/>
    <col min="11287" max="11287" width="13.26953125" style="45" customWidth="1"/>
    <col min="11288" max="11288" width="10.7265625" style="45" customWidth="1"/>
    <col min="11289" max="11289" width="10.1796875" style="45" customWidth="1"/>
    <col min="11290" max="11290" width="11.7265625" style="45" customWidth="1"/>
    <col min="11291" max="11291" width="13.1796875" style="45" customWidth="1"/>
    <col min="11292" max="11292" width="14.7265625" style="45" customWidth="1"/>
    <col min="11293" max="11293" width="9.7265625" style="45" bestFit="1" customWidth="1"/>
    <col min="11294" max="11520" width="8.81640625" style="45"/>
    <col min="11521" max="11521" width="5.26953125" style="45" customWidth="1"/>
    <col min="11522" max="11522" width="9" style="45" customWidth="1"/>
    <col min="11523" max="11523" width="14" style="45" customWidth="1"/>
    <col min="11524" max="11524" width="27" style="45" bestFit="1" customWidth="1"/>
    <col min="11525" max="11525" width="26.26953125" style="45" customWidth="1"/>
    <col min="11526" max="11526" width="11" style="45" customWidth="1"/>
    <col min="11527" max="11527" width="11.26953125" style="45" customWidth="1"/>
    <col min="11528" max="11528" width="9.26953125" style="45" customWidth="1"/>
    <col min="11529" max="11529" width="10" style="45" customWidth="1"/>
    <col min="11530" max="11530" width="9.81640625" style="45" customWidth="1"/>
    <col min="11531" max="11531" width="11.7265625" style="45" customWidth="1"/>
    <col min="11532" max="11532" width="11" style="45" customWidth="1"/>
    <col min="11533" max="11533" width="10.26953125" style="45" bestFit="1" customWidth="1"/>
    <col min="11534" max="11535" width="11" style="45" customWidth="1"/>
    <col min="11536" max="11537" width="17" style="45" customWidth="1"/>
    <col min="11538" max="11538" width="12.26953125" style="45" customWidth="1"/>
    <col min="11539" max="11539" width="15.7265625" style="45" customWidth="1"/>
    <col min="11540" max="11540" width="15" style="45" customWidth="1"/>
    <col min="11541" max="11541" width="26.1796875" style="45" customWidth="1"/>
    <col min="11542" max="11542" width="12.81640625" style="45" customWidth="1"/>
    <col min="11543" max="11543" width="13.26953125" style="45" customWidth="1"/>
    <col min="11544" max="11544" width="10.7265625" style="45" customWidth="1"/>
    <col min="11545" max="11545" width="10.1796875" style="45" customWidth="1"/>
    <col min="11546" max="11546" width="11.7265625" style="45" customWidth="1"/>
    <col min="11547" max="11547" width="13.1796875" style="45" customWidth="1"/>
    <col min="11548" max="11548" width="14.7265625" style="45" customWidth="1"/>
    <col min="11549" max="11549" width="9.7265625" style="45" bestFit="1" customWidth="1"/>
    <col min="11550" max="11776" width="8.81640625" style="45"/>
    <col min="11777" max="11777" width="5.26953125" style="45" customWidth="1"/>
    <col min="11778" max="11778" width="9" style="45" customWidth="1"/>
    <col min="11779" max="11779" width="14" style="45" customWidth="1"/>
    <col min="11780" max="11780" width="27" style="45" bestFit="1" customWidth="1"/>
    <col min="11781" max="11781" width="26.26953125" style="45" customWidth="1"/>
    <col min="11782" max="11782" width="11" style="45" customWidth="1"/>
    <col min="11783" max="11783" width="11.26953125" style="45" customWidth="1"/>
    <col min="11784" max="11784" width="9.26953125" style="45" customWidth="1"/>
    <col min="11785" max="11785" width="10" style="45" customWidth="1"/>
    <col min="11786" max="11786" width="9.81640625" style="45" customWidth="1"/>
    <col min="11787" max="11787" width="11.7265625" style="45" customWidth="1"/>
    <col min="11788" max="11788" width="11" style="45" customWidth="1"/>
    <col min="11789" max="11789" width="10.26953125" style="45" bestFit="1" customWidth="1"/>
    <col min="11790" max="11791" width="11" style="45" customWidth="1"/>
    <col min="11792" max="11793" width="17" style="45" customWidth="1"/>
    <col min="11794" max="11794" width="12.26953125" style="45" customWidth="1"/>
    <col min="11795" max="11795" width="15.7265625" style="45" customWidth="1"/>
    <col min="11796" max="11796" width="15" style="45" customWidth="1"/>
    <col min="11797" max="11797" width="26.1796875" style="45" customWidth="1"/>
    <col min="11798" max="11798" width="12.81640625" style="45" customWidth="1"/>
    <col min="11799" max="11799" width="13.26953125" style="45" customWidth="1"/>
    <col min="11800" max="11800" width="10.7265625" style="45" customWidth="1"/>
    <col min="11801" max="11801" width="10.1796875" style="45" customWidth="1"/>
    <col min="11802" max="11802" width="11.7265625" style="45" customWidth="1"/>
    <col min="11803" max="11803" width="13.1796875" style="45" customWidth="1"/>
    <col min="11804" max="11804" width="14.7265625" style="45" customWidth="1"/>
    <col min="11805" max="11805" width="9.7265625" style="45" bestFit="1" customWidth="1"/>
    <col min="11806" max="12032" width="8.81640625" style="45"/>
    <col min="12033" max="12033" width="5.26953125" style="45" customWidth="1"/>
    <col min="12034" max="12034" width="9" style="45" customWidth="1"/>
    <col min="12035" max="12035" width="14" style="45" customWidth="1"/>
    <col min="12036" max="12036" width="27" style="45" bestFit="1" customWidth="1"/>
    <col min="12037" max="12037" width="26.26953125" style="45" customWidth="1"/>
    <col min="12038" max="12038" width="11" style="45" customWidth="1"/>
    <col min="12039" max="12039" width="11.26953125" style="45" customWidth="1"/>
    <col min="12040" max="12040" width="9.26953125" style="45" customWidth="1"/>
    <col min="12041" max="12041" width="10" style="45" customWidth="1"/>
    <col min="12042" max="12042" width="9.81640625" style="45" customWidth="1"/>
    <col min="12043" max="12043" width="11.7265625" style="45" customWidth="1"/>
    <col min="12044" max="12044" width="11" style="45" customWidth="1"/>
    <col min="12045" max="12045" width="10.26953125" style="45" bestFit="1" customWidth="1"/>
    <col min="12046" max="12047" width="11" style="45" customWidth="1"/>
    <col min="12048" max="12049" width="17" style="45" customWidth="1"/>
    <col min="12050" max="12050" width="12.26953125" style="45" customWidth="1"/>
    <col min="12051" max="12051" width="15.7265625" style="45" customWidth="1"/>
    <col min="12052" max="12052" width="15" style="45" customWidth="1"/>
    <col min="12053" max="12053" width="26.1796875" style="45" customWidth="1"/>
    <col min="12054" max="12054" width="12.81640625" style="45" customWidth="1"/>
    <col min="12055" max="12055" width="13.26953125" style="45" customWidth="1"/>
    <col min="12056" max="12056" width="10.7265625" style="45" customWidth="1"/>
    <col min="12057" max="12057" width="10.1796875" style="45" customWidth="1"/>
    <col min="12058" max="12058" width="11.7265625" style="45" customWidth="1"/>
    <col min="12059" max="12059" width="13.1796875" style="45" customWidth="1"/>
    <col min="12060" max="12060" width="14.7265625" style="45" customWidth="1"/>
    <col min="12061" max="12061" width="9.7265625" style="45" bestFit="1" customWidth="1"/>
    <col min="12062" max="12288" width="8.81640625" style="45"/>
    <col min="12289" max="12289" width="5.26953125" style="45" customWidth="1"/>
    <col min="12290" max="12290" width="9" style="45" customWidth="1"/>
    <col min="12291" max="12291" width="14" style="45" customWidth="1"/>
    <col min="12292" max="12292" width="27" style="45" bestFit="1" customWidth="1"/>
    <col min="12293" max="12293" width="26.26953125" style="45" customWidth="1"/>
    <col min="12294" max="12294" width="11" style="45" customWidth="1"/>
    <col min="12295" max="12295" width="11.26953125" style="45" customWidth="1"/>
    <col min="12296" max="12296" width="9.26953125" style="45" customWidth="1"/>
    <col min="12297" max="12297" width="10" style="45" customWidth="1"/>
    <col min="12298" max="12298" width="9.81640625" style="45" customWidth="1"/>
    <col min="12299" max="12299" width="11.7265625" style="45" customWidth="1"/>
    <col min="12300" max="12300" width="11" style="45" customWidth="1"/>
    <col min="12301" max="12301" width="10.26953125" style="45" bestFit="1" customWidth="1"/>
    <col min="12302" max="12303" width="11" style="45" customWidth="1"/>
    <col min="12304" max="12305" width="17" style="45" customWidth="1"/>
    <col min="12306" max="12306" width="12.26953125" style="45" customWidth="1"/>
    <col min="12307" max="12307" width="15.7265625" style="45" customWidth="1"/>
    <col min="12308" max="12308" width="15" style="45" customWidth="1"/>
    <col min="12309" max="12309" width="26.1796875" style="45" customWidth="1"/>
    <col min="12310" max="12310" width="12.81640625" style="45" customWidth="1"/>
    <col min="12311" max="12311" width="13.26953125" style="45" customWidth="1"/>
    <col min="12312" max="12312" width="10.7265625" style="45" customWidth="1"/>
    <col min="12313" max="12313" width="10.1796875" style="45" customWidth="1"/>
    <col min="12314" max="12314" width="11.7265625" style="45" customWidth="1"/>
    <col min="12315" max="12315" width="13.1796875" style="45" customWidth="1"/>
    <col min="12316" max="12316" width="14.7265625" style="45" customWidth="1"/>
    <col min="12317" max="12317" width="9.7265625" style="45" bestFit="1" customWidth="1"/>
    <col min="12318" max="12544" width="8.81640625" style="45"/>
    <col min="12545" max="12545" width="5.26953125" style="45" customWidth="1"/>
    <col min="12546" max="12546" width="9" style="45" customWidth="1"/>
    <col min="12547" max="12547" width="14" style="45" customWidth="1"/>
    <col min="12548" max="12548" width="27" style="45" bestFit="1" customWidth="1"/>
    <col min="12549" max="12549" width="26.26953125" style="45" customWidth="1"/>
    <col min="12550" max="12550" width="11" style="45" customWidth="1"/>
    <col min="12551" max="12551" width="11.26953125" style="45" customWidth="1"/>
    <col min="12552" max="12552" width="9.26953125" style="45" customWidth="1"/>
    <col min="12553" max="12553" width="10" style="45" customWidth="1"/>
    <col min="12554" max="12554" width="9.81640625" style="45" customWidth="1"/>
    <col min="12555" max="12555" width="11.7265625" style="45" customWidth="1"/>
    <col min="12556" max="12556" width="11" style="45" customWidth="1"/>
    <col min="12557" max="12557" width="10.26953125" style="45" bestFit="1" customWidth="1"/>
    <col min="12558" max="12559" width="11" style="45" customWidth="1"/>
    <col min="12560" max="12561" width="17" style="45" customWidth="1"/>
    <col min="12562" max="12562" width="12.26953125" style="45" customWidth="1"/>
    <col min="12563" max="12563" width="15.7265625" style="45" customWidth="1"/>
    <col min="12564" max="12564" width="15" style="45" customWidth="1"/>
    <col min="12565" max="12565" width="26.1796875" style="45" customWidth="1"/>
    <col min="12566" max="12566" width="12.81640625" style="45" customWidth="1"/>
    <col min="12567" max="12567" width="13.26953125" style="45" customWidth="1"/>
    <col min="12568" max="12568" width="10.7265625" style="45" customWidth="1"/>
    <col min="12569" max="12569" width="10.1796875" style="45" customWidth="1"/>
    <col min="12570" max="12570" width="11.7265625" style="45" customWidth="1"/>
    <col min="12571" max="12571" width="13.1796875" style="45" customWidth="1"/>
    <col min="12572" max="12572" width="14.7265625" style="45" customWidth="1"/>
    <col min="12573" max="12573" width="9.7265625" style="45" bestFit="1" customWidth="1"/>
    <col min="12574" max="12800" width="8.81640625" style="45"/>
    <col min="12801" max="12801" width="5.26953125" style="45" customWidth="1"/>
    <col min="12802" max="12802" width="9" style="45" customWidth="1"/>
    <col min="12803" max="12803" width="14" style="45" customWidth="1"/>
    <col min="12804" max="12804" width="27" style="45" bestFit="1" customWidth="1"/>
    <col min="12805" max="12805" width="26.26953125" style="45" customWidth="1"/>
    <col min="12806" max="12806" width="11" style="45" customWidth="1"/>
    <col min="12807" max="12807" width="11.26953125" style="45" customWidth="1"/>
    <col min="12808" max="12808" width="9.26953125" style="45" customWidth="1"/>
    <col min="12809" max="12809" width="10" style="45" customWidth="1"/>
    <col min="12810" max="12810" width="9.81640625" style="45" customWidth="1"/>
    <col min="12811" max="12811" width="11.7265625" style="45" customWidth="1"/>
    <col min="12812" max="12812" width="11" style="45" customWidth="1"/>
    <col min="12813" max="12813" width="10.26953125" style="45" bestFit="1" customWidth="1"/>
    <col min="12814" max="12815" width="11" style="45" customWidth="1"/>
    <col min="12816" max="12817" width="17" style="45" customWidth="1"/>
    <col min="12818" max="12818" width="12.26953125" style="45" customWidth="1"/>
    <col min="12819" max="12819" width="15.7265625" style="45" customWidth="1"/>
    <col min="12820" max="12820" width="15" style="45" customWidth="1"/>
    <col min="12821" max="12821" width="26.1796875" style="45" customWidth="1"/>
    <col min="12822" max="12822" width="12.81640625" style="45" customWidth="1"/>
    <col min="12823" max="12823" width="13.26953125" style="45" customWidth="1"/>
    <col min="12824" max="12824" width="10.7265625" style="45" customWidth="1"/>
    <col min="12825" max="12825" width="10.1796875" style="45" customWidth="1"/>
    <col min="12826" max="12826" width="11.7265625" style="45" customWidth="1"/>
    <col min="12827" max="12827" width="13.1796875" style="45" customWidth="1"/>
    <col min="12828" max="12828" width="14.7265625" style="45" customWidth="1"/>
    <col min="12829" max="12829" width="9.7265625" style="45" bestFit="1" customWidth="1"/>
    <col min="12830" max="13056" width="8.81640625" style="45"/>
    <col min="13057" max="13057" width="5.26953125" style="45" customWidth="1"/>
    <col min="13058" max="13058" width="9" style="45" customWidth="1"/>
    <col min="13059" max="13059" width="14" style="45" customWidth="1"/>
    <col min="13060" max="13060" width="27" style="45" bestFit="1" customWidth="1"/>
    <col min="13061" max="13061" width="26.26953125" style="45" customWidth="1"/>
    <col min="13062" max="13062" width="11" style="45" customWidth="1"/>
    <col min="13063" max="13063" width="11.26953125" style="45" customWidth="1"/>
    <col min="13064" max="13064" width="9.26953125" style="45" customWidth="1"/>
    <col min="13065" max="13065" width="10" style="45" customWidth="1"/>
    <col min="13066" max="13066" width="9.81640625" style="45" customWidth="1"/>
    <col min="13067" max="13067" width="11.7265625" style="45" customWidth="1"/>
    <col min="13068" max="13068" width="11" style="45" customWidth="1"/>
    <col min="13069" max="13069" width="10.26953125" style="45" bestFit="1" customWidth="1"/>
    <col min="13070" max="13071" width="11" style="45" customWidth="1"/>
    <col min="13072" max="13073" width="17" style="45" customWidth="1"/>
    <col min="13074" max="13074" width="12.26953125" style="45" customWidth="1"/>
    <col min="13075" max="13075" width="15.7265625" style="45" customWidth="1"/>
    <col min="13076" max="13076" width="15" style="45" customWidth="1"/>
    <col min="13077" max="13077" width="26.1796875" style="45" customWidth="1"/>
    <col min="13078" max="13078" width="12.81640625" style="45" customWidth="1"/>
    <col min="13079" max="13079" width="13.26953125" style="45" customWidth="1"/>
    <col min="13080" max="13080" width="10.7265625" style="45" customWidth="1"/>
    <col min="13081" max="13081" width="10.1796875" style="45" customWidth="1"/>
    <col min="13082" max="13082" width="11.7265625" style="45" customWidth="1"/>
    <col min="13083" max="13083" width="13.1796875" style="45" customWidth="1"/>
    <col min="13084" max="13084" width="14.7265625" style="45" customWidth="1"/>
    <col min="13085" max="13085" width="9.7265625" style="45" bestFit="1" customWidth="1"/>
    <col min="13086" max="13312" width="8.81640625" style="45"/>
    <col min="13313" max="13313" width="5.26953125" style="45" customWidth="1"/>
    <col min="13314" max="13314" width="9" style="45" customWidth="1"/>
    <col min="13315" max="13315" width="14" style="45" customWidth="1"/>
    <col min="13316" max="13316" width="27" style="45" bestFit="1" customWidth="1"/>
    <col min="13317" max="13317" width="26.26953125" style="45" customWidth="1"/>
    <col min="13318" max="13318" width="11" style="45" customWidth="1"/>
    <col min="13319" max="13319" width="11.26953125" style="45" customWidth="1"/>
    <col min="13320" max="13320" width="9.26953125" style="45" customWidth="1"/>
    <col min="13321" max="13321" width="10" style="45" customWidth="1"/>
    <col min="13322" max="13322" width="9.81640625" style="45" customWidth="1"/>
    <col min="13323" max="13323" width="11.7265625" style="45" customWidth="1"/>
    <col min="13324" max="13324" width="11" style="45" customWidth="1"/>
    <col min="13325" max="13325" width="10.26953125" style="45" bestFit="1" customWidth="1"/>
    <col min="13326" max="13327" width="11" style="45" customWidth="1"/>
    <col min="13328" max="13329" width="17" style="45" customWidth="1"/>
    <col min="13330" max="13330" width="12.26953125" style="45" customWidth="1"/>
    <col min="13331" max="13331" width="15.7265625" style="45" customWidth="1"/>
    <col min="13332" max="13332" width="15" style="45" customWidth="1"/>
    <col min="13333" max="13333" width="26.1796875" style="45" customWidth="1"/>
    <col min="13334" max="13334" width="12.81640625" style="45" customWidth="1"/>
    <col min="13335" max="13335" width="13.26953125" style="45" customWidth="1"/>
    <col min="13336" max="13336" width="10.7265625" style="45" customWidth="1"/>
    <col min="13337" max="13337" width="10.1796875" style="45" customWidth="1"/>
    <col min="13338" max="13338" width="11.7265625" style="45" customWidth="1"/>
    <col min="13339" max="13339" width="13.1796875" style="45" customWidth="1"/>
    <col min="13340" max="13340" width="14.7265625" style="45" customWidth="1"/>
    <col min="13341" max="13341" width="9.7265625" style="45" bestFit="1" customWidth="1"/>
    <col min="13342" max="13568" width="8.81640625" style="45"/>
    <col min="13569" max="13569" width="5.26953125" style="45" customWidth="1"/>
    <col min="13570" max="13570" width="9" style="45" customWidth="1"/>
    <col min="13571" max="13571" width="14" style="45" customWidth="1"/>
    <col min="13572" max="13572" width="27" style="45" bestFit="1" customWidth="1"/>
    <col min="13573" max="13573" width="26.26953125" style="45" customWidth="1"/>
    <col min="13574" max="13574" width="11" style="45" customWidth="1"/>
    <col min="13575" max="13575" width="11.26953125" style="45" customWidth="1"/>
    <col min="13576" max="13576" width="9.26953125" style="45" customWidth="1"/>
    <col min="13577" max="13577" width="10" style="45" customWidth="1"/>
    <col min="13578" max="13578" width="9.81640625" style="45" customWidth="1"/>
    <col min="13579" max="13579" width="11.7265625" style="45" customWidth="1"/>
    <col min="13580" max="13580" width="11" style="45" customWidth="1"/>
    <col min="13581" max="13581" width="10.26953125" style="45" bestFit="1" customWidth="1"/>
    <col min="13582" max="13583" width="11" style="45" customWidth="1"/>
    <col min="13584" max="13585" width="17" style="45" customWidth="1"/>
    <col min="13586" max="13586" width="12.26953125" style="45" customWidth="1"/>
    <col min="13587" max="13587" width="15.7265625" style="45" customWidth="1"/>
    <col min="13588" max="13588" width="15" style="45" customWidth="1"/>
    <col min="13589" max="13589" width="26.1796875" style="45" customWidth="1"/>
    <col min="13590" max="13590" width="12.81640625" style="45" customWidth="1"/>
    <col min="13591" max="13591" width="13.26953125" style="45" customWidth="1"/>
    <col min="13592" max="13592" width="10.7265625" style="45" customWidth="1"/>
    <col min="13593" max="13593" width="10.1796875" style="45" customWidth="1"/>
    <col min="13594" max="13594" width="11.7265625" style="45" customWidth="1"/>
    <col min="13595" max="13595" width="13.1796875" style="45" customWidth="1"/>
    <col min="13596" max="13596" width="14.7265625" style="45" customWidth="1"/>
    <col min="13597" max="13597" width="9.7265625" style="45" bestFit="1" customWidth="1"/>
    <col min="13598" max="13824" width="8.81640625" style="45"/>
    <col min="13825" max="13825" width="5.26953125" style="45" customWidth="1"/>
    <col min="13826" max="13826" width="9" style="45" customWidth="1"/>
    <col min="13827" max="13827" width="14" style="45" customWidth="1"/>
    <col min="13828" max="13828" width="27" style="45" bestFit="1" customWidth="1"/>
    <col min="13829" max="13829" width="26.26953125" style="45" customWidth="1"/>
    <col min="13830" max="13830" width="11" style="45" customWidth="1"/>
    <col min="13831" max="13831" width="11.26953125" style="45" customWidth="1"/>
    <col min="13832" max="13832" width="9.26953125" style="45" customWidth="1"/>
    <col min="13833" max="13833" width="10" style="45" customWidth="1"/>
    <col min="13834" max="13834" width="9.81640625" style="45" customWidth="1"/>
    <col min="13835" max="13835" width="11.7265625" style="45" customWidth="1"/>
    <col min="13836" max="13836" width="11" style="45" customWidth="1"/>
    <col min="13837" max="13837" width="10.26953125" style="45" bestFit="1" customWidth="1"/>
    <col min="13838" max="13839" width="11" style="45" customWidth="1"/>
    <col min="13840" max="13841" width="17" style="45" customWidth="1"/>
    <col min="13842" max="13842" width="12.26953125" style="45" customWidth="1"/>
    <col min="13843" max="13843" width="15.7265625" style="45" customWidth="1"/>
    <col min="13844" max="13844" width="15" style="45" customWidth="1"/>
    <col min="13845" max="13845" width="26.1796875" style="45" customWidth="1"/>
    <col min="13846" max="13846" width="12.81640625" style="45" customWidth="1"/>
    <col min="13847" max="13847" width="13.26953125" style="45" customWidth="1"/>
    <col min="13848" max="13848" width="10.7265625" style="45" customWidth="1"/>
    <col min="13849" max="13849" width="10.1796875" style="45" customWidth="1"/>
    <col min="13850" max="13850" width="11.7265625" style="45" customWidth="1"/>
    <col min="13851" max="13851" width="13.1796875" style="45" customWidth="1"/>
    <col min="13852" max="13852" width="14.7265625" style="45" customWidth="1"/>
    <col min="13853" max="13853" width="9.7265625" style="45" bestFit="1" customWidth="1"/>
    <col min="13854" max="14080" width="8.81640625" style="45"/>
    <col min="14081" max="14081" width="5.26953125" style="45" customWidth="1"/>
    <col min="14082" max="14082" width="9" style="45" customWidth="1"/>
    <col min="14083" max="14083" width="14" style="45" customWidth="1"/>
    <col min="14084" max="14084" width="27" style="45" bestFit="1" customWidth="1"/>
    <col min="14085" max="14085" width="26.26953125" style="45" customWidth="1"/>
    <col min="14086" max="14086" width="11" style="45" customWidth="1"/>
    <col min="14087" max="14087" width="11.26953125" style="45" customWidth="1"/>
    <col min="14088" max="14088" width="9.26953125" style="45" customWidth="1"/>
    <col min="14089" max="14089" width="10" style="45" customWidth="1"/>
    <col min="14090" max="14090" width="9.81640625" style="45" customWidth="1"/>
    <col min="14091" max="14091" width="11.7265625" style="45" customWidth="1"/>
    <col min="14092" max="14092" width="11" style="45" customWidth="1"/>
    <col min="14093" max="14093" width="10.26953125" style="45" bestFit="1" customWidth="1"/>
    <col min="14094" max="14095" width="11" style="45" customWidth="1"/>
    <col min="14096" max="14097" width="17" style="45" customWidth="1"/>
    <col min="14098" max="14098" width="12.26953125" style="45" customWidth="1"/>
    <col min="14099" max="14099" width="15.7265625" style="45" customWidth="1"/>
    <col min="14100" max="14100" width="15" style="45" customWidth="1"/>
    <col min="14101" max="14101" width="26.1796875" style="45" customWidth="1"/>
    <col min="14102" max="14102" width="12.81640625" style="45" customWidth="1"/>
    <col min="14103" max="14103" width="13.26953125" style="45" customWidth="1"/>
    <col min="14104" max="14104" width="10.7265625" style="45" customWidth="1"/>
    <col min="14105" max="14105" width="10.1796875" style="45" customWidth="1"/>
    <col min="14106" max="14106" width="11.7265625" style="45" customWidth="1"/>
    <col min="14107" max="14107" width="13.1796875" style="45" customWidth="1"/>
    <col min="14108" max="14108" width="14.7265625" style="45" customWidth="1"/>
    <col min="14109" max="14109" width="9.7265625" style="45" bestFit="1" customWidth="1"/>
    <col min="14110" max="14336" width="8.81640625" style="45"/>
    <col min="14337" max="14337" width="5.26953125" style="45" customWidth="1"/>
    <col min="14338" max="14338" width="9" style="45" customWidth="1"/>
    <col min="14339" max="14339" width="14" style="45" customWidth="1"/>
    <col min="14340" max="14340" width="27" style="45" bestFit="1" customWidth="1"/>
    <col min="14341" max="14341" width="26.26953125" style="45" customWidth="1"/>
    <col min="14342" max="14342" width="11" style="45" customWidth="1"/>
    <col min="14343" max="14343" width="11.26953125" style="45" customWidth="1"/>
    <col min="14344" max="14344" width="9.26953125" style="45" customWidth="1"/>
    <col min="14345" max="14345" width="10" style="45" customWidth="1"/>
    <col min="14346" max="14346" width="9.81640625" style="45" customWidth="1"/>
    <col min="14347" max="14347" width="11.7265625" style="45" customWidth="1"/>
    <col min="14348" max="14348" width="11" style="45" customWidth="1"/>
    <col min="14349" max="14349" width="10.26953125" style="45" bestFit="1" customWidth="1"/>
    <col min="14350" max="14351" width="11" style="45" customWidth="1"/>
    <col min="14352" max="14353" width="17" style="45" customWidth="1"/>
    <col min="14354" max="14354" width="12.26953125" style="45" customWidth="1"/>
    <col min="14355" max="14355" width="15.7265625" style="45" customWidth="1"/>
    <col min="14356" max="14356" width="15" style="45" customWidth="1"/>
    <col min="14357" max="14357" width="26.1796875" style="45" customWidth="1"/>
    <col min="14358" max="14358" width="12.81640625" style="45" customWidth="1"/>
    <col min="14359" max="14359" width="13.26953125" style="45" customWidth="1"/>
    <col min="14360" max="14360" width="10.7265625" style="45" customWidth="1"/>
    <col min="14361" max="14361" width="10.1796875" style="45" customWidth="1"/>
    <col min="14362" max="14362" width="11.7265625" style="45" customWidth="1"/>
    <col min="14363" max="14363" width="13.1796875" style="45" customWidth="1"/>
    <col min="14364" max="14364" width="14.7265625" style="45" customWidth="1"/>
    <col min="14365" max="14365" width="9.7265625" style="45" bestFit="1" customWidth="1"/>
    <col min="14366" max="14592" width="8.81640625" style="45"/>
    <col min="14593" max="14593" width="5.26953125" style="45" customWidth="1"/>
    <col min="14594" max="14594" width="9" style="45" customWidth="1"/>
    <col min="14595" max="14595" width="14" style="45" customWidth="1"/>
    <col min="14596" max="14596" width="27" style="45" bestFit="1" customWidth="1"/>
    <col min="14597" max="14597" width="26.26953125" style="45" customWidth="1"/>
    <col min="14598" max="14598" width="11" style="45" customWidth="1"/>
    <col min="14599" max="14599" width="11.26953125" style="45" customWidth="1"/>
    <col min="14600" max="14600" width="9.26953125" style="45" customWidth="1"/>
    <col min="14601" max="14601" width="10" style="45" customWidth="1"/>
    <col min="14602" max="14602" width="9.81640625" style="45" customWidth="1"/>
    <col min="14603" max="14603" width="11.7265625" style="45" customWidth="1"/>
    <col min="14604" max="14604" width="11" style="45" customWidth="1"/>
    <col min="14605" max="14605" width="10.26953125" style="45" bestFit="1" customWidth="1"/>
    <col min="14606" max="14607" width="11" style="45" customWidth="1"/>
    <col min="14608" max="14609" width="17" style="45" customWidth="1"/>
    <col min="14610" max="14610" width="12.26953125" style="45" customWidth="1"/>
    <col min="14611" max="14611" width="15.7265625" style="45" customWidth="1"/>
    <col min="14612" max="14612" width="15" style="45" customWidth="1"/>
    <col min="14613" max="14613" width="26.1796875" style="45" customWidth="1"/>
    <col min="14614" max="14614" width="12.81640625" style="45" customWidth="1"/>
    <col min="14615" max="14615" width="13.26953125" style="45" customWidth="1"/>
    <col min="14616" max="14616" width="10.7265625" style="45" customWidth="1"/>
    <col min="14617" max="14617" width="10.1796875" style="45" customWidth="1"/>
    <col min="14618" max="14618" width="11.7265625" style="45" customWidth="1"/>
    <col min="14619" max="14619" width="13.1796875" style="45" customWidth="1"/>
    <col min="14620" max="14620" width="14.7265625" style="45" customWidth="1"/>
    <col min="14621" max="14621" width="9.7265625" style="45" bestFit="1" customWidth="1"/>
    <col min="14622" max="14848" width="8.81640625" style="45"/>
    <col min="14849" max="14849" width="5.26953125" style="45" customWidth="1"/>
    <col min="14850" max="14850" width="9" style="45" customWidth="1"/>
    <col min="14851" max="14851" width="14" style="45" customWidth="1"/>
    <col min="14852" max="14852" width="27" style="45" bestFit="1" customWidth="1"/>
    <col min="14853" max="14853" width="26.26953125" style="45" customWidth="1"/>
    <col min="14854" max="14854" width="11" style="45" customWidth="1"/>
    <col min="14855" max="14855" width="11.26953125" style="45" customWidth="1"/>
    <col min="14856" max="14856" width="9.26953125" style="45" customWidth="1"/>
    <col min="14857" max="14857" width="10" style="45" customWidth="1"/>
    <col min="14858" max="14858" width="9.81640625" style="45" customWidth="1"/>
    <col min="14859" max="14859" width="11.7265625" style="45" customWidth="1"/>
    <col min="14860" max="14860" width="11" style="45" customWidth="1"/>
    <col min="14861" max="14861" width="10.26953125" style="45" bestFit="1" customWidth="1"/>
    <col min="14862" max="14863" width="11" style="45" customWidth="1"/>
    <col min="14864" max="14865" width="17" style="45" customWidth="1"/>
    <col min="14866" max="14866" width="12.26953125" style="45" customWidth="1"/>
    <col min="14867" max="14867" width="15.7265625" style="45" customWidth="1"/>
    <col min="14868" max="14868" width="15" style="45" customWidth="1"/>
    <col min="14869" max="14869" width="26.1796875" style="45" customWidth="1"/>
    <col min="14870" max="14870" width="12.81640625" style="45" customWidth="1"/>
    <col min="14871" max="14871" width="13.26953125" style="45" customWidth="1"/>
    <col min="14872" max="14872" width="10.7265625" style="45" customWidth="1"/>
    <col min="14873" max="14873" width="10.1796875" style="45" customWidth="1"/>
    <col min="14874" max="14874" width="11.7265625" style="45" customWidth="1"/>
    <col min="14875" max="14875" width="13.1796875" style="45" customWidth="1"/>
    <col min="14876" max="14876" width="14.7265625" style="45" customWidth="1"/>
    <col min="14877" max="14877" width="9.7265625" style="45" bestFit="1" customWidth="1"/>
    <col min="14878" max="15104" width="8.81640625" style="45"/>
    <col min="15105" max="15105" width="5.26953125" style="45" customWidth="1"/>
    <col min="15106" max="15106" width="9" style="45" customWidth="1"/>
    <col min="15107" max="15107" width="14" style="45" customWidth="1"/>
    <col min="15108" max="15108" width="27" style="45" bestFit="1" customWidth="1"/>
    <col min="15109" max="15109" width="26.26953125" style="45" customWidth="1"/>
    <col min="15110" max="15110" width="11" style="45" customWidth="1"/>
    <col min="15111" max="15111" width="11.26953125" style="45" customWidth="1"/>
    <col min="15112" max="15112" width="9.26953125" style="45" customWidth="1"/>
    <col min="15113" max="15113" width="10" style="45" customWidth="1"/>
    <col min="15114" max="15114" width="9.81640625" style="45" customWidth="1"/>
    <col min="15115" max="15115" width="11.7265625" style="45" customWidth="1"/>
    <col min="15116" max="15116" width="11" style="45" customWidth="1"/>
    <col min="15117" max="15117" width="10.26953125" style="45" bestFit="1" customWidth="1"/>
    <col min="15118" max="15119" width="11" style="45" customWidth="1"/>
    <col min="15120" max="15121" width="17" style="45" customWidth="1"/>
    <col min="15122" max="15122" width="12.26953125" style="45" customWidth="1"/>
    <col min="15123" max="15123" width="15.7265625" style="45" customWidth="1"/>
    <col min="15124" max="15124" width="15" style="45" customWidth="1"/>
    <col min="15125" max="15125" width="26.1796875" style="45" customWidth="1"/>
    <col min="15126" max="15126" width="12.81640625" style="45" customWidth="1"/>
    <col min="15127" max="15127" width="13.26953125" style="45" customWidth="1"/>
    <col min="15128" max="15128" width="10.7265625" style="45" customWidth="1"/>
    <col min="15129" max="15129" width="10.1796875" style="45" customWidth="1"/>
    <col min="15130" max="15130" width="11.7265625" style="45" customWidth="1"/>
    <col min="15131" max="15131" width="13.1796875" style="45" customWidth="1"/>
    <col min="15132" max="15132" width="14.7265625" style="45" customWidth="1"/>
    <col min="15133" max="15133" width="9.7265625" style="45" bestFit="1" customWidth="1"/>
    <col min="15134" max="15360" width="8.81640625" style="45"/>
    <col min="15361" max="15361" width="5.26953125" style="45" customWidth="1"/>
    <col min="15362" max="15362" width="9" style="45" customWidth="1"/>
    <col min="15363" max="15363" width="14" style="45" customWidth="1"/>
    <col min="15364" max="15364" width="27" style="45" bestFit="1" customWidth="1"/>
    <col min="15365" max="15365" width="26.26953125" style="45" customWidth="1"/>
    <col min="15366" max="15366" width="11" style="45" customWidth="1"/>
    <col min="15367" max="15367" width="11.26953125" style="45" customWidth="1"/>
    <col min="15368" max="15368" width="9.26953125" style="45" customWidth="1"/>
    <col min="15369" max="15369" width="10" style="45" customWidth="1"/>
    <col min="15370" max="15370" width="9.81640625" style="45" customWidth="1"/>
    <col min="15371" max="15371" width="11.7265625" style="45" customWidth="1"/>
    <col min="15372" max="15372" width="11" style="45" customWidth="1"/>
    <col min="15373" max="15373" width="10.26953125" style="45" bestFit="1" customWidth="1"/>
    <col min="15374" max="15375" width="11" style="45" customWidth="1"/>
    <col min="15376" max="15377" width="17" style="45" customWidth="1"/>
    <col min="15378" max="15378" width="12.26953125" style="45" customWidth="1"/>
    <col min="15379" max="15379" width="15.7265625" style="45" customWidth="1"/>
    <col min="15380" max="15380" width="15" style="45" customWidth="1"/>
    <col min="15381" max="15381" width="26.1796875" style="45" customWidth="1"/>
    <col min="15382" max="15382" width="12.81640625" style="45" customWidth="1"/>
    <col min="15383" max="15383" width="13.26953125" style="45" customWidth="1"/>
    <col min="15384" max="15384" width="10.7265625" style="45" customWidth="1"/>
    <col min="15385" max="15385" width="10.1796875" style="45" customWidth="1"/>
    <col min="15386" max="15386" width="11.7265625" style="45" customWidth="1"/>
    <col min="15387" max="15387" width="13.1796875" style="45" customWidth="1"/>
    <col min="15388" max="15388" width="14.7265625" style="45" customWidth="1"/>
    <col min="15389" max="15389" width="9.7265625" style="45" bestFit="1" customWidth="1"/>
    <col min="15390" max="15616" width="8.81640625" style="45"/>
    <col min="15617" max="15617" width="5.26953125" style="45" customWidth="1"/>
    <col min="15618" max="15618" width="9" style="45" customWidth="1"/>
    <col min="15619" max="15619" width="14" style="45" customWidth="1"/>
    <col min="15620" max="15620" width="27" style="45" bestFit="1" customWidth="1"/>
    <col min="15621" max="15621" width="26.26953125" style="45" customWidth="1"/>
    <col min="15622" max="15622" width="11" style="45" customWidth="1"/>
    <col min="15623" max="15623" width="11.26953125" style="45" customWidth="1"/>
    <col min="15624" max="15624" width="9.26953125" style="45" customWidth="1"/>
    <col min="15625" max="15625" width="10" style="45" customWidth="1"/>
    <col min="15626" max="15626" width="9.81640625" style="45" customWidth="1"/>
    <col min="15627" max="15627" width="11.7265625" style="45" customWidth="1"/>
    <col min="15628" max="15628" width="11" style="45" customWidth="1"/>
    <col min="15629" max="15629" width="10.26953125" style="45" bestFit="1" customWidth="1"/>
    <col min="15630" max="15631" width="11" style="45" customWidth="1"/>
    <col min="15632" max="15633" width="17" style="45" customWidth="1"/>
    <col min="15634" max="15634" width="12.26953125" style="45" customWidth="1"/>
    <col min="15635" max="15635" width="15.7265625" style="45" customWidth="1"/>
    <col min="15636" max="15636" width="15" style="45" customWidth="1"/>
    <col min="15637" max="15637" width="26.1796875" style="45" customWidth="1"/>
    <col min="15638" max="15638" width="12.81640625" style="45" customWidth="1"/>
    <col min="15639" max="15639" width="13.26953125" style="45" customWidth="1"/>
    <col min="15640" max="15640" width="10.7265625" style="45" customWidth="1"/>
    <col min="15641" max="15641" width="10.1796875" style="45" customWidth="1"/>
    <col min="15642" max="15642" width="11.7265625" style="45" customWidth="1"/>
    <col min="15643" max="15643" width="13.1796875" style="45" customWidth="1"/>
    <col min="15644" max="15644" width="14.7265625" style="45" customWidth="1"/>
    <col min="15645" max="15645" width="9.7265625" style="45" bestFit="1" customWidth="1"/>
    <col min="15646" max="15872" width="8.81640625" style="45"/>
    <col min="15873" max="15873" width="5.26953125" style="45" customWidth="1"/>
    <col min="15874" max="15874" width="9" style="45" customWidth="1"/>
    <col min="15875" max="15875" width="14" style="45" customWidth="1"/>
    <col min="15876" max="15876" width="27" style="45" bestFit="1" customWidth="1"/>
    <col min="15877" max="15877" width="26.26953125" style="45" customWidth="1"/>
    <col min="15878" max="15878" width="11" style="45" customWidth="1"/>
    <col min="15879" max="15879" width="11.26953125" style="45" customWidth="1"/>
    <col min="15880" max="15880" width="9.26953125" style="45" customWidth="1"/>
    <col min="15881" max="15881" width="10" style="45" customWidth="1"/>
    <col min="15882" max="15882" width="9.81640625" style="45" customWidth="1"/>
    <col min="15883" max="15883" width="11.7265625" style="45" customWidth="1"/>
    <col min="15884" max="15884" width="11" style="45" customWidth="1"/>
    <col min="15885" max="15885" width="10.26953125" style="45" bestFit="1" customWidth="1"/>
    <col min="15886" max="15887" width="11" style="45" customWidth="1"/>
    <col min="15888" max="15889" width="17" style="45" customWidth="1"/>
    <col min="15890" max="15890" width="12.26953125" style="45" customWidth="1"/>
    <col min="15891" max="15891" width="15.7265625" style="45" customWidth="1"/>
    <col min="15892" max="15892" width="15" style="45" customWidth="1"/>
    <col min="15893" max="15893" width="26.1796875" style="45" customWidth="1"/>
    <col min="15894" max="15894" width="12.81640625" style="45" customWidth="1"/>
    <col min="15895" max="15895" width="13.26953125" style="45" customWidth="1"/>
    <col min="15896" max="15896" width="10.7265625" style="45" customWidth="1"/>
    <col min="15897" max="15897" width="10.1796875" style="45" customWidth="1"/>
    <col min="15898" max="15898" width="11.7265625" style="45" customWidth="1"/>
    <col min="15899" max="15899" width="13.1796875" style="45" customWidth="1"/>
    <col min="15900" max="15900" width="14.7265625" style="45" customWidth="1"/>
    <col min="15901" max="15901" width="9.7265625" style="45" bestFit="1" customWidth="1"/>
    <col min="15902" max="16128" width="8.81640625" style="45"/>
    <col min="16129" max="16129" width="5.26953125" style="45" customWidth="1"/>
    <col min="16130" max="16130" width="9" style="45" customWidth="1"/>
    <col min="16131" max="16131" width="14" style="45" customWidth="1"/>
    <col min="16132" max="16132" width="27" style="45" bestFit="1" customWidth="1"/>
    <col min="16133" max="16133" width="26.26953125" style="45" customWidth="1"/>
    <col min="16134" max="16134" width="11" style="45" customWidth="1"/>
    <col min="16135" max="16135" width="11.26953125" style="45" customWidth="1"/>
    <col min="16136" max="16136" width="9.26953125" style="45" customWidth="1"/>
    <col min="16137" max="16137" width="10" style="45" customWidth="1"/>
    <col min="16138" max="16138" width="9.81640625" style="45" customWidth="1"/>
    <col min="16139" max="16139" width="11.7265625" style="45" customWidth="1"/>
    <col min="16140" max="16140" width="11" style="45" customWidth="1"/>
    <col min="16141" max="16141" width="10.26953125" style="45" bestFit="1" customWidth="1"/>
    <col min="16142" max="16143" width="11" style="45" customWidth="1"/>
    <col min="16144" max="16145" width="17" style="45" customWidth="1"/>
    <col min="16146" max="16146" width="12.26953125" style="45" customWidth="1"/>
    <col min="16147" max="16147" width="15.7265625" style="45" customWidth="1"/>
    <col min="16148" max="16148" width="15" style="45" customWidth="1"/>
    <col min="16149" max="16149" width="26.1796875" style="45" customWidth="1"/>
    <col min="16150" max="16150" width="12.81640625" style="45" customWidth="1"/>
    <col min="16151" max="16151" width="13.26953125" style="45" customWidth="1"/>
    <col min="16152" max="16152" width="10.7265625" style="45" customWidth="1"/>
    <col min="16153" max="16153" width="10.1796875" style="45" customWidth="1"/>
    <col min="16154" max="16154" width="11.7265625" style="45" customWidth="1"/>
    <col min="16155" max="16155" width="13.1796875" style="45" customWidth="1"/>
    <col min="16156" max="16156" width="14.7265625" style="45" customWidth="1"/>
    <col min="16157" max="16157" width="9.7265625" style="45" bestFit="1" customWidth="1"/>
    <col min="16158" max="16384" width="8.81640625" style="45"/>
  </cols>
  <sheetData>
    <row r="1" spans="1:33" ht="10.9" customHeight="1" x14ac:dyDescent="0.35">
      <c r="L1" s="45"/>
      <c r="M1" s="45"/>
      <c r="N1" s="45"/>
      <c r="T1" s="45"/>
    </row>
    <row r="2" spans="1:33" ht="11.65" customHeight="1" x14ac:dyDescent="0.35">
      <c r="L2" s="45"/>
      <c r="M2" s="45"/>
      <c r="N2" s="45"/>
      <c r="T2" s="45"/>
    </row>
    <row r="3" spans="1:33" ht="11.65" customHeight="1" x14ac:dyDescent="0.35">
      <c r="L3" s="45"/>
      <c r="M3" s="45"/>
      <c r="N3" s="45"/>
      <c r="T3" s="45"/>
    </row>
    <row r="4" spans="1:33" ht="29.9" customHeight="1" x14ac:dyDescent="0.35">
      <c r="A4" s="210" t="s">
        <v>288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44"/>
      <c r="AF4" s="45" t="s">
        <v>0</v>
      </c>
      <c r="AG4" s="45" t="s">
        <v>0</v>
      </c>
    </row>
    <row r="5" spans="1:33" s="134" customFormat="1" ht="49.9" customHeight="1" x14ac:dyDescent="0.35">
      <c r="A5" s="167"/>
      <c r="B5" s="198" t="s">
        <v>1</v>
      </c>
      <c r="C5" s="198"/>
      <c r="D5" s="198" t="s">
        <v>2</v>
      </c>
      <c r="E5" s="198"/>
      <c r="F5" s="199" t="s">
        <v>289</v>
      </c>
      <c r="G5" s="199"/>
      <c r="H5" s="198" t="s">
        <v>222</v>
      </c>
      <c r="I5" s="198"/>
      <c r="J5" s="198" t="s">
        <v>223</v>
      </c>
      <c r="K5" s="198"/>
      <c r="L5" s="131" t="s">
        <v>163</v>
      </c>
      <c r="M5" s="198" t="s">
        <v>3</v>
      </c>
      <c r="N5" s="198"/>
      <c r="O5" s="209" t="s">
        <v>4</v>
      </c>
      <c r="P5" s="209"/>
      <c r="Q5" s="208" t="s">
        <v>285</v>
      </c>
      <c r="R5" s="208"/>
      <c r="S5" s="208"/>
      <c r="T5" s="209" t="s">
        <v>5</v>
      </c>
      <c r="U5" s="209"/>
      <c r="V5" s="139" t="s">
        <v>6</v>
      </c>
      <c r="W5" s="209" t="s">
        <v>74</v>
      </c>
      <c r="X5" s="209"/>
      <c r="Y5" s="209"/>
      <c r="Z5" s="209"/>
      <c r="AA5" s="209"/>
      <c r="AB5" s="209"/>
      <c r="AC5" s="133"/>
    </row>
    <row r="6" spans="1:33" s="138" customFormat="1" ht="102" customHeight="1" x14ac:dyDescent="0.35">
      <c r="A6" s="168" t="s">
        <v>205</v>
      </c>
      <c r="B6" s="132" t="s">
        <v>7</v>
      </c>
      <c r="C6" s="132" t="s">
        <v>8</v>
      </c>
      <c r="D6" s="132" t="s">
        <v>139</v>
      </c>
      <c r="E6" s="132" t="s">
        <v>263</v>
      </c>
      <c r="F6" s="135" t="s">
        <v>283</v>
      </c>
      <c r="G6" s="135" t="s">
        <v>290</v>
      </c>
      <c r="H6" s="132" t="s">
        <v>203</v>
      </c>
      <c r="I6" s="132" t="s">
        <v>143</v>
      </c>
      <c r="J6" s="132" t="s">
        <v>9</v>
      </c>
      <c r="K6" s="136" t="s">
        <v>350</v>
      </c>
      <c r="L6" s="137" t="s">
        <v>160</v>
      </c>
      <c r="M6" s="132" t="s">
        <v>333</v>
      </c>
      <c r="N6" s="132" t="s">
        <v>332</v>
      </c>
      <c r="O6" s="139" t="s">
        <v>270</v>
      </c>
      <c r="P6" s="139" t="s">
        <v>271</v>
      </c>
      <c r="Q6" s="139" t="s">
        <v>207</v>
      </c>
      <c r="R6" s="139" t="s">
        <v>208</v>
      </c>
      <c r="S6" s="139" t="s">
        <v>202</v>
      </c>
      <c r="T6" s="139" t="s">
        <v>11</v>
      </c>
      <c r="U6" s="139" t="s">
        <v>12</v>
      </c>
      <c r="V6" s="140" t="s">
        <v>295</v>
      </c>
      <c r="W6" s="139" t="s">
        <v>13</v>
      </c>
      <c r="X6" s="139" t="s">
        <v>14</v>
      </c>
      <c r="Y6" s="139" t="s">
        <v>15</v>
      </c>
      <c r="Z6" s="139" t="s">
        <v>16</v>
      </c>
      <c r="AA6" s="179" t="s">
        <v>286</v>
      </c>
      <c r="AB6" s="179" t="s">
        <v>291</v>
      </c>
    </row>
    <row r="7" spans="1:33" ht="25" customHeight="1" x14ac:dyDescent="0.35">
      <c r="A7" s="169"/>
      <c r="B7" s="2"/>
      <c r="C7" s="2"/>
      <c r="D7" s="3"/>
      <c r="E7" s="4"/>
      <c r="F7" s="5"/>
      <c r="G7" s="5"/>
      <c r="H7" s="6"/>
      <c r="I7" s="6"/>
      <c r="J7" s="10">
        <f>H7+I7</f>
        <v>0</v>
      </c>
      <c r="K7" s="11" t="str">
        <f>IF(J7&gt;0,IF(F7="","Inserire periodo in colonna F",IF(G7="","Inserire periodo in colonna G",IF(H7="","Inserire gg. di presenza in colonna H",IF(J7&gt;(G7-F7+1),"Errore n. max Giorni! Verificare periodo inserito",IF((G7-F7+1)=J7,"ok",""))))),"")</f>
        <v/>
      </c>
      <c r="L7" s="20" t="str">
        <f t="shared" ref="L7:L71" si="0">IF(J7&gt;0,(G7-F7+1)-I7,"")</f>
        <v/>
      </c>
      <c r="M7" s="7"/>
      <c r="N7" s="8" t="s">
        <v>20</v>
      </c>
      <c r="O7" s="12">
        <f>IF(H7&gt;0,49.2,0)</f>
        <v>0</v>
      </c>
      <c r="P7" s="13">
        <f>IF(I7&gt;0,35.71,0)</f>
        <v>0</v>
      </c>
      <c r="Q7" s="13">
        <f>ROUND(H7*O7,2)</f>
        <v>0</v>
      </c>
      <c r="R7" s="13">
        <f>ROUND(I7*P7,2)</f>
        <v>0</v>
      </c>
      <c r="S7" s="14">
        <f>ROUND(Q7+R7,2)</f>
        <v>0</v>
      </c>
      <c r="T7" s="15">
        <f>IF(M7=0,0,IF((M7&lt;5000),5000,M7))</f>
        <v>0</v>
      </c>
      <c r="U7" s="16">
        <f>IF(T7=0,0,ROUND((T7-5000)/(20000-5000),2))</f>
        <v>0</v>
      </c>
      <c r="V7" s="9">
        <f>IF(N7="NO",0,IF(N7="SI",17.33,0))</f>
        <v>0</v>
      </c>
      <c r="W7" s="16">
        <f>IF(H7&gt;0,ROUND((U7*(O7-V7)+V7),2),0)</f>
        <v>0</v>
      </c>
      <c r="X7" s="17">
        <f>IF(H7&gt;0,ROUND(O7-W7,2),0)</f>
        <v>0</v>
      </c>
      <c r="Y7" s="16">
        <f>IF(I7&gt;0,(ROUND((U7*(P7-V7)+V7),2)),0)</f>
        <v>0</v>
      </c>
      <c r="Z7" s="17">
        <f>IF(I7&gt;0,(ROUND(P7-Y7,2)),0)</f>
        <v>0</v>
      </c>
      <c r="AA7" s="175">
        <f>ROUND((W7*H7)+(Y7*I7),2)</f>
        <v>0</v>
      </c>
      <c r="AB7" s="176">
        <f>IF(J7&gt;0,IF(M7="","Inserire Isee in colonna M",IF(N7="","compilare colonna N",ROUND((X7*H7)+(Z7*I7),2))),0)</f>
        <v>0</v>
      </c>
      <c r="AC7" s="18"/>
    </row>
    <row r="8" spans="1:33" ht="25" customHeight="1" x14ac:dyDescent="0.35">
      <c r="A8" s="169"/>
      <c r="B8" s="2"/>
      <c r="C8" s="2"/>
      <c r="D8" s="3"/>
      <c r="E8" s="4"/>
      <c r="F8" s="5"/>
      <c r="G8" s="5"/>
      <c r="H8" s="6"/>
      <c r="I8" s="6"/>
      <c r="J8" s="10">
        <f t="shared" ref="J8:J71" si="1">H8+I8</f>
        <v>0</v>
      </c>
      <c r="K8" s="11" t="str">
        <f t="shared" ref="K8:K71" si="2">IF(J8&gt;0,IF(F8="","Inserire periodo in colonna F",IF(G8="","Inserire periodo in colonna G",IF(H8="","Inserire gg. di presenza in colonna H",IF(J8&gt;(G8-F8+1),"Errore n. max Giorni! Verificare periodo inserito",IF((G8-F8+1)=J8,"ok",""))))),"")</f>
        <v/>
      </c>
      <c r="L8" s="20" t="str">
        <f t="shared" si="0"/>
        <v/>
      </c>
      <c r="M8" s="7"/>
      <c r="N8" s="8" t="s">
        <v>20</v>
      </c>
      <c r="O8" s="12">
        <f t="shared" ref="O8:O71" si="3">IF(H8&gt;0,49.2,0)</f>
        <v>0</v>
      </c>
      <c r="P8" s="13">
        <f t="shared" ref="P8:P71" si="4">IF(I8&gt;0,35.71,0)</f>
        <v>0</v>
      </c>
      <c r="Q8" s="13">
        <f t="shared" ref="Q8:Q71" si="5">ROUND(H8*O8,2)</f>
        <v>0</v>
      </c>
      <c r="R8" s="13">
        <f t="shared" ref="R8:R71" si="6">ROUND(I8*P8,2)</f>
        <v>0</v>
      </c>
      <c r="S8" s="14">
        <f t="shared" ref="S8:S71" si="7">ROUND(Q8+R8,2)</f>
        <v>0</v>
      </c>
      <c r="T8" s="15">
        <f t="shared" ref="T8:T71" si="8">IF(M8=0,0,IF((M8&lt;5000),5000,M8))</f>
        <v>0</v>
      </c>
      <c r="U8" s="16">
        <f t="shared" ref="U8:U71" si="9">IF(T8=0,0,ROUND((T8-5000)/(20000-5000),2))</f>
        <v>0</v>
      </c>
      <c r="V8" s="9">
        <f t="shared" ref="V8:V71" si="10">IF(N8="NO",0,IF(N8="SI",17.33,0))</f>
        <v>0</v>
      </c>
      <c r="W8" s="16">
        <f t="shared" ref="W8:W71" si="11">IF(H8&gt;0,ROUND((U8*(O8-V8)+V8),2),0)</f>
        <v>0</v>
      </c>
      <c r="X8" s="17">
        <f t="shared" ref="X8:X71" si="12">IF(H8&gt;0,ROUND(O8-W8,2),0)</f>
        <v>0</v>
      </c>
      <c r="Y8" s="16">
        <f t="shared" ref="Y8:Y71" si="13">IF(I8&gt;0,(ROUND((U8*(P8-V8)+V8),2)),0)</f>
        <v>0</v>
      </c>
      <c r="Z8" s="17">
        <f t="shared" ref="Z8:Z71" si="14">IF(I8&gt;0,(ROUND(P8-Y8,2)),0)</f>
        <v>0</v>
      </c>
      <c r="AA8" s="175">
        <f t="shared" ref="AA8:AA71" si="15">ROUND((W8*H8)+(Y8*I8),2)</f>
        <v>0</v>
      </c>
      <c r="AB8" s="176">
        <f t="shared" ref="AB8:AB71" si="16">IF(J8&gt;0,IF(M8="","Inserire Isee in colonna M",IF(N8="","compilare colonna N",ROUND((X8*H8)+(Z8*I8),2))),0)</f>
        <v>0</v>
      </c>
      <c r="AC8" s="18"/>
      <c r="AD8" s="48"/>
    </row>
    <row r="9" spans="1:33" ht="25" customHeight="1" x14ac:dyDescent="0.35">
      <c r="A9" s="169"/>
      <c r="B9" s="2"/>
      <c r="C9" s="2"/>
      <c r="D9" s="3"/>
      <c r="E9" s="4"/>
      <c r="F9" s="5"/>
      <c r="G9" s="5"/>
      <c r="H9" s="6"/>
      <c r="I9" s="6"/>
      <c r="J9" s="10">
        <f t="shared" si="1"/>
        <v>0</v>
      </c>
      <c r="K9" s="11" t="str">
        <f t="shared" si="2"/>
        <v/>
      </c>
      <c r="L9" s="20" t="str">
        <f t="shared" si="0"/>
        <v/>
      </c>
      <c r="M9" s="7"/>
      <c r="N9" s="8" t="s">
        <v>20</v>
      </c>
      <c r="O9" s="12">
        <f t="shared" si="3"/>
        <v>0</v>
      </c>
      <c r="P9" s="13">
        <f t="shared" si="4"/>
        <v>0</v>
      </c>
      <c r="Q9" s="13">
        <f t="shared" si="5"/>
        <v>0</v>
      </c>
      <c r="R9" s="13">
        <f t="shared" si="6"/>
        <v>0</v>
      </c>
      <c r="S9" s="14">
        <f t="shared" si="7"/>
        <v>0</v>
      </c>
      <c r="T9" s="15">
        <f t="shared" si="8"/>
        <v>0</v>
      </c>
      <c r="U9" s="16">
        <f t="shared" si="9"/>
        <v>0</v>
      </c>
      <c r="V9" s="9">
        <f t="shared" si="10"/>
        <v>0</v>
      </c>
      <c r="W9" s="16">
        <f t="shared" si="11"/>
        <v>0</v>
      </c>
      <c r="X9" s="17">
        <f t="shared" si="12"/>
        <v>0</v>
      </c>
      <c r="Y9" s="16">
        <f t="shared" si="13"/>
        <v>0</v>
      </c>
      <c r="Z9" s="17">
        <f t="shared" si="14"/>
        <v>0</v>
      </c>
      <c r="AA9" s="175">
        <f t="shared" si="15"/>
        <v>0</v>
      </c>
      <c r="AB9" s="176">
        <f t="shared" si="16"/>
        <v>0</v>
      </c>
      <c r="AC9" s="18"/>
    </row>
    <row r="10" spans="1:33" ht="25" customHeight="1" x14ac:dyDescent="0.35">
      <c r="A10" s="169"/>
      <c r="B10" s="2"/>
      <c r="C10" s="2"/>
      <c r="D10" s="3"/>
      <c r="E10" s="4"/>
      <c r="F10" s="5"/>
      <c r="G10" s="5"/>
      <c r="H10" s="6"/>
      <c r="I10" s="6"/>
      <c r="J10" s="10">
        <f t="shared" si="1"/>
        <v>0</v>
      </c>
      <c r="K10" s="11" t="str">
        <f t="shared" si="2"/>
        <v/>
      </c>
      <c r="L10" s="20" t="str">
        <f t="shared" si="0"/>
        <v/>
      </c>
      <c r="M10" s="7"/>
      <c r="N10" s="8" t="s">
        <v>20</v>
      </c>
      <c r="O10" s="12">
        <f t="shared" si="3"/>
        <v>0</v>
      </c>
      <c r="P10" s="13">
        <f t="shared" si="4"/>
        <v>0</v>
      </c>
      <c r="Q10" s="13">
        <f t="shared" si="5"/>
        <v>0</v>
      </c>
      <c r="R10" s="13">
        <f t="shared" si="6"/>
        <v>0</v>
      </c>
      <c r="S10" s="14">
        <f t="shared" si="7"/>
        <v>0</v>
      </c>
      <c r="T10" s="15">
        <f t="shared" si="8"/>
        <v>0</v>
      </c>
      <c r="U10" s="16">
        <f t="shared" si="9"/>
        <v>0</v>
      </c>
      <c r="V10" s="9">
        <f t="shared" si="10"/>
        <v>0</v>
      </c>
      <c r="W10" s="16">
        <f t="shared" si="11"/>
        <v>0</v>
      </c>
      <c r="X10" s="17">
        <f t="shared" si="12"/>
        <v>0</v>
      </c>
      <c r="Y10" s="16">
        <f t="shared" si="13"/>
        <v>0</v>
      </c>
      <c r="Z10" s="17">
        <f t="shared" si="14"/>
        <v>0</v>
      </c>
      <c r="AA10" s="175">
        <f t="shared" si="15"/>
        <v>0</v>
      </c>
      <c r="AB10" s="176">
        <f t="shared" si="16"/>
        <v>0</v>
      </c>
      <c r="AC10" s="18"/>
      <c r="AD10" s="48"/>
    </row>
    <row r="11" spans="1:33" ht="25" customHeight="1" x14ac:dyDescent="0.35">
      <c r="A11" s="169"/>
      <c r="B11" s="2"/>
      <c r="C11" s="2"/>
      <c r="D11" s="3"/>
      <c r="E11" s="4"/>
      <c r="F11" s="5"/>
      <c r="G11" s="5"/>
      <c r="H11" s="6"/>
      <c r="I11" s="6"/>
      <c r="J11" s="10">
        <f t="shared" si="1"/>
        <v>0</v>
      </c>
      <c r="K11" s="11" t="str">
        <f t="shared" si="2"/>
        <v/>
      </c>
      <c r="L11" s="20" t="str">
        <f t="shared" si="0"/>
        <v/>
      </c>
      <c r="M11" s="7"/>
      <c r="N11" s="8" t="s">
        <v>20</v>
      </c>
      <c r="O11" s="12">
        <f t="shared" si="3"/>
        <v>0</v>
      </c>
      <c r="P11" s="13">
        <f t="shared" si="4"/>
        <v>0</v>
      </c>
      <c r="Q11" s="13">
        <f t="shared" si="5"/>
        <v>0</v>
      </c>
      <c r="R11" s="13">
        <f t="shared" si="6"/>
        <v>0</v>
      </c>
      <c r="S11" s="14">
        <f t="shared" si="7"/>
        <v>0</v>
      </c>
      <c r="T11" s="15">
        <f t="shared" si="8"/>
        <v>0</v>
      </c>
      <c r="U11" s="16">
        <f t="shared" si="9"/>
        <v>0</v>
      </c>
      <c r="V11" s="9">
        <f t="shared" si="10"/>
        <v>0</v>
      </c>
      <c r="W11" s="16">
        <f t="shared" si="11"/>
        <v>0</v>
      </c>
      <c r="X11" s="17">
        <f t="shared" si="12"/>
        <v>0</v>
      </c>
      <c r="Y11" s="16">
        <f t="shared" si="13"/>
        <v>0</v>
      </c>
      <c r="Z11" s="17">
        <f t="shared" si="14"/>
        <v>0</v>
      </c>
      <c r="AA11" s="175">
        <f t="shared" si="15"/>
        <v>0</v>
      </c>
      <c r="AB11" s="176">
        <f t="shared" si="16"/>
        <v>0</v>
      </c>
      <c r="AC11" s="18"/>
    </row>
    <row r="12" spans="1:33" ht="25" customHeight="1" x14ac:dyDescent="0.35">
      <c r="A12" s="169"/>
      <c r="B12" s="2"/>
      <c r="C12" s="2"/>
      <c r="D12" s="3"/>
      <c r="E12" s="4"/>
      <c r="F12" s="5"/>
      <c r="G12" s="5"/>
      <c r="H12" s="6"/>
      <c r="I12" s="6"/>
      <c r="J12" s="10">
        <f t="shared" si="1"/>
        <v>0</v>
      </c>
      <c r="K12" s="11" t="str">
        <f t="shared" si="2"/>
        <v/>
      </c>
      <c r="L12" s="20" t="str">
        <f t="shared" si="0"/>
        <v/>
      </c>
      <c r="M12" s="7"/>
      <c r="N12" s="8" t="s">
        <v>20</v>
      </c>
      <c r="O12" s="12">
        <f t="shared" si="3"/>
        <v>0</v>
      </c>
      <c r="P12" s="13">
        <f t="shared" si="4"/>
        <v>0</v>
      </c>
      <c r="Q12" s="13">
        <f t="shared" si="5"/>
        <v>0</v>
      </c>
      <c r="R12" s="13">
        <f t="shared" si="6"/>
        <v>0</v>
      </c>
      <c r="S12" s="14">
        <f t="shared" si="7"/>
        <v>0</v>
      </c>
      <c r="T12" s="15">
        <f t="shared" si="8"/>
        <v>0</v>
      </c>
      <c r="U12" s="16">
        <f t="shared" si="9"/>
        <v>0</v>
      </c>
      <c r="V12" s="9">
        <f t="shared" si="10"/>
        <v>0</v>
      </c>
      <c r="W12" s="16">
        <f t="shared" si="11"/>
        <v>0</v>
      </c>
      <c r="X12" s="17">
        <f t="shared" si="12"/>
        <v>0</v>
      </c>
      <c r="Y12" s="16">
        <f t="shared" si="13"/>
        <v>0</v>
      </c>
      <c r="Z12" s="17">
        <f t="shared" si="14"/>
        <v>0</v>
      </c>
      <c r="AA12" s="175">
        <f t="shared" si="15"/>
        <v>0</v>
      </c>
      <c r="AB12" s="176">
        <f t="shared" si="16"/>
        <v>0</v>
      </c>
      <c r="AC12" s="18"/>
    </row>
    <row r="13" spans="1:33" ht="25" customHeight="1" x14ac:dyDescent="0.35">
      <c r="A13" s="169"/>
      <c r="B13" s="2"/>
      <c r="C13" s="2"/>
      <c r="D13" s="3"/>
      <c r="E13" s="4"/>
      <c r="F13" s="5"/>
      <c r="G13" s="5"/>
      <c r="H13" s="6"/>
      <c r="I13" s="6"/>
      <c r="J13" s="10">
        <f t="shared" si="1"/>
        <v>0</v>
      </c>
      <c r="K13" s="11" t="str">
        <f t="shared" si="2"/>
        <v/>
      </c>
      <c r="L13" s="20" t="str">
        <f t="shared" si="0"/>
        <v/>
      </c>
      <c r="M13" s="7"/>
      <c r="N13" s="8" t="s">
        <v>20</v>
      </c>
      <c r="O13" s="12">
        <f t="shared" si="3"/>
        <v>0</v>
      </c>
      <c r="P13" s="13">
        <f t="shared" si="4"/>
        <v>0</v>
      </c>
      <c r="Q13" s="13">
        <f t="shared" si="5"/>
        <v>0</v>
      </c>
      <c r="R13" s="13">
        <f t="shared" si="6"/>
        <v>0</v>
      </c>
      <c r="S13" s="14">
        <f t="shared" si="7"/>
        <v>0</v>
      </c>
      <c r="T13" s="15">
        <f t="shared" si="8"/>
        <v>0</v>
      </c>
      <c r="U13" s="16">
        <f t="shared" si="9"/>
        <v>0</v>
      </c>
      <c r="V13" s="9">
        <f t="shared" si="10"/>
        <v>0</v>
      </c>
      <c r="W13" s="16">
        <f t="shared" si="11"/>
        <v>0</v>
      </c>
      <c r="X13" s="17">
        <f t="shared" si="12"/>
        <v>0</v>
      </c>
      <c r="Y13" s="16">
        <f t="shared" si="13"/>
        <v>0</v>
      </c>
      <c r="Z13" s="17">
        <f t="shared" si="14"/>
        <v>0</v>
      </c>
      <c r="AA13" s="175">
        <f t="shared" si="15"/>
        <v>0</v>
      </c>
      <c r="AB13" s="176">
        <f t="shared" si="16"/>
        <v>0</v>
      </c>
      <c r="AC13" s="18"/>
    </row>
    <row r="14" spans="1:33" ht="25" customHeight="1" x14ac:dyDescent="0.35">
      <c r="A14" s="169"/>
      <c r="B14" s="2"/>
      <c r="C14" s="2"/>
      <c r="D14" s="3"/>
      <c r="E14" s="4"/>
      <c r="F14" s="5"/>
      <c r="G14" s="5"/>
      <c r="H14" s="6"/>
      <c r="I14" s="6"/>
      <c r="J14" s="10">
        <f t="shared" si="1"/>
        <v>0</v>
      </c>
      <c r="K14" s="11" t="str">
        <f t="shared" si="2"/>
        <v/>
      </c>
      <c r="L14" s="20" t="str">
        <f t="shared" si="0"/>
        <v/>
      </c>
      <c r="M14" s="7"/>
      <c r="N14" s="8" t="s">
        <v>20</v>
      </c>
      <c r="O14" s="12">
        <f t="shared" si="3"/>
        <v>0</v>
      </c>
      <c r="P14" s="13">
        <f t="shared" si="4"/>
        <v>0</v>
      </c>
      <c r="Q14" s="13">
        <f t="shared" si="5"/>
        <v>0</v>
      </c>
      <c r="R14" s="13">
        <f t="shared" si="6"/>
        <v>0</v>
      </c>
      <c r="S14" s="14">
        <f t="shared" si="7"/>
        <v>0</v>
      </c>
      <c r="T14" s="15">
        <f t="shared" si="8"/>
        <v>0</v>
      </c>
      <c r="U14" s="16">
        <f t="shared" si="9"/>
        <v>0</v>
      </c>
      <c r="V14" s="9">
        <f t="shared" si="10"/>
        <v>0</v>
      </c>
      <c r="W14" s="16">
        <f t="shared" si="11"/>
        <v>0</v>
      </c>
      <c r="X14" s="17">
        <f t="shared" si="12"/>
        <v>0</v>
      </c>
      <c r="Y14" s="16">
        <f t="shared" si="13"/>
        <v>0</v>
      </c>
      <c r="Z14" s="17">
        <f t="shared" si="14"/>
        <v>0</v>
      </c>
      <c r="AA14" s="175">
        <f t="shared" si="15"/>
        <v>0</v>
      </c>
      <c r="AB14" s="176">
        <f t="shared" si="16"/>
        <v>0</v>
      </c>
      <c r="AC14" s="18"/>
    </row>
    <row r="15" spans="1:33" ht="25" customHeight="1" x14ac:dyDescent="0.35">
      <c r="A15" s="169"/>
      <c r="B15" s="2"/>
      <c r="C15" s="2"/>
      <c r="D15" s="3"/>
      <c r="E15" s="4"/>
      <c r="F15" s="5"/>
      <c r="G15" s="5"/>
      <c r="H15" s="6"/>
      <c r="I15" s="6"/>
      <c r="J15" s="10">
        <f t="shared" si="1"/>
        <v>0</v>
      </c>
      <c r="K15" s="11" t="str">
        <f t="shared" si="2"/>
        <v/>
      </c>
      <c r="L15" s="20" t="str">
        <f t="shared" si="0"/>
        <v/>
      </c>
      <c r="M15" s="7"/>
      <c r="N15" s="8" t="s">
        <v>20</v>
      </c>
      <c r="O15" s="12">
        <f t="shared" si="3"/>
        <v>0</v>
      </c>
      <c r="P15" s="13">
        <f t="shared" si="4"/>
        <v>0</v>
      </c>
      <c r="Q15" s="13">
        <f t="shared" si="5"/>
        <v>0</v>
      </c>
      <c r="R15" s="13">
        <f t="shared" si="6"/>
        <v>0</v>
      </c>
      <c r="S15" s="14">
        <f t="shared" si="7"/>
        <v>0</v>
      </c>
      <c r="T15" s="15">
        <f t="shared" si="8"/>
        <v>0</v>
      </c>
      <c r="U15" s="16">
        <f t="shared" si="9"/>
        <v>0</v>
      </c>
      <c r="V15" s="9">
        <f t="shared" si="10"/>
        <v>0</v>
      </c>
      <c r="W15" s="16">
        <f t="shared" si="11"/>
        <v>0</v>
      </c>
      <c r="X15" s="17">
        <f t="shared" si="12"/>
        <v>0</v>
      </c>
      <c r="Y15" s="16">
        <f t="shared" si="13"/>
        <v>0</v>
      </c>
      <c r="Z15" s="17">
        <f t="shared" si="14"/>
        <v>0</v>
      </c>
      <c r="AA15" s="175">
        <f t="shared" si="15"/>
        <v>0</v>
      </c>
      <c r="AB15" s="176">
        <f t="shared" si="16"/>
        <v>0</v>
      </c>
      <c r="AC15" s="18"/>
    </row>
    <row r="16" spans="1:33" ht="25" customHeight="1" x14ac:dyDescent="0.35">
      <c r="A16" s="169"/>
      <c r="B16" s="2"/>
      <c r="C16" s="2"/>
      <c r="D16" s="3"/>
      <c r="E16" s="4"/>
      <c r="F16" s="5"/>
      <c r="G16" s="5"/>
      <c r="H16" s="6"/>
      <c r="I16" s="6"/>
      <c r="J16" s="10">
        <f t="shared" si="1"/>
        <v>0</v>
      </c>
      <c r="K16" s="11" t="str">
        <f t="shared" si="2"/>
        <v/>
      </c>
      <c r="L16" s="20" t="str">
        <f t="shared" si="0"/>
        <v/>
      </c>
      <c r="M16" s="7"/>
      <c r="N16" s="8" t="s">
        <v>20</v>
      </c>
      <c r="O16" s="12">
        <f t="shared" si="3"/>
        <v>0</v>
      </c>
      <c r="P16" s="13">
        <f t="shared" si="4"/>
        <v>0</v>
      </c>
      <c r="Q16" s="13">
        <f t="shared" si="5"/>
        <v>0</v>
      </c>
      <c r="R16" s="13">
        <f t="shared" si="6"/>
        <v>0</v>
      </c>
      <c r="S16" s="14">
        <f t="shared" si="7"/>
        <v>0</v>
      </c>
      <c r="T16" s="15">
        <f t="shared" si="8"/>
        <v>0</v>
      </c>
      <c r="U16" s="16">
        <f t="shared" si="9"/>
        <v>0</v>
      </c>
      <c r="V16" s="9">
        <f t="shared" si="10"/>
        <v>0</v>
      </c>
      <c r="W16" s="16">
        <f t="shared" si="11"/>
        <v>0</v>
      </c>
      <c r="X16" s="17">
        <f t="shared" si="12"/>
        <v>0</v>
      </c>
      <c r="Y16" s="16">
        <f t="shared" si="13"/>
        <v>0</v>
      </c>
      <c r="Z16" s="17">
        <f t="shared" si="14"/>
        <v>0</v>
      </c>
      <c r="AA16" s="175">
        <f t="shared" si="15"/>
        <v>0</v>
      </c>
      <c r="AB16" s="176">
        <f t="shared" si="16"/>
        <v>0</v>
      </c>
      <c r="AC16" s="18"/>
    </row>
    <row r="17" spans="1:29" ht="25" customHeight="1" x14ac:dyDescent="0.35">
      <c r="A17" s="169"/>
      <c r="B17" s="2"/>
      <c r="C17" s="2"/>
      <c r="D17" s="3"/>
      <c r="E17" s="4"/>
      <c r="F17" s="5"/>
      <c r="G17" s="5"/>
      <c r="H17" s="6"/>
      <c r="I17" s="6"/>
      <c r="J17" s="10">
        <f t="shared" si="1"/>
        <v>0</v>
      </c>
      <c r="K17" s="11" t="str">
        <f t="shared" si="2"/>
        <v/>
      </c>
      <c r="L17" s="20" t="str">
        <f t="shared" si="0"/>
        <v/>
      </c>
      <c r="M17" s="7"/>
      <c r="N17" s="8" t="s">
        <v>20</v>
      </c>
      <c r="O17" s="12">
        <f t="shared" si="3"/>
        <v>0</v>
      </c>
      <c r="P17" s="13">
        <f t="shared" si="4"/>
        <v>0</v>
      </c>
      <c r="Q17" s="13">
        <f t="shared" si="5"/>
        <v>0</v>
      </c>
      <c r="R17" s="13">
        <f t="shared" si="6"/>
        <v>0</v>
      </c>
      <c r="S17" s="14">
        <f t="shared" si="7"/>
        <v>0</v>
      </c>
      <c r="T17" s="15">
        <f t="shared" si="8"/>
        <v>0</v>
      </c>
      <c r="U17" s="16">
        <f t="shared" si="9"/>
        <v>0</v>
      </c>
      <c r="V17" s="9">
        <f t="shared" si="10"/>
        <v>0</v>
      </c>
      <c r="W17" s="16">
        <f t="shared" si="11"/>
        <v>0</v>
      </c>
      <c r="X17" s="17">
        <f t="shared" si="12"/>
        <v>0</v>
      </c>
      <c r="Y17" s="16">
        <f t="shared" si="13"/>
        <v>0</v>
      </c>
      <c r="Z17" s="17">
        <f t="shared" si="14"/>
        <v>0</v>
      </c>
      <c r="AA17" s="175">
        <f t="shared" si="15"/>
        <v>0</v>
      </c>
      <c r="AB17" s="176">
        <f t="shared" si="16"/>
        <v>0</v>
      </c>
      <c r="AC17" s="18"/>
    </row>
    <row r="18" spans="1:29" ht="25" customHeight="1" x14ac:dyDescent="0.35">
      <c r="A18" s="169"/>
      <c r="B18" s="2"/>
      <c r="C18" s="2"/>
      <c r="D18" s="3"/>
      <c r="E18" s="4"/>
      <c r="F18" s="5"/>
      <c r="G18" s="5"/>
      <c r="H18" s="6"/>
      <c r="I18" s="6"/>
      <c r="J18" s="10">
        <f t="shared" si="1"/>
        <v>0</v>
      </c>
      <c r="K18" s="11" t="str">
        <f t="shared" si="2"/>
        <v/>
      </c>
      <c r="L18" s="20" t="str">
        <f t="shared" si="0"/>
        <v/>
      </c>
      <c r="M18" s="7"/>
      <c r="N18" s="8" t="s">
        <v>20</v>
      </c>
      <c r="O18" s="12">
        <f t="shared" si="3"/>
        <v>0</v>
      </c>
      <c r="P18" s="13">
        <f t="shared" si="4"/>
        <v>0</v>
      </c>
      <c r="Q18" s="13">
        <f t="shared" si="5"/>
        <v>0</v>
      </c>
      <c r="R18" s="13">
        <f t="shared" si="6"/>
        <v>0</v>
      </c>
      <c r="S18" s="14">
        <f t="shared" si="7"/>
        <v>0</v>
      </c>
      <c r="T18" s="15">
        <f t="shared" si="8"/>
        <v>0</v>
      </c>
      <c r="U18" s="16">
        <f t="shared" si="9"/>
        <v>0</v>
      </c>
      <c r="V18" s="9">
        <f t="shared" si="10"/>
        <v>0</v>
      </c>
      <c r="W18" s="16">
        <f t="shared" si="11"/>
        <v>0</v>
      </c>
      <c r="X18" s="17">
        <f t="shared" si="12"/>
        <v>0</v>
      </c>
      <c r="Y18" s="16">
        <f t="shared" si="13"/>
        <v>0</v>
      </c>
      <c r="Z18" s="17">
        <f t="shared" si="14"/>
        <v>0</v>
      </c>
      <c r="AA18" s="175">
        <f t="shared" si="15"/>
        <v>0</v>
      </c>
      <c r="AB18" s="176">
        <f t="shared" si="16"/>
        <v>0</v>
      </c>
      <c r="AC18" s="18"/>
    </row>
    <row r="19" spans="1:29" ht="25" customHeight="1" x14ac:dyDescent="0.35">
      <c r="A19" s="169"/>
      <c r="B19" s="2"/>
      <c r="C19" s="2"/>
      <c r="D19" s="3"/>
      <c r="E19" s="4"/>
      <c r="F19" s="5"/>
      <c r="G19" s="5"/>
      <c r="H19" s="6"/>
      <c r="I19" s="6"/>
      <c r="J19" s="10">
        <f t="shared" si="1"/>
        <v>0</v>
      </c>
      <c r="K19" s="11" t="str">
        <f t="shared" si="2"/>
        <v/>
      </c>
      <c r="L19" s="20" t="str">
        <f t="shared" si="0"/>
        <v/>
      </c>
      <c r="M19" s="7"/>
      <c r="N19" s="8" t="s">
        <v>20</v>
      </c>
      <c r="O19" s="12">
        <f t="shared" si="3"/>
        <v>0</v>
      </c>
      <c r="P19" s="13">
        <f t="shared" si="4"/>
        <v>0</v>
      </c>
      <c r="Q19" s="13">
        <f t="shared" si="5"/>
        <v>0</v>
      </c>
      <c r="R19" s="13">
        <f t="shared" si="6"/>
        <v>0</v>
      </c>
      <c r="S19" s="14">
        <f t="shared" si="7"/>
        <v>0</v>
      </c>
      <c r="T19" s="15">
        <f t="shared" si="8"/>
        <v>0</v>
      </c>
      <c r="U19" s="16">
        <f t="shared" si="9"/>
        <v>0</v>
      </c>
      <c r="V19" s="9">
        <f t="shared" si="10"/>
        <v>0</v>
      </c>
      <c r="W19" s="16">
        <f t="shared" si="11"/>
        <v>0</v>
      </c>
      <c r="X19" s="17">
        <f t="shared" si="12"/>
        <v>0</v>
      </c>
      <c r="Y19" s="16">
        <f t="shared" si="13"/>
        <v>0</v>
      </c>
      <c r="Z19" s="17">
        <f t="shared" si="14"/>
        <v>0</v>
      </c>
      <c r="AA19" s="175">
        <f t="shared" si="15"/>
        <v>0</v>
      </c>
      <c r="AB19" s="176">
        <f t="shared" si="16"/>
        <v>0</v>
      </c>
      <c r="AC19" s="18"/>
    </row>
    <row r="20" spans="1:29" ht="25" customHeight="1" x14ac:dyDescent="0.35">
      <c r="A20" s="169"/>
      <c r="B20" s="2"/>
      <c r="C20" s="2"/>
      <c r="D20" s="3"/>
      <c r="E20" s="4"/>
      <c r="F20" s="5"/>
      <c r="G20" s="5"/>
      <c r="H20" s="6"/>
      <c r="I20" s="6"/>
      <c r="J20" s="10">
        <f t="shared" si="1"/>
        <v>0</v>
      </c>
      <c r="K20" s="11" t="str">
        <f t="shared" si="2"/>
        <v/>
      </c>
      <c r="L20" s="20" t="str">
        <f t="shared" si="0"/>
        <v/>
      </c>
      <c r="M20" s="7"/>
      <c r="N20" s="8" t="s">
        <v>20</v>
      </c>
      <c r="O20" s="12">
        <f t="shared" si="3"/>
        <v>0</v>
      </c>
      <c r="P20" s="13">
        <f t="shared" si="4"/>
        <v>0</v>
      </c>
      <c r="Q20" s="13">
        <f t="shared" si="5"/>
        <v>0</v>
      </c>
      <c r="R20" s="13">
        <f t="shared" si="6"/>
        <v>0</v>
      </c>
      <c r="S20" s="14">
        <f t="shared" si="7"/>
        <v>0</v>
      </c>
      <c r="T20" s="15">
        <f t="shared" si="8"/>
        <v>0</v>
      </c>
      <c r="U20" s="16">
        <f t="shared" si="9"/>
        <v>0</v>
      </c>
      <c r="V20" s="9">
        <f t="shared" si="10"/>
        <v>0</v>
      </c>
      <c r="W20" s="16">
        <f t="shared" si="11"/>
        <v>0</v>
      </c>
      <c r="X20" s="17">
        <f t="shared" si="12"/>
        <v>0</v>
      </c>
      <c r="Y20" s="16">
        <f t="shared" si="13"/>
        <v>0</v>
      </c>
      <c r="Z20" s="17">
        <f t="shared" si="14"/>
        <v>0</v>
      </c>
      <c r="AA20" s="175">
        <f t="shared" si="15"/>
        <v>0</v>
      </c>
      <c r="AB20" s="176">
        <f t="shared" si="16"/>
        <v>0</v>
      </c>
      <c r="AC20" s="18"/>
    </row>
    <row r="21" spans="1:29" ht="25" customHeight="1" x14ac:dyDescent="0.35">
      <c r="A21" s="169"/>
      <c r="B21" s="2"/>
      <c r="C21" s="2"/>
      <c r="D21" s="3"/>
      <c r="E21" s="4"/>
      <c r="F21" s="5"/>
      <c r="G21" s="5"/>
      <c r="H21" s="6"/>
      <c r="I21" s="6"/>
      <c r="J21" s="10">
        <f t="shared" si="1"/>
        <v>0</v>
      </c>
      <c r="K21" s="11" t="str">
        <f t="shared" si="2"/>
        <v/>
      </c>
      <c r="L21" s="20" t="str">
        <f t="shared" si="0"/>
        <v/>
      </c>
      <c r="M21" s="7"/>
      <c r="N21" s="8" t="s">
        <v>20</v>
      </c>
      <c r="O21" s="12">
        <f t="shared" si="3"/>
        <v>0</v>
      </c>
      <c r="P21" s="13">
        <f t="shared" si="4"/>
        <v>0</v>
      </c>
      <c r="Q21" s="13">
        <f t="shared" si="5"/>
        <v>0</v>
      </c>
      <c r="R21" s="13">
        <f t="shared" si="6"/>
        <v>0</v>
      </c>
      <c r="S21" s="14">
        <f t="shared" si="7"/>
        <v>0</v>
      </c>
      <c r="T21" s="15">
        <f t="shared" si="8"/>
        <v>0</v>
      </c>
      <c r="U21" s="16">
        <f t="shared" si="9"/>
        <v>0</v>
      </c>
      <c r="V21" s="9">
        <f t="shared" si="10"/>
        <v>0</v>
      </c>
      <c r="W21" s="16">
        <f t="shared" si="11"/>
        <v>0</v>
      </c>
      <c r="X21" s="17">
        <f t="shared" si="12"/>
        <v>0</v>
      </c>
      <c r="Y21" s="16">
        <f t="shared" si="13"/>
        <v>0</v>
      </c>
      <c r="Z21" s="17">
        <f t="shared" si="14"/>
        <v>0</v>
      </c>
      <c r="AA21" s="175">
        <f t="shared" si="15"/>
        <v>0</v>
      </c>
      <c r="AB21" s="176">
        <f t="shared" si="16"/>
        <v>0</v>
      </c>
      <c r="AC21" s="18"/>
    </row>
    <row r="22" spans="1:29" ht="25" customHeight="1" x14ac:dyDescent="0.35">
      <c r="A22" s="169"/>
      <c r="B22" s="2"/>
      <c r="C22" s="2"/>
      <c r="D22" s="3"/>
      <c r="E22" s="4"/>
      <c r="F22" s="5"/>
      <c r="G22" s="5"/>
      <c r="H22" s="6"/>
      <c r="I22" s="6"/>
      <c r="J22" s="10">
        <f t="shared" si="1"/>
        <v>0</v>
      </c>
      <c r="K22" s="11" t="str">
        <f t="shared" si="2"/>
        <v/>
      </c>
      <c r="L22" s="20" t="str">
        <f t="shared" si="0"/>
        <v/>
      </c>
      <c r="M22" s="7"/>
      <c r="N22" s="8" t="s">
        <v>20</v>
      </c>
      <c r="O22" s="12">
        <f t="shared" si="3"/>
        <v>0</v>
      </c>
      <c r="P22" s="13">
        <f t="shared" si="4"/>
        <v>0</v>
      </c>
      <c r="Q22" s="13">
        <f t="shared" si="5"/>
        <v>0</v>
      </c>
      <c r="R22" s="13">
        <f t="shared" si="6"/>
        <v>0</v>
      </c>
      <c r="S22" s="14">
        <f t="shared" si="7"/>
        <v>0</v>
      </c>
      <c r="T22" s="15">
        <f t="shared" si="8"/>
        <v>0</v>
      </c>
      <c r="U22" s="16">
        <f t="shared" si="9"/>
        <v>0</v>
      </c>
      <c r="V22" s="9">
        <f t="shared" si="10"/>
        <v>0</v>
      </c>
      <c r="W22" s="16">
        <f t="shared" si="11"/>
        <v>0</v>
      </c>
      <c r="X22" s="17">
        <f t="shared" si="12"/>
        <v>0</v>
      </c>
      <c r="Y22" s="16">
        <f t="shared" si="13"/>
        <v>0</v>
      </c>
      <c r="Z22" s="17">
        <f t="shared" si="14"/>
        <v>0</v>
      </c>
      <c r="AA22" s="175">
        <f t="shared" si="15"/>
        <v>0</v>
      </c>
      <c r="AB22" s="176">
        <f t="shared" si="16"/>
        <v>0</v>
      </c>
      <c r="AC22" s="18"/>
    </row>
    <row r="23" spans="1:29" ht="25" customHeight="1" x14ac:dyDescent="0.35">
      <c r="A23" s="169"/>
      <c r="B23" s="2"/>
      <c r="C23" s="2"/>
      <c r="D23" s="3"/>
      <c r="E23" s="4"/>
      <c r="F23" s="5"/>
      <c r="G23" s="5"/>
      <c r="H23" s="6"/>
      <c r="I23" s="6"/>
      <c r="J23" s="10">
        <f t="shared" si="1"/>
        <v>0</v>
      </c>
      <c r="K23" s="11" t="str">
        <f t="shared" si="2"/>
        <v/>
      </c>
      <c r="L23" s="20" t="str">
        <f t="shared" si="0"/>
        <v/>
      </c>
      <c r="M23" s="7"/>
      <c r="N23" s="8" t="s">
        <v>20</v>
      </c>
      <c r="O23" s="12">
        <f t="shared" si="3"/>
        <v>0</v>
      </c>
      <c r="P23" s="13">
        <f t="shared" si="4"/>
        <v>0</v>
      </c>
      <c r="Q23" s="13">
        <f t="shared" si="5"/>
        <v>0</v>
      </c>
      <c r="R23" s="13">
        <f t="shared" si="6"/>
        <v>0</v>
      </c>
      <c r="S23" s="14">
        <f t="shared" si="7"/>
        <v>0</v>
      </c>
      <c r="T23" s="15">
        <f t="shared" si="8"/>
        <v>0</v>
      </c>
      <c r="U23" s="16">
        <f t="shared" si="9"/>
        <v>0</v>
      </c>
      <c r="V23" s="9">
        <f t="shared" si="10"/>
        <v>0</v>
      </c>
      <c r="W23" s="16">
        <f t="shared" si="11"/>
        <v>0</v>
      </c>
      <c r="X23" s="17">
        <f t="shared" si="12"/>
        <v>0</v>
      </c>
      <c r="Y23" s="16">
        <f t="shared" si="13"/>
        <v>0</v>
      </c>
      <c r="Z23" s="17">
        <f t="shared" si="14"/>
        <v>0</v>
      </c>
      <c r="AA23" s="175">
        <f t="shared" si="15"/>
        <v>0</v>
      </c>
      <c r="AB23" s="176">
        <f t="shared" si="16"/>
        <v>0</v>
      </c>
      <c r="AC23" s="18"/>
    </row>
    <row r="24" spans="1:29" ht="25" customHeight="1" x14ac:dyDescent="0.35">
      <c r="A24" s="169"/>
      <c r="B24" s="2"/>
      <c r="C24" s="2"/>
      <c r="D24" s="3"/>
      <c r="E24" s="4"/>
      <c r="F24" s="5"/>
      <c r="G24" s="5"/>
      <c r="H24" s="6"/>
      <c r="I24" s="6"/>
      <c r="J24" s="10">
        <f t="shared" si="1"/>
        <v>0</v>
      </c>
      <c r="K24" s="11" t="str">
        <f t="shared" si="2"/>
        <v/>
      </c>
      <c r="L24" s="20" t="str">
        <f t="shared" si="0"/>
        <v/>
      </c>
      <c r="M24" s="7"/>
      <c r="N24" s="8" t="s">
        <v>20</v>
      </c>
      <c r="O24" s="12">
        <f t="shared" si="3"/>
        <v>0</v>
      </c>
      <c r="P24" s="13">
        <f t="shared" si="4"/>
        <v>0</v>
      </c>
      <c r="Q24" s="13">
        <f t="shared" si="5"/>
        <v>0</v>
      </c>
      <c r="R24" s="13">
        <f t="shared" si="6"/>
        <v>0</v>
      </c>
      <c r="S24" s="14">
        <f t="shared" si="7"/>
        <v>0</v>
      </c>
      <c r="T24" s="15">
        <f t="shared" si="8"/>
        <v>0</v>
      </c>
      <c r="U24" s="16">
        <f t="shared" si="9"/>
        <v>0</v>
      </c>
      <c r="V24" s="9">
        <f t="shared" si="10"/>
        <v>0</v>
      </c>
      <c r="W24" s="16">
        <f t="shared" si="11"/>
        <v>0</v>
      </c>
      <c r="X24" s="17">
        <f t="shared" si="12"/>
        <v>0</v>
      </c>
      <c r="Y24" s="16">
        <f t="shared" si="13"/>
        <v>0</v>
      </c>
      <c r="Z24" s="17">
        <f t="shared" si="14"/>
        <v>0</v>
      </c>
      <c r="AA24" s="175">
        <f t="shared" si="15"/>
        <v>0</v>
      </c>
      <c r="AB24" s="176">
        <f t="shared" si="16"/>
        <v>0</v>
      </c>
      <c r="AC24" s="18"/>
    </row>
    <row r="25" spans="1:29" ht="25" customHeight="1" x14ac:dyDescent="0.35">
      <c r="A25" s="169"/>
      <c r="B25" s="2"/>
      <c r="C25" s="2"/>
      <c r="D25" s="3"/>
      <c r="E25" s="4"/>
      <c r="F25" s="5"/>
      <c r="G25" s="5"/>
      <c r="H25" s="6"/>
      <c r="I25" s="6"/>
      <c r="J25" s="10">
        <f t="shared" si="1"/>
        <v>0</v>
      </c>
      <c r="K25" s="11" t="str">
        <f t="shared" si="2"/>
        <v/>
      </c>
      <c r="L25" s="20" t="str">
        <f t="shared" si="0"/>
        <v/>
      </c>
      <c r="M25" s="7"/>
      <c r="N25" s="8" t="s">
        <v>20</v>
      </c>
      <c r="O25" s="12">
        <f t="shared" si="3"/>
        <v>0</v>
      </c>
      <c r="P25" s="13">
        <f t="shared" si="4"/>
        <v>0</v>
      </c>
      <c r="Q25" s="13">
        <f t="shared" si="5"/>
        <v>0</v>
      </c>
      <c r="R25" s="13">
        <f t="shared" si="6"/>
        <v>0</v>
      </c>
      <c r="S25" s="14">
        <f t="shared" si="7"/>
        <v>0</v>
      </c>
      <c r="T25" s="15">
        <f t="shared" si="8"/>
        <v>0</v>
      </c>
      <c r="U25" s="16">
        <f t="shared" si="9"/>
        <v>0</v>
      </c>
      <c r="V25" s="9">
        <f t="shared" si="10"/>
        <v>0</v>
      </c>
      <c r="W25" s="16">
        <f t="shared" si="11"/>
        <v>0</v>
      </c>
      <c r="X25" s="17">
        <f t="shared" si="12"/>
        <v>0</v>
      </c>
      <c r="Y25" s="16">
        <f t="shared" si="13"/>
        <v>0</v>
      </c>
      <c r="Z25" s="17">
        <f t="shared" si="14"/>
        <v>0</v>
      </c>
      <c r="AA25" s="175">
        <f t="shared" si="15"/>
        <v>0</v>
      </c>
      <c r="AB25" s="176">
        <f t="shared" si="16"/>
        <v>0</v>
      </c>
      <c r="AC25" s="18"/>
    </row>
    <row r="26" spans="1:29" ht="25" customHeight="1" x14ac:dyDescent="0.35">
      <c r="A26" s="169"/>
      <c r="B26" s="2"/>
      <c r="C26" s="2"/>
      <c r="D26" s="3"/>
      <c r="E26" s="4"/>
      <c r="F26" s="5"/>
      <c r="G26" s="5"/>
      <c r="H26" s="6"/>
      <c r="I26" s="6"/>
      <c r="J26" s="10">
        <f t="shared" si="1"/>
        <v>0</v>
      </c>
      <c r="K26" s="11" t="str">
        <f t="shared" si="2"/>
        <v/>
      </c>
      <c r="L26" s="20" t="str">
        <f t="shared" si="0"/>
        <v/>
      </c>
      <c r="M26" s="7"/>
      <c r="N26" s="8" t="s">
        <v>20</v>
      </c>
      <c r="O26" s="12">
        <f t="shared" si="3"/>
        <v>0</v>
      </c>
      <c r="P26" s="13">
        <f t="shared" si="4"/>
        <v>0</v>
      </c>
      <c r="Q26" s="13">
        <f t="shared" si="5"/>
        <v>0</v>
      </c>
      <c r="R26" s="13">
        <f t="shared" si="6"/>
        <v>0</v>
      </c>
      <c r="S26" s="14">
        <f t="shared" si="7"/>
        <v>0</v>
      </c>
      <c r="T26" s="15">
        <f t="shared" si="8"/>
        <v>0</v>
      </c>
      <c r="U26" s="16">
        <f t="shared" si="9"/>
        <v>0</v>
      </c>
      <c r="V26" s="9">
        <f t="shared" si="10"/>
        <v>0</v>
      </c>
      <c r="W26" s="16">
        <f t="shared" si="11"/>
        <v>0</v>
      </c>
      <c r="X26" s="17">
        <f t="shared" si="12"/>
        <v>0</v>
      </c>
      <c r="Y26" s="16">
        <f t="shared" si="13"/>
        <v>0</v>
      </c>
      <c r="Z26" s="17">
        <f t="shared" si="14"/>
        <v>0</v>
      </c>
      <c r="AA26" s="175">
        <f t="shared" si="15"/>
        <v>0</v>
      </c>
      <c r="AB26" s="176">
        <f t="shared" si="16"/>
        <v>0</v>
      </c>
      <c r="AC26" s="18"/>
    </row>
    <row r="27" spans="1:29" ht="25" customHeight="1" x14ac:dyDescent="0.35">
      <c r="A27" s="169"/>
      <c r="B27" s="2"/>
      <c r="C27" s="2"/>
      <c r="D27" s="3"/>
      <c r="E27" s="4"/>
      <c r="F27" s="5"/>
      <c r="G27" s="5"/>
      <c r="H27" s="6"/>
      <c r="I27" s="6"/>
      <c r="J27" s="10">
        <f t="shared" si="1"/>
        <v>0</v>
      </c>
      <c r="K27" s="11" t="str">
        <f t="shared" si="2"/>
        <v/>
      </c>
      <c r="L27" s="20" t="str">
        <f t="shared" si="0"/>
        <v/>
      </c>
      <c r="M27" s="7"/>
      <c r="N27" s="8" t="s">
        <v>20</v>
      </c>
      <c r="O27" s="12">
        <f t="shared" si="3"/>
        <v>0</v>
      </c>
      <c r="P27" s="13">
        <f t="shared" si="4"/>
        <v>0</v>
      </c>
      <c r="Q27" s="13">
        <f t="shared" si="5"/>
        <v>0</v>
      </c>
      <c r="R27" s="13">
        <f t="shared" si="6"/>
        <v>0</v>
      </c>
      <c r="S27" s="14">
        <f t="shared" si="7"/>
        <v>0</v>
      </c>
      <c r="T27" s="15">
        <f t="shared" si="8"/>
        <v>0</v>
      </c>
      <c r="U27" s="16">
        <f t="shared" si="9"/>
        <v>0</v>
      </c>
      <c r="V27" s="9">
        <f t="shared" si="10"/>
        <v>0</v>
      </c>
      <c r="W27" s="16">
        <f t="shared" si="11"/>
        <v>0</v>
      </c>
      <c r="X27" s="17">
        <f t="shared" si="12"/>
        <v>0</v>
      </c>
      <c r="Y27" s="16">
        <f t="shared" si="13"/>
        <v>0</v>
      </c>
      <c r="Z27" s="17">
        <f t="shared" si="14"/>
        <v>0</v>
      </c>
      <c r="AA27" s="175">
        <f t="shared" si="15"/>
        <v>0</v>
      </c>
      <c r="AB27" s="176">
        <f t="shared" si="16"/>
        <v>0</v>
      </c>
      <c r="AC27" s="18"/>
    </row>
    <row r="28" spans="1:29" ht="25" customHeight="1" x14ac:dyDescent="0.35">
      <c r="A28" s="169"/>
      <c r="B28" s="2"/>
      <c r="C28" s="2"/>
      <c r="D28" s="3"/>
      <c r="E28" s="4"/>
      <c r="F28" s="5"/>
      <c r="G28" s="5"/>
      <c r="H28" s="6"/>
      <c r="I28" s="6"/>
      <c r="J28" s="10">
        <f t="shared" si="1"/>
        <v>0</v>
      </c>
      <c r="K28" s="11" t="str">
        <f t="shared" si="2"/>
        <v/>
      </c>
      <c r="L28" s="20" t="str">
        <f t="shared" si="0"/>
        <v/>
      </c>
      <c r="M28" s="7"/>
      <c r="N28" s="8" t="s">
        <v>20</v>
      </c>
      <c r="O28" s="12">
        <f t="shared" si="3"/>
        <v>0</v>
      </c>
      <c r="P28" s="13">
        <f t="shared" si="4"/>
        <v>0</v>
      </c>
      <c r="Q28" s="13">
        <f t="shared" si="5"/>
        <v>0</v>
      </c>
      <c r="R28" s="13">
        <f t="shared" si="6"/>
        <v>0</v>
      </c>
      <c r="S28" s="14">
        <f t="shared" si="7"/>
        <v>0</v>
      </c>
      <c r="T28" s="15">
        <f t="shared" si="8"/>
        <v>0</v>
      </c>
      <c r="U28" s="16">
        <f t="shared" si="9"/>
        <v>0</v>
      </c>
      <c r="V28" s="9">
        <f t="shared" si="10"/>
        <v>0</v>
      </c>
      <c r="W28" s="16">
        <f t="shared" si="11"/>
        <v>0</v>
      </c>
      <c r="X28" s="17">
        <f t="shared" si="12"/>
        <v>0</v>
      </c>
      <c r="Y28" s="16">
        <f t="shared" si="13"/>
        <v>0</v>
      </c>
      <c r="Z28" s="17">
        <f t="shared" si="14"/>
        <v>0</v>
      </c>
      <c r="AA28" s="175">
        <f t="shared" si="15"/>
        <v>0</v>
      </c>
      <c r="AB28" s="176">
        <f t="shared" si="16"/>
        <v>0</v>
      </c>
      <c r="AC28" s="18"/>
    </row>
    <row r="29" spans="1:29" ht="25" customHeight="1" x14ac:dyDescent="0.35">
      <c r="A29" s="169"/>
      <c r="B29" s="2"/>
      <c r="C29" s="2"/>
      <c r="D29" s="3"/>
      <c r="E29" s="4"/>
      <c r="F29" s="5"/>
      <c r="G29" s="5"/>
      <c r="H29" s="6"/>
      <c r="I29" s="6"/>
      <c r="J29" s="10">
        <f t="shared" si="1"/>
        <v>0</v>
      </c>
      <c r="K29" s="11" t="str">
        <f t="shared" si="2"/>
        <v/>
      </c>
      <c r="L29" s="20" t="str">
        <f t="shared" si="0"/>
        <v/>
      </c>
      <c r="M29" s="7"/>
      <c r="N29" s="8" t="s">
        <v>20</v>
      </c>
      <c r="O29" s="12">
        <f t="shared" si="3"/>
        <v>0</v>
      </c>
      <c r="P29" s="13">
        <f t="shared" si="4"/>
        <v>0</v>
      </c>
      <c r="Q29" s="13">
        <f t="shared" si="5"/>
        <v>0</v>
      </c>
      <c r="R29" s="13">
        <f t="shared" si="6"/>
        <v>0</v>
      </c>
      <c r="S29" s="14">
        <f t="shared" si="7"/>
        <v>0</v>
      </c>
      <c r="T29" s="15">
        <f t="shared" si="8"/>
        <v>0</v>
      </c>
      <c r="U29" s="16">
        <f t="shared" si="9"/>
        <v>0</v>
      </c>
      <c r="V29" s="9">
        <f t="shared" si="10"/>
        <v>0</v>
      </c>
      <c r="W29" s="16">
        <f t="shared" si="11"/>
        <v>0</v>
      </c>
      <c r="X29" s="17">
        <f t="shared" si="12"/>
        <v>0</v>
      </c>
      <c r="Y29" s="16">
        <f t="shared" si="13"/>
        <v>0</v>
      </c>
      <c r="Z29" s="17">
        <f t="shared" si="14"/>
        <v>0</v>
      </c>
      <c r="AA29" s="175">
        <f t="shared" si="15"/>
        <v>0</v>
      </c>
      <c r="AB29" s="176">
        <f t="shared" si="16"/>
        <v>0</v>
      </c>
      <c r="AC29" s="18"/>
    </row>
    <row r="30" spans="1:29" ht="25" customHeight="1" x14ac:dyDescent="0.35">
      <c r="A30" s="169"/>
      <c r="B30" s="2"/>
      <c r="C30" s="2"/>
      <c r="D30" s="3"/>
      <c r="E30" s="4"/>
      <c r="F30" s="5"/>
      <c r="G30" s="5"/>
      <c r="H30" s="6"/>
      <c r="I30" s="6"/>
      <c r="J30" s="10">
        <f t="shared" si="1"/>
        <v>0</v>
      </c>
      <c r="K30" s="11" t="str">
        <f t="shared" si="2"/>
        <v/>
      </c>
      <c r="L30" s="20" t="str">
        <f t="shared" si="0"/>
        <v/>
      </c>
      <c r="M30" s="7"/>
      <c r="N30" s="8" t="s">
        <v>20</v>
      </c>
      <c r="O30" s="12">
        <f t="shared" si="3"/>
        <v>0</v>
      </c>
      <c r="P30" s="13">
        <f t="shared" si="4"/>
        <v>0</v>
      </c>
      <c r="Q30" s="13">
        <f t="shared" si="5"/>
        <v>0</v>
      </c>
      <c r="R30" s="13">
        <f t="shared" si="6"/>
        <v>0</v>
      </c>
      <c r="S30" s="14">
        <f t="shared" si="7"/>
        <v>0</v>
      </c>
      <c r="T30" s="15">
        <f t="shared" si="8"/>
        <v>0</v>
      </c>
      <c r="U30" s="16">
        <f t="shared" si="9"/>
        <v>0</v>
      </c>
      <c r="V30" s="9">
        <f t="shared" si="10"/>
        <v>0</v>
      </c>
      <c r="W30" s="16">
        <f t="shared" si="11"/>
        <v>0</v>
      </c>
      <c r="X30" s="17">
        <f t="shared" si="12"/>
        <v>0</v>
      </c>
      <c r="Y30" s="16">
        <f t="shared" si="13"/>
        <v>0</v>
      </c>
      <c r="Z30" s="17">
        <f t="shared" si="14"/>
        <v>0</v>
      </c>
      <c r="AA30" s="175">
        <f t="shared" si="15"/>
        <v>0</v>
      </c>
      <c r="AB30" s="176">
        <f t="shared" si="16"/>
        <v>0</v>
      </c>
      <c r="AC30" s="18"/>
    </row>
    <row r="31" spans="1:29" ht="25" customHeight="1" x14ac:dyDescent="0.35">
      <c r="A31" s="169"/>
      <c r="B31" s="2"/>
      <c r="C31" s="2"/>
      <c r="D31" s="3"/>
      <c r="E31" s="4"/>
      <c r="F31" s="5"/>
      <c r="G31" s="5"/>
      <c r="H31" s="6"/>
      <c r="I31" s="6"/>
      <c r="J31" s="10">
        <f t="shared" si="1"/>
        <v>0</v>
      </c>
      <c r="K31" s="11" t="str">
        <f t="shared" si="2"/>
        <v/>
      </c>
      <c r="L31" s="20" t="str">
        <f t="shared" si="0"/>
        <v/>
      </c>
      <c r="M31" s="7"/>
      <c r="N31" s="8" t="s">
        <v>20</v>
      </c>
      <c r="O31" s="12">
        <f t="shared" si="3"/>
        <v>0</v>
      </c>
      <c r="P31" s="13">
        <f t="shared" si="4"/>
        <v>0</v>
      </c>
      <c r="Q31" s="13">
        <f t="shared" si="5"/>
        <v>0</v>
      </c>
      <c r="R31" s="13">
        <f t="shared" si="6"/>
        <v>0</v>
      </c>
      <c r="S31" s="14">
        <f t="shared" si="7"/>
        <v>0</v>
      </c>
      <c r="T31" s="15">
        <f t="shared" si="8"/>
        <v>0</v>
      </c>
      <c r="U31" s="16">
        <f t="shared" si="9"/>
        <v>0</v>
      </c>
      <c r="V31" s="9">
        <f t="shared" si="10"/>
        <v>0</v>
      </c>
      <c r="W31" s="16">
        <f t="shared" si="11"/>
        <v>0</v>
      </c>
      <c r="X31" s="17">
        <f t="shared" si="12"/>
        <v>0</v>
      </c>
      <c r="Y31" s="16">
        <f t="shared" si="13"/>
        <v>0</v>
      </c>
      <c r="Z31" s="17">
        <f t="shared" si="14"/>
        <v>0</v>
      </c>
      <c r="AA31" s="175">
        <f t="shared" si="15"/>
        <v>0</v>
      </c>
      <c r="AB31" s="176">
        <f t="shared" si="16"/>
        <v>0</v>
      </c>
      <c r="AC31" s="18"/>
    </row>
    <row r="32" spans="1:29" ht="25" customHeight="1" x14ac:dyDescent="0.35">
      <c r="A32" s="169"/>
      <c r="B32" s="2"/>
      <c r="C32" s="2"/>
      <c r="D32" s="3"/>
      <c r="E32" s="4"/>
      <c r="F32" s="5"/>
      <c r="G32" s="5"/>
      <c r="H32" s="6"/>
      <c r="I32" s="6"/>
      <c r="J32" s="10">
        <f t="shared" si="1"/>
        <v>0</v>
      </c>
      <c r="K32" s="11" t="str">
        <f t="shared" si="2"/>
        <v/>
      </c>
      <c r="L32" s="20" t="str">
        <f t="shared" si="0"/>
        <v/>
      </c>
      <c r="M32" s="7"/>
      <c r="N32" s="8" t="s">
        <v>20</v>
      </c>
      <c r="O32" s="12">
        <f t="shared" si="3"/>
        <v>0</v>
      </c>
      <c r="P32" s="13">
        <f t="shared" si="4"/>
        <v>0</v>
      </c>
      <c r="Q32" s="13">
        <f t="shared" si="5"/>
        <v>0</v>
      </c>
      <c r="R32" s="13">
        <f t="shared" si="6"/>
        <v>0</v>
      </c>
      <c r="S32" s="14">
        <f t="shared" si="7"/>
        <v>0</v>
      </c>
      <c r="T32" s="15">
        <f t="shared" si="8"/>
        <v>0</v>
      </c>
      <c r="U32" s="16">
        <f t="shared" si="9"/>
        <v>0</v>
      </c>
      <c r="V32" s="9">
        <f t="shared" si="10"/>
        <v>0</v>
      </c>
      <c r="W32" s="16">
        <f t="shared" si="11"/>
        <v>0</v>
      </c>
      <c r="X32" s="17">
        <f t="shared" si="12"/>
        <v>0</v>
      </c>
      <c r="Y32" s="16">
        <f t="shared" si="13"/>
        <v>0</v>
      </c>
      <c r="Z32" s="17">
        <f t="shared" si="14"/>
        <v>0</v>
      </c>
      <c r="AA32" s="175">
        <f t="shared" si="15"/>
        <v>0</v>
      </c>
      <c r="AB32" s="176">
        <f t="shared" si="16"/>
        <v>0</v>
      </c>
      <c r="AC32" s="18"/>
    </row>
    <row r="33" spans="1:29" ht="25" customHeight="1" x14ac:dyDescent="0.35">
      <c r="A33" s="169"/>
      <c r="B33" s="2"/>
      <c r="C33" s="2"/>
      <c r="D33" s="3"/>
      <c r="E33" s="4"/>
      <c r="F33" s="5"/>
      <c r="G33" s="5"/>
      <c r="H33" s="6"/>
      <c r="I33" s="6"/>
      <c r="J33" s="10">
        <f t="shared" si="1"/>
        <v>0</v>
      </c>
      <c r="K33" s="11" t="str">
        <f t="shared" si="2"/>
        <v/>
      </c>
      <c r="L33" s="20" t="str">
        <f t="shared" si="0"/>
        <v/>
      </c>
      <c r="M33" s="7"/>
      <c r="N33" s="8" t="s">
        <v>20</v>
      </c>
      <c r="O33" s="12">
        <f t="shared" si="3"/>
        <v>0</v>
      </c>
      <c r="P33" s="13">
        <f t="shared" si="4"/>
        <v>0</v>
      </c>
      <c r="Q33" s="13">
        <f t="shared" si="5"/>
        <v>0</v>
      </c>
      <c r="R33" s="13">
        <f t="shared" si="6"/>
        <v>0</v>
      </c>
      <c r="S33" s="14">
        <f t="shared" si="7"/>
        <v>0</v>
      </c>
      <c r="T33" s="15">
        <f t="shared" si="8"/>
        <v>0</v>
      </c>
      <c r="U33" s="16">
        <f t="shared" si="9"/>
        <v>0</v>
      </c>
      <c r="V33" s="9">
        <f t="shared" si="10"/>
        <v>0</v>
      </c>
      <c r="W33" s="16">
        <f t="shared" si="11"/>
        <v>0</v>
      </c>
      <c r="X33" s="17">
        <f t="shared" si="12"/>
        <v>0</v>
      </c>
      <c r="Y33" s="16">
        <f t="shared" si="13"/>
        <v>0</v>
      </c>
      <c r="Z33" s="17">
        <f t="shared" si="14"/>
        <v>0</v>
      </c>
      <c r="AA33" s="175">
        <f t="shared" si="15"/>
        <v>0</v>
      </c>
      <c r="AB33" s="176">
        <f t="shared" si="16"/>
        <v>0</v>
      </c>
      <c r="AC33" s="18"/>
    </row>
    <row r="34" spans="1:29" ht="25" customHeight="1" x14ac:dyDescent="0.35">
      <c r="A34" s="169"/>
      <c r="B34" s="2"/>
      <c r="C34" s="2"/>
      <c r="D34" s="3"/>
      <c r="E34" s="4"/>
      <c r="F34" s="5"/>
      <c r="G34" s="5"/>
      <c r="H34" s="6"/>
      <c r="I34" s="6"/>
      <c r="J34" s="10">
        <f t="shared" si="1"/>
        <v>0</v>
      </c>
      <c r="K34" s="11" t="str">
        <f t="shared" si="2"/>
        <v/>
      </c>
      <c r="L34" s="20" t="str">
        <f t="shared" si="0"/>
        <v/>
      </c>
      <c r="M34" s="7"/>
      <c r="N34" s="8" t="s">
        <v>20</v>
      </c>
      <c r="O34" s="12">
        <f t="shared" si="3"/>
        <v>0</v>
      </c>
      <c r="P34" s="13">
        <f t="shared" si="4"/>
        <v>0</v>
      </c>
      <c r="Q34" s="13">
        <f t="shared" si="5"/>
        <v>0</v>
      </c>
      <c r="R34" s="13">
        <f t="shared" si="6"/>
        <v>0</v>
      </c>
      <c r="S34" s="14">
        <f t="shared" si="7"/>
        <v>0</v>
      </c>
      <c r="T34" s="15">
        <f t="shared" si="8"/>
        <v>0</v>
      </c>
      <c r="U34" s="16">
        <f t="shared" si="9"/>
        <v>0</v>
      </c>
      <c r="V34" s="9">
        <f t="shared" si="10"/>
        <v>0</v>
      </c>
      <c r="W34" s="16">
        <f t="shared" si="11"/>
        <v>0</v>
      </c>
      <c r="X34" s="17">
        <f t="shared" si="12"/>
        <v>0</v>
      </c>
      <c r="Y34" s="16">
        <f t="shared" si="13"/>
        <v>0</v>
      </c>
      <c r="Z34" s="17">
        <f t="shared" si="14"/>
        <v>0</v>
      </c>
      <c r="AA34" s="175">
        <f t="shared" si="15"/>
        <v>0</v>
      </c>
      <c r="AB34" s="176">
        <f t="shared" si="16"/>
        <v>0</v>
      </c>
      <c r="AC34" s="18"/>
    </row>
    <row r="35" spans="1:29" ht="25" customHeight="1" x14ac:dyDescent="0.35">
      <c r="A35" s="169"/>
      <c r="B35" s="2"/>
      <c r="C35" s="2"/>
      <c r="D35" s="3"/>
      <c r="E35" s="4"/>
      <c r="F35" s="5"/>
      <c r="G35" s="5"/>
      <c r="H35" s="6"/>
      <c r="I35" s="6"/>
      <c r="J35" s="10">
        <f t="shared" si="1"/>
        <v>0</v>
      </c>
      <c r="K35" s="11" t="str">
        <f t="shared" si="2"/>
        <v/>
      </c>
      <c r="L35" s="20" t="str">
        <f t="shared" si="0"/>
        <v/>
      </c>
      <c r="M35" s="7"/>
      <c r="N35" s="8" t="s">
        <v>20</v>
      </c>
      <c r="O35" s="12">
        <f t="shared" si="3"/>
        <v>0</v>
      </c>
      <c r="P35" s="13">
        <f t="shared" si="4"/>
        <v>0</v>
      </c>
      <c r="Q35" s="13">
        <f t="shared" si="5"/>
        <v>0</v>
      </c>
      <c r="R35" s="13">
        <f t="shared" si="6"/>
        <v>0</v>
      </c>
      <c r="S35" s="14">
        <f t="shared" si="7"/>
        <v>0</v>
      </c>
      <c r="T35" s="15">
        <f t="shared" si="8"/>
        <v>0</v>
      </c>
      <c r="U35" s="16">
        <f t="shared" si="9"/>
        <v>0</v>
      </c>
      <c r="V35" s="9">
        <f t="shared" si="10"/>
        <v>0</v>
      </c>
      <c r="W35" s="16">
        <f t="shared" si="11"/>
        <v>0</v>
      </c>
      <c r="X35" s="17">
        <f t="shared" si="12"/>
        <v>0</v>
      </c>
      <c r="Y35" s="16">
        <f t="shared" si="13"/>
        <v>0</v>
      </c>
      <c r="Z35" s="17">
        <f t="shared" si="14"/>
        <v>0</v>
      </c>
      <c r="AA35" s="175">
        <f t="shared" si="15"/>
        <v>0</v>
      </c>
      <c r="AB35" s="176">
        <f t="shared" si="16"/>
        <v>0</v>
      </c>
      <c r="AC35" s="18"/>
    </row>
    <row r="36" spans="1:29" ht="25" customHeight="1" x14ac:dyDescent="0.35">
      <c r="A36" s="169"/>
      <c r="B36" s="2"/>
      <c r="C36" s="2"/>
      <c r="D36" s="3"/>
      <c r="E36" s="4"/>
      <c r="F36" s="5"/>
      <c r="G36" s="5"/>
      <c r="H36" s="6"/>
      <c r="I36" s="6"/>
      <c r="J36" s="10">
        <f t="shared" si="1"/>
        <v>0</v>
      </c>
      <c r="K36" s="11" t="str">
        <f t="shared" si="2"/>
        <v/>
      </c>
      <c r="L36" s="20" t="str">
        <f t="shared" si="0"/>
        <v/>
      </c>
      <c r="M36" s="7"/>
      <c r="N36" s="8" t="s">
        <v>20</v>
      </c>
      <c r="O36" s="12">
        <f t="shared" si="3"/>
        <v>0</v>
      </c>
      <c r="P36" s="13">
        <f t="shared" si="4"/>
        <v>0</v>
      </c>
      <c r="Q36" s="13">
        <f t="shared" si="5"/>
        <v>0</v>
      </c>
      <c r="R36" s="13">
        <f t="shared" si="6"/>
        <v>0</v>
      </c>
      <c r="S36" s="14">
        <f t="shared" si="7"/>
        <v>0</v>
      </c>
      <c r="T36" s="15">
        <f t="shared" si="8"/>
        <v>0</v>
      </c>
      <c r="U36" s="16">
        <f t="shared" si="9"/>
        <v>0</v>
      </c>
      <c r="V36" s="9">
        <f t="shared" si="10"/>
        <v>0</v>
      </c>
      <c r="W36" s="16">
        <f t="shared" si="11"/>
        <v>0</v>
      </c>
      <c r="X36" s="17">
        <f t="shared" si="12"/>
        <v>0</v>
      </c>
      <c r="Y36" s="16">
        <f t="shared" si="13"/>
        <v>0</v>
      </c>
      <c r="Z36" s="17">
        <f t="shared" si="14"/>
        <v>0</v>
      </c>
      <c r="AA36" s="175">
        <f t="shared" si="15"/>
        <v>0</v>
      </c>
      <c r="AB36" s="176">
        <f t="shared" si="16"/>
        <v>0</v>
      </c>
      <c r="AC36" s="18"/>
    </row>
    <row r="37" spans="1:29" ht="25" customHeight="1" x14ac:dyDescent="0.35">
      <c r="A37" s="169"/>
      <c r="B37" s="2"/>
      <c r="C37" s="2"/>
      <c r="D37" s="3"/>
      <c r="E37" s="4"/>
      <c r="F37" s="5"/>
      <c r="G37" s="5"/>
      <c r="H37" s="6"/>
      <c r="I37" s="6"/>
      <c r="J37" s="10">
        <f t="shared" si="1"/>
        <v>0</v>
      </c>
      <c r="K37" s="11" t="str">
        <f t="shared" si="2"/>
        <v/>
      </c>
      <c r="L37" s="20" t="str">
        <f t="shared" si="0"/>
        <v/>
      </c>
      <c r="M37" s="7"/>
      <c r="N37" s="8" t="s">
        <v>20</v>
      </c>
      <c r="O37" s="12">
        <f t="shared" si="3"/>
        <v>0</v>
      </c>
      <c r="P37" s="13">
        <f t="shared" si="4"/>
        <v>0</v>
      </c>
      <c r="Q37" s="13">
        <f t="shared" si="5"/>
        <v>0</v>
      </c>
      <c r="R37" s="13">
        <f t="shared" si="6"/>
        <v>0</v>
      </c>
      <c r="S37" s="14">
        <f t="shared" si="7"/>
        <v>0</v>
      </c>
      <c r="T37" s="15">
        <f t="shared" si="8"/>
        <v>0</v>
      </c>
      <c r="U37" s="16">
        <f t="shared" si="9"/>
        <v>0</v>
      </c>
      <c r="V37" s="9">
        <f t="shared" si="10"/>
        <v>0</v>
      </c>
      <c r="W37" s="16">
        <f t="shared" si="11"/>
        <v>0</v>
      </c>
      <c r="X37" s="17">
        <f t="shared" si="12"/>
        <v>0</v>
      </c>
      <c r="Y37" s="16">
        <f t="shared" si="13"/>
        <v>0</v>
      </c>
      <c r="Z37" s="17">
        <f t="shared" si="14"/>
        <v>0</v>
      </c>
      <c r="AA37" s="175">
        <f t="shared" si="15"/>
        <v>0</v>
      </c>
      <c r="AB37" s="176">
        <f t="shared" si="16"/>
        <v>0</v>
      </c>
      <c r="AC37" s="18"/>
    </row>
    <row r="38" spans="1:29" ht="25" customHeight="1" x14ac:dyDescent="0.35">
      <c r="A38" s="169"/>
      <c r="B38" s="2"/>
      <c r="C38" s="2"/>
      <c r="D38" s="3"/>
      <c r="E38" s="4"/>
      <c r="F38" s="5"/>
      <c r="G38" s="5"/>
      <c r="H38" s="6"/>
      <c r="I38" s="6"/>
      <c r="J38" s="10">
        <f t="shared" si="1"/>
        <v>0</v>
      </c>
      <c r="K38" s="11" t="str">
        <f t="shared" si="2"/>
        <v/>
      </c>
      <c r="L38" s="20" t="str">
        <f t="shared" si="0"/>
        <v/>
      </c>
      <c r="M38" s="7"/>
      <c r="N38" s="8" t="s">
        <v>20</v>
      </c>
      <c r="O38" s="12">
        <f t="shared" si="3"/>
        <v>0</v>
      </c>
      <c r="P38" s="13">
        <f t="shared" si="4"/>
        <v>0</v>
      </c>
      <c r="Q38" s="13">
        <f t="shared" si="5"/>
        <v>0</v>
      </c>
      <c r="R38" s="13">
        <f t="shared" si="6"/>
        <v>0</v>
      </c>
      <c r="S38" s="14">
        <f t="shared" si="7"/>
        <v>0</v>
      </c>
      <c r="T38" s="15">
        <f t="shared" si="8"/>
        <v>0</v>
      </c>
      <c r="U38" s="16">
        <f t="shared" si="9"/>
        <v>0</v>
      </c>
      <c r="V38" s="9">
        <f t="shared" si="10"/>
        <v>0</v>
      </c>
      <c r="W38" s="16">
        <f t="shared" si="11"/>
        <v>0</v>
      </c>
      <c r="X38" s="17">
        <f t="shared" si="12"/>
        <v>0</v>
      </c>
      <c r="Y38" s="16">
        <f t="shared" si="13"/>
        <v>0</v>
      </c>
      <c r="Z38" s="17">
        <f t="shared" si="14"/>
        <v>0</v>
      </c>
      <c r="AA38" s="175">
        <f t="shared" si="15"/>
        <v>0</v>
      </c>
      <c r="AB38" s="176">
        <f t="shared" si="16"/>
        <v>0</v>
      </c>
      <c r="AC38" s="18"/>
    </row>
    <row r="39" spans="1:29" ht="25" customHeight="1" x14ac:dyDescent="0.35">
      <c r="A39" s="169"/>
      <c r="B39" s="2"/>
      <c r="C39" s="2"/>
      <c r="D39" s="3"/>
      <c r="E39" s="4"/>
      <c r="F39" s="5"/>
      <c r="G39" s="5"/>
      <c r="H39" s="6"/>
      <c r="I39" s="6"/>
      <c r="J39" s="10">
        <f t="shared" si="1"/>
        <v>0</v>
      </c>
      <c r="K39" s="11" t="str">
        <f t="shared" si="2"/>
        <v/>
      </c>
      <c r="L39" s="20" t="str">
        <f t="shared" si="0"/>
        <v/>
      </c>
      <c r="M39" s="7"/>
      <c r="N39" s="8" t="s">
        <v>20</v>
      </c>
      <c r="O39" s="12">
        <f t="shared" si="3"/>
        <v>0</v>
      </c>
      <c r="P39" s="13">
        <f t="shared" si="4"/>
        <v>0</v>
      </c>
      <c r="Q39" s="13">
        <f t="shared" si="5"/>
        <v>0</v>
      </c>
      <c r="R39" s="13">
        <f t="shared" si="6"/>
        <v>0</v>
      </c>
      <c r="S39" s="14">
        <f t="shared" si="7"/>
        <v>0</v>
      </c>
      <c r="T39" s="15">
        <f t="shared" si="8"/>
        <v>0</v>
      </c>
      <c r="U39" s="16">
        <f t="shared" si="9"/>
        <v>0</v>
      </c>
      <c r="V39" s="9">
        <f t="shared" si="10"/>
        <v>0</v>
      </c>
      <c r="W39" s="16">
        <f t="shared" si="11"/>
        <v>0</v>
      </c>
      <c r="X39" s="17">
        <f t="shared" si="12"/>
        <v>0</v>
      </c>
      <c r="Y39" s="16">
        <f t="shared" si="13"/>
        <v>0</v>
      </c>
      <c r="Z39" s="17">
        <f t="shared" si="14"/>
        <v>0</v>
      </c>
      <c r="AA39" s="175">
        <f t="shared" si="15"/>
        <v>0</v>
      </c>
      <c r="AB39" s="176">
        <f t="shared" si="16"/>
        <v>0</v>
      </c>
      <c r="AC39" s="18"/>
    </row>
    <row r="40" spans="1:29" ht="25" customHeight="1" x14ac:dyDescent="0.35">
      <c r="A40" s="169"/>
      <c r="B40" s="2"/>
      <c r="C40" s="2"/>
      <c r="D40" s="3"/>
      <c r="E40" s="4"/>
      <c r="F40" s="5"/>
      <c r="G40" s="5"/>
      <c r="H40" s="6"/>
      <c r="I40" s="6"/>
      <c r="J40" s="10">
        <f t="shared" si="1"/>
        <v>0</v>
      </c>
      <c r="K40" s="11" t="str">
        <f t="shared" si="2"/>
        <v/>
      </c>
      <c r="L40" s="20" t="str">
        <f t="shared" si="0"/>
        <v/>
      </c>
      <c r="M40" s="7"/>
      <c r="N40" s="8" t="s">
        <v>20</v>
      </c>
      <c r="O40" s="12">
        <f t="shared" si="3"/>
        <v>0</v>
      </c>
      <c r="P40" s="13">
        <f t="shared" si="4"/>
        <v>0</v>
      </c>
      <c r="Q40" s="13">
        <f t="shared" si="5"/>
        <v>0</v>
      </c>
      <c r="R40" s="13">
        <f t="shared" si="6"/>
        <v>0</v>
      </c>
      <c r="S40" s="14">
        <f t="shared" si="7"/>
        <v>0</v>
      </c>
      <c r="T40" s="15">
        <f t="shared" si="8"/>
        <v>0</v>
      </c>
      <c r="U40" s="16">
        <f t="shared" si="9"/>
        <v>0</v>
      </c>
      <c r="V40" s="9">
        <f t="shared" si="10"/>
        <v>0</v>
      </c>
      <c r="W40" s="16">
        <f t="shared" si="11"/>
        <v>0</v>
      </c>
      <c r="X40" s="17">
        <f t="shared" si="12"/>
        <v>0</v>
      </c>
      <c r="Y40" s="16">
        <f t="shared" si="13"/>
        <v>0</v>
      </c>
      <c r="Z40" s="17">
        <f t="shared" si="14"/>
        <v>0</v>
      </c>
      <c r="AA40" s="175">
        <f t="shared" si="15"/>
        <v>0</v>
      </c>
      <c r="AB40" s="176">
        <f t="shared" si="16"/>
        <v>0</v>
      </c>
      <c r="AC40" s="18"/>
    </row>
    <row r="41" spans="1:29" ht="25" customHeight="1" x14ac:dyDescent="0.35">
      <c r="A41" s="169"/>
      <c r="B41" s="2"/>
      <c r="C41" s="2"/>
      <c r="D41" s="3"/>
      <c r="E41" s="4"/>
      <c r="F41" s="5"/>
      <c r="G41" s="5"/>
      <c r="H41" s="6"/>
      <c r="I41" s="6"/>
      <c r="J41" s="10">
        <f t="shared" si="1"/>
        <v>0</v>
      </c>
      <c r="K41" s="11" t="str">
        <f t="shared" si="2"/>
        <v/>
      </c>
      <c r="L41" s="20" t="str">
        <f t="shared" si="0"/>
        <v/>
      </c>
      <c r="M41" s="7"/>
      <c r="N41" s="8" t="s">
        <v>20</v>
      </c>
      <c r="O41" s="12">
        <f t="shared" si="3"/>
        <v>0</v>
      </c>
      <c r="P41" s="13">
        <f t="shared" si="4"/>
        <v>0</v>
      </c>
      <c r="Q41" s="13">
        <f t="shared" si="5"/>
        <v>0</v>
      </c>
      <c r="R41" s="13">
        <f t="shared" si="6"/>
        <v>0</v>
      </c>
      <c r="S41" s="14">
        <f t="shared" si="7"/>
        <v>0</v>
      </c>
      <c r="T41" s="15">
        <f t="shared" si="8"/>
        <v>0</v>
      </c>
      <c r="U41" s="16">
        <f t="shared" si="9"/>
        <v>0</v>
      </c>
      <c r="V41" s="9">
        <f t="shared" si="10"/>
        <v>0</v>
      </c>
      <c r="W41" s="16">
        <f t="shared" si="11"/>
        <v>0</v>
      </c>
      <c r="X41" s="17">
        <f t="shared" si="12"/>
        <v>0</v>
      </c>
      <c r="Y41" s="16">
        <f t="shared" si="13"/>
        <v>0</v>
      </c>
      <c r="Z41" s="17">
        <f t="shared" si="14"/>
        <v>0</v>
      </c>
      <c r="AA41" s="175">
        <f t="shared" si="15"/>
        <v>0</v>
      </c>
      <c r="AB41" s="176">
        <f t="shared" si="16"/>
        <v>0</v>
      </c>
      <c r="AC41" s="18"/>
    </row>
    <row r="42" spans="1:29" ht="25" customHeight="1" x14ac:dyDescent="0.35">
      <c r="A42" s="169"/>
      <c r="B42" s="2"/>
      <c r="C42" s="2"/>
      <c r="D42" s="3"/>
      <c r="E42" s="4"/>
      <c r="F42" s="5"/>
      <c r="G42" s="5"/>
      <c r="H42" s="6"/>
      <c r="I42" s="6"/>
      <c r="J42" s="10">
        <f t="shared" si="1"/>
        <v>0</v>
      </c>
      <c r="K42" s="11" t="str">
        <f t="shared" si="2"/>
        <v/>
      </c>
      <c r="L42" s="20" t="str">
        <f t="shared" si="0"/>
        <v/>
      </c>
      <c r="M42" s="7"/>
      <c r="N42" s="8" t="s">
        <v>20</v>
      </c>
      <c r="O42" s="12">
        <f t="shared" si="3"/>
        <v>0</v>
      </c>
      <c r="P42" s="13">
        <f t="shared" si="4"/>
        <v>0</v>
      </c>
      <c r="Q42" s="13">
        <f t="shared" si="5"/>
        <v>0</v>
      </c>
      <c r="R42" s="13">
        <f t="shared" si="6"/>
        <v>0</v>
      </c>
      <c r="S42" s="14">
        <f t="shared" si="7"/>
        <v>0</v>
      </c>
      <c r="T42" s="15">
        <f t="shared" si="8"/>
        <v>0</v>
      </c>
      <c r="U42" s="16">
        <f t="shared" si="9"/>
        <v>0</v>
      </c>
      <c r="V42" s="9">
        <f t="shared" si="10"/>
        <v>0</v>
      </c>
      <c r="W42" s="16">
        <f t="shared" si="11"/>
        <v>0</v>
      </c>
      <c r="X42" s="17">
        <f t="shared" si="12"/>
        <v>0</v>
      </c>
      <c r="Y42" s="16">
        <f t="shared" si="13"/>
        <v>0</v>
      </c>
      <c r="Z42" s="17">
        <f t="shared" si="14"/>
        <v>0</v>
      </c>
      <c r="AA42" s="175">
        <f t="shared" si="15"/>
        <v>0</v>
      </c>
      <c r="AB42" s="176">
        <f t="shared" si="16"/>
        <v>0</v>
      </c>
      <c r="AC42" s="18"/>
    </row>
    <row r="43" spans="1:29" ht="25" customHeight="1" x14ac:dyDescent="0.35">
      <c r="A43" s="169"/>
      <c r="B43" s="2"/>
      <c r="C43" s="2"/>
      <c r="D43" s="3"/>
      <c r="E43" s="4"/>
      <c r="F43" s="5"/>
      <c r="G43" s="5"/>
      <c r="H43" s="6"/>
      <c r="I43" s="6"/>
      <c r="J43" s="10">
        <f t="shared" si="1"/>
        <v>0</v>
      </c>
      <c r="K43" s="11" t="str">
        <f t="shared" si="2"/>
        <v/>
      </c>
      <c r="L43" s="20" t="str">
        <f t="shared" si="0"/>
        <v/>
      </c>
      <c r="M43" s="7"/>
      <c r="N43" s="8" t="s">
        <v>20</v>
      </c>
      <c r="O43" s="12">
        <f t="shared" si="3"/>
        <v>0</v>
      </c>
      <c r="P43" s="13">
        <f t="shared" si="4"/>
        <v>0</v>
      </c>
      <c r="Q43" s="13">
        <f t="shared" si="5"/>
        <v>0</v>
      </c>
      <c r="R43" s="13">
        <f t="shared" si="6"/>
        <v>0</v>
      </c>
      <c r="S43" s="14">
        <f t="shared" si="7"/>
        <v>0</v>
      </c>
      <c r="T43" s="15">
        <f t="shared" si="8"/>
        <v>0</v>
      </c>
      <c r="U43" s="16">
        <f t="shared" si="9"/>
        <v>0</v>
      </c>
      <c r="V43" s="9">
        <f t="shared" si="10"/>
        <v>0</v>
      </c>
      <c r="W43" s="16">
        <f t="shared" si="11"/>
        <v>0</v>
      </c>
      <c r="X43" s="17">
        <f t="shared" si="12"/>
        <v>0</v>
      </c>
      <c r="Y43" s="16">
        <f t="shared" si="13"/>
        <v>0</v>
      </c>
      <c r="Z43" s="17">
        <f t="shared" si="14"/>
        <v>0</v>
      </c>
      <c r="AA43" s="175">
        <f t="shared" si="15"/>
        <v>0</v>
      </c>
      <c r="AB43" s="176">
        <f t="shared" si="16"/>
        <v>0</v>
      </c>
      <c r="AC43" s="18"/>
    </row>
    <row r="44" spans="1:29" ht="25" customHeight="1" x14ac:dyDescent="0.35">
      <c r="A44" s="169"/>
      <c r="B44" s="2"/>
      <c r="C44" s="2"/>
      <c r="D44" s="3"/>
      <c r="E44" s="4"/>
      <c r="F44" s="5"/>
      <c r="G44" s="5"/>
      <c r="H44" s="6"/>
      <c r="I44" s="6"/>
      <c r="J44" s="10">
        <f t="shared" si="1"/>
        <v>0</v>
      </c>
      <c r="K44" s="11" t="str">
        <f t="shared" si="2"/>
        <v/>
      </c>
      <c r="L44" s="20" t="str">
        <f t="shared" si="0"/>
        <v/>
      </c>
      <c r="M44" s="7"/>
      <c r="N44" s="8" t="s">
        <v>20</v>
      </c>
      <c r="O44" s="12">
        <f t="shared" si="3"/>
        <v>0</v>
      </c>
      <c r="P44" s="13">
        <f t="shared" si="4"/>
        <v>0</v>
      </c>
      <c r="Q44" s="13">
        <f t="shared" si="5"/>
        <v>0</v>
      </c>
      <c r="R44" s="13">
        <f t="shared" si="6"/>
        <v>0</v>
      </c>
      <c r="S44" s="14">
        <f t="shared" si="7"/>
        <v>0</v>
      </c>
      <c r="T44" s="15">
        <f t="shared" si="8"/>
        <v>0</v>
      </c>
      <c r="U44" s="16">
        <f t="shared" si="9"/>
        <v>0</v>
      </c>
      <c r="V44" s="9">
        <f t="shared" si="10"/>
        <v>0</v>
      </c>
      <c r="W44" s="16">
        <f t="shared" si="11"/>
        <v>0</v>
      </c>
      <c r="X44" s="17">
        <f t="shared" si="12"/>
        <v>0</v>
      </c>
      <c r="Y44" s="16">
        <f t="shared" si="13"/>
        <v>0</v>
      </c>
      <c r="Z44" s="17">
        <f t="shared" si="14"/>
        <v>0</v>
      </c>
      <c r="AA44" s="175">
        <f t="shared" si="15"/>
        <v>0</v>
      </c>
      <c r="AB44" s="176">
        <f t="shared" si="16"/>
        <v>0</v>
      </c>
      <c r="AC44" s="18"/>
    </row>
    <row r="45" spans="1:29" ht="25" customHeight="1" x14ac:dyDescent="0.35">
      <c r="A45" s="169"/>
      <c r="B45" s="2"/>
      <c r="C45" s="2"/>
      <c r="D45" s="3"/>
      <c r="E45" s="4"/>
      <c r="F45" s="5"/>
      <c r="G45" s="5"/>
      <c r="H45" s="6"/>
      <c r="I45" s="6"/>
      <c r="J45" s="10">
        <f t="shared" si="1"/>
        <v>0</v>
      </c>
      <c r="K45" s="11" t="str">
        <f t="shared" si="2"/>
        <v/>
      </c>
      <c r="L45" s="20" t="str">
        <f t="shared" si="0"/>
        <v/>
      </c>
      <c r="M45" s="7"/>
      <c r="N45" s="8" t="s">
        <v>20</v>
      </c>
      <c r="O45" s="12">
        <f t="shared" si="3"/>
        <v>0</v>
      </c>
      <c r="P45" s="13">
        <f t="shared" si="4"/>
        <v>0</v>
      </c>
      <c r="Q45" s="13">
        <f t="shared" si="5"/>
        <v>0</v>
      </c>
      <c r="R45" s="13">
        <f t="shared" si="6"/>
        <v>0</v>
      </c>
      <c r="S45" s="14">
        <f t="shared" si="7"/>
        <v>0</v>
      </c>
      <c r="T45" s="15">
        <f t="shared" si="8"/>
        <v>0</v>
      </c>
      <c r="U45" s="16">
        <f t="shared" si="9"/>
        <v>0</v>
      </c>
      <c r="V45" s="9">
        <f t="shared" si="10"/>
        <v>0</v>
      </c>
      <c r="W45" s="16">
        <f t="shared" si="11"/>
        <v>0</v>
      </c>
      <c r="X45" s="17">
        <f t="shared" si="12"/>
        <v>0</v>
      </c>
      <c r="Y45" s="16">
        <f t="shared" si="13"/>
        <v>0</v>
      </c>
      <c r="Z45" s="17">
        <f t="shared" si="14"/>
        <v>0</v>
      </c>
      <c r="AA45" s="175">
        <f t="shared" si="15"/>
        <v>0</v>
      </c>
      <c r="AB45" s="176">
        <f t="shared" si="16"/>
        <v>0</v>
      </c>
      <c r="AC45" s="18"/>
    </row>
    <row r="46" spans="1:29" ht="25" customHeight="1" x14ac:dyDescent="0.35">
      <c r="A46" s="169"/>
      <c r="B46" s="2"/>
      <c r="C46" s="2"/>
      <c r="D46" s="3"/>
      <c r="E46" s="4"/>
      <c r="F46" s="5"/>
      <c r="G46" s="5"/>
      <c r="H46" s="6"/>
      <c r="I46" s="6"/>
      <c r="J46" s="10">
        <f t="shared" si="1"/>
        <v>0</v>
      </c>
      <c r="K46" s="11" t="str">
        <f t="shared" si="2"/>
        <v/>
      </c>
      <c r="L46" s="20" t="str">
        <f t="shared" si="0"/>
        <v/>
      </c>
      <c r="M46" s="7"/>
      <c r="N46" s="8" t="s">
        <v>20</v>
      </c>
      <c r="O46" s="12">
        <f t="shared" si="3"/>
        <v>0</v>
      </c>
      <c r="P46" s="13">
        <f t="shared" si="4"/>
        <v>0</v>
      </c>
      <c r="Q46" s="13">
        <f t="shared" si="5"/>
        <v>0</v>
      </c>
      <c r="R46" s="13">
        <f t="shared" si="6"/>
        <v>0</v>
      </c>
      <c r="S46" s="14">
        <f t="shared" si="7"/>
        <v>0</v>
      </c>
      <c r="T46" s="15">
        <f t="shared" si="8"/>
        <v>0</v>
      </c>
      <c r="U46" s="16">
        <f t="shared" si="9"/>
        <v>0</v>
      </c>
      <c r="V46" s="9">
        <f t="shared" si="10"/>
        <v>0</v>
      </c>
      <c r="W46" s="16">
        <f t="shared" si="11"/>
        <v>0</v>
      </c>
      <c r="X46" s="17">
        <f t="shared" si="12"/>
        <v>0</v>
      </c>
      <c r="Y46" s="16">
        <f t="shared" si="13"/>
        <v>0</v>
      </c>
      <c r="Z46" s="17">
        <f t="shared" si="14"/>
        <v>0</v>
      </c>
      <c r="AA46" s="175">
        <f t="shared" si="15"/>
        <v>0</v>
      </c>
      <c r="AB46" s="176">
        <f t="shared" si="16"/>
        <v>0</v>
      </c>
      <c r="AC46" s="18"/>
    </row>
    <row r="47" spans="1:29" ht="25" customHeight="1" x14ac:dyDescent="0.35">
      <c r="A47" s="169"/>
      <c r="B47" s="2"/>
      <c r="C47" s="2"/>
      <c r="D47" s="3"/>
      <c r="E47" s="4"/>
      <c r="F47" s="5"/>
      <c r="G47" s="5"/>
      <c r="H47" s="6"/>
      <c r="I47" s="6"/>
      <c r="J47" s="10">
        <f t="shared" si="1"/>
        <v>0</v>
      </c>
      <c r="K47" s="11" t="str">
        <f t="shared" si="2"/>
        <v/>
      </c>
      <c r="L47" s="20" t="str">
        <f t="shared" si="0"/>
        <v/>
      </c>
      <c r="M47" s="7"/>
      <c r="N47" s="8" t="s">
        <v>20</v>
      </c>
      <c r="O47" s="12">
        <f t="shared" si="3"/>
        <v>0</v>
      </c>
      <c r="P47" s="13">
        <f t="shared" si="4"/>
        <v>0</v>
      </c>
      <c r="Q47" s="13">
        <f t="shared" si="5"/>
        <v>0</v>
      </c>
      <c r="R47" s="13">
        <f t="shared" si="6"/>
        <v>0</v>
      </c>
      <c r="S47" s="14">
        <f t="shared" si="7"/>
        <v>0</v>
      </c>
      <c r="T47" s="15">
        <f t="shared" si="8"/>
        <v>0</v>
      </c>
      <c r="U47" s="16">
        <f t="shared" si="9"/>
        <v>0</v>
      </c>
      <c r="V47" s="9">
        <f t="shared" si="10"/>
        <v>0</v>
      </c>
      <c r="W47" s="16">
        <f t="shared" si="11"/>
        <v>0</v>
      </c>
      <c r="X47" s="17">
        <f t="shared" si="12"/>
        <v>0</v>
      </c>
      <c r="Y47" s="16">
        <f t="shared" si="13"/>
        <v>0</v>
      </c>
      <c r="Z47" s="17">
        <f t="shared" si="14"/>
        <v>0</v>
      </c>
      <c r="AA47" s="175">
        <f t="shared" si="15"/>
        <v>0</v>
      </c>
      <c r="AB47" s="176">
        <f t="shared" si="16"/>
        <v>0</v>
      </c>
      <c r="AC47" s="18"/>
    </row>
    <row r="48" spans="1:29" ht="25" customHeight="1" x14ac:dyDescent="0.35">
      <c r="A48" s="169"/>
      <c r="B48" s="2"/>
      <c r="C48" s="2"/>
      <c r="D48" s="3"/>
      <c r="E48" s="4"/>
      <c r="F48" s="5"/>
      <c r="G48" s="5"/>
      <c r="H48" s="6"/>
      <c r="I48" s="6"/>
      <c r="J48" s="10">
        <f t="shared" si="1"/>
        <v>0</v>
      </c>
      <c r="K48" s="11" t="str">
        <f t="shared" si="2"/>
        <v/>
      </c>
      <c r="L48" s="20" t="str">
        <f t="shared" si="0"/>
        <v/>
      </c>
      <c r="M48" s="7"/>
      <c r="N48" s="8" t="s">
        <v>20</v>
      </c>
      <c r="O48" s="12">
        <f t="shared" si="3"/>
        <v>0</v>
      </c>
      <c r="P48" s="13">
        <f t="shared" si="4"/>
        <v>0</v>
      </c>
      <c r="Q48" s="13">
        <f t="shared" si="5"/>
        <v>0</v>
      </c>
      <c r="R48" s="13">
        <f t="shared" si="6"/>
        <v>0</v>
      </c>
      <c r="S48" s="14">
        <f t="shared" si="7"/>
        <v>0</v>
      </c>
      <c r="T48" s="15">
        <f t="shared" si="8"/>
        <v>0</v>
      </c>
      <c r="U48" s="16">
        <f t="shared" si="9"/>
        <v>0</v>
      </c>
      <c r="V48" s="9">
        <f t="shared" si="10"/>
        <v>0</v>
      </c>
      <c r="W48" s="16">
        <f t="shared" si="11"/>
        <v>0</v>
      </c>
      <c r="X48" s="17">
        <f t="shared" si="12"/>
        <v>0</v>
      </c>
      <c r="Y48" s="16">
        <f t="shared" si="13"/>
        <v>0</v>
      </c>
      <c r="Z48" s="17">
        <f t="shared" si="14"/>
        <v>0</v>
      </c>
      <c r="AA48" s="175">
        <f t="shared" si="15"/>
        <v>0</v>
      </c>
      <c r="AB48" s="176">
        <f t="shared" si="16"/>
        <v>0</v>
      </c>
      <c r="AC48" s="18"/>
    </row>
    <row r="49" spans="1:29" ht="25" customHeight="1" x14ac:dyDescent="0.35">
      <c r="A49" s="169"/>
      <c r="B49" s="2"/>
      <c r="C49" s="2"/>
      <c r="D49" s="3"/>
      <c r="E49" s="4"/>
      <c r="F49" s="5"/>
      <c r="G49" s="5"/>
      <c r="H49" s="6"/>
      <c r="I49" s="6"/>
      <c r="J49" s="10">
        <f t="shared" si="1"/>
        <v>0</v>
      </c>
      <c r="K49" s="11" t="str">
        <f t="shared" si="2"/>
        <v/>
      </c>
      <c r="L49" s="20" t="str">
        <f t="shared" si="0"/>
        <v/>
      </c>
      <c r="M49" s="7"/>
      <c r="N49" s="8" t="s">
        <v>20</v>
      </c>
      <c r="O49" s="12">
        <f t="shared" si="3"/>
        <v>0</v>
      </c>
      <c r="P49" s="13">
        <f t="shared" si="4"/>
        <v>0</v>
      </c>
      <c r="Q49" s="13">
        <f t="shared" si="5"/>
        <v>0</v>
      </c>
      <c r="R49" s="13">
        <f t="shared" si="6"/>
        <v>0</v>
      </c>
      <c r="S49" s="14">
        <f t="shared" si="7"/>
        <v>0</v>
      </c>
      <c r="T49" s="15">
        <f t="shared" si="8"/>
        <v>0</v>
      </c>
      <c r="U49" s="16">
        <f t="shared" si="9"/>
        <v>0</v>
      </c>
      <c r="V49" s="9">
        <f t="shared" si="10"/>
        <v>0</v>
      </c>
      <c r="W49" s="16">
        <f t="shared" si="11"/>
        <v>0</v>
      </c>
      <c r="X49" s="17">
        <f t="shared" si="12"/>
        <v>0</v>
      </c>
      <c r="Y49" s="16">
        <f t="shared" si="13"/>
        <v>0</v>
      </c>
      <c r="Z49" s="17">
        <f t="shared" si="14"/>
        <v>0</v>
      </c>
      <c r="AA49" s="175">
        <f t="shared" si="15"/>
        <v>0</v>
      </c>
      <c r="AB49" s="176">
        <f t="shared" si="16"/>
        <v>0</v>
      </c>
      <c r="AC49" s="18"/>
    </row>
    <row r="50" spans="1:29" ht="25" customHeight="1" x14ac:dyDescent="0.35">
      <c r="A50" s="169"/>
      <c r="B50" s="2"/>
      <c r="C50" s="2"/>
      <c r="D50" s="3"/>
      <c r="E50" s="4"/>
      <c r="F50" s="5"/>
      <c r="G50" s="5"/>
      <c r="H50" s="6"/>
      <c r="I50" s="6"/>
      <c r="J50" s="10">
        <f t="shared" si="1"/>
        <v>0</v>
      </c>
      <c r="K50" s="11" t="str">
        <f t="shared" si="2"/>
        <v/>
      </c>
      <c r="L50" s="20" t="str">
        <f t="shared" si="0"/>
        <v/>
      </c>
      <c r="M50" s="7"/>
      <c r="N50" s="8" t="s">
        <v>20</v>
      </c>
      <c r="O50" s="12">
        <f t="shared" si="3"/>
        <v>0</v>
      </c>
      <c r="P50" s="13">
        <f t="shared" si="4"/>
        <v>0</v>
      </c>
      <c r="Q50" s="13">
        <f t="shared" si="5"/>
        <v>0</v>
      </c>
      <c r="R50" s="13">
        <f t="shared" si="6"/>
        <v>0</v>
      </c>
      <c r="S50" s="14">
        <f t="shared" si="7"/>
        <v>0</v>
      </c>
      <c r="T50" s="15">
        <f t="shared" si="8"/>
        <v>0</v>
      </c>
      <c r="U50" s="16">
        <f t="shared" si="9"/>
        <v>0</v>
      </c>
      <c r="V50" s="9">
        <f t="shared" si="10"/>
        <v>0</v>
      </c>
      <c r="W50" s="16">
        <f t="shared" si="11"/>
        <v>0</v>
      </c>
      <c r="X50" s="17">
        <f t="shared" si="12"/>
        <v>0</v>
      </c>
      <c r="Y50" s="16">
        <f t="shared" si="13"/>
        <v>0</v>
      </c>
      <c r="Z50" s="17">
        <f t="shared" si="14"/>
        <v>0</v>
      </c>
      <c r="AA50" s="175">
        <f t="shared" si="15"/>
        <v>0</v>
      </c>
      <c r="AB50" s="176">
        <f t="shared" si="16"/>
        <v>0</v>
      </c>
      <c r="AC50" s="18"/>
    </row>
    <row r="51" spans="1:29" ht="25" customHeight="1" x14ac:dyDescent="0.35">
      <c r="A51" s="169"/>
      <c r="B51" s="2"/>
      <c r="C51" s="2"/>
      <c r="D51" s="3"/>
      <c r="E51" s="4"/>
      <c r="F51" s="5"/>
      <c r="G51" s="5"/>
      <c r="H51" s="6"/>
      <c r="I51" s="6"/>
      <c r="J51" s="10">
        <f t="shared" si="1"/>
        <v>0</v>
      </c>
      <c r="K51" s="11" t="str">
        <f t="shared" si="2"/>
        <v/>
      </c>
      <c r="L51" s="20" t="str">
        <f t="shared" si="0"/>
        <v/>
      </c>
      <c r="M51" s="7"/>
      <c r="N51" s="8" t="s">
        <v>20</v>
      </c>
      <c r="O51" s="12">
        <f t="shared" si="3"/>
        <v>0</v>
      </c>
      <c r="P51" s="13">
        <f t="shared" si="4"/>
        <v>0</v>
      </c>
      <c r="Q51" s="13">
        <f t="shared" si="5"/>
        <v>0</v>
      </c>
      <c r="R51" s="13">
        <f t="shared" si="6"/>
        <v>0</v>
      </c>
      <c r="S51" s="14">
        <f t="shared" si="7"/>
        <v>0</v>
      </c>
      <c r="T51" s="15">
        <f t="shared" si="8"/>
        <v>0</v>
      </c>
      <c r="U51" s="16">
        <f t="shared" si="9"/>
        <v>0</v>
      </c>
      <c r="V51" s="9">
        <f t="shared" si="10"/>
        <v>0</v>
      </c>
      <c r="W51" s="16">
        <f t="shared" si="11"/>
        <v>0</v>
      </c>
      <c r="X51" s="17">
        <f t="shared" si="12"/>
        <v>0</v>
      </c>
      <c r="Y51" s="16">
        <f t="shared" si="13"/>
        <v>0</v>
      </c>
      <c r="Z51" s="17">
        <f t="shared" si="14"/>
        <v>0</v>
      </c>
      <c r="AA51" s="175">
        <f t="shared" si="15"/>
        <v>0</v>
      </c>
      <c r="AB51" s="176">
        <f t="shared" si="16"/>
        <v>0</v>
      </c>
      <c r="AC51" s="18"/>
    </row>
    <row r="52" spans="1:29" ht="25" customHeight="1" x14ac:dyDescent="0.35">
      <c r="A52" s="169"/>
      <c r="B52" s="2"/>
      <c r="C52" s="2"/>
      <c r="D52" s="3"/>
      <c r="E52" s="4"/>
      <c r="F52" s="5"/>
      <c r="G52" s="5"/>
      <c r="H52" s="6"/>
      <c r="I52" s="6"/>
      <c r="J52" s="10">
        <f t="shared" si="1"/>
        <v>0</v>
      </c>
      <c r="K52" s="11" t="str">
        <f t="shared" si="2"/>
        <v/>
      </c>
      <c r="L52" s="20" t="str">
        <f t="shared" si="0"/>
        <v/>
      </c>
      <c r="M52" s="7"/>
      <c r="N52" s="8" t="s">
        <v>20</v>
      </c>
      <c r="O52" s="12">
        <f t="shared" si="3"/>
        <v>0</v>
      </c>
      <c r="P52" s="13">
        <f t="shared" si="4"/>
        <v>0</v>
      </c>
      <c r="Q52" s="13">
        <f t="shared" si="5"/>
        <v>0</v>
      </c>
      <c r="R52" s="13">
        <f t="shared" si="6"/>
        <v>0</v>
      </c>
      <c r="S52" s="14">
        <f t="shared" si="7"/>
        <v>0</v>
      </c>
      <c r="T52" s="15">
        <f t="shared" si="8"/>
        <v>0</v>
      </c>
      <c r="U52" s="16">
        <f t="shared" si="9"/>
        <v>0</v>
      </c>
      <c r="V52" s="9">
        <f t="shared" si="10"/>
        <v>0</v>
      </c>
      <c r="W52" s="16">
        <f t="shared" si="11"/>
        <v>0</v>
      </c>
      <c r="X52" s="17">
        <f t="shared" si="12"/>
        <v>0</v>
      </c>
      <c r="Y52" s="16">
        <f t="shared" si="13"/>
        <v>0</v>
      </c>
      <c r="Z52" s="17">
        <f t="shared" si="14"/>
        <v>0</v>
      </c>
      <c r="AA52" s="175">
        <f t="shared" si="15"/>
        <v>0</v>
      </c>
      <c r="AB52" s="176">
        <f t="shared" si="16"/>
        <v>0</v>
      </c>
      <c r="AC52" s="18"/>
    </row>
    <row r="53" spans="1:29" ht="25" customHeight="1" x14ac:dyDescent="0.35">
      <c r="A53" s="169"/>
      <c r="B53" s="2"/>
      <c r="C53" s="2"/>
      <c r="D53" s="3"/>
      <c r="E53" s="4"/>
      <c r="F53" s="5"/>
      <c r="G53" s="5"/>
      <c r="H53" s="6"/>
      <c r="I53" s="6"/>
      <c r="J53" s="10">
        <f t="shared" si="1"/>
        <v>0</v>
      </c>
      <c r="K53" s="11" t="str">
        <f t="shared" si="2"/>
        <v/>
      </c>
      <c r="L53" s="20" t="str">
        <f t="shared" si="0"/>
        <v/>
      </c>
      <c r="M53" s="7"/>
      <c r="N53" s="8" t="s">
        <v>20</v>
      </c>
      <c r="O53" s="12">
        <f t="shared" si="3"/>
        <v>0</v>
      </c>
      <c r="P53" s="13">
        <f t="shared" si="4"/>
        <v>0</v>
      </c>
      <c r="Q53" s="13">
        <f t="shared" si="5"/>
        <v>0</v>
      </c>
      <c r="R53" s="13">
        <f t="shared" si="6"/>
        <v>0</v>
      </c>
      <c r="S53" s="14">
        <f t="shared" si="7"/>
        <v>0</v>
      </c>
      <c r="T53" s="15">
        <f t="shared" si="8"/>
        <v>0</v>
      </c>
      <c r="U53" s="16">
        <f t="shared" si="9"/>
        <v>0</v>
      </c>
      <c r="V53" s="9">
        <f t="shared" si="10"/>
        <v>0</v>
      </c>
      <c r="W53" s="16">
        <f t="shared" si="11"/>
        <v>0</v>
      </c>
      <c r="X53" s="17">
        <f t="shared" si="12"/>
        <v>0</v>
      </c>
      <c r="Y53" s="16">
        <f t="shared" si="13"/>
        <v>0</v>
      </c>
      <c r="Z53" s="17">
        <f t="shared" si="14"/>
        <v>0</v>
      </c>
      <c r="AA53" s="175">
        <f t="shared" si="15"/>
        <v>0</v>
      </c>
      <c r="AB53" s="176">
        <f t="shared" si="16"/>
        <v>0</v>
      </c>
      <c r="AC53" s="18"/>
    </row>
    <row r="54" spans="1:29" ht="25" customHeight="1" x14ac:dyDescent="0.35">
      <c r="A54" s="169"/>
      <c r="B54" s="2"/>
      <c r="C54" s="2"/>
      <c r="D54" s="3"/>
      <c r="E54" s="4"/>
      <c r="F54" s="5"/>
      <c r="G54" s="5"/>
      <c r="H54" s="6"/>
      <c r="I54" s="6"/>
      <c r="J54" s="10">
        <f t="shared" si="1"/>
        <v>0</v>
      </c>
      <c r="K54" s="11" t="str">
        <f t="shared" si="2"/>
        <v/>
      </c>
      <c r="L54" s="20" t="str">
        <f t="shared" si="0"/>
        <v/>
      </c>
      <c r="M54" s="7"/>
      <c r="N54" s="8" t="s">
        <v>20</v>
      </c>
      <c r="O54" s="12">
        <f t="shared" si="3"/>
        <v>0</v>
      </c>
      <c r="P54" s="13">
        <f t="shared" si="4"/>
        <v>0</v>
      </c>
      <c r="Q54" s="13">
        <f t="shared" si="5"/>
        <v>0</v>
      </c>
      <c r="R54" s="13">
        <f t="shared" si="6"/>
        <v>0</v>
      </c>
      <c r="S54" s="14">
        <f t="shared" si="7"/>
        <v>0</v>
      </c>
      <c r="T54" s="15">
        <f t="shared" si="8"/>
        <v>0</v>
      </c>
      <c r="U54" s="16">
        <f t="shared" si="9"/>
        <v>0</v>
      </c>
      <c r="V54" s="9">
        <f t="shared" si="10"/>
        <v>0</v>
      </c>
      <c r="W54" s="16">
        <f t="shared" si="11"/>
        <v>0</v>
      </c>
      <c r="X54" s="17">
        <f t="shared" si="12"/>
        <v>0</v>
      </c>
      <c r="Y54" s="16">
        <f t="shared" si="13"/>
        <v>0</v>
      </c>
      <c r="Z54" s="17">
        <f t="shared" si="14"/>
        <v>0</v>
      </c>
      <c r="AA54" s="175">
        <f t="shared" si="15"/>
        <v>0</v>
      </c>
      <c r="AB54" s="176">
        <f t="shared" si="16"/>
        <v>0</v>
      </c>
      <c r="AC54" s="18"/>
    </row>
    <row r="55" spans="1:29" ht="25" customHeight="1" x14ac:dyDescent="0.35">
      <c r="A55" s="169"/>
      <c r="B55" s="2"/>
      <c r="C55" s="2"/>
      <c r="D55" s="3"/>
      <c r="E55" s="4"/>
      <c r="F55" s="5"/>
      <c r="G55" s="5"/>
      <c r="H55" s="6"/>
      <c r="I55" s="6"/>
      <c r="J55" s="10">
        <f t="shared" si="1"/>
        <v>0</v>
      </c>
      <c r="K55" s="11" t="str">
        <f t="shared" si="2"/>
        <v/>
      </c>
      <c r="L55" s="20" t="str">
        <f t="shared" si="0"/>
        <v/>
      </c>
      <c r="M55" s="7"/>
      <c r="N55" s="8" t="s">
        <v>20</v>
      </c>
      <c r="O55" s="12">
        <f t="shared" si="3"/>
        <v>0</v>
      </c>
      <c r="P55" s="13">
        <f t="shared" si="4"/>
        <v>0</v>
      </c>
      <c r="Q55" s="13">
        <f t="shared" si="5"/>
        <v>0</v>
      </c>
      <c r="R55" s="13">
        <f t="shared" si="6"/>
        <v>0</v>
      </c>
      <c r="S55" s="14">
        <f t="shared" si="7"/>
        <v>0</v>
      </c>
      <c r="T55" s="15">
        <f t="shared" si="8"/>
        <v>0</v>
      </c>
      <c r="U55" s="16">
        <f t="shared" si="9"/>
        <v>0</v>
      </c>
      <c r="V55" s="9">
        <f t="shared" si="10"/>
        <v>0</v>
      </c>
      <c r="W55" s="16">
        <f t="shared" si="11"/>
        <v>0</v>
      </c>
      <c r="X55" s="17">
        <f t="shared" si="12"/>
        <v>0</v>
      </c>
      <c r="Y55" s="16">
        <f t="shared" si="13"/>
        <v>0</v>
      </c>
      <c r="Z55" s="17">
        <f t="shared" si="14"/>
        <v>0</v>
      </c>
      <c r="AA55" s="175">
        <f t="shared" si="15"/>
        <v>0</v>
      </c>
      <c r="AB55" s="176">
        <f t="shared" si="16"/>
        <v>0</v>
      </c>
      <c r="AC55" s="18"/>
    </row>
    <row r="56" spans="1:29" ht="25" customHeight="1" x14ac:dyDescent="0.35">
      <c r="A56" s="169"/>
      <c r="B56" s="2"/>
      <c r="C56" s="2"/>
      <c r="D56" s="3"/>
      <c r="E56" s="4"/>
      <c r="F56" s="5"/>
      <c r="G56" s="5"/>
      <c r="H56" s="6"/>
      <c r="I56" s="6"/>
      <c r="J56" s="10">
        <f t="shared" si="1"/>
        <v>0</v>
      </c>
      <c r="K56" s="11" t="str">
        <f t="shared" si="2"/>
        <v/>
      </c>
      <c r="L56" s="20" t="str">
        <f t="shared" si="0"/>
        <v/>
      </c>
      <c r="M56" s="7"/>
      <c r="N56" s="8" t="s">
        <v>20</v>
      </c>
      <c r="O56" s="12">
        <f t="shared" si="3"/>
        <v>0</v>
      </c>
      <c r="P56" s="13">
        <f t="shared" si="4"/>
        <v>0</v>
      </c>
      <c r="Q56" s="13">
        <f t="shared" si="5"/>
        <v>0</v>
      </c>
      <c r="R56" s="13">
        <f t="shared" si="6"/>
        <v>0</v>
      </c>
      <c r="S56" s="14">
        <f t="shared" si="7"/>
        <v>0</v>
      </c>
      <c r="T56" s="15">
        <f t="shared" si="8"/>
        <v>0</v>
      </c>
      <c r="U56" s="16">
        <f t="shared" si="9"/>
        <v>0</v>
      </c>
      <c r="V56" s="9">
        <f t="shared" si="10"/>
        <v>0</v>
      </c>
      <c r="W56" s="16">
        <f t="shared" si="11"/>
        <v>0</v>
      </c>
      <c r="X56" s="17">
        <f t="shared" si="12"/>
        <v>0</v>
      </c>
      <c r="Y56" s="16">
        <f t="shared" si="13"/>
        <v>0</v>
      </c>
      <c r="Z56" s="17">
        <f t="shared" si="14"/>
        <v>0</v>
      </c>
      <c r="AA56" s="175">
        <f t="shared" si="15"/>
        <v>0</v>
      </c>
      <c r="AB56" s="176">
        <f t="shared" si="16"/>
        <v>0</v>
      </c>
      <c r="AC56" s="18"/>
    </row>
    <row r="57" spans="1:29" ht="25" customHeight="1" x14ac:dyDescent="0.35">
      <c r="A57" s="169"/>
      <c r="B57" s="2"/>
      <c r="C57" s="2"/>
      <c r="D57" s="3"/>
      <c r="E57" s="4"/>
      <c r="F57" s="5"/>
      <c r="G57" s="5"/>
      <c r="H57" s="6"/>
      <c r="I57" s="6"/>
      <c r="J57" s="10">
        <f t="shared" si="1"/>
        <v>0</v>
      </c>
      <c r="K57" s="11" t="str">
        <f t="shared" si="2"/>
        <v/>
      </c>
      <c r="L57" s="20" t="str">
        <f t="shared" si="0"/>
        <v/>
      </c>
      <c r="M57" s="7"/>
      <c r="N57" s="8" t="s">
        <v>20</v>
      </c>
      <c r="O57" s="12">
        <f t="shared" si="3"/>
        <v>0</v>
      </c>
      <c r="P57" s="13">
        <f t="shared" si="4"/>
        <v>0</v>
      </c>
      <c r="Q57" s="13">
        <f t="shared" si="5"/>
        <v>0</v>
      </c>
      <c r="R57" s="13">
        <f t="shared" si="6"/>
        <v>0</v>
      </c>
      <c r="S57" s="14">
        <f t="shared" si="7"/>
        <v>0</v>
      </c>
      <c r="T57" s="15">
        <f t="shared" si="8"/>
        <v>0</v>
      </c>
      <c r="U57" s="16">
        <f t="shared" si="9"/>
        <v>0</v>
      </c>
      <c r="V57" s="9">
        <f t="shared" si="10"/>
        <v>0</v>
      </c>
      <c r="W57" s="16">
        <f t="shared" si="11"/>
        <v>0</v>
      </c>
      <c r="X57" s="17">
        <f t="shared" si="12"/>
        <v>0</v>
      </c>
      <c r="Y57" s="16">
        <f t="shared" si="13"/>
        <v>0</v>
      </c>
      <c r="Z57" s="17">
        <f t="shared" si="14"/>
        <v>0</v>
      </c>
      <c r="AA57" s="175">
        <f t="shared" si="15"/>
        <v>0</v>
      </c>
      <c r="AB57" s="176">
        <f t="shared" si="16"/>
        <v>0</v>
      </c>
      <c r="AC57" s="18"/>
    </row>
    <row r="58" spans="1:29" ht="25" customHeight="1" x14ac:dyDescent="0.35">
      <c r="A58" s="169"/>
      <c r="B58" s="2"/>
      <c r="C58" s="2"/>
      <c r="D58" s="3"/>
      <c r="E58" s="4"/>
      <c r="F58" s="5"/>
      <c r="G58" s="5"/>
      <c r="H58" s="6"/>
      <c r="I58" s="6"/>
      <c r="J58" s="10">
        <f t="shared" si="1"/>
        <v>0</v>
      </c>
      <c r="K58" s="11" t="str">
        <f t="shared" si="2"/>
        <v/>
      </c>
      <c r="L58" s="20" t="str">
        <f t="shared" si="0"/>
        <v/>
      </c>
      <c r="M58" s="7"/>
      <c r="N58" s="8" t="s">
        <v>20</v>
      </c>
      <c r="O58" s="12">
        <f t="shared" si="3"/>
        <v>0</v>
      </c>
      <c r="P58" s="13">
        <f t="shared" si="4"/>
        <v>0</v>
      </c>
      <c r="Q58" s="13">
        <f t="shared" si="5"/>
        <v>0</v>
      </c>
      <c r="R58" s="13">
        <f t="shared" si="6"/>
        <v>0</v>
      </c>
      <c r="S58" s="14">
        <f t="shared" si="7"/>
        <v>0</v>
      </c>
      <c r="T58" s="15">
        <f t="shared" si="8"/>
        <v>0</v>
      </c>
      <c r="U58" s="16">
        <f t="shared" si="9"/>
        <v>0</v>
      </c>
      <c r="V58" s="9">
        <f t="shared" si="10"/>
        <v>0</v>
      </c>
      <c r="W58" s="16">
        <f t="shared" si="11"/>
        <v>0</v>
      </c>
      <c r="X58" s="17">
        <f t="shared" si="12"/>
        <v>0</v>
      </c>
      <c r="Y58" s="16">
        <f t="shared" si="13"/>
        <v>0</v>
      </c>
      <c r="Z58" s="17">
        <f t="shared" si="14"/>
        <v>0</v>
      </c>
      <c r="AA58" s="175">
        <f t="shared" si="15"/>
        <v>0</v>
      </c>
      <c r="AB58" s="176">
        <f t="shared" si="16"/>
        <v>0</v>
      </c>
      <c r="AC58" s="18"/>
    </row>
    <row r="59" spans="1:29" ht="25" customHeight="1" x14ac:dyDescent="0.35">
      <c r="A59" s="169"/>
      <c r="B59" s="2"/>
      <c r="C59" s="2"/>
      <c r="D59" s="3"/>
      <c r="E59" s="4"/>
      <c r="F59" s="5"/>
      <c r="G59" s="5"/>
      <c r="H59" s="6"/>
      <c r="I59" s="6"/>
      <c r="J59" s="10">
        <f t="shared" si="1"/>
        <v>0</v>
      </c>
      <c r="K59" s="11" t="str">
        <f t="shared" si="2"/>
        <v/>
      </c>
      <c r="L59" s="20" t="str">
        <f t="shared" si="0"/>
        <v/>
      </c>
      <c r="M59" s="7"/>
      <c r="N59" s="8" t="s">
        <v>20</v>
      </c>
      <c r="O59" s="12">
        <f t="shared" si="3"/>
        <v>0</v>
      </c>
      <c r="P59" s="13">
        <f t="shared" si="4"/>
        <v>0</v>
      </c>
      <c r="Q59" s="13">
        <f t="shared" si="5"/>
        <v>0</v>
      </c>
      <c r="R59" s="13">
        <f t="shared" si="6"/>
        <v>0</v>
      </c>
      <c r="S59" s="14">
        <f t="shared" si="7"/>
        <v>0</v>
      </c>
      <c r="T59" s="15">
        <f t="shared" si="8"/>
        <v>0</v>
      </c>
      <c r="U59" s="16">
        <f t="shared" si="9"/>
        <v>0</v>
      </c>
      <c r="V59" s="9">
        <f t="shared" si="10"/>
        <v>0</v>
      </c>
      <c r="W59" s="16">
        <f t="shared" si="11"/>
        <v>0</v>
      </c>
      <c r="X59" s="17">
        <f t="shared" si="12"/>
        <v>0</v>
      </c>
      <c r="Y59" s="16">
        <f t="shared" si="13"/>
        <v>0</v>
      </c>
      <c r="Z59" s="17">
        <f t="shared" si="14"/>
        <v>0</v>
      </c>
      <c r="AA59" s="175">
        <f t="shared" si="15"/>
        <v>0</v>
      </c>
      <c r="AB59" s="176">
        <f t="shared" si="16"/>
        <v>0</v>
      </c>
      <c r="AC59" s="18"/>
    </row>
    <row r="60" spans="1:29" ht="25" customHeight="1" x14ac:dyDescent="0.35">
      <c r="A60" s="169"/>
      <c r="B60" s="2"/>
      <c r="C60" s="2"/>
      <c r="D60" s="3"/>
      <c r="E60" s="4"/>
      <c r="F60" s="5"/>
      <c r="G60" s="5"/>
      <c r="H60" s="6"/>
      <c r="I60" s="6"/>
      <c r="J60" s="10">
        <f t="shared" si="1"/>
        <v>0</v>
      </c>
      <c r="K60" s="11" t="str">
        <f t="shared" si="2"/>
        <v/>
      </c>
      <c r="L60" s="20" t="str">
        <f t="shared" si="0"/>
        <v/>
      </c>
      <c r="M60" s="7"/>
      <c r="N60" s="8" t="s">
        <v>20</v>
      </c>
      <c r="O60" s="12">
        <f t="shared" si="3"/>
        <v>0</v>
      </c>
      <c r="P60" s="13">
        <f t="shared" si="4"/>
        <v>0</v>
      </c>
      <c r="Q60" s="13">
        <f t="shared" si="5"/>
        <v>0</v>
      </c>
      <c r="R60" s="13">
        <f t="shared" si="6"/>
        <v>0</v>
      </c>
      <c r="S60" s="14">
        <f t="shared" si="7"/>
        <v>0</v>
      </c>
      <c r="T60" s="15">
        <f t="shared" si="8"/>
        <v>0</v>
      </c>
      <c r="U60" s="16">
        <f t="shared" si="9"/>
        <v>0</v>
      </c>
      <c r="V60" s="9">
        <f t="shared" si="10"/>
        <v>0</v>
      </c>
      <c r="W60" s="16">
        <f t="shared" si="11"/>
        <v>0</v>
      </c>
      <c r="X60" s="17">
        <f t="shared" si="12"/>
        <v>0</v>
      </c>
      <c r="Y60" s="16">
        <f t="shared" si="13"/>
        <v>0</v>
      </c>
      <c r="Z60" s="17">
        <f t="shared" si="14"/>
        <v>0</v>
      </c>
      <c r="AA60" s="175">
        <f t="shared" si="15"/>
        <v>0</v>
      </c>
      <c r="AB60" s="176">
        <f t="shared" si="16"/>
        <v>0</v>
      </c>
      <c r="AC60" s="18"/>
    </row>
    <row r="61" spans="1:29" ht="25" customHeight="1" x14ac:dyDescent="0.35">
      <c r="A61" s="169"/>
      <c r="B61" s="2"/>
      <c r="C61" s="2"/>
      <c r="D61" s="3"/>
      <c r="E61" s="4"/>
      <c r="F61" s="5"/>
      <c r="G61" s="5"/>
      <c r="H61" s="6"/>
      <c r="I61" s="6"/>
      <c r="J61" s="10">
        <f t="shared" si="1"/>
        <v>0</v>
      </c>
      <c r="K61" s="11" t="str">
        <f t="shared" si="2"/>
        <v/>
      </c>
      <c r="L61" s="20" t="str">
        <f t="shared" si="0"/>
        <v/>
      </c>
      <c r="M61" s="7"/>
      <c r="N61" s="8" t="s">
        <v>20</v>
      </c>
      <c r="O61" s="12">
        <f t="shared" si="3"/>
        <v>0</v>
      </c>
      <c r="P61" s="13">
        <f t="shared" si="4"/>
        <v>0</v>
      </c>
      <c r="Q61" s="13">
        <f t="shared" si="5"/>
        <v>0</v>
      </c>
      <c r="R61" s="13">
        <f t="shared" si="6"/>
        <v>0</v>
      </c>
      <c r="S61" s="14">
        <f t="shared" si="7"/>
        <v>0</v>
      </c>
      <c r="T61" s="15">
        <f t="shared" si="8"/>
        <v>0</v>
      </c>
      <c r="U61" s="16">
        <f t="shared" si="9"/>
        <v>0</v>
      </c>
      <c r="V61" s="9">
        <f t="shared" si="10"/>
        <v>0</v>
      </c>
      <c r="W61" s="16">
        <f t="shared" si="11"/>
        <v>0</v>
      </c>
      <c r="X61" s="17">
        <f t="shared" si="12"/>
        <v>0</v>
      </c>
      <c r="Y61" s="16">
        <f t="shared" si="13"/>
        <v>0</v>
      </c>
      <c r="Z61" s="17">
        <f t="shared" si="14"/>
        <v>0</v>
      </c>
      <c r="AA61" s="175">
        <f t="shared" si="15"/>
        <v>0</v>
      </c>
      <c r="AB61" s="176">
        <f t="shared" si="16"/>
        <v>0</v>
      </c>
      <c r="AC61" s="18"/>
    </row>
    <row r="62" spans="1:29" ht="25" customHeight="1" x14ac:dyDescent="0.35">
      <c r="A62" s="169"/>
      <c r="B62" s="2"/>
      <c r="C62" s="2"/>
      <c r="D62" s="3"/>
      <c r="E62" s="4"/>
      <c r="F62" s="5"/>
      <c r="G62" s="5"/>
      <c r="H62" s="6"/>
      <c r="I62" s="6"/>
      <c r="J62" s="10">
        <f t="shared" si="1"/>
        <v>0</v>
      </c>
      <c r="K62" s="11" t="str">
        <f t="shared" si="2"/>
        <v/>
      </c>
      <c r="L62" s="20" t="str">
        <f t="shared" si="0"/>
        <v/>
      </c>
      <c r="M62" s="7"/>
      <c r="N62" s="8" t="s">
        <v>20</v>
      </c>
      <c r="O62" s="12">
        <f t="shared" si="3"/>
        <v>0</v>
      </c>
      <c r="P62" s="13">
        <f t="shared" si="4"/>
        <v>0</v>
      </c>
      <c r="Q62" s="13">
        <f t="shared" si="5"/>
        <v>0</v>
      </c>
      <c r="R62" s="13">
        <f t="shared" si="6"/>
        <v>0</v>
      </c>
      <c r="S62" s="14">
        <f t="shared" si="7"/>
        <v>0</v>
      </c>
      <c r="T62" s="15">
        <f t="shared" si="8"/>
        <v>0</v>
      </c>
      <c r="U62" s="16">
        <f t="shared" si="9"/>
        <v>0</v>
      </c>
      <c r="V62" s="9">
        <f t="shared" si="10"/>
        <v>0</v>
      </c>
      <c r="W62" s="16">
        <f t="shared" si="11"/>
        <v>0</v>
      </c>
      <c r="X62" s="17">
        <f t="shared" si="12"/>
        <v>0</v>
      </c>
      <c r="Y62" s="16">
        <f t="shared" si="13"/>
        <v>0</v>
      </c>
      <c r="Z62" s="17">
        <f t="shared" si="14"/>
        <v>0</v>
      </c>
      <c r="AA62" s="175">
        <f t="shared" si="15"/>
        <v>0</v>
      </c>
      <c r="AB62" s="176">
        <f t="shared" si="16"/>
        <v>0</v>
      </c>
      <c r="AC62" s="18"/>
    </row>
    <row r="63" spans="1:29" ht="25" customHeight="1" x14ac:dyDescent="0.35">
      <c r="A63" s="169"/>
      <c r="B63" s="2"/>
      <c r="C63" s="2"/>
      <c r="D63" s="3"/>
      <c r="E63" s="4"/>
      <c r="F63" s="5"/>
      <c r="G63" s="5"/>
      <c r="H63" s="6"/>
      <c r="I63" s="6"/>
      <c r="J63" s="10">
        <f t="shared" si="1"/>
        <v>0</v>
      </c>
      <c r="K63" s="11" t="str">
        <f t="shared" si="2"/>
        <v/>
      </c>
      <c r="L63" s="20" t="str">
        <f t="shared" si="0"/>
        <v/>
      </c>
      <c r="M63" s="7"/>
      <c r="N63" s="8" t="s">
        <v>20</v>
      </c>
      <c r="O63" s="12">
        <f t="shared" si="3"/>
        <v>0</v>
      </c>
      <c r="P63" s="13">
        <f t="shared" si="4"/>
        <v>0</v>
      </c>
      <c r="Q63" s="13">
        <f t="shared" si="5"/>
        <v>0</v>
      </c>
      <c r="R63" s="13">
        <f t="shared" si="6"/>
        <v>0</v>
      </c>
      <c r="S63" s="14">
        <f t="shared" si="7"/>
        <v>0</v>
      </c>
      <c r="T63" s="15">
        <f t="shared" si="8"/>
        <v>0</v>
      </c>
      <c r="U63" s="16">
        <f t="shared" si="9"/>
        <v>0</v>
      </c>
      <c r="V63" s="9">
        <f t="shared" si="10"/>
        <v>0</v>
      </c>
      <c r="W63" s="16">
        <f t="shared" si="11"/>
        <v>0</v>
      </c>
      <c r="X63" s="17">
        <f t="shared" si="12"/>
        <v>0</v>
      </c>
      <c r="Y63" s="16">
        <f t="shared" si="13"/>
        <v>0</v>
      </c>
      <c r="Z63" s="17">
        <f t="shared" si="14"/>
        <v>0</v>
      </c>
      <c r="AA63" s="175">
        <f t="shared" si="15"/>
        <v>0</v>
      </c>
      <c r="AB63" s="176">
        <f t="shared" si="16"/>
        <v>0</v>
      </c>
      <c r="AC63" s="18"/>
    </row>
    <row r="64" spans="1:29" ht="25" customHeight="1" x14ac:dyDescent="0.35">
      <c r="A64" s="169"/>
      <c r="B64" s="2"/>
      <c r="C64" s="2"/>
      <c r="D64" s="3"/>
      <c r="E64" s="4"/>
      <c r="F64" s="5"/>
      <c r="G64" s="5"/>
      <c r="H64" s="6"/>
      <c r="I64" s="6"/>
      <c r="J64" s="10">
        <f t="shared" si="1"/>
        <v>0</v>
      </c>
      <c r="K64" s="11" t="str">
        <f t="shared" si="2"/>
        <v/>
      </c>
      <c r="L64" s="20" t="str">
        <f t="shared" si="0"/>
        <v/>
      </c>
      <c r="M64" s="7"/>
      <c r="N64" s="8" t="s">
        <v>20</v>
      </c>
      <c r="O64" s="12">
        <f t="shared" si="3"/>
        <v>0</v>
      </c>
      <c r="P64" s="13">
        <f t="shared" si="4"/>
        <v>0</v>
      </c>
      <c r="Q64" s="13">
        <f t="shared" si="5"/>
        <v>0</v>
      </c>
      <c r="R64" s="13">
        <f t="shared" si="6"/>
        <v>0</v>
      </c>
      <c r="S64" s="14">
        <f t="shared" si="7"/>
        <v>0</v>
      </c>
      <c r="T64" s="15">
        <f t="shared" si="8"/>
        <v>0</v>
      </c>
      <c r="U64" s="16">
        <f t="shared" si="9"/>
        <v>0</v>
      </c>
      <c r="V64" s="9">
        <f t="shared" si="10"/>
        <v>0</v>
      </c>
      <c r="W64" s="16">
        <f t="shared" si="11"/>
        <v>0</v>
      </c>
      <c r="X64" s="17">
        <f t="shared" si="12"/>
        <v>0</v>
      </c>
      <c r="Y64" s="16">
        <f t="shared" si="13"/>
        <v>0</v>
      </c>
      <c r="Z64" s="17">
        <f t="shared" si="14"/>
        <v>0</v>
      </c>
      <c r="AA64" s="175">
        <f t="shared" si="15"/>
        <v>0</v>
      </c>
      <c r="AB64" s="176">
        <f t="shared" si="16"/>
        <v>0</v>
      </c>
      <c r="AC64" s="18"/>
    </row>
    <row r="65" spans="1:29" ht="25" customHeight="1" x14ac:dyDescent="0.35">
      <c r="A65" s="169"/>
      <c r="B65" s="2"/>
      <c r="C65" s="2"/>
      <c r="D65" s="3"/>
      <c r="E65" s="4"/>
      <c r="F65" s="5"/>
      <c r="G65" s="5"/>
      <c r="H65" s="6"/>
      <c r="I65" s="6"/>
      <c r="J65" s="10">
        <f t="shared" si="1"/>
        <v>0</v>
      </c>
      <c r="K65" s="11" t="str">
        <f t="shared" si="2"/>
        <v/>
      </c>
      <c r="L65" s="20" t="str">
        <f t="shared" si="0"/>
        <v/>
      </c>
      <c r="M65" s="7"/>
      <c r="N65" s="8" t="s">
        <v>20</v>
      </c>
      <c r="O65" s="12">
        <f t="shared" si="3"/>
        <v>0</v>
      </c>
      <c r="P65" s="13">
        <f t="shared" si="4"/>
        <v>0</v>
      </c>
      <c r="Q65" s="13">
        <f t="shared" si="5"/>
        <v>0</v>
      </c>
      <c r="R65" s="13">
        <f t="shared" si="6"/>
        <v>0</v>
      </c>
      <c r="S65" s="14">
        <f t="shared" si="7"/>
        <v>0</v>
      </c>
      <c r="T65" s="15">
        <f t="shared" si="8"/>
        <v>0</v>
      </c>
      <c r="U65" s="16">
        <f t="shared" si="9"/>
        <v>0</v>
      </c>
      <c r="V65" s="9">
        <f t="shared" si="10"/>
        <v>0</v>
      </c>
      <c r="W65" s="16">
        <f t="shared" si="11"/>
        <v>0</v>
      </c>
      <c r="X65" s="17">
        <f t="shared" si="12"/>
        <v>0</v>
      </c>
      <c r="Y65" s="16">
        <f t="shared" si="13"/>
        <v>0</v>
      </c>
      <c r="Z65" s="17">
        <f t="shared" si="14"/>
        <v>0</v>
      </c>
      <c r="AA65" s="175">
        <f t="shared" si="15"/>
        <v>0</v>
      </c>
      <c r="AB65" s="176">
        <f t="shared" si="16"/>
        <v>0</v>
      </c>
      <c r="AC65" s="18"/>
    </row>
    <row r="66" spans="1:29" ht="25" customHeight="1" x14ac:dyDescent="0.35">
      <c r="A66" s="169"/>
      <c r="B66" s="2"/>
      <c r="C66" s="2"/>
      <c r="D66" s="3"/>
      <c r="E66" s="4"/>
      <c r="F66" s="5"/>
      <c r="G66" s="5"/>
      <c r="H66" s="6"/>
      <c r="I66" s="6"/>
      <c r="J66" s="10">
        <f t="shared" si="1"/>
        <v>0</v>
      </c>
      <c r="K66" s="11" t="str">
        <f t="shared" si="2"/>
        <v/>
      </c>
      <c r="L66" s="20" t="str">
        <f t="shared" si="0"/>
        <v/>
      </c>
      <c r="M66" s="7"/>
      <c r="N66" s="8" t="s">
        <v>20</v>
      </c>
      <c r="O66" s="12">
        <f t="shared" si="3"/>
        <v>0</v>
      </c>
      <c r="P66" s="13">
        <f t="shared" si="4"/>
        <v>0</v>
      </c>
      <c r="Q66" s="13">
        <f t="shared" si="5"/>
        <v>0</v>
      </c>
      <c r="R66" s="13">
        <f t="shared" si="6"/>
        <v>0</v>
      </c>
      <c r="S66" s="14">
        <f t="shared" si="7"/>
        <v>0</v>
      </c>
      <c r="T66" s="15">
        <f t="shared" si="8"/>
        <v>0</v>
      </c>
      <c r="U66" s="16">
        <f t="shared" si="9"/>
        <v>0</v>
      </c>
      <c r="V66" s="9">
        <f t="shared" si="10"/>
        <v>0</v>
      </c>
      <c r="W66" s="16">
        <f t="shared" si="11"/>
        <v>0</v>
      </c>
      <c r="X66" s="17">
        <f t="shared" si="12"/>
        <v>0</v>
      </c>
      <c r="Y66" s="16">
        <f t="shared" si="13"/>
        <v>0</v>
      </c>
      <c r="Z66" s="17">
        <f t="shared" si="14"/>
        <v>0</v>
      </c>
      <c r="AA66" s="175">
        <f t="shared" si="15"/>
        <v>0</v>
      </c>
      <c r="AB66" s="176">
        <f t="shared" si="16"/>
        <v>0</v>
      </c>
      <c r="AC66" s="18"/>
    </row>
    <row r="67" spans="1:29" ht="25" customHeight="1" x14ac:dyDescent="0.35">
      <c r="A67" s="169"/>
      <c r="B67" s="2"/>
      <c r="C67" s="2"/>
      <c r="D67" s="3"/>
      <c r="E67" s="4"/>
      <c r="F67" s="5"/>
      <c r="G67" s="5"/>
      <c r="H67" s="6"/>
      <c r="I67" s="6"/>
      <c r="J67" s="10">
        <f t="shared" si="1"/>
        <v>0</v>
      </c>
      <c r="K67" s="11" t="str">
        <f t="shared" si="2"/>
        <v/>
      </c>
      <c r="L67" s="20" t="str">
        <f t="shared" si="0"/>
        <v/>
      </c>
      <c r="M67" s="7"/>
      <c r="N67" s="8" t="s">
        <v>20</v>
      </c>
      <c r="O67" s="12">
        <f t="shared" si="3"/>
        <v>0</v>
      </c>
      <c r="P67" s="13">
        <f t="shared" si="4"/>
        <v>0</v>
      </c>
      <c r="Q67" s="13">
        <f t="shared" si="5"/>
        <v>0</v>
      </c>
      <c r="R67" s="13">
        <f t="shared" si="6"/>
        <v>0</v>
      </c>
      <c r="S67" s="14">
        <f t="shared" si="7"/>
        <v>0</v>
      </c>
      <c r="T67" s="15">
        <f t="shared" si="8"/>
        <v>0</v>
      </c>
      <c r="U67" s="16">
        <f t="shared" si="9"/>
        <v>0</v>
      </c>
      <c r="V67" s="9">
        <f t="shared" si="10"/>
        <v>0</v>
      </c>
      <c r="W67" s="16">
        <f t="shared" si="11"/>
        <v>0</v>
      </c>
      <c r="X67" s="17">
        <f t="shared" si="12"/>
        <v>0</v>
      </c>
      <c r="Y67" s="16">
        <f t="shared" si="13"/>
        <v>0</v>
      </c>
      <c r="Z67" s="17">
        <f t="shared" si="14"/>
        <v>0</v>
      </c>
      <c r="AA67" s="175">
        <f t="shared" si="15"/>
        <v>0</v>
      </c>
      <c r="AB67" s="176">
        <f t="shared" si="16"/>
        <v>0</v>
      </c>
      <c r="AC67" s="18"/>
    </row>
    <row r="68" spans="1:29" ht="25" customHeight="1" x14ac:dyDescent="0.35">
      <c r="A68" s="169"/>
      <c r="B68" s="2"/>
      <c r="C68" s="2"/>
      <c r="D68" s="3"/>
      <c r="E68" s="4"/>
      <c r="F68" s="5"/>
      <c r="G68" s="5"/>
      <c r="H68" s="6"/>
      <c r="I68" s="6"/>
      <c r="J68" s="10">
        <f t="shared" si="1"/>
        <v>0</v>
      </c>
      <c r="K68" s="11" t="str">
        <f t="shared" si="2"/>
        <v/>
      </c>
      <c r="L68" s="20" t="str">
        <f t="shared" si="0"/>
        <v/>
      </c>
      <c r="M68" s="7"/>
      <c r="N68" s="8" t="s">
        <v>20</v>
      </c>
      <c r="O68" s="12">
        <f t="shared" si="3"/>
        <v>0</v>
      </c>
      <c r="P68" s="13">
        <f t="shared" si="4"/>
        <v>0</v>
      </c>
      <c r="Q68" s="13">
        <f t="shared" si="5"/>
        <v>0</v>
      </c>
      <c r="R68" s="13">
        <f t="shared" si="6"/>
        <v>0</v>
      </c>
      <c r="S68" s="14">
        <f t="shared" si="7"/>
        <v>0</v>
      </c>
      <c r="T68" s="15">
        <f t="shared" si="8"/>
        <v>0</v>
      </c>
      <c r="U68" s="16">
        <f t="shared" si="9"/>
        <v>0</v>
      </c>
      <c r="V68" s="9">
        <f t="shared" si="10"/>
        <v>0</v>
      </c>
      <c r="W68" s="16">
        <f t="shared" si="11"/>
        <v>0</v>
      </c>
      <c r="X68" s="17">
        <f t="shared" si="12"/>
        <v>0</v>
      </c>
      <c r="Y68" s="16">
        <f t="shared" si="13"/>
        <v>0</v>
      </c>
      <c r="Z68" s="17">
        <f t="shared" si="14"/>
        <v>0</v>
      </c>
      <c r="AA68" s="175">
        <f t="shared" si="15"/>
        <v>0</v>
      </c>
      <c r="AB68" s="176">
        <f t="shared" si="16"/>
        <v>0</v>
      </c>
      <c r="AC68" s="18"/>
    </row>
    <row r="69" spans="1:29" ht="25" customHeight="1" x14ac:dyDescent="0.35">
      <c r="A69" s="169"/>
      <c r="B69" s="2"/>
      <c r="C69" s="2"/>
      <c r="D69" s="3"/>
      <c r="E69" s="4"/>
      <c r="F69" s="5"/>
      <c r="G69" s="5"/>
      <c r="H69" s="6"/>
      <c r="I69" s="6"/>
      <c r="J69" s="10">
        <f t="shared" si="1"/>
        <v>0</v>
      </c>
      <c r="K69" s="11" t="str">
        <f t="shared" si="2"/>
        <v/>
      </c>
      <c r="L69" s="20" t="str">
        <f t="shared" si="0"/>
        <v/>
      </c>
      <c r="M69" s="7"/>
      <c r="N69" s="8" t="s">
        <v>20</v>
      </c>
      <c r="O69" s="12">
        <f t="shared" si="3"/>
        <v>0</v>
      </c>
      <c r="P69" s="13">
        <f t="shared" si="4"/>
        <v>0</v>
      </c>
      <c r="Q69" s="13">
        <f t="shared" si="5"/>
        <v>0</v>
      </c>
      <c r="R69" s="13">
        <f t="shared" si="6"/>
        <v>0</v>
      </c>
      <c r="S69" s="14">
        <f t="shared" si="7"/>
        <v>0</v>
      </c>
      <c r="T69" s="15">
        <f t="shared" si="8"/>
        <v>0</v>
      </c>
      <c r="U69" s="16">
        <f t="shared" si="9"/>
        <v>0</v>
      </c>
      <c r="V69" s="9">
        <f t="shared" si="10"/>
        <v>0</v>
      </c>
      <c r="W69" s="16">
        <f t="shared" si="11"/>
        <v>0</v>
      </c>
      <c r="X69" s="17">
        <f t="shared" si="12"/>
        <v>0</v>
      </c>
      <c r="Y69" s="16">
        <f t="shared" si="13"/>
        <v>0</v>
      </c>
      <c r="Z69" s="17">
        <f t="shared" si="14"/>
        <v>0</v>
      </c>
      <c r="AA69" s="175">
        <f t="shared" si="15"/>
        <v>0</v>
      </c>
      <c r="AB69" s="176">
        <f t="shared" si="16"/>
        <v>0</v>
      </c>
      <c r="AC69" s="18"/>
    </row>
    <row r="70" spans="1:29" ht="25" customHeight="1" x14ac:dyDescent="0.35">
      <c r="A70" s="169"/>
      <c r="B70" s="2"/>
      <c r="C70" s="2"/>
      <c r="D70" s="3"/>
      <c r="E70" s="4"/>
      <c r="F70" s="5"/>
      <c r="G70" s="5"/>
      <c r="H70" s="6"/>
      <c r="I70" s="6"/>
      <c r="J70" s="10">
        <f t="shared" si="1"/>
        <v>0</v>
      </c>
      <c r="K70" s="11" t="str">
        <f t="shared" si="2"/>
        <v/>
      </c>
      <c r="L70" s="20" t="str">
        <f t="shared" si="0"/>
        <v/>
      </c>
      <c r="M70" s="7"/>
      <c r="N70" s="8" t="s">
        <v>20</v>
      </c>
      <c r="O70" s="12">
        <f t="shared" si="3"/>
        <v>0</v>
      </c>
      <c r="P70" s="13">
        <f t="shared" si="4"/>
        <v>0</v>
      </c>
      <c r="Q70" s="13">
        <f t="shared" si="5"/>
        <v>0</v>
      </c>
      <c r="R70" s="13">
        <f t="shared" si="6"/>
        <v>0</v>
      </c>
      <c r="S70" s="14">
        <f t="shared" si="7"/>
        <v>0</v>
      </c>
      <c r="T70" s="15">
        <f t="shared" si="8"/>
        <v>0</v>
      </c>
      <c r="U70" s="16">
        <f t="shared" si="9"/>
        <v>0</v>
      </c>
      <c r="V70" s="9">
        <f t="shared" si="10"/>
        <v>0</v>
      </c>
      <c r="W70" s="16">
        <f t="shared" si="11"/>
        <v>0</v>
      </c>
      <c r="X70" s="17">
        <f t="shared" si="12"/>
        <v>0</v>
      </c>
      <c r="Y70" s="16">
        <f t="shared" si="13"/>
        <v>0</v>
      </c>
      <c r="Z70" s="17">
        <f t="shared" si="14"/>
        <v>0</v>
      </c>
      <c r="AA70" s="175">
        <f t="shared" si="15"/>
        <v>0</v>
      </c>
      <c r="AB70" s="176">
        <f t="shared" si="16"/>
        <v>0</v>
      </c>
      <c r="AC70" s="18"/>
    </row>
    <row r="71" spans="1:29" ht="25" customHeight="1" x14ac:dyDescent="0.35">
      <c r="A71" s="169"/>
      <c r="B71" s="2"/>
      <c r="C71" s="2"/>
      <c r="D71" s="3"/>
      <c r="E71" s="4"/>
      <c r="F71" s="5"/>
      <c r="G71" s="5"/>
      <c r="H71" s="6"/>
      <c r="I71" s="6"/>
      <c r="J71" s="10">
        <f t="shared" si="1"/>
        <v>0</v>
      </c>
      <c r="K71" s="11" t="str">
        <f t="shared" si="2"/>
        <v/>
      </c>
      <c r="L71" s="20" t="str">
        <f t="shared" si="0"/>
        <v/>
      </c>
      <c r="M71" s="7"/>
      <c r="N71" s="8" t="s">
        <v>20</v>
      </c>
      <c r="O71" s="12">
        <f t="shared" si="3"/>
        <v>0</v>
      </c>
      <c r="P71" s="13">
        <f t="shared" si="4"/>
        <v>0</v>
      </c>
      <c r="Q71" s="13">
        <f t="shared" si="5"/>
        <v>0</v>
      </c>
      <c r="R71" s="13">
        <f t="shared" si="6"/>
        <v>0</v>
      </c>
      <c r="S71" s="14">
        <f t="shared" si="7"/>
        <v>0</v>
      </c>
      <c r="T71" s="15">
        <f t="shared" si="8"/>
        <v>0</v>
      </c>
      <c r="U71" s="16">
        <f t="shared" si="9"/>
        <v>0</v>
      </c>
      <c r="V71" s="9">
        <f t="shared" si="10"/>
        <v>0</v>
      </c>
      <c r="W71" s="16">
        <f t="shared" si="11"/>
        <v>0</v>
      </c>
      <c r="X71" s="17">
        <f t="shared" si="12"/>
        <v>0</v>
      </c>
      <c r="Y71" s="16">
        <f t="shared" si="13"/>
        <v>0</v>
      </c>
      <c r="Z71" s="17">
        <f t="shared" si="14"/>
        <v>0</v>
      </c>
      <c r="AA71" s="175">
        <f t="shared" si="15"/>
        <v>0</v>
      </c>
      <c r="AB71" s="176">
        <f t="shared" si="16"/>
        <v>0</v>
      </c>
      <c r="AC71" s="18"/>
    </row>
    <row r="72" spans="1:29" ht="25" customHeight="1" x14ac:dyDescent="0.35">
      <c r="A72" s="169"/>
      <c r="B72" s="2"/>
      <c r="C72" s="2"/>
      <c r="D72" s="3"/>
      <c r="E72" s="4"/>
      <c r="F72" s="5"/>
      <c r="G72" s="5"/>
      <c r="H72" s="6"/>
      <c r="I72" s="6"/>
      <c r="J72" s="10">
        <f t="shared" ref="J72:J135" si="17">H72+I72</f>
        <v>0</v>
      </c>
      <c r="K72" s="11" t="str">
        <f t="shared" ref="K72:K135" si="18">IF(J72&gt;0,IF(F72="","Inserire periodo in colonna F",IF(G72="","Inserire periodo in colonna G",IF(H72="","Inserire gg. di presenza in colonna H",IF(J72&gt;(G72-F72+1),"Errore n. max Giorni! Verificare periodo inserito",IF((G72-F72+1)=J72,"ok",""))))),"")</f>
        <v/>
      </c>
      <c r="L72" s="20" t="str">
        <f t="shared" ref="L72:L135" si="19">IF(J72&gt;0,(G72-F72+1)-I72,"")</f>
        <v/>
      </c>
      <c r="M72" s="7"/>
      <c r="N72" s="8" t="s">
        <v>20</v>
      </c>
      <c r="O72" s="12">
        <f t="shared" ref="O72:O135" si="20">IF(H72&gt;0,49.2,0)</f>
        <v>0</v>
      </c>
      <c r="P72" s="13">
        <f t="shared" ref="P72:P135" si="21">IF(I72&gt;0,35.71,0)</f>
        <v>0</v>
      </c>
      <c r="Q72" s="13">
        <f t="shared" ref="Q72:Q135" si="22">ROUND(H72*O72,2)</f>
        <v>0</v>
      </c>
      <c r="R72" s="13">
        <f t="shared" ref="R72:R135" si="23">ROUND(I72*P72,2)</f>
        <v>0</v>
      </c>
      <c r="S72" s="14">
        <f t="shared" ref="S72:S135" si="24">ROUND(Q72+R72,2)</f>
        <v>0</v>
      </c>
      <c r="T72" s="15">
        <f t="shared" ref="T72:T135" si="25">IF(M72=0,0,IF((M72&lt;5000),5000,M72))</f>
        <v>0</v>
      </c>
      <c r="U72" s="16">
        <f t="shared" ref="U72:U135" si="26">IF(T72=0,0,ROUND((T72-5000)/(20000-5000),2))</f>
        <v>0</v>
      </c>
      <c r="V72" s="9">
        <f t="shared" ref="V72:V135" si="27">IF(N72="NO",0,IF(N72="SI",17.33,0))</f>
        <v>0</v>
      </c>
      <c r="W72" s="16">
        <f t="shared" ref="W72:W135" si="28">IF(H72&gt;0,ROUND((U72*(O72-V72)+V72),2),0)</f>
        <v>0</v>
      </c>
      <c r="X72" s="17">
        <f t="shared" ref="X72:X135" si="29">IF(H72&gt;0,ROUND(O72-W72,2),0)</f>
        <v>0</v>
      </c>
      <c r="Y72" s="16">
        <f t="shared" ref="Y72:Y135" si="30">IF(I72&gt;0,(ROUND((U72*(P72-V72)+V72),2)),0)</f>
        <v>0</v>
      </c>
      <c r="Z72" s="17">
        <f t="shared" ref="Z72:Z135" si="31">IF(I72&gt;0,(ROUND(P72-Y72,2)),0)</f>
        <v>0</v>
      </c>
      <c r="AA72" s="175">
        <f t="shared" ref="AA72:AA135" si="32">ROUND((W72*H72)+(Y72*I72),2)</f>
        <v>0</v>
      </c>
      <c r="AB72" s="176">
        <f t="shared" ref="AB72:AB135" si="33">IF(J72&gt;0,IF(M72="","Inserire Isee in colonna M",IF(N72="","compilare colonna N",ROUND((X72*H72)+(Z72*I72),2))),0)</f>
        <v>0</v>
      </c>
      <c r="AC72" s="18"/>
    </row>
    <row r="73" spans="1:29" ht="25" customHeight="1" x14ac:dyDescent="0.35">
      <c r="A73" s="169"/>
      <c r="B73" s="2"/>
      <c r="C73" s="2"/>
      <c r="D73" s="3"/>
      <c r="E73" s="4"/>
      <c r="F73" s="5"/>
      <c r="G73" s="5"/>
      <c r="H73" s="6"/>
      <c r="I73" s="6"/>
      <c r="J73" s="10">
        <f t="shared" si="17"/>
        <v>0</v>
      </c>
      <c r="K73" s="11" t="str">
        <f t="shared" si="18"/>
        <v/>
      </c>
      <c r="L73" s="20" t="str">
        <f t="shared" si="19"/>
        <v/>
      </c>
      <c r="M73" s="7"/>
      <c r="N73" s="8" t="s">
        <v>20</v>
      </c>
      <c r="O73" s="12">
        <f t="shared" si="20"/>
        <v>0</v>
      </c>
      <c r="P73" s="13">
        <f t="shared" si="21"/>
        <v>0</v>
      </c>
      <c r="Q73" s="13">
        <f t="shared" si="22"/>
        <v>0</v>
      </c>
      <c r="R73" s="13">
        <f t="shared" si="23"/>
        <v>0</v>
      </c>
      <c r="S73" s="14">
        <f t="shared" si="24"/>
        <v>0</v>
      </c>
      <c r="T73" s="15">
        <f t="shared" si="25"/>
        <v>0</v>
      </c>
      <c r="U73" s="16">
        <f t="shared" si="26"/>
        <v>0</v>
      </c>
      <c r="V73" s="9">
        <f t="shared" si="27"/>
        <v>0</v>
      </c>
      <c r="W73" s="16">
        <f t="shared" si="28"/>
        <v>0</v>
      </c>
      <c r="X73" s="17">
        <f t="shared" si="29"/>
        <v>0</v>
      </c>
      <c r="Y73" s="16">
        <f t="shared" si="30"/>
        <v>0</v>
      </c>
      <c r="Z73" s="17">
        <f t="shared" si="31"/>
        <v>0</v>
      </c>
      <c r="AA73" s="175">
        <f t="shared" si="32"/>
        <v>0</v>
      </c>
      <c r="AB73" s="176">
        <f t="shared" si="33"/>
        <v>0</v>
      </c>
      <c r="AC73" s="18"/>
    </row>
    <row r="74" spans="1:29" ht="25" customHeight="1" x14ac:dyDescent="0.35">
      <c r="A74" s="169"/>
      <c r="B74" s="2"/>
      <c r="C74" s="2"/>
      <c r="D74" s="3"/>
      <c r="E74" s="4"/>
      <c r="F74" s="5"/>
      <c r="G74" s="5"/>
      <c r="H74" s="6"/>
      <c r="I74" s="6"/>
      <c r="J74" s="10">
        <f t="shared" si="17"/>
        <v>0</v>
      </c>
      <c r="K74" s="11" t="str">
        <f t="shared" si="18"/>
        <v/>
      </c>
      <c r="L74" s="20" t="str">
        <f t="shared" si="19"/>
        <v/>
      </c>
      <c r="M74" s="7"/>
      <c r="N74" s="8" t="s">
        <v>20</v>
      </c>
      <c r="O74" s="12">
        <f t="shared" si="20"/>
        <v>0</v>
      </c>
      <c r="P74" s="13">
        <f t="shared" si="21"/>
        <v>0</v>
      </c>
      <c r="Q74" s="13">
        <f t="shared" si="22"/>
        <v>0</v>
      </c>
      <c r="R74" s="13">
        <f t="shared" si="23"/>
        <v>0</v>
      </c>
      <c r="S74" s="14">
        <f t="shared" si="24"/>
        <v>0</v>
      </c>
      <c r="T74" s="15">
        <f t="shared" si="25"/>
        <v>0</v>
      </c>
      <c r="U74" s="16">
        <f t="shared" si="26"/>
        <v>0</v>
      </c>
      <c r="V74" s="9">
        <f t="shared" si="27"/>
        <v>0</v>
      </c>
      <c r="W74" s="16">
        <f t="shared" si="28"/>
        <v>0</v>
      </c>
      <c r="X74" s="17">
        <f t="shared" si="29"/>
        <v>0</v>
      </c>
      <c r="Y74" s="16">
        <f t="shared" si="30"/>
        <v>0</v>
      </c>
      <c r="Z74" s="17">
        <f t="shared" si="31"/>
        <v>0</v>
      </c>
      <c r="AA74" s="175">
        <f t="shared" si="32"/>
        <v>0</v>
      </c>
      <c r="AB74" s="176">
        <f t="shared" si="33"/>
        <v>0</v>
      </c>
      <c r="AC74" s="18"/>
    </row>
    <row r="75" spans="1:29" ht="25" customHeight="1" x14ac:dyDescent="0.35">
      <c r="A75" s="169"/>
      <c r="B75" s="2"/>
      <c r="C75" s="2"/>
      <c r="D75" s="3"/>
      <c r="E75" s="4"/>
      <c r="F75" s="5"/>
      <c r="G75" s="5"/>
      <c r="H75" s="6"/>
      <c r="I75" s="6"/>
      <c r="J75" s="10">
        <f t="shared" si="17"/>
        <v>0</v>
      </c>
      <c r="K75" s="11" t="str">
        <f t="shared" si="18"/>
        <v/>
      </c>
      <c r="L75" s="20" t="str">
        <f t="shared" si="19"/>
        <v/>
      </c>
      <c r="M75" s="7"/>
      <c r="N75" s="8" t="s">
        <v>20</v>
      </c>
      <c r="O75" s="12">
        <f t="shared" si="20"/>
        <v>0</v>
      </c>
      <c r="P75" s="13">
        <f t="shared" si="21"/>
        <v>0</v>
      </c>
      <c r="Q75" s="13">
        <f t="shared" si="22"/>
        <v>0</v>
      </c>
      <c r="R75" s="13">
        <f t="shared" si="23"/>
        <v>0</v>
      </c>
      <c r="S75" s="14">
        <f t="shared" si="24"/>
        <v>0</v>
      </c>
      <c r="T75" s="15">
        <f t="shared" si="25"/>
        <v>0</v>
      </c>
      <c r="U75" s="16">
        <f t="shared" si="26"/>
        <v>0</v>
      </c>
      <c r="V75" s="9">
        <f t="shared" si="27"/>
        <v>0</v>
      </c>
      <c r="W75" s="16">
        <f t="shared" si="28"/>
        <v>0</v>
      </c>
      <c r="X75" s="17">
        <f t="shared" si="29"/>
        <v>0</v>
      </c>
      <c r="Y75" s="16">
        <f t="shared" si="30"/>
        <v>0</v>
      </c>
      <c r="Z75" s="17">
        <f t="shared" si="31"/>
        <v>0</v>
      </c>
      <c r="AA75" s="175">
        <f t="shared" si="32"/>
        <v>0</v>
      </c>
      <c r="AB75" s="176">
        <f t="shared" si="33"/>
        <v>0</v>
      </c>
      <c r="AC75" s="18"/>
    </row>
    <row r="76" spans="1:29" ht="25" customHeight="1" x14ac:dyDescent="0.35">
      <c r="A76" s="169"/>
      <c r="B76" s="2"/>
      <c r="C76" s="2"/>
      <c r="D76" s="3"/>
      <c r="E76" s="4"/>
      <c r="F76" s="5"/>
      <c r="G76" s="5"/>
      <c r="H76" s="6"/>
      <c r="I76" s="6"/>
      <c r="J76" s="10">
        <f t="shared" si="17"/>
        <v>0</v>
      </c>
      <c r="K76" s="11" t="str">
        <f t="shared" si="18"/>
        <v/>
      </c>
      <c r="L76" s="20" t="str">
        <f t="shared" si="19"/>
        <v/>
      </c>
      <c r="M76" s="7"/>
      <c r="N76" s="8" t="s">
        <v>20</v>
      </c>
      <c r="O76" s="12">
        <f t="shared" si="20"/>
        <v>0</v>
      </c>
      <c r="P76" s="13">
        <f t="shared" si="21"/>
        <v>0</v>
      </c>
      <c r="Q76" s="13">
        <f t="shared" si="22"/>
        <v>0</v>
      </c>
      <c r="R76" s="13">
        <f t="shared" si="23"/>
        <v>0</v>
      </c>
      <c r="S76" s="14">
        <f t="shared" si="24"/>
        <v>0</v>
      </c>
      <c r="T76" s="15">
        <f t="shared" si="25"/>
        <v>0</v>
      </c>
      <c r="U76" s="16">
        <f t="shared" si="26"/>
        <v>0</v>
      </c>
      <c r="V76" s="9">
        <f t="shared" si="27"/>
        <v>0</v>
      </c>
      <c r="W76" s="16">
        <f t="shared" si="28"/>
        <v>0</v>
      </c>
      <c r="X76" s="17">
        <f t="shared" si="29"/>
        <v>0</v>
      </c>
      <c r="Y76" s="16">
        <f t="shared" si="30"/>
        <v>0</v>
      </c>
      <c r="Z76" s="17">
        <f t="shared" si="31"/>
        <v>0</v>
      </c>
      <c r="AA76" s="175">
        <f t="shared" si="32"/>
        <v>0</v>
      </c>
      <c r="AB76" s="176">
        <f t="shared" si="33"/>
        <v>0</v>
      </c>
      <c r="AC76" s="18"/>
    </row>
    <row r="77" spans="1:29" ht="25" customHeight="1" x14ac:dyDescent="0.35">
      <c r="A77" s="169"/>
      <c r="B77" s="2"/>
      <c r="C77" s="2"/>
      <c r="D77" s="3"/>
      <c r="E77" s="4"/>
      <c r="F77" s="5"/>
      <c r="G77" s="5"/>
      <c r="H77" s="6"/>
      <c r="I77" s="6"/>
      <c r="J77" s="10">
        <f t="shared" si="17"/>
        <v>0</v>
      </c>
      <c r="K77" s="11" t="str">
        <f t="shared" si="18"/>
        <v/>
      </c>
      <c r="L77" s="20" t="str">
        <f t="shared" si="19"/>
        <v/>
      </c>
      <c r="M77" s="7"/>
      <c r="N77" s="8" t="s">
        <v>20</v>
      </c>
      <c r="O77" s="12">
        <f t="shared" si="20"/>
        <v>0</v>
      </c>
      <c r="P77" s="13">
        <f t="shared" si="21"/>
        <v>0</v>
      </c>
      <c r="Q77" s="13">
        <f t="shared" si="22"/>
        <v>0</v>
      </c>
      <c r="R77" s="13">
        <f t="shared" si="23"/>
        <v>0</v>
      </c>
      <c r="S77" s="14">
        <f t="shared" si="24"/>
        <v>0</v>
      </c>
      <c r="T77" s="15">
        <f t="shared" si="25"/>
        <v>0</v>
      </c>
      <c r="U77" s="16">
        <f t="shared" si="26"/>
        <v>0</v>
      </c>
      <c r="V77" s="9">
        <f t="shared" si="27"/>
        <v>0</v>
      </c>
      <c r="W77" s="16">
        <f t="shared" si="28"/>
        <v>0</v>
      </c>
      <c r="X77" s="17">
        <f t="shared" si="29"/>
        <v>0</v>
      </c>
      <c r="Y77" s="16">
        <f t="shared" si="30"/>
        <v>0</v>
      </c>
      <c r="Z77" s="17">
        <f t="shared" si="31"/>
        <v>0</v>
      </c>
      <c r="AA77" s="175">
        <f t="shared" si="32"/>
        <v>0</v>
      </c>
      <c r="AB77" s="176">
        <f t="shared" si="33"/>
        <v>0</v>
      </c>
      <c r="AC77" s="18"/>
    </row>
    <row r="78" spans="1:29" ht="25" customHeight="1" x14ac:dyDescent="0.35">
      <c r="A78" s="169"/>
      <c r="B78" s="2"/>
      <c r="C78" s="2"/>
      <c r="D78" s="3"/>
      <c r="E78" s="4"/>
      <c r="F78" s="5"/>
      <c r="G78" s="5"/>
      <c r="H78" s="6"/>
      <c r="I78" s="6"/>
      <c r="J78" s="10">
        <f t="shared" si="17"/>
        <v>0</v>
      </c>
      <c r="K78" s="11" t="str">
        <f t="shared" si="18"/>
        <v/>
      </c>
      <c r="L78" s="20" t="str">
        <f t="shared" si="19"/>
        <v/>
      </c>
      <c r="M78" s="7"/>
      <c r="N78" s="8" t="s">
        <v>20</v>
      </c>
      <c r="O78" s="12">
        <f t="shared" si="20"/>
        <v>0</v>
      </c>
      <c r="P78" s="13">
        <f t="shared" si="21"/>
        <v>0</v>
      </c>
      <c r="Q78" s="13">
        <f t="shared" si="22"/>
        <v>0</v>
      </c>
      <c r="R78" s="13">
        <f t="shared" si="23"/>
        <v>0</v>
      </c>
      <c r="S78" s="14">
        <f t="shared" si="24"/>
        <v>0</v>
      </c>
      <c r="T78" s="15">
        <f t="shared" si="25"/>
        <v>0</v>
      </c>
      <c r="U78" s="16">
        <f t="shared" si="26"/>
        <v>0</v>
      </c>
      <c r="V78" s="9">
        <f t="shared" si="27"/>
        <v>0</v>
      </c>
      <c r="W78" s="16">
        <f t="shared" si="28"/>
        <v>0</v>
      </c>
      <c r="X78" s="17">
        <f t="shared" si="29"/>
        <v>0</v>
      </c>
      <c r="Y78" s="16">
        <f t="shared" si="30"/>
        <v>0</v>
      </c>
      <c r="Z78" s="17">
        <f t="shared" si="31"/>
        <v>0</v>
      </c>
      <c r="AA78" s="175">
        <f t="shared" si="32"/>
        <v>0</v>
      </c>
      <c r="AB78" s="176">
        <f t="shared" si="33"/>
        <v>0</v>
      </c>
      <c r="AC78" s="18"/>
    </row>
    <row r="79" spans="1:29" ht="25" customHeight="1" x14ac:dyDescent="0.35">
      <c r="A79" s="169"/>
      <c r="B79" s="2"/>
      <c r="C79" s="2"/>
      <c r="D79" s="3"/>
      <c r="E79" s="4"/>
      <c r="F79" s="5"/>
      <c r="G79" s="5"/>
      <c r="H79" s="6"/>
      <c r="I79" s="6"/>
      <c r="J79" s="10">
        <f t="shared" si="17"/>
        <v>0</v>
      </c>
      <c r="K79" s="11" t="str">
        <f t="shared" si="18"/>
        <v/>
      </c>
      <c r="L79" s="20" t="str">
        <f t="shared" si="19"/>
        <v/>
      </c>
      <c r="M79" s="7"/>
      <c r="N79" s="8" t="s">
        <v>20</v>
      </c>
      <c r="O79" s="12">
        <f t="shared" si="20"/>
        <v>0</v>
      </c>
      <c r="P79" s="13">
        <f t="shared" si="21"/>
        <v>0</v>
      </c>
      <c r="Q79" s="13">
        <f t="shared" si="22"/>
        <v>0</v>
      </c>
      <c r="R79" s="13">
        <f t="shared" si="23"/>
        <v>0</v>
      </c>
      <c r="S79" s="14">
        <f t="shared" si="24"/>
        <v>0</v>
      </c>
      <c r="T79" s="15">
        <f t="shared" si="25"/>
        <v>0</v>
      </c>
      <c r="U79" s="16">
        <f t="shared" si="26"/>
        <v>0</v>
      </c>
      <c r="V79" s="9">
        <f t="shared" si="27"/>
        <v>0</v>
      </c>
      <c r="W79" s="16">
        <f t="shared" si="28"/>
        <v>0</v>
      </c>
      <c r="X79" s="17">
        <f t="shared" si="29"/>
        <v>0</v>
      </c>
      <c r="Y79" s="16">
        <f t="shared" si="30"/>
        <v>0</v>
      </c>
      <c r="Z79" s="17">
        <f t="shared" si="31"/>
        <v>0</v>
      </c>
      <c r="AA79" s="175">
        <f t="shared" si="32"/>
        <v>0</v>
      </c>
      <c r="AB79" s="176">
        <f t="shared" si="33"/>
        <v>0</v>
      </c>
      <c r="AC79" s="18"/>
    </row>
    <row r="80" spans="1:29" ht="25" customHeight="1" x14ac:dyDescent="0.35">
      <c r="A80" s="169"/>
      <c r="B80" s="2"/>
      <c r="C80" s="2"/>
      <c r="D80" s="3"/>
      <c r="E80" s="4"/>
      <c r="F80" s="5"/>
      <c r="G80" s="5"/>
      <c r="H80" s="6"/>
      <c r="I80" s="6"/>
      <c r="J80" s="10">
        <f t="shared" si="17"/>
        <v>0</v>
      </c>
      <c r="K80" s="11" t="str">
        <f t="shared" si="18"/>
        <v/>
      </c>
      <c r="L80" s="20" t="str">
        <f t="shared" si="19"/>
        <v/>
      </c>
      <c r="M80" s="7"/>
      <c r="N80" s="8" t="s">
        <v>20</v>
      </c>
      <c r="O80" s="12">
        <f t="shared" si="20"/>
        <v>0</v>
      </c>
      <c r="P80" s="13">
        <f t="shared" si="21"/>
        <v>0</v>
      </c>
      <c r="Q80" s="13">
        <f t="shared" si="22"/>
        <v>0</v>
      </c>
      <c r="R80" s="13">
        <f t="shared" si="23"/>
        <v>0</v>
      </c>
      <c r="S80" s="14">
        <f t="shared" si="24"/>
        <v>0</v>
      </c>
      <c r="T80" s="15">
        <f t="shared" si="25"/>
        <v>0</v>
      </c>
      <c r="U80" s="16">
        <f t="shared" si="26"/>
        <v>0</v>
      </c>
      <c r="V80" s="9">
        <f t="shared" si="27"/>
        <v>0</v>
      </c>
      <c r="W80" s="16">
        <f t="shared" si="28"/>
        <v>0</v>
      </c>
      <c r="X80" s="17">
        <f t="shared" si="29"/>
        <v>0</v>
      </c>
      <c r="Y80" s="16">
        <f t="shared" si="30"/>
        <v>0</v>
      </c>
      <c r="Z80" s="17">
        <f t="shared" si="31"/>
        <v>0</v>
      </c>
      <c r="AA80" s="175">
        <f t="shared" si="32"/>
        <v>0</v>
      </c>
      <c r="AB80" s="176">
        <f t="shared" si="33"/>
        <v>0</v>
      </c>
      <c r="AC80" s="18"/>
    </row>
    <row r="81" spans="1:29" ht="25" customHeight="1" x14ac:dyDescent="0.35">
      <c r="A81" s="169"/>
      <c r="B81" s="2"/>
      <c r="C81" s="2"/>
      <c r="D81" s="3"/>
      <c r="E81" s="4"/>
      <c r="F81" s="5"/>
      <c r="G81" s="5"/>
      <c r="H81" s="6"/>
      <c r="I81" s="6"/>
      <c r="J81" s="10">
        <f t="shared" si="17"/>
        <v>0</v>
      </c>
      <c r="K81" s="11" t="str">
        <f t="shared" si="18"/>
        <v/>
      </c>
      <c r="L81" s="20" t="str">
        <f t="shared" si="19"/>
        <v/>
      </c>
      <c r="M81" s="7"/>
      <c r="N81" s="8" t="s">
        <v>20</v>
      </c>
      <c r="O81" s="12">
        <f t="shared" si="20"/>
        <v>0</v>
      </c>
      <c r="P81" s="13">
        <f t="shared" si="21"/>
        <v>0</v>
      </c>
      <c r="Q81" s="13">
        <f t="shared" si="22"/>
        <v>0</v>
      </c>
      <c r="R81" s="13">
        <f t="shared" si="23"/>
        <v>0</v>
      </c>
      <c r="S81" s="14">
        <f t="shared" si="24"/>
        <v>0</v>
      </c>
      <c r="T81" s="15">
        <f t="shared" si="25"/>
        <v>0</v>
      </c>
      <c r="U81" s="16">
        <f t="shared" si="26"/>
        <v>0</v>
      </c>
      <c r="V81" s="9">
        <f t="shared" si="27"/>
        <v>0</v>
      </c>
      <c r="W81" s="16">
        <f t="shared" si="28"/>
        <v>0</v>
      </c>
      <c r="X81" s="17">
        <f t="shared" si="29"/>
        <v>0</v>
      </c>
      <c r="Y81" s="16">
        <f t="shared" si="30"/>
        <v>0</v>
      </c>
      <c r="Z81" s="17">
        <f t="shared" si="31"/>
        <v>0</v>
      </c>
      <c r="AA81" s="175">
        <f t="shared" si="32"/>
        <v>0</v>
      </c>
      <c r="AB81" s="176">
        <f t="shared" si="33"/>
        <v>0</v>
      </c>
      <c r="AC81" s="18"/>
    </row>
    <row r="82" spans="1:29" ht="25" customHeight="1" x14ac:dyDescent="0.35">
      <c r="A82" s="169"/>
      <c r="B82" s="2"/>
      <c r="C82" s="2"/>
      <c r="D82" s="3"/>
      <c r="E82" s="4"/>
      <c r="F82" s="5"/>
      <c r="G82" s="5"/>
      <c r="H82" s="6"/>
      <c r="I82" s="6"/>
      <c r="J82" s="10">
        <f t="shared" si="17"/>
        <v>0</v>
      </c>
      <c r="K82" s="11" t="str">
        <f t="shared" si="18"/>
        <v/>
      </c>
      <c r="L82" s="20" t="str">
        <f t="shared" si="19"/>
        <v/>
      </c>
      <c r="M82" s="7"/>
      <c r="N82" s="8" t="s">
        <v>20</v>
      </c>
      <c r="O82" s="12">
        <f t="shared" si="20"/>
        <v>0</v>
      </c>
      <c r="P82" s="13">
        <f t="shared" si="21"/>
        <v>0</v>
      </c>
      <c r="Q82" s="13">
        <f t="shared" si="22"/>
        <v>0</v>
      </c>
      <c r="R82" s="13">
        <f t="shared" si="23"/>
        <v>0</v>
      </c>
      <c r="S82" s="14">
        <f t="shared" si="24"/>
        <v>0</v>
      </c>
      <c r="T82" s="15">
        <f t="shared" si="25"/>
        <v>0</v>
      </c>
      <c r="U82" s="16">
        <f t="shared" si="26"/>
        <v>0</v>
      </c>
      <c r="V82" s="9">
        <f t="shared" si="27"/>
        <v>0</v>
      </c>
      <c r="W82" s="16">
        <f t="shared" si="28"/>
        <v>0</v>
      </c>
      <c r="X82" s="17">
        <f t="shared" si="29"/>
        <v>0</v>
      </c>
      <c r="Y82" s="16">
        <f t="shared" si="30"/>
        <v>0</v>
      </c>
      <c r="Z82" s="17">
        <f t="shared" si="31"/>
        <v>0</v>
      </c>
      <c r="AA82" s="175">
        <f t="shared" si="32"/>
        <v>0</v>
      </c>
      <c r="AB82" s="176">
        <f t="shared" si="33"/>
        <v>0</v>
      </c>
      <c r="AC82" s="18"/>
    </row>
    <row r="83" spans="1:29" ht="25" customHeight="1" x14ac:dyDescent="0.35">
      <c r="A83" s="169"/>
      <c r="B83" s="2"/>
      <c r="C83" s="2"/>
      <c r="D83" s="3"/>
      <c r="E83" s="4"/>
      <c r="F83" s="5"/>
      <c r="G83" s="5"/>
      <c r="H83" s="6"/>
      <c r="I83" s="6"/>
      <c r="J83" s="10">
        <f t="shared" si="17"/>
        <v>0</v>
      </c>
      <c r="K83" s="11" t="str">
        <f t="shared" si="18"/>
        <v/>
      </c>
      <c r="L83" s="20" t="str">
        <f t="shared" si="19"/>
        <v/>
      </c>
      <c r="M83" s="7"/>
      <c r="N83" s="8" t="s">
        <v>20</v>
      </c>
      <c r="O83" s="12">
        <f t="shared" si="20"/>
        <v>0</v>
      </c>
      <c r="P83" s="13">
        <f t="shared" si="21"/>
        <v>0</v>
      </c>
      <c r="Q83" s="13">
        <f t="shared" si="22"/>
        <v>0</v>
      </c>
      <c r="R83" s="13">
        <f t="shared" si="23"/>
        <v>0</v>
      </c>
      <c r="S83" s="14">
        <f t="shared" si="24"/>
        <v>0</v>
      </c>
      <c r="T83" s="15">
        <f t="shared" si="25"/>
        <v>0</v>
      </c>
      <c r="U83" s="16">
        <f t="shared" si="26"/>
        <v>0</v>
      </c>
      <c r="V83" s="9">
        <f t="shared" si="27"/>
        <v>0</v>
      </c>
      <c r="W83" s="16">
        <f t="shared" si="28"/>
        <v>0</v>
      </c>
      <c r="X83" s="17">
        <f t="shared" si="29"/>
        <v>0</v>
      </c>
      <c r="Y83" s="16">
        <f t="shared" si="30"/>
        <v>0</v>
      </c>
      <c r="Z83" s="17">
        <f t="shared" si="31"/>
        <v>0</v>
      </c>
      <c r="AA83" s="175">
        <f t="shared" si="32"/>
        <v>0</v>
      </c>
      <c r="AB83" s="176">
        <f t="shared" si="33"/>
        <v>0</v>
      </c>
      <c r="AC83" s="18"/>
    </row>
    <row r="84" spans="1:29" ht="25" customHeight="1" x14ac:dyDescent="0.35">
      <c r="A84" s="169"/>
      <c r="B84" s="2"/>
      <c r="C84" s="2"/>
      <c r="D84" s="3"/>
      <c r="E84" s="4"/>
      <c r="F84" s="5"/>
      <c r="G84" s="5"/>
      <c r="H84" s="6"/>
      <c r="I84" s="6"/>
      <c r="J84" s="10">
        <f t="shared" si="17"/>
        <v>0</v>
      </c>
      <c r="K84" s="11" t="str">
        <f t="shared" si="18"/>
        <v/>
      </c>
      <c r="L84" s="20" t="str">
        <f t="shared" si="19"/>
        <v/>
      </c>
      <c r="M84" s="7"/>
      <c r="N84" s="8" t="s">
        <v>20</v>
      </c>
      <c r="O84" s="12">
        <f t="shared" si="20"/>
        <v>0</v>
      </c>
      <c r="P84" s="13">
        <f t="shared" si="21"/>
        <v>0</v>
      </c>
      <c r="Q84" s="13">
        <f t="shared" si="22"/>
        <v>0</v>
      </c>
      <c r="R84" s="13">
        <f t="shared" si="23"/>
        <v>0</v>
      </c>
      <c r="S84" s="14">
        <f t="shared" si="24"/>
        <v>0</v>
      </c>
      <c r="T84" s="15">
        <f t="shared" si="25"/>
        <v>0</v>
      </c>
      <c r="U84" s="16">
        <f t="shared" si="26"/>
        <v>0</v>
      </c>
      <c r="V84" s="9">
        <f t="shared" si="27"/>
        <v>0</v>
      </c>
      <c r="W84" s="16">
        <f t="shared" si="28"/>
        <v>0</v>
      </c>
      <c r="X84" s="17">
        <f t="shared" si="29"/>
        <v>0</v>
      </c>
      <c r="Y84" s="16">
        <f t="shared" si="30"/>
        <v>0</v>
      </c>
      <c r="Z84" s="17">
        <f t="shared" si="31"/>
        <v>0</v>
      </c>
      <c r="AA84" s="175">
        <f t="shared" si="32"/>
        <v>0</v>
      </c>
      <c r="AB84" s="176">
        <f t="shared" si="33"/>
        <v>0</v>
      </c>
      <c r="AC84" s="18"/>
    </row>
    <row r="85" spans="1:29" ht="25" customHeight="1" x14ac:dyDescent="0.35">
      <c r="A85" s="169"/>
      <c r="B85" s="2"/>
      <c r="C85" s="2"/>
      <c r="D85" s="3"/>
      <c r="E85" s="4"/>
      <c r="F85" s="5"/>
      <c r="G85" s="5"/>
      <c r="H85" s="6"/>
      <c r="I85" s="6"/>
      <c r="J85" s="10">
        <f t="shared" si="17"/>
        <v>0</v>
      </c>
      <c r="K85" s="11" t="str">
        <f t="shared" si="18"/>
        <v/>
      </c>
      <c r="L85" s="20" t="str">
        <f t="shared" si="19"/>
        <v/>
      </c>
      <c r="M85" s="7"/>
      <c r="N85" s="8" t="s">
        <v>20</v>
      </c>
      <c r="O85" s="12">
        <f t="shared" si="20"/>
        <v>0</v>
      </c>
      <c r="P85" s="13">
        <f t="shared" si="21"/>
        <v>0</v>
      </c>
      <c r="Q85" s="13">
        <f t="shared" si="22"/>
        <v>0</v>
      </c>
      <c r="R85" s="13">
        <f t="shared" si="23"/>
        <v>0</v>
      </c>
      <c r="S85" s="14">
        <f t="shared" si="24"/>
        <v>0</v>
      </c>
      <c r="T85" s="15">
        <f t="shared" si="25"/>
        <v>0</v>
      </c>
      <c r="U85" s="16">
        <f t="shared" si="26"/>
        <v>0</v>
      </c>
      <c r="V85" s="9">
        <f t="shared" si="27"/>
        <v>0</v>
      </c>
      <c r="W85" s="16">
        <f t="shared" si="28"/>
        <v>0</v>
      </c>
      <c r="X85" s="17">
        <f t="shared" si="29"/>
        <v>0</v>
      </c>
      <c r="Y85" s="16">
        <f t="shared" si="30"/>
        <v>0</v>
      </c>
      <c r="Z85" s="17">
        <f t="shared" si="31"/>
        <v>0</v>
      </c>
      <c r="AA85" s="175">
        <f t="shared" si="32"/>
        <v>0</v>
      </c>
      <c r="AB85" s="176">
        <f t="shared" si="33"/>
        <v>0</v>
      </c>
      <c r="AC85" s="18"/>
    </row>
    <row r="86" spans="1:29" ht="25" customHeight="1" x14ac:dyDescent="0.35">
      <c r="A86" s="169"/>
      <c r="B86" s="2"/>
      <c r="C86" s="2"/>
      <c r="D86" s="3"/>
      <c r="E86" s="4"/>
      <c r="F86" s="5"/>
      <c r="G86" s="5"/>
      <c r="H86" s="6"/>
      <c r="I86" s="6"/>
      <c r="J86" s="10">
        <f t="shared" si="17"/>
        <v>0</v>
      </c>
      <c r="K86" s="11" t="str">
        <f t="shared" si="18"/>
        <v/>
      </c>
      <c r="L86" s="20" t="str">
        <f t="shared" si="19"/>
        <v/>
      </c>
      <c r="M86" s="7"/>
      <c r="N86" s="8" t="s">
        <v>20</v>
      </c>
      <c r="O86" s="12">
        <f t="shared" si="20"/>
        <v>0</v>
      </c>
      <c r="P86" s="13">
        <f t="shared" si="21"/>
        <v>0</v>
      </c>
      <c r="Q86" s="13">
        <f t="shared" si="22"/>
        <v>0</v>
      </c>
      <c r="R86" s="13">
        <f t="shared" si="23"/>
        <v>0</v>
      </c>
      <c r="S86" s="14">
        <f t="shared" si="24"/>
        <v>0</v>
      </c>
      <c r="T86" s="15">
        <f t="shared" si="25"/>
        <v>0</v>
      </c>
      <c r="U86" s="16">
        <f t="shared" si="26"/>
        <v>0</v>
      </c>
      <c r="V86" s="9">
        <f t="shared" si="27"/>
        <v>0</v>
      </c>
      <c r="W86" s="16">
        <f t="shared" si="28"/>
        <v>0</v>
      </c>
      <c r="X86" s="17">
        <f t="shared" si="29"/>
        <v>0</v>
      </c>
      <c r="Y86" s="16">
        <f t="shared" si="30"/>
        <v>0</v>
      </c>
      <c r="Z86" s="17">
        <f t="shared" si="31"/>
        <v>0</v>
      </c>
      <c r="AA86" s="175">
        <f t="shared" si="32"/>
        <v>0</v>
      </c>
      <c r="AB86" s="176">
        <f t="shared" si="33"/>
        <v>0</v>
      </c>
      <c r="AC86" s="18"/>
    </row>
    <row r="87" spans="1:29" ht="25" customHeight="1" x14ac:dyDescent="0.35">
      <c r="A87" s="169"/>
      <c r="B87" s="2"/>
      <c r="C87" s="2"/>
      <c r="D87" s="3"/>
      <c r="E87" s="4"/>
      <c r="F87" s="5"/>
      <c r="G87" s="5"/>
      <c r="H87" s="6"/>
      <c r="I87" s="6"/>
      <c r="J87" s="10">
        <f t="shared" si="17"/>
        <v>0</v>
      </c>
      <c r="K87" s="11" t="str">
        <f t="shared" si="18"/>
        <v/>
      </c>
      <c r="L87" s="20" t="str">
        <f t="shared" si="19"/>
        <v/>
      </c>
      <c r="M87" s="7"/>
      <c r="N87" s="8" t="s">
        <v>20</v>
      </c>
      <c r="O87" s="12">
        <f t="shared" si="20"/>
        <v>0</v>
      </c>
      <c r="P87" s="13">
        <f t="shared" si="21"/>
        <v>0</v>
      </c>
      <c r="Q87" s="13">
        <f t="shared" si="22"/>
        <v>0</v>
      </c>
      <c r="R87" s="13">
        <f t="shared" si="23"/>
        <v>0</v>
      </c>
      <c r="S87" s="14">
        <f t="shared" si="24"/>
        <v>0</v>
      </c>
      <c r="T87" s="15">
        <f t="shared" si="25"/>
        <v>0</v>
      </c>
      <c r="U87" s="16">
        <f t="shared" si="26"/>
        <v>0</v>
      </c>
      <c r="V87" s="9">
        <f t="shared" si="27"/>
        <v>0</v>
      </c>
      <c r="W87" s="16">
        <f t="shared" si="28"/>
        <v>0</v>
      </c>
      <c r="X87" s="17">
        <f t="shared" si="29"/>
        <v>0</v>
      </c>
      <c r="Y87" s="16">
        <f t="shared" si="30"/>
        <v>0</v>
      </c>
      <c r="Z87" s="17">
        <f t="shared" si="31"/>
        <v>0</v>
      </c>
      <c r="AA87" s="175">
        <f t="shared" si="32"/>
        <v>0</v>
      </c>
      <c r="AB87" s="176">
        <f t="shared" si="33"/>
        <v>0</v>
      </c>
      <c r="AC87" s="18"/>
    </row>
    <row r="88" spans="1:29" ht="25" customHeight="1" x14ac:dyDescent="0.35">
      <c r="A88" s="169"/>
      <c r="B88" s="2"/>
      <c r="C88" s="2"/>
      <c r="D88" s="3"/>
      <c r="E88" s="4"/>
      <c r="F88" s="5"/>
      <c r="G88" s="5"/>
      <c r="H88" s="6"/>
      <c r="I88" s="6"/>
      <c r="J88" s="10">
        <f t="shared" si="17"/>
        <v>0</v>
      </c>
      <c r="K88" s="11" t="str">
        <f t="shared" si="18"/>
        <v/>
      </c>
      <c r="L88" s="20" t="str">
        <f t="shared" si="19"/>
        <v/>
      </c>
      <c r="M88" s="7"/>
      <c r="N88" s="8" t="s">
        <v>20</v>
      </c>
      <c r="O88" s="12">
        <f t="shared" si="20"/>
        <v>0</v>
      </c>
      <c r="P88" s="13">
        <f t="shared" si="21"/>
        <v>0</v>
      </c>
      <c r="Q88" s="13">
        <f t="shared" si="22"/>
        <v>0</v>
      </c>
      <c r="R88" s="13">
        <f t="shared" si="23"/>
        <v>0</v>
      </c>
      <c r="S88" s="14">
        <f t="shared" si="24"/>
        <v>0</v>
      </c>
      <c r="T88" s="15">
        <f t="shared" si="25"/>
        <v>0</v>
      </c>
      <c r="U88" s="16">
        <f t="shared" si="26"/>
        <v>0</v>
      </c>
      <c r="V88" s="9">
        <f t="shared" si="27"/>
        <v>0</v>
      </c>
      <c r="W88" s="16">
        <f t="shared" si="28"/>
        <v>0</v>
      </c>
      <c r="X88" s="17">
        <f t="shared" si="29"/>
        <v>0</v>
      </c>
      <c r="Y88" s="16">
        <f t="shared" si="30"/>
        <v>0</v>
      </c>
      <c r="Z88" s="17">
        <f t="shared" si="31"/>
        <v>0</v>
      </c>
      <c r="AA88" s="175">
        <f t="shared" si="32"/>
        <v>0</v>
      </c>
      <c r="AB88" s="176">
        <f t="shared" si="33"/>
        <v>0</v>
      </c>
      <c r="AC88" s="18"/>
    </row>
    <row r="89" spans="1:29" ht="25" customHeight="1" x14ac:dyDescent="0.35">
      <c r="A89" s="169"/>
      <c r="B89" s="2"/>
      <c r="C89" s="2"/>
      <c r="D89" s="3"/>
      <c r="E89" s="4"/>
      <c r="F89" s="5"/>
      <c r="G89" s="5"/>
      <c r="H89" s="6"/>
      <c r="I89" s="6"/>
      <c r="J89" s="10">
        <f t="shared" si="17"/>
        <v>0</v>
      </c>
      <c r="K89" s="11" t="str">
        <f t="shared" si="18"/>
        <v/>
      </c>
      <c r="L89" s="20" t="str">
        <f t="shared" si="19"/>
        <v/>
      </c>
      <c r="M89" s="7"/>
      <c r="N89" s="8" t="s">
        <v>20</v>
      </c>
      <c r="O89" s="12">
        <f t="shared" si="20"/>
        <v>0</v>
      </c>
      <c r="P89" s="13">
        <f t="shared" si="21"/>
        <v>0</v>
      </c>
      <c r="Q89" s="13">
        <f t="shared" si="22"/>
        <v>0</v>
      </c>
      <c r="R89" s="13">
        <f t="shared" si="23"/>
        <v>0</v>
      </c>
      <c r="S89" s="14">
        <f t="shared" si="24"/>
        <v>0</v>
      </c>
      <c r="T89" s="15">
        <f t="shared" si="25"/>
        <v>0</v>
      </c>
      <c r="U89" s="16">
        <f t="shared" si="26"/>
        <v>0</v>
      </c>
      <c r="V89" s="9">
        <f t="shared" si="27"/>
        <v>0</v>
      </c>
      <c r="W89" s="16">
        <f t="shared" si="28"/>
        <v>0</v>
      </c>
      <c r="X89" s="17">
        <f t="shared" si="29"/>
        <v>0</v>
      </c>
      <c r="Y89" s="16">
        <f t="shared" si="30"/>
        <v>0</v>
      </c>
      <c r="Z89" s="17">
        <f t="shared" si="31"/>
        <v>0</v>
      </c>
      <c r="AA89" s="175">
        <f t="shared" si="32"/>
        <v>0</v>
      </c>
      <c r="AB89" s="176">
        <f t="shared" si="33"/>
        <v>0</v>
      </c>
      <c r="AC89" s="18"/>
    </row>
    <row r="90" spans="1:29" ht="25" customHeight="1" x14ac:dyDescent="0.35">
      <c r="A90" s="169"/>
      <c r="B90" s="2"/>
      <c r="C90" s="2"/>
      <c r="D90" s="3"/>
      <c r="E90" s="4"/>
      <c r="F90" s="5"/>
      <c r="G90" s="5"/>
      <c r="H90" s="6"/>
      <c r="I90" s="6"/>
      <c r="J90" s="10">
        <f t="shared" si="17"/>
        <v>0</v>
      </c>
      <c r="K90" s="11" t="str">
        <f t="shared" si="18"/>
        <v/>
      </c>
      <c r="L90" s="20" t="str">
        <f t="shared" si="19"/>
        <v/>
      </c>
      <c r="M90" s="7"/>
      <c r="N90" s="8" t="s">
        <v>20</v>
      </c>
      <c r="O90" s="12">
        <f t="shared" si="20"/>
        <v>0</v>
      </c>
      <c r="P90" s="13">
        <f t="shared" si="21"/>
        <v>0</v>
      </c>
      <c r="Q90" s="13">
        <f t="shared" si="22"/>
        <v>0</v>
      </c>
      <c r="R90" s="13">
        <f t="shared" si="23"/>
        <v>0</v>
      </c>
      <c r="S90" s="14">
        <f t="shared" si="24"/>
        <v>0</v>
      </c>
      <c r="T90" s="15">
        <f t="shared" si="25"/>
        <v>0</v>
      </c>
      <c r="U90" s="16">
        <f t="shared" si="26"/>
        <v>0</v>
      </c>
      <c r="V90" s="9">
        <f t="shared" si="27"/>
        <v>0</v>
      </c>
      <c r="W90" s="16">
        <f t="shared" si="28"/>
        <v>0</v>
      </c>
      <c r="X90" s="17">
        <f t="shared" si="29"/>
        <v>0</v>
      </c>
      <c r="Y90" s="16">
        <f t="shared" si="30"/>
        <v>0</v>
      </c>
      <c r="Z90" s="17">
        <f t="shared" si="31"/>
        <v>0</v>
      </c>
      <c r="AA90" s="175">
        <f t="shared" si="32"/>
        <v>0</v>
      </c>
      <c r="AB90" s="176">
        <f t="shared" si="33"/>
        <v>0</v>
      </c>
      <c r="AC90" s="18"/>
    </row>
    <row r="91" spans="1:29" ht="25" customHeight="1" x14ac:dyDescent="0.35">
      <c r="A91" s="169"/>
      <c r="B91" s="2"/>
      <c r="C91" s="2"/>
      <c r="D91" s="3"/>
      <c r="E91" s="4"/>
      <c r="F91" s="5"/>
      <c r="G91" s="5"/>
      <c r="H91" s="6"/>
      <c r="I91" s="6"/>
      <c r="J91" s="10">
        <f t="shared" si="17"/>
        <v>0</v>
      </c>
      <c r="K91" s="11" t="str">
        <f t="shared" si="18"/>
        <v/>
      </c>
      <c r="L91" s="20" t="str">
        <f t="shared" si="19"/>
        <v/>
      </c>
      <c r="M91" s="7"/>
      <c r="N91" s="8" t="s">
        <v>20</v>
      </c>
      <c r="O91" s="12">
        <f t="shared" si="20"/>
        <v>0</v>
      </c>
      <c r="P91" s="13">
        <f t="shared" si="21"/>
        <v>0</v>
      </c>
      <c r="Q91" s="13">
        <f t="shared" si="22"/>
        <v>0</v>
      </c>
      <c r="R91" s="13">
        <f t="shared" si="23"/>
        <v>0</v>
      </c>
      <c r="S91" s="14">
        <f t="shared" si="24"/>
        <v>0</v>
      </c>
      <c r="T91" s="15">
        <f t="shared" si="25"/>
        <v>0</v>
      </c>
      <c r="U91" s="16">
        <f t="shared" si="26"/>
        <v>0</v>
      </c>
      <c r="V91" s="9">
        <f t="shared" si="27"/>
        <v>0</v>
      </c>
      <c r="W91" s="16">
        <f t="shared" si="28"/>
        <v>0</v>
      </c>
      <c r="X91" s="17">
        <f t="shared" si="29"/>
        <v>0</v>
      </c>
      <c r="Y91" s="16">
        <f t="shared" si="30"/>
        <v>0</v>
      </c>
      <c r="Z91" s="17">
        <f t="shared" si="31"/>
        <v>0</v>
      </c>
      <c r="AA91" s="175">
        <f t="shared" si="32"/>
        <v>0</v>
      </c>
      <c r="AB91" s="176">
        <f t="shared" si="33"/>
        <v>0</v>
      </c>
      <c r="AC91" s="18"/>
    </row>
    <row r="92" spans="1:29" ht="25" customHeight="1" x14ac:dyDescent="0.35">
      <c r="A92" s="169"/>
      <c r="B92" s="2"/>
      <c r="C92" s="2"/>
      <c r="D92" s="3"/>
      <c r="E92" s="4"/>
      <c r="F92" s="5"/>
      <c r="G92" s="5"/>
      <c r="H92" s="6"/>
      <c r="I92" s="6"/>
      <c r="J92" s="10">
        <f t="shared" si="17"/>
        <v>0</v>
      </c>
      <c r="K92" s="11" t="str">
        <f t="shared" si="18"/>
        <v/>
      </c>
      <c r="L92" s="20" t="str">
        <f t="shared" si="19"/>
        <v/>
      </c>
      <c r="M92" s="7"/>
      <c r="N92" s="8" t="s">
        <v>20</v>
      </c>
      <c r="O92" s="12">
        <f t="shared" si="20"/>
        <v>0</v>
      </c>
      <c r="P92" s="13">
        <f t="shared" si="21"/>
        <v>0</v>
      </c>
      <c r="Q92" s="13">
        <f t="shared" si="22"/>
        <v>0</v>
      </c>
      <c r="R92" s="13">
        <f t="shared" si="23"/>
        <v>0</v>
      </c>
      <c r="S92" s="14">
        <f t="shared" si="24"/>
        <v>0</v>
      </c>
      <c r="T92" s="15">
        <f t="shared" si="25"/>
        <v>0</v>
      </c>
      <c r="U92" s="16">
        <f t="shared" si="26"/>
        <v>0</v>
      </c>
      <c r="V92" s="9">
        <f t="shared" si="27"/>
        <v>0</v>
      </c>
      <c r="W92" s="16">
        <f t="shared" si="28"/>
        <v>0</v>
      </c>
      <c r="X92" s="17">
        <f t="shared" si="29"/>
        <v>0</v>
      </c>
      <c r="Y92" s="16">
        <f t="shared" si="30"/>
        <v>0</v>
      </c>
      <c r="Z92" s="17">
        <f t="shared" si="31"/>
        <v>0</v>
      </c>
      <c r="AA92" s="175">
        <f t="shared" si="32"/>
        <v>0</v>
      </c>
      <c r="AB92" s="176">
        <f t="shared" si="33"/>
        <v>0</v>
      </c>
      <c r="AC92" s="18"/>
    </row>
    <row r="93" spans="1:29" ht="25" customHeight="1" x14ac:dyDescent="0.35">
      <c r="A93" s="169"/>
      <c r="B93" s="2"/>
      <c r="C93" s="2"/>
      <c r="D93" s="3"/>
      <c r="E93" s="4"/>
      <c r="F93" s="5"/>
      <c r="G93" s="5"/>
      <c r="H93" s="6"/>
      <c r="I93" s="6"/>
      <c r="J93" s="10">
        <f t="shared" si="17"/>
        <v>0</v>
      </c>
      <c r="K93" s="11" t="str">
        <f t="shared" si="18"/>
        <v/>
      </c>
      <c r="L93" s="20" t="str">
        <f t="shared" si="19"/>
        <v/>
      </c>
      <c r="M93" s="7"/>
      <c r="N93" s="8" t="s">
        <v>20</v>
      </c>
      <c r="O93" s="12">
        <f t="shared" si="20"/>
        <v>0</v>
      </c>
      <c r="P93" s="13">
        <f t="shared" si="21"/>
        <v>0</v>
      </c>
      <c r="Q93" s="13">
        <f t="shared" si="22"/>
        <v>0</v>
      </c>
      <c r="R93" s="13">
        <f t="shared" si="23"/>
        <v>0</v>
      </c>
      <c r="S93" s="14">
        <f t="shared" si="24"/>
        <v>0</v>
      </c>
      <c r="T93" s="15">
        <f t="shared" si="25"/>
        <v>0</v>
      </c>
      <c r="U93" s="16">
        <f t="shared" si="26"/>
        <v>0</v>
      </c>
      <c r="V93" s="9">
        <f t="shared" si="27"/>
        <v>0</v>
      </c>
      <c r="W93" s="16">
        <f t="shared" si="28"/>
        <v>0</v>
      </c>
      <c r="X93" s="17">
        <f t="shared" si="29"/>
        <v>0</v>
      </c>
      <c r="Y93" s="16">
        <f t="shared" si="30"/>
        <v>0</v>
      </c>
      <c r="Z93" s="17">
        <f t="shared" si="31"/>
        <v>0</v>
      </c>
      <c r="AA93" s="175">
        <f t="shared" si="32"/>
        <v>0</v>
      </c>
      <c r="AB93" s="176">
        <f t="shared" si="33"/>
        <v>0</v>
      </c>
      <c r="AC93" s="18"/>
    </row>
    <row r="94" spans="1:29" ht="25" customHeight="1" x14ac:dyDescent="0.35">
      <c r="A94" s="169"/>
      <c r="B94" s="2"/>
      <c r="C94" s="2"/>
      <c r="D94" s="3"/>
      <c r="E94" s="4"/>
      <c r="F94" s="5"/>
      <c r="G94" s="5"/>
      <c r="H94" s="6"/>
      <c r="I94" s="6"/>
      <c r="J94" s="10">
        <f t="shared" si="17"/>
        <v>0</v>
      </c>
      <c r="K94" s="11" t="str">
        <f t="shared" si="18"/>
        <v/>
      </c>
      <c r="L94" s="20" t="str">
        <f t="shared" si="19"/>
        <v/>
      </c>
      <c r="M94" s="7"/>
      <c r="N94" s="8" t="s">
        <v>20</v>
      </c>
      <c r="O94" s="12">
        <f t="shared" si="20"/>
        <v>0</v>
      </c>
      <c r="P94" s="13">
        <f t="shared" si="21"/>
        <v>0</v>
      </c>
      <c r="Q94" s="13">
        <f t="shared" si="22"/>
        <v>0</v>
      </c>
      <c r="R94" s="13">
        <f t="shared" si="23"/>
        <v>0</v>
      </c>
      <c r="S94" s="14">
        <f t="shared" si="24"/>
        <v>0</v>
      </c>
      <c r="T94" s="15">
        <f t="shared" si="25"/>
        <v>0</v>
      </c>
      <c r="U94" s="16">
        <f t="shared" si="26"/>
        <v>0</v>
      </c>
      <c r="V94" s="9">
        <f t="shared" si="27"/>
        <v>0</v>
      </c>
      <c r="W94" s="16">
        <f t="shared" si="28"/>
        <v>0</v>
      </c>
      <c r="X94" s="17">
        <f t="shared" si="29"/>
        <v>0</v>
      </c>
      <c r="Y94" s="16">
        <f t="shared" si="30"/>
        <v>0</v>
      </c>
      <c r="Z94" s="17">
        <f t="shared" si="31"/>
        <v>0</v>
      </c>
      <c r="AA94" s="175">
        <f t="shared" si="32"/>
        <v>0</v>
      </c>
      <c r="AB94" s="176">
        <f t="shared" si="33"/>
        <v>0</v>
      </c>
      <c r="AC94" s="18"/>
    </row>
    <row r="95" spans="1:29" ht="25" customHeight="1" x14ac:dyDescent="0.35">
      <c r="A95" s="169"/>
      <c r="B95" s="2"/>
      <c r="C95" s="2"/>
      <c r="D95" s="3"/>
      <c r="E95" s="4"/>
      <c r="F95" s="5"/>
      <c r="G95" s="5"/>
      <c r="H95" s="6"/>
      <c r="I95" s="6"/>
      <c r="J95" s="10">
        <f t="shared" si="17"/>
        <v>0</v>
      </c>
      <c r="K95" s="11" t="str">
        <f t="shared" si="18"/>
        <v/>
      </c>
      <c r="L95" s="20" t="str">
        <f t="shared" si="19"/>
        <v/>
      </c>
      <c r="M95" s="7"/>
      <c r="N95" s="8" t="s">
        <v>20</v>
      </c>
      <c r="O95" s="12">
        <f t="shared" si="20"/>
        <v>0</v>
      </c>
      <c r="P95" s="13">
        <f t="shared" si="21"/>
        <v>0</v>
      </c>
      <c r="Q95" s="13">
        <f t="shared" si="22"/>
        <v>0</v>
      </c>
      <c r="R95" s="13">
        <f t="shared" si="23"/>
        <v>0</v>
      </c>
      <c r="S95" s="14">
        <f t="shared" si="24"/>
        <v>0</v>
      </c>
      <c r="T95" s="15">
        <f t="shared" si="25"/>
        <v>0</v>
      </c>
      <c r="U95" s="16">
        <f t="shared" si="26"/>
        <v>0</v>
      </c>
      <c r="V95" s="9">
        <f t="shared" si="27"/>
        <v>0</v>
      </c>
      <c r="W95" s="16">
        <f t="shared" si="28"/>
        <v>0</v>
      </c>
      <c r="X95" s="17">
        <f t="shared" si="29"/>
        <v>0</v>
      </c>
      <c r="Y95" s="16">
        <f t="shared" si="30"/>
        <v>0</v>
      </c>
      <c r="Z95" s="17">
        <f t="shared" si="31"/>
        <v>0</v>
      </c>
      <c r="AA95" s="175">
        <f t="shared" si="32"/>
        <v>0</v>
      </c>
      <c r="AB95" s="176">
        <f t="shared" si="33"/>
        <v>0</v>
      </c>
      <c r="AC95" s="18"/>
    </row>
    <row r="96" spans="1:29" ht="25" customHeight="1" x14ac:dyDescent="0.35">
      <c r="A96" s="169"/>
      <c r="B96" s="2"/>
      <c r="C96" s="2"/>
      <c r="D96" s="3"/>
      <c r="E96" s="4"/>
      <c r="F96" s="5"/>
      <c r="G96" s="5"/>
      <c r="H96" s="6"/>
      <c r="I96" s="6"/>
      <c r="J96" s="10">
        <f t="shared" si="17"/>
        <v>0</v>
      </c>
      <c r="K96" s="11" t="str">
        <f t="shared" si="18"/>
        <v/>
      </c>
      <c r="L96" s="20" t="str">
        <f t="shared" si="19"/>
        <v/>
      </c>
      <c r="M96" s="7"/>
      <c r="N96" s="8" t="s">
        <v>20</v>
      </c>
      <c r="O96" s="12">
        <f t="shared" si="20"/>
        <v>0</v>
      </c>
      <c r="P96" s="13">
        <f t="shared" si="21"/>
        <v>0</v>
      </c>
      <c r="Q96" s="13">
        <f t="shared" si="22"/>
        <v>0</v>
      </c>
      <c r="R96" s="13">
        <f t="shared" si="23"/>
        <v>0</v>
      </c>
      <c r="S96" s="14">
        <f t="shared" si="24"/>
        <v>0</v>
      </c>
      <c r="T96" s="15">
        <f t="shared" si="25"/>
        <v>0</v>
      </c>
      <c r="U96" s="16">
        <f t="shared" si="26"/>
        <v>0</v>
      </c>
      <c r="V96" s="9">
        <f t="shared" si="27"/>
        <v>0</v>
      </c>
      <c r="W96" s="16">
        <f t="shared" si="28"/>
        <v>0</v>
      </c>
      <c r="X96" s="17">
        <f t="shared" si="29"/>
        <v>0</v>
      </c>
      <c r="Y96" s="16">
        <f t="shared" si="30"/>
        <v>0</v>
      </c>
      <c r="Z96" s="17">
        <f t="shared" si="31"/>
        <v>0</v>
      </c>
      <c r="AA96" s="175">
        <f t="shared" si="32"/>
        <v>0</v>
      </c>
      <c r="AB96" s="176">
        <f t="shared" si="33"/>
        <v>0</v>
      </c>
      <c r="AC96" s="18"/>
    </row>
    <row r="97" spans="1:29" ht="25" customHeight="1" x14ac:dyDescent="0.35">
      <c r="A97" s="169"/>
      <c r="B97" s="2"/>
      <c r="C97" s="2"/>
      <c r="D97" s="3"/>
      <c r="E97" s="4"/>
      <c r="F97" s="5"/>
      <c r="G97" s="5"/>
      <c r="H97" s="6"/>
      <c r="I97" s="6"/>
      <c r="J97" s="10">
        <f t="shared" si="17"/>
        <v>0</v>
      </c>
      <c r="K97" s="11" t="str">
        <f t="shared" si="18"/>
        <v/>
      </c>
      <c r="L97" s="20" t="str">
        <f t="shared" si="19"/>
        <v/>
      </c>
      <c r="M97" s="7"/>
      <c r="N97" s="8" t="s">
        <v>20</v>
      </c>
      <c r="O97" s="12">
        <f t="shared" si="20"/>
        <v>0</v>
      </c>
      <c r="P97" s="13">
        <f t="shared" si="21"/>
        <v>0</v>
      </c>
      <c r="Q97" s="13">
        <f t="shared" si="22"/>
        <v>0</v>
      </c>
      <c r="R97" s="13">
        <f t="shared" si="23"/>
        <v>0</v>
      </c>
      <c r="S97" s="14">
        <f t="shared" si="24"/>
        <v>0</v>
      </c>
      <c r="T97" s="15">
        <f t="shared" si="25"/>
        <v>0</v>
      </c>
      <c r="U97" s="16">
        <f t="shared" si="26"/>
        <v>0</v>
      </c>
      <c r="V97" s="9">
        <f t="shared" si="27"/>
        <v>0</v>
      </c>
      <c r="W97" s="16">
        <f t="shared" si="28"/>
        <v>0</v>
      </c>
      <c r="X97" s="17">
        <f t="shared" si="29"/>
        <v>0</v>
      </c>
      <c r="Y97" s="16">
        <f t="shared" si="30"/>
        <v>0</v>
      </c>
      <c r="Z97" s="17">
        <f t="shared" si="31"/>
        <v>0</v>
      </c>
      <c r="AA97" s="175">
        <f t="shared" si="32"/>
        <v>0</v>
      </c>
      <c r="AB97" s="176">
        <f t="shared" si="33"/>
        <v>0</v>
      </c>
      <c r="AC97" s="18"/>
    </row>
    <row r="98" spans="1:29" ht="25" customHeight="1" x14ac:dyDescent="0.35">
      <c r="A98" s="169"/>
      <c r="B98" s="2"/>
      <c r="C98" s="2"/>
      <c r="D98" s="3"/>
      <c r="E98" s="4"/>
      <c r="F98" s="5"/>
      <c r="G98" s="5"/>
      <c r="H98" s="6"/>
      <c r="I98" s="6"/>
      <c r="J98" s="10">
        <f t="shared" si="17"/>
        <v>0</v>
      </c>
      <c r="K98" s="11" t="str">
        <f t="shared" si="18"/>
        <v/>
      </c>
      <c r="L98" s="20" t="str">
        <f t="shared" si="19"/>
        <v/>
      </c>
      <c r="M98" s="7"/>
      <c r="N98" s="8" t="s">
        <v>20</v>
      </c>
      <c r="O98" s="12">
        <f t="shared" si="20"/>
        <v>0</v>
      </c>
      <c r="P98" s="13">
        <f t="shared" si="21"/>
        <v>0</v>
      </c>
      <c r="Q98" s="13">
        <f t="shared" si="22"/>
        <v>0</v>
      </c>
      <c r="R98" s="13">
        <f t="shared" si="23"/>
        <v>0</v>
      </c>
      <c r="S98" s="14">
        <f t="shared" si="24"/>
        <v>0</v>
      </c>
      <c r="T98" s="15">
        <f t="shared" si="25"/>
        <v>0</v>
      </c>
      <c r="U98" s="16">
        <f t="shared" si="26"/>
        <v>0</v>
      </c>
      <c r="V98" s="9">
        <f t="shared" si="27"/>
        <v>0</v>
      </c>
      <c r="W98" s="16">
        <f t="shared" si="28"/>
        <v>0</v>
      </c>
      <c r="X98" s="17">
        <f t="shared" si="29"/>
        <v>0</v>
      </c>
      <c r="Y98" s="16">
        <f t="shared" si="30"/>
        <v>0</v>
      </c>
      <c r="Z98" s="17">
        <f t="shared" si="31"/>
        <v>0</v>
      </c>
      <c r="AA98" s="175">
        <f t="shared" si="32"/>
        <v>0</v>
      </c>
      <c r="AB98" s="176">
        <f t="shared" si="33"/>
        <v>0</v>
      </c>
      <c r="AC98" s="18"/>
    </row>
    <row r="99" spans="1:29" ht="25" customHeight="1" x14ac:dyDescent="0.35">
      <c r="A99" s="169"/>
      <c r="B99" s="2"/>
      <c r="C99" s="2"/>
      <c r="D99" s="3"/>
      <c r="E99" s="4"/>
      <c r="F99" s="5"/>
      <c r="G99" s="5"/>
      <c r="H99" s="6"/>
      <c r="I99" s="6"/>
      <c r="J99" s="10">
        <f t="shared" si="17"/>
        <v>0</v>
      </c>
      <c r="K99" s="11" t="str">
        <f t="shared" si="18"/>
        <v/>
      </c>
      <c r="L99" s="20" t="str">
        <f t="shared" si="19"/>
        <v/>
      </c>
      <c r="M99" s="7"/>
      <c r="N99" s="8" t="s">
        <v>20</v>
      </c>
      <c r="O99" s="12">
        <f t="shared" si="20"/>
        <v>0</v>
      </c>
      <c r="P99" s="13">
        <f t="shared" si="21"/>
        <v>0</v>
      </c>
      <c r="Q99" s="13">
        <f t="shared" si="22"/>
        <v>0</v>
      </c>
      <c r="R99" s="13">
        <f t="shared" si="23"/>
        <v>0</v>
      </c>
      <c r="S99" s="14">
        <f t="shared" si="24"/>
        <v>0</v>
      </c>
      <c r="T99" s="15">
        <f t="shared" si="25"/>
        <v>0</v>
      </c>
      <c r="U99" s="16">
        <f t="shared" si="26"/>
        <v>0</v>
      </c>
      <c r="V99" s="9">
        <f t="shared" si="27"/>
        <v>0</v>
      </c>
      <c r="W99" s="16">
        <f t="shared" si="28"/>
        <v>0</v>
      </c>
      <c r="X99" s="17">
        <f t="shared" si="29"/>
        <v>0</v>
      </c>
      <c r="Y99" s="16">
        <f t="shared" si="30"/>
        <v>0</v>
      </c>
      <c r="Z99" s="17">
        <f t="shared" si="31"/>
        <v>0</v>
      </c>
      <c r="AA99" s="175">
        <f t="shared" si="32"/>
        <v>0</v>
      </c>
      <c r="AB99" s="176">
        <f t="shared" si="33"/>
        <v>0</v>
      </c>
      <c r="AC99" s="18"/>
    </row>
    <row r="100" spans="1:29" ht="25" customHeight="1" x14ac:dyDescent="0.35">
      <c r="A100" s="169"/>
      <c r="B100" s="2"/>
      <c r="C100" s="2"/>
      <c r="D100" s="3"/>
      <c r="E100" s="4"/>
      <c r="F100" s="5"/>
      <c r="G100" s="5"/>
      <c r="H100" s="6"/>
      <c r="I100" s="6"/>
      <c r="J100" s="10">
        <f t="shared" si="17"/>
        <v>0</v>
      </c>
      <c r="K100" s="11" t="str">
        <f t="shared" si="18"/>
        <v/>
      </c>
      <c r="L100" s="20" t="str">
        <f t="shared" si="19"/>
        <v/>
      </c>
      <c r="M100" s="7"/>
      <c r="N100" s="8" t="s">
        <v>20</v>
      </c>
      <c r="O100" s="12">
        <f t="shared" si="20"/>
        <v>0</v>
      </c>
      <c r="P100" s="13">
        <f t="shared" si="21"/>
        <v>0</v>
      </c>
      <c r="Q100" s="13">
        <f t="shared" si="22"/>
        <v>0</v>
      </c>
      <c r="R100" s="13">
        <f t="shared" si="23"/>
        <v>0</v>
      </c>
      <c r="S100" s="14">
        <f t="shared" si="24"/>
        <v>0</v>
      </c>
      <c r="T100" s="15">
        <f t="shared" si="25"/>
        <v>0</v>
      </c>
      <c r="U100" s="16">
        <f t="shared" si="26"/>
        <v>0</v>
      </c>
      <c r="V100" s="9">
        <f t="shared" si="27"/>
        <v>0</v>
      </c>
      <c r="W100" s="16">
        <f t="shared" si="28"/>
        <v>0</v>
      </c>
      <c r="X100" s="17">
        <f t="shared" si="29"/>
        <v>0</v>
      </c>
      <c r="Y100" s="16">
        <f t="shared" si="30"/>
        <v>0</v>
      </c>
      <c r="Z100" s="17">
        <f t="shared" si="31"/>
        <v>0</v>
      </c>
      <c r="AA100" s="175">
        <f t="shared" si="32"/>
        <v>0</v>
      </c>
      <c r="AB100" s="176">
        <f t="shared" si="33"/>
        <v>0</v>
      </c>
      <c r="AC100" s="18"/>
    </row>
    <row r="101" spans="1:29" ht="25" customHeight="1" x14ac:dyDescent="0.35">
      <c r="A101" s="169"/>
      <c r="B101" s="2"/>
      <c r="C101" s="2"/>
      <c r="D101" s="3"/>
      <c r="E101" s="4"/>
      <c r="F101" s="5"/>
      <c r="G101" s="5"/>
      <c r="H101" s="6"/>
      <c r="I101" s="6"/>
      <c r="J101" s="10">
        <f t="shared" si="17"/>
        <v>0</v>
      </c>
      <c r="K101" s="11" t="str">
        <f t="shared" si="18"/>
        <v/>
      </c>
      <c r="L101" s="20" t="str">
        <f t="shared" si="19"/>
        <v/>
      </c>
      <c r="M101" s="7"/>
      <c r="N101" s="8" t="s">
        <v>20</v>
      </c>
      <c r="O101" s="12">
        <f t="shared" si="20"/>
        <v>0</v>
      </c>
      <c r="P101" s="13">
        <f t="shared" si="21"/>
        <v>0</v>
      </c>
      <c r="Q101" s="13">
        <f t="shared" si="22"/>
        <v>0</v>
      </c>
      <c r="R101" s="13">
        <f t="shared" si="23"/>
        <v>0</v>
      </c>
      <c r="S101" s="14">
        <f t="shared" si="24"/>
        <v>0</v>
      </c>
      <c r="T101" s="15">
        <f t="shared" si="25"/>
        <v>0</v>
      </c>
      <c r="U101" s="16">
        <f t="shared" si="26"/>
        <v>0</v>
      </c>
      <c r="V101" s="9">
        <f t="shared" si="27"/>
        <v>0</v>
      </c>
      <c r="W101" s="16">
        <f t="shared" si="28"/>
        <v>0</v>
      </c>
      <c r="X101" s="17">
        <f t="shared" si="29"/>
        <v>0</v>
      </c>
      <c r="Y101" s="16">
        <f t="shared" si="30"/>
        <v>0</v>
      </c>
      <c r="Z101" s="17">
        <f t="shared" si="31"/>
        <v>0</v>
      </c>
      <c r="AA101" s="175">
        <f t="shared" si="32"/>
        <v>0</v>
      </c>
      <c r="AB101" s="176">
        <f t="shared" si="33"/>
        <v>0</v>
      </c>
      <c r="AC101" s="18"/>
    </row>
    <row r="102" spans="1:29" ht="25" customHeight="1" x14ac:dyDescent="0.35">
      <c r="A102" s="169"/>
      <c r="B102" s="2"/>
      <c r="C102" s="2"/>
      <c r="D102" s="3"/>
      <c r="E102" s="4"/>
      <c r="F102" s="5"/>
      <c r="G102" s="5"/>
      <c r="H102" s="6"/>
      <c r="I102" s="6"/>
      <c r="J102" s="10">
        <f t="shared" si="17"/>
        <v>0</v>
      </c>
      <c r="K102" s="11" t="str">
        <f t="shared" si="18"/>
        <v/>
      </c>
      <c r="L102" s="20" t="str">
        <f t="shared" si="19"/>
        <v/>
      </c>
      <c r="M102" s="7"/>
      <c r="N102" s="8" t="s">
        <v>20</v>
      </c>
      <c r="O102" s="12">
        <f t="shared" si="20"/>
        <v>0</v>
      </c>
      <c r="P102" s="13">
        <f t="shared" si="21"/>
        <v>0</v>
      </c>
      <c r="Q102" s="13">
        <f t="shared" si="22"/>
        <v>0</v>
      </c>
      <c r="R102" s="13">
        <f t="shared" si="23"/>
        <v>0</v>
      </c>
      <c r="S102" s="14">
        <f t="shared" si="24"/>
        <v>0</v>
      </c>
      <c r="T102" s="15">
        <f t="shared" si="25"/>
        <v>0</v>
      </c>
      <c r="U102" s="16">
        <f t="shared" si="26"/>
        <v>0</v>
      </c>
      <c r="V102" s="9">
        <f t="shared" si="27"/>
        <v>0</v>
      </c>
      <c r="W102" s="16">
        <f t="shared" si="28"/>
        <v>0</v>
      </c>
      <c r="X102" s="17">
        <f t="shared" si="29"/>
        <v>0</v>
      </c>
      <c r="Y102" s="16">
        <f t="shared" si="30"/>
        <v>0</v>
      </c>
      <c r="Z102" s="17">
        <f t="shared" si="31"/>
        <v>0</v>
      </c>
      <c r="AA102" s="175">
        <f t="shared" si="32"/>
        <v>0</v>
      </c>
      <c r="AB102" s="176">
        <f t="shared" si="33"/>
        <v>0</v>
      </c>
      <c r="AC102" s="18"/>
    </row>
    <row r="103" spans="1:29" ht="25" customHeight="1" x14ac:dyDescent="0.35">
      <c r="A103" s="169"/>
      <c r="B103" s="2"/>
      <c r="C103" s="2"/>
      <c r="D103" s="3"/>
      <c r="E103" s="4"/>
      <c r="F103" s="5"/>
      <c r="G103" s="5"/>
      <c r="H103" s="6"/>
      <c r="I103" s="6"/>
      <c r="J103" s="10">
        <f t="shared" si="17"/>
        <v>0</v>
      </c>
      <c r="K103" s="11" t="str">
        <f t="shared" si="18"/>
        <v/>
      </c>
      <c r="L103" s="20" t="str">
        <f t="shared" si="19"/>
        <v/>
      </c>
      <c r="M103" s="7"/>
      <c r="N103" s="8" t="s">
        <v>20</v>
      </c>
      <c r="O103" s="12">
        <f t="shared" si="20"/>
        <v>0</v>
      </c>
      <c r="P103" s="13">
        <f t="shared" si="21"/>
        <v>0</v>
      </c>
      <c r="Q103" s="13">
        <f t="shared" si="22"/>
        <v>0</v>
      </c>
      <c r="R103" s="13">
        <f t="shared" si="23"/>
        <v>0</v>
      </c>
      <c r="S103" s="14">
        <f t="shared" si="24"/>
        <v>0</v>
      </c>
      <c r="T103" s="15">
        <f t="shared" si="25"/>
        <v>0</v>
      </c>
      <c r="U103" s="16">
        <f t="shared" si="26"/>
        <v>0</v>
      </c>
      <c r="V103" s="9">
        <f t="shared" si="27"/>
        <v>0</v>
      </c>
      <c r="W103" s="16">
        <f t="shared" si="28"/>
        <v>0</v>
      </c>
      <c r="X103" s="17">
        <f t="shared" si="29"/>
        <v>0</v>
      </c>
      <c r="Y103" s="16">
        <f t="shared" si="30"/>
        <v>0</v>
      </c>
      <c r="Z103" s="17">
        <f t="shared" si="31"/>
        <v>0</v>
      </c>
      <c r="AA103" s="175">
        <f t="shared" si="32"/>
        <v>0</v>
      </c>
      <c r="AB103" s="176">
        <f t="shared" si="33"/>
        <v>0</v>
      </c>
      <c r="AC103" s="18"/>
    </row>
    <row r="104" spans="1:29" ht="25" customHeight="1" x14ac:dyDescent="0.35">
      <c r="A104" s="169"/>
      <c r="B104" s="2"/>
      <c r="C104" s="2"/>
      <c r="D104" s="3"/>
      <c r="E104" s="4"/>
      <c r="F104" s="5"/>
      <c r="G104" s="5"/>
      <c r="H104" s="6"/>
      <c r="I104" s="6"/>
      <c r="J104" s="10">
        <f t="shared" si="17"/>
        <v>0</v>
      </c>
      <c r="K104" s="11" t="str">
        <f t="shared" si="18"/>
        <v/>
      </c>
      <c r="L104" s="20" t="str">
        <f t="shared" si="19"/>
        <v/>
      </c>
      <c r="M104" s="7"/>
      <c r="N104" s="8" t="s">
        <v>20</v>
      </c>
      <c r="O104" s="12">
        <f t="shared" si="20"/>
        <v>0</v>
      </c>
      <c r="P104" s="13">
        <f t="shared" si="21"/>
        <v>0</v>
      </c>
      <c r="Q104" s="13">
        <f t="shared" si="22"/>
        <v>0</v>
      </c>
      <c r="R104" s="13">
        <f t="shared" si="23"/>
        <v>0</v>
      </c>
      <c r="S104" s="14">
        <f t="shared" si="24"/>
        <v>0</v>
      </c>
      <c r="T104" s="15">
        <f t="shared" si="25"/>
        <v>0</v>
      </c>
      <c r="U104" s="16">
        <f t="shared" si="26"/>
        <v>0</v>
      </c>
      <c r="V104" s="9">
        <f t="shared" si="27"/>
        <v>0</v>
      </c>
      <c r="W104" s="16">
        <f t="shared" si="28"/>
        <v>0</v>
      </c>
      <c r="X104" s="17">
        <f t="shared" si="29"/>
        <v>0</v>
      </c>
      <c r="Y104" s="16">
        <f t="shared" si="30"/>
        <v>0</v>
      </c>
      <c r="Z104" s="17">
        <f t="shared" si="31"/>
        <v>0</v>
      </c>
      <c r="AA104" s="175">
        <f t="shared" si="32"/>
        <v>0</v>
      </c>
      <c r="AB104" s="176">
        <f t="shared" si="33"/>
        <v>0</v>
      </c>
      <c r="AC104" s="18"/>
    </row>
    <row r="105" spans="1:29" ht="25" customHeight="1" x14ac:dyDescent="0.35">
      <c r="A105" s="169"/>
      <c r="B105" s="2"/>
      <c r="C105" s="2"/>
      <c r="D105" s="3"/>
      <c r="E105" s="4"/>
      <c r="F105" s="5"/>
      <c r="G105" s="5"/>
      <c r="H105" s="6"/>
      <c r="I105" s="6"/>
      <c r="J105" s="10">
        <f t="shared" si="17"/>
        <v>0</v>
      </c>
      <c r="K105" s="11" t="str">
        <f t="shared" si="18"/>
        <v/>
      </c>
      <c r="L105" s="20" t="str">
        <f t="shared" si="19"/>
        <v/>
      </c>
      <c r="M105" s="7"/>
      <c r="N105" s="8" t="s">
        <v>20</v>
      </c>
      <c r="O105" s="12">
        <f t="shared" si="20"/>
        <v>0</v>
      </c>
      <c r="P105" s="13">
        <f t="shared" si="21"/>
        <v>0</v>
      </c>
      <c r="Q105" s="13">
        <f t="shared" si="22"/>
        <v>0</v>
      </c>
      <c r="R105" s="13">
        <f t="shared" si="23"/>
        <v>0</v>
      </c>
      <c r="S105" s="14">
        <f t="shared" si="24"/>
        <v>0</v>
      </c>
      <c r="T105" s="15">
        <f t="shared" si="25"/>
        <v>0</v>
      </c>
      <c r="U105" s="16">
        <f t="shared" si="26"/>
        <v>0</v>
      </c>
      <c r="V105" s="9">
        <f t="shared" si="27"/>
        <v>0</v>
      </c>
      <c r="W105" s="16">
        <f t="shared" si="28"/>
        <v>0</v>
      </c>
      <c r="X105" s="17">
        <f t="shared" si="29"/>
        <v>0</v>
      </c>
      <c r="Y105" s="16">
        <f t="shared" si="30"/>
        <v>0</v>
      </c>
      <c r="Z105" s="17">
        <f t="shared" si="31"/>
        <v>0</v>
      </c>
      <c r="AA105" s="175">
        <f t="shared" si="32"/>
        <v>0</v>
      </c>
      <c r="AB105" s="176">
        <f t="shared" si="33"/>
        <v>0</v>
      </c>
      <c r="AC105" s="18"/>
    </row>
    <row r="106" spans="1:29" ht="25" customHeight="1" x14ac:dyDescent="0.35">
      <c r="A106" s="169"/>
      <c r="B106" s="2"/>
      <c r="C106" s="2"/>
      <c r="D106" s="3"/>
      <c r="E106" s="4"/>
      <c r="F106" s="5"/>
      <c r="G106" s="5"/>
      <c r="H106" s="6"/>
      <c r="I106" s="6"/>
      <c r="J106" s="10">
        <f t="shared" si="17"/>
        <v>0</v>
      </c>
      <c r="K106" s="11" t="str">
        <f t="shared" si="18"/>
        <v/>
      </c>
      <c r="L106" s="20" t="str">
        <f t="shared" si="19"/>
        <v/>
      </c>
      <c r="M106" s="7"/>
      <c r="N106" s="8" t="s">
        <v>20</v>
      </c>
      <c r="O106" s="12">
        <f t="shared" si="20"/>
        <v>0</v>
      </c>
      <c r="P106" s="13">
        <f t="shared" si="21"/>
        <v>0</v>
      </c>
      <c r="Q106" s="13">
        <f t="shared" si="22"/>
        <v>0</v>
      </c>
      <c r="R106" s="13">
        <f t="shared" si="23"/>
        <v>0</v>
      </c>
      <c r="S106" s="14">
        <f t="shared" si="24"/>
        <v>0</v>
      </c>
      <c r="T106" s="15">
        <f t="shared" si="25"/>
        <v>0</v>
      </c>
      <c r="U106" s="16">
        <f t="shared" si="26"/>
        <v>0</v>
      </c>
      <c r="V106" s="9">
        <f t="shared" si="27"/>
        <v>0</v>
      </c>
      <c r="W106" s="16">
        <f t="shared" si="28"/>
        <v>0</v>
      </c>
      <c r="X106" s="17">
        <f t="shared" si="29"/>
        <v>0</v>
      </c>
      <c r="Y106" s="16">
        <f t="shared" si="30"/>
        <v>0</v>
      </c>
      <c r="Z106" s="17">
        <f t="shared" si="31"/>
        <v>0</v>
      </c>
      <c r="AA106" s="175">
        <f t="shared" si="32"/>
        <v>0</v>
      </c>
      <c r="AB106" s="176">
        <f t="shared" si="33"/>
        <v>0</v>
      </c>
      <c r="AC106" s="18"/>
    </row>
    <row r="107" spans="1:29" ht="25" customHeight="1" x14ac:dyDescent="0.35">
      <c r="A107" s="169"/>
      <c r="B107" s="2"/>
      <c r="C107" s="2"/>
      <c r="D107" s="3"/>
      <c r="E107" s="4"/>
      <c r="F107" s="5"/>
      <c r="G107" s="5"/>
      <c r="H107" s="6"/>
      <c r="I107" s="6"/>
      <c r="J107" s="10">
        <f t="shared" si="17"/>
        <v>0</v>
      </c>
      <c r="K107" s="11" t="str">
        <f t="shared" si="18"/>
        <v/>
      </c>
      <c r="L107" s="20" t="str">
        <f t="shared" si="19"/>
        <v/>
      </c>
      <c r="M107" s="7"/>
      <c r="N107" s="8" t="s">
        <v>20</v>
      </c>
      <c r="O107" s="12">
        <f t="shared" si="20"/>
        <v>0</v>
      </c>
      <c r="P107" s="13">
        <f t="shared" si="21"/>
        <v>0</v>
      </c>
      <c r="Q107" s="13">
        <f t="shared" si="22"/>
        <v>0</v>
      </c>
      <c r="R107" s="13">
        <f t="shared" si="23"/>
        <v>0</v>
      </c>
      <c r="S107" s="14">
        <f t="shared" si="24"/>
        <v>0</v>
      </c>
      <c r="T107" s="15">
        <f t="shared" si="25"/>
        <v>0</v>
      </c>
      <c r="U107" s="16">
        <f t="shared" si="26"/>
        <v>0</v>
      </c>
      <c r="V107" s="9">
        <f t="shared" si="27"/>
        <v>0</v>
      </c>
      <c r="W107" s="16">
        <f t="shared" si="28"/>
        <v>0</v>
      </c>
      <c r="X107" s="17">
        <f t="shared" si="29"/>
        <v>0</v>
      </c>
      <c r="Y107" s="16">
        <f t="shared" si="30"/>
        <v>0</v>
      </c>
      <c r="Z107" s="17">
        <f t="shared" si="31"/>
        <v>0</v>
      </c>
      <c r="AA107" s="175">
        <f t="shared" si="32"/>
        <v>0</v>
      </c>
      <c r="AB107" s="176">
        <f t="shared" si="33"/>
        <v>0</v>
      </c>
      <c r="AC107" s="18"/>
    </row>
    <row r="108" spans="1:29" ht="25" customHeight="1" x14ac:dyDescent="0.35">
      <c r="A108" s="169"/>
      <c r="B108" s="2"/>
      <c r="C108" s="2"/>
      <c r="D108" s="3"/>
      <c r="E108" s="4"/>
      <c r="F108" s="5"/>
      <c r="G108" s="5"/>
      <c r="H108" s="6"/>
      <c r="I108" s="6"/>
      <c r="J108" s="10">
        <f t="shared" si="17"/>
        <v>0</v>
      </c>
      <c r="K108" s="11" t="str">
        <f t="shared" si="18"/>
        <v/>
      </c>
      <c r="L108" s="20" t="str">
        <f t="shared" si="19"/>
        <v/>
      </c>
      <c r="M108" s="7"/>
      <c r="N108" s="8" t="s">
        <v>20</v>
      </c>
      <c r="O108" s="12">
        <f t="shared" si="20"/>
        <v>0</v>
      </c>
      <c r="P108" s="13">
        <f t="shared" si="21"/>
        <v>0</v>
      </c>
      <c r="Q108" s="13">
        <f t="shared" si="22"/>
        <v>0</v>
      </c>
      <c r="R108" s="13">
        <f t="shared" si="23"/>
        <v>0</v>
      </c>
      <c r="S108" s="14">
        <f t="shared" si="24"/>
        <v>0</v>
      </c>
      <c r="T108" s="15">
        <f t="shared" si="25"/>
        <v>0</v>
      </c>
      <c r="U108" s="16">
        <f t="shared" si="26"/>
        <v>0</v>
      </c>
      <c r="V108" s="9">
        <f t="shared" si="27"/>
        <v>0</v>
      </c>
      <c r="W108" s="16">
        <f t="shared" si="28"/>
        <v>0</v>
      </c>
      <c r="X108" s="17">
        <f t="shared" si="29"/>
        <v>0</v>
      </c>
      <c r="Y108" s="16">
        <f t="shared" si="30"/>
        <v>0</v>
      </c>
      <c r="Z108" s="17">
        <f t="shared" si="31"/>
        <v>0</v>
      </c>
      <c r="AA108" s="175">
        <f t="shared" si="32"/>
        <v>0</v>
      </c>
      <c r="AB108" s="176">
        <f t="shared" si="33"/>
        <v>0</v>
      </c>
      <c r="AC108" s="18"/>
    </row>
    <row r="109" spans="1:29" ht="25" customHeight="1" x14ac:dyDescent="0.35">
      <c r="A109" s="169"/>
      <c r="B109" s="2"/>
      <c r="C109" s="2"/>
      <c r="D109" s="3"/>
      <c r="E109" s="4"/>
      <c r="F109" s="5"/>
      <c r="G109" s="5"/>
      <c r="H109" s="6"/>
      <c r="I109" s="6"/>
      <c r="J109" s="10">
        <f t="shared" si="17"/>
        <v>0</v>
      </c>
      <c r="K109" s="11" t="str">
        <f t="shared" si="18"/>
        <v/>
      </c>
      <c r="L109" s="20" t="str">
        <f t="shared" si="19"/>
        <v/>
      </c>
      <c r="M109" s="7"/>
      <c r="N109" s="8" t="s">
        <v>20</v>
      </c>
      <c r="O109" s="12">
        <f t="shared" si="20"/>
        <v>0</v>
      </c>
      <c r="P109" s="13">
        <f t="shared" si="21"/>
        <v>0</v>
      </c>
      <c r="Q109" s="13">
        <f t="shared" si="22"/>
        <v>0</v>
      </c>
      <c r="R109" s="13">
        <f t="shared" si="23"/>
        <v>0</v>
      </c>
      <c r="S109" s="14">
        <f t="shared" si="24"/>
        <v>0</v>
      </c>
      <c r="T109" s="15">
        <f t="shared" si="25"/>
        <v>0</v>
      </c>
      <c r="U109" s="16">
        <f t="shared" si="26"/>
        <v>0</v>
      </c>
      <c r="V109" s="9">
        <f t="shared" si="27"/>
        <v>0</v>
      </c>
      <c r="W109" s="16">
        <f t="shared" si="28"/>
        <v>0</v>
      </c>
      <c r="X109" s="17">
        <f t="shared" si="29"/>
        <v>0</v>
      </c>
      <c r="Y109" s="16">
        <f t="shared" si="30"/>
        <v>0</v>
      </c>
      <c r="Z109" s="17">
        <f t="shared" si="31"/>
        <v>0</v>
      </c>
      <c r="AA109" s="175">
        <f t="shared" si="32"/>
        <v>0</v>
      </c>
      <c r="AB109" s="176">
        <f t="shared" si="33"/>
        <v>0</v>
      </c>
      <c r="AC109" s="18"/>
    </row>
    <row r="110" spans="1:29" ht="25" customHeight="1" x14ac:dyDescent="0.35">
      <c r="A110" s="169"/>
      <c r="B110" s="2"/>
      <c r="C110" s="2"/>
      <c r="D110" s="3"/>
      <c r="E110" s="4"/>
      <c r="F110" s="5"/>
      <c r="G110" s="5"/>
      <c r="H110" s="6"/>
      <c r="I110" s="6"/>
      <c r="J110" s="10">
        <f t="shared" si="17"/>
        <v>0</v>
      </c>
      <c r="K110" s="11" t="str">
        <f t="shared" si="18"/>
        <v/>
      </c>
      <c r="L110" s="20" t="str">
        <f t="shared" si="19"/>
        <v/>
      </c>
      <c r="M110" s="7"/>
      <c r="N110" s="8" t="s">
        <v>20</v>
      </c>
      <c r="O110" s="12">
        <f t="shared" si="20"/>
        <v>0</v>
      </c>
      <c r="P110" s="13">
        <f t="shared" si="21"/>
        <v>0</v>
      </c>
      <c r="Q110" s="13">
        <f t="shared" si="22"/>
        <v>0</v>
      </c>
      <c r="R110" s="13">
        <f t="shared" si="23"/>
        <v>0</v>
      </c>
      <c r="S110" s="14">
        <f t="shared" si="24"/>
        <v>0</v>
      </c>
      <c r="T110" s="15">
        <f t="shared" si="25"/>
        <v>0</v>
      </c>
      <c r="U110" s="16">
        <f t="shared" si="26"/>
        <v>0</v>
      </c>
      <c r="V110" s="9">
        <f t="shared" si="27"/>
        <v>0</v>
      </c>
      <c r="W110" s="16">
        <f t="shared" si="28"/>
        <v>0</v>
      </c>
      <c r="X110" s="17">
        <f t="shared" si="29"/>
        <v>0</v>
      </c>
      <c r="Y110" s="16">
        <f t="shared" si="30"/>
        <v>0</v>
      </c>
      <c r="Z110" s="17">
        <f t="shared" si="31"/>
        <v>0</v>
      </c>
      <c r="AA110" s="175">
        <f t="shared" si="32"/>
        <v>0</v>
      </c>
      <c r="AB110" s="176">
        <f t="shared" si="33"/>
        <v>0</v>
      </c>
      <c r="AC110" s="18"/>
    </row>
    <row r="111" spans="1:29" ht="25" customHeight="1" x14ac:dyDescent="0.35">
      <c r="A111" s="169"/>
      <c r="B111" s="2"/>
      <c r="C111" s="2"/>
      <c r="D111" s="3"/>
      <c r="E111" s="4"/>
      <c r="F111" s="5"/>
      <c r="G111" s="5"/>
      <c r="H111" s="6"/>
      <c r="I111" s="6"/>
      <c r="J111" s="10">
        <f t="shared" si="17"/>
        <v>0</v>
      </c>
      <c r="K111" s="11" t="str">
        <f t="shared" si="18"/>
        <v/>
      </c>
      <c r="L111" s="20" t="str">
        <f t="shared" si="19"/>
        <v/>
      </c>
      <c r="M111" s="7"/>
      <c r="N111" s="8" t="s">
        <v>20</v>
      </c>
      <c r="O111" s="12">
        <f t="shared" si="20"/>
        <v>0</v>
      </c>
      <c r="P111" s="13">
        <f t="shared" si="21"/>
        <v>0</v>
      </c>
      <c r="Q111" s="13">
        <f t="shared" si="22"/>
        <v>0</v>
      </c>
      <c r="R111" s="13">
        <f t="shared" si="23"/>
        <v>0</v>
      </c>
      <c r="S111" s="14">
        <f t="shared" si="24"/>
        <v>0</v>
      </c>
      <c r="T111" s="15">
        <f t="shared" si="25"/>
        <v>0</v>
      </c>
      <c r="U111" s="16">
        <f t="shared" si="26"/>
        <v>0</v>
      </c>
      <c r="V111" s="9">
        <f t="shared" si="27"/>
        <v>0</v>
      </c>
      <c r="W111" s="16">
        <f t="shared" si="28"/>
        <v>0</v>
      </c>
      <c r="X111" s="17">
        <f t="shared" si="29"/>
        <v>0</v>
      </c>
      <c r="Y111" s="16">
        <f t="shared" si="30"/>
        <v>0</v>
      </c>
      <c r="Z111" s="17">
        <f t="shared" si="31"/>
        <v>0</v>
      </c>
      <c r="AA111" s="175">
        <f t="shared" si="32"/>
        <v>0</v>
      </c>
      <c r="AB111" s="176">
        <f t="shared" si="33"/>
        <v>0</v>
      </c>
      <c r="AC111" s="18"/>
    </row>
    <row r="112" spans="1:29" ht="25" customHeight="1" x14ac:dyDescent="0.35">
      <c r="A112" s="169"/>
      <c r="B112" s="2"/>
      <c r="C112" s="2"/>
      <c r="D112" s="3"/>
      <c r="E112" s="4"/>
      <c r="F112" s="5"/>
      <c r="G112" s="5"/>
      <c r="H112" s="6"/>
      <c r="I112" s="6"/>
      <c r="J112" s="10">
        <f t="shared" si="17"/>
        <v>0</v>
      </c>
      <c r="K112" s="11" t="str">
        <f t="shared" si="18"/>
        <v/>
      </c>
      <c r="L112" s="20" t="str">
        <f t="shared" si="19"/>
        <v/>
      </c>
      <c r="M112" s="7"/>
      <c r="N112" s="8" t="s">
        <v>20</v>
      </c>
      <c r="O112" s="12">
        <f t="shared" si="20"/>
        <v>0</v>
      </c>
      <c r="P112" s="13">
        <f t="shared" si="21"/>
        <v>0</v>
      </c>
      <c r="Q112" s="13">
        <f t="shared" si="22"/>
        <v>0</v>
      </c>
      <c r="R112" s="13">
        <f t="shared" si="23"/>
        <v>0</v>
      </c>
      <c r="S112" s="14">
        <f t="shared" si="24"/>
        <v>0</v>
      </c>
      <c r="T112" s="15">
        <f t="shared" si="25"/>
        <v>0</v>
      </c>
      <c r="U112" s="16">
        <f t="shared" si="26"/>
        <v>0</v>
      </c>
      <c r="V112" s="9">
        <f t="shared" si="27"/>
        <v>0</v>
      </c>
      <c r="W112" s="16">
        <f t="shared" si="28"/>
        <v>0</v>
      </c>
      <c r="X112" s="17">
        <f t="shared" si="29"/>
        <v>0</v>
      </c>
      <c r="Y112" s="16">
        <f t="shared" si="30"/>
        <v>0</v>
      </c>
      <c r="Z112" s="17">
        <f t="shared" si="31"/>
        <v>0</v>
      </c>
      <c r="AA112" s="175">
        <f t="shared" si="32"/>
        <v>0</v>
      </c>
      <c r="AB112" s="176">
        <f t="shared" si="33"/>
        <v>0</v>
      </c>
      <c r="AC112" s="18"/>
    </row>
    <row r="113" spans="1:29" ht="25" customHeight="1" x14ac:dyDescent="0.35">
      <c r="A113" s="169"/>
      <c r="B113" s="2"/>
      <c r="C113" s="2"/>
      <c r="D113" s="3"/>
      <c r="E113" s="4"/>
      <c r="F113" s="5"/>
      <c r="G113" s="5"/>
      <c r="H113" s="6"/>
      <c r="I113" s="6"/>
      <c r="J113" s="10">
        <f t="shared" si="17"/>
        <v>0</v>
      </c>
      <c r="K113" s="11" t="str">
        <f t="shared" si="18"/>
        <v/>
      </c>
      <c r="L113" s="20" t="str">
        <f t="shared" si="19"/>
        <v/>
      </c>
      <c r="M113" s="7"/>
      <c r="N113" s="8" t="s">
        <v>20</v>
      </c>
      <c r="O113" s="12">
        <f t="shared" si="20"/>
        <v>0</v>
      </c>
      <c r="P113" s="13">
        <f t="shared" si="21"/>
        <v>0</v>
      </c>
      <c r="Q113" s="13">
        <f t="shared" si="22"/>
        <v>0</v>
      </c>
      <c r="R113" s="13">
        <f t="shared" si="23"/>
        <v>0</v>
      </c>
      <c r="S113" s="14">
        <f t="shared" si="24"/>
        <v>0</v>
      </c>
      <c r="T113" s="15">
        <f t="shared" si="25"/>
        <v>0</v>
      </c>
      <c r="U113" s="16">
        <f t="shared" si="26"/>
        <v>0</v>
      </c>
      <c r="V113" s="9">
        <f t="shared" si="27"/>
        <v>0</v>
      </c>
      <c r="W113" s="16">
        <f t="shared" si="28"/>
        <v>0</v>
      </c>
      <c r="X113" s="17">
        <f t="shared" si="29"/>
        <v>0</v>
      </c>
      <c r="Y113" s="16">
        <f t="shared" si="30"/>
        <v>0</v>
      </c>
      <c r="Z113" s="17">
        <f t="shared" si="31"/>
        <v>0</v>
      </c>
      <c r="AA113" s="175">
        <f t="shared" si="32"/>
        <v>0</v>
      </c>
      <c r="AB113" s="176">
        <f t="shared" si="33"/>
        <v>0</v>
      </c>
      <c r="AC113" s="18"/>
    </row>
    <row r="114" spans="1:29" ht="25" customHeight="1" x14ac:dyDescent="0.35">
      <c r="A114" s="169"/>
      <c r="B114" s="2"/>
      <c r="C114" s="2"/>
      <c r="D114" s="3"/>
      <c r="E114" s="4"/>
      <c r="F114" s="5"/>
      <c r="G114" s="5"/>
      <c r="H114" s="6"/>
      <c r="I114" s="6"/>
      <c r="J114" s="10">
        <f t="shared" si="17"/>
        <v>0</v>
      </c>
      <c r="K114" s="11" t="str">
        <f t="shared" si="18"/>
        <v/>
      </c>
      <c r="L114" s="20" t="str">
        <f t="shared" si="19"/>
        <v/>
      </c>
      <c r="M114" s="7"/>
      <c r="N114" s="8" t="s">
        <v>20</v>
      </c>
      <c r="O114" s="12">
        <f t="shared" si="20"/>
        <v>0</v>
      </c>
      <c r="P114" s="13">
        <f t="shared" si="21"/>
        <v>0</v>
      </c>
      <c r="Q114" s="13">
        <f t="shared" si="22"/>
        <v>0</v>
      </c>
      <c r="R114" s="13">
        <f t="shared" si="23"/>
        <v>0</v>
      </c>
      <c r="S114" s="14">
        <f t="shared" si="24"/>
        <v>0</v>
      </c>
      <c r="T114" s="15">
        <f t="shared" si="25"/>
        <v>0</v>
      </c>
      <c r="U114" s="16">
        <f t="shared" si="26"/>
        <v>0</v>
      </c>
      <c r="V114" s="9">
        <f t="shared" si="27"/>
        <v>0</v>
      </c>
      <c r="W114" s="16">
        <f t="shared" si="28"/>
        <v>0</v>
      </c>
      <c r="X114" s="17">
        <f t="shared" si="29"/>
        <v>0</v>
      </c>
      <c r="Y114" s="16">
        <f t="shared" si="30"/>
        <v>0</v>
      </c>
      <c r="Z114" s="17">
        <f t="shared" si="31"/>
        <v>0</v>
      </c>
      <c r="AA114" s="175">
        <f t="shared" si="32"/>
        <v>0</v>
      </c>
      <c r="AB114" s="176">
        <f t="shared" si="33"/>
        <v>0</v>
      </c>
      <c r="AC114" s="18"/>
    </row>
    <row r="115" spans="1:29" ht="25" customHeight="1" x14ac:dyDescent="0.35">
      <c r="A115" s="169"/>
      <c r="B115" s="2"/>
      <c r="C115" s="2"/>
      <c r="D115" s="3"/>
      <c r="E115" s="4"/>
      <c r="F115" s="5"/>
      <c r="G115" s="5"/>
      <c r="H115" s="6"/>
      <c r="I115" s="6"/>
      <c r="J115" s="10">
        <f t="shared" si="17"/>
        <v>0</v>
      </c>
      <c r="K115" s="11" t="str">
        <f t="shared" si="18"/>
        <v/>
      </c>
      <c r="L115" s="20" t="str">
        <f t="shared" si="19"/>
        <v/>
      </c>
      <c r="M115" s="7"/>
      <c r="N115" s="8" t="s">
        <v>20</v>
      </c>
      <c r="O115" s="12">
        <f t="shared" si="20"/>
        <v>0</v>
      </c>
      <c r="P115" s="13">
        <f t="shared" si="21"/>
        <v>0</v>
      </c>
      <c r="Q115" s="13">
        <f t="shared" si="22"/>
        <v>0</v>
      </c>
      <c r="R115" s="13">
        <f t="shared" si="23"/>
        <v>0</v>
      </c>
      <c r="S115" s="14">
        <f t="shared" si="24"/>
        <v>0</v>
      </c>
      <c r="T115" s="15">
        <f t="shared" si="25"/>
        <v>0</v>
      </c>
      <c r="U115" s="16">
        <f t="shared" si="26"/>
        <v>0</v>
      </c>
      <c r="V115" s="9">
        <f t="shared" si="27"/>
        <v>0</v>
      </c>
      <c r="W115" s="16">
        <f t="shared" si="28"/>
        <v>0</v>
      </c>
      <c r="X115" s="17">
        <f t="shared" si="29"/>
        <v>0</v>
      </c>
      <c r="Y115" s="16">
        <f t="shared" si="30"/>
        <v>0</v>
      </c>
      <c r="Z115" s="17">
        <f t="shared" si="31"/>
        <v>0</v>
      </c>
      <c r="AA115" s="175">
        <f t="shared" si="32"/>
        <v>0</v>
      </c>
      <c r="AB115" s="176">
        <f t="shared" si="33"/>
        <v>0</v>
      </c>
      <c r="AC115" s="18"/>
    </row>
    <row r="116" spans="1:29" ht="25" customHeight="1" x14ac:dyDescent="0.35">
      <c r="A116" s="169"/>
      <c r="B116" s="2"/>
      <c r="C116" s="2"/>
      <c r="D116" s="3"/>
      <c r="E116" s="4"/>
      <c r="F116" s="5"/>
      <c r="G116" s="5"/>
      <c r="H116" s="6"/>
      <c r="I116" s="6"/>
      <c r="J116" s="10">
        <f t="shared" si="17"/>
        <v>0</v>
      </c>
      <c r="K116" s="11" t="str">
        <f t="shared" si="18"/>
        <v/>
      </c>
      <c r="L116" s="20" t="str">
        <f t="shared" si="19"/>
        <v/>
      </c>
      <c r="M116" s="7"/>
      <c r="N116" s="8" t="s">
        <v>20</v>
      </c>
      <c r="O116" s="12">
        <f t="shared" si="20"/>
        <v>0</v>
      </c>
      <c r="P116" s="13">
        <f t="shared" si="21"/>
        <v>0</v>
      </c>
      <c r="Q116" s="13">
        <f t="shared" si="22"/>
        <v>0</v>
      </c>
      <c r="R116" s="13">
        <f t="shared" si="23"/>
        <v>0</v>
      </c>
      <c r="S116" s="14">
        <f t="shared" si="24"/>
        <v>0</v>
      </c>
      <c r="T116" s="15">
        <f t="shared" si="25"/>
        <v>0</v>
      </c>
      <c r="U116" s="16">
        <f t="shared" si="26"/>
        <v>0</v>
      </c>
      <c r="V116" s="9">
        <f t="shared" si="27"/>
        <v>0</v>
      </c>
      <c r="W116" s="16">
        <f t="shared" si="28"/>
        <v>0</v>
      </c>
      <c r="X116" s="17">
        <f t="shared" si="29"/>
        <v>0</v>
      </c>
      <c r="Y116" s="16">
        <f t="shared" si="30"/>
        <v>0</v>
      </c>
      <c r="Z116" s="17">
        <f t="shared" si="31"/>
        <v>0</v>
      </c>
      <c r="AA116" s="175">
        <f t="shared" si="32"/>
        <v>0</v>
      </c>
      <c r="AB116" s="176">
        <f t="shared" si="33"/>
        <v>0</v>
      </c>
      <c r="AC116" s="18"/>
    </row>
    <row r="117" spans="1:29" ht="25" customHeight="1" x14ac:dyDescent="0.35">
      <c r="A117" s="169"/>
      <c r="B117" s="2"/>
      <c r="C117" s="2"/>
      <c r="D117" s="3"/>
      <c r="E117" s="4"/>
      <c r="F117" s="5"/>
      <c r="G117" s="5"/>
      <c r="H117" s="6"/>
      <c r="I117" s="6"/>
      <c r="J117" s="10">
        <f t="shared" si="17"/>
        <v>0</v>
      </c>
      <c r="K117" s="11" t="str">
        <f t="shared" si="18"/>
        <v/>
      </c>
      <c r="L117" s="20" t="str">
        <f t="shared" si="19"/>
        <v/>
      </c>
      <c r="M117" s="7"/>
      <c r="N117" s="8" t="s">
        <v>20</v>
      </c>
      <c r="O117" s="12">
        <f t="shared" si="20"/>
        <v>0</v>
      </c>
      <c r="P117" s="13">
        <f t="shared" si="21"/>
        <v>0</v>
      </c>
      <c r="Q117" s="13">
        <f t="shared" si="22"/>
        <v>0</v>
      </c>
      <c r="R117" s="13">
        <f t="shared" si="23"/>
        <v>0</v>
      </c>
      <c r="S117" s="14">
        <f t="shared" si="24"/>
        <v>0</v>
      </c>
      <c r="T117" s="15">
        <f t="shared" si="25"/>
        <v>0</v>
      </c>
      <c r="U117" s="16">
        <f t="shared" si="26"/>
        <v>0</v>
      </c>
      <c r="V117" s="9">
        <f t="shared" si="27"/>
        <v>0</v>
      </c>
      <c r="W117" s="16">
        <f t="shared" si="28"/>
        <v>0</v>
      </c>
      <c r="X117" s="17">
        <f t="shared" si="29"/>
        <v>0</v>
      </c>
      <c r="Y117" s="16">
        <f t="shared" si="30"/>
        <v>0</v>
      </c>
      <c r="Z117" s="17">
        <f t="shared" si="31"/>
        <v>0</v>
      </c>
      <c r="AA117" s="175">
        <f t="shared" si="32"/>
        <v>0</v>
      </c>
      <c r="AB117" s="176">
        <f t="shared" si="33"/>
        <v>0</v>
      </c>
      <c r="AC117" s="18"/>
    </row>
    <row r="118" spans="1:29" ht="25" customHeight="1" x14ac:dyDescent="0.35">
      <c r="A118" s="169"/>
      <c r="B118" s="2"/>
      <c r="C118" s="2"/>
      <c r="D118" s="3"/>
      <c r="E118" s="4"/>
      <c r="F118" s="5"/>
      <c r="G118" s="5"/>
      <c r="H118" s="6"/>
      <c r="I118" s="6"/>
      <c r="J118" s="10">
        <f t="shared" si="17"/>
        <v>0</v>
      </c>
      <c r="K118" s="11" t="str">
        <f t="shared" si="18"/>
        <v/>
      </c>
      <c r="L118" s="20" t="str">
        <f t="shared" si="19"/>
        <v/>
      </c>
      <c r="M118" s="7"/>
      <c r="N118" s="8" t="s">
        <v>20</v>
      </c>
      <c r="O118" s="12">
        <f t="shared" si="20"/>
        <v>0</v>
      </c>
      <c r="P118" s="13">
        <f t="shared" si="21"/>
        <v>0</v>
      </c>
      <c r="Q118" s="13">
        <f t="shared" si="22"/>
        <v>0</v>
      </c>
      <c r="R118" s="13">
        <f t="shared" si="23"/>
        <v>0</v>
      </c>
      <c r="S118" s="14">
        <f t="shared" si="24"/>
        <v>0</v>
      </c>
      <c r="T118" s="15">
        <f t="shared" si="25"/>
        <v>0</v>
      </c>
      <c r="U118" s="16">
        <f t="shared" si="26"/>
        <v>0</v>
      </c>
      <c r="V118" s="9">
        <f t="shared" si="27"/>
        <v>0</v>
      </c>
      <c r="W118" s="16">
        <f t="shared" si="28"/>
        <v>0</v>
      </c>
      <c r="X118" s="17">
        <f t="shared" si="29"/>
        <v>0</v>
      </c>
      <c r="Y118" s="16">
        <f t="shared" si="30"/>
        <v>0</v>
      </c>
      <c r="Z118" s="17">
        <f t="shared" si="31"/>
        <v>0</v>
      </c>
      <c r="AA118" s="175">
        <f t="shared" si="32"/>
        <v>0</v>
      </c>
      <c r="AB118" s="176">
        <f t="shared" si="33"/>
        <v>0</v>
      </c>
      <c r="AC118" s="18"/>
    </row>
    <row r="119" spans="1:29" ht="25" customHeight="1" x14ac:dyDescent="0.35">
      <c r="A119" s="169"/>
      <c r="B119" s="2"/>
      <c r="C119" s="2"/>
      <c r="D119" s="3"/>
      <c r="E119" s="4"/>
      <c r="F119" s="5"/>
      <c r="G119" s="5"/>
      <c r="H119" s="6"/>
      <c r="I119" s="6"/>
      <c r="J119" s="10">
        <f t="shared" si="17"/>
        <v>0</v>
      </c>
      <c r="K119" s="11" t="str">
        <f t="shared" si="18"/>
        <v/>
      </c>
      <c r="L119" s="20" t="str">
        <f t="shared" si="19"/>
        <v/>
      </c>
      <c r="M119" s="7"/>
      <c r="N119" s="8" t="s">
        <v>20</v>
      </c>
      <c r="O119" s="12">
        <f t="shared" si="20"/>
        <v>0</v>
      </c>
      <c r="P119" s="13">
        <f t="shared" si="21"/>
        <v>0</v>
      </c>
      <c r="Q119" s="13">
        <f t="shared" si="22"/>
        <v>0</v>
      </c>
      <c r="R119" s="13">
        <f t="shared" si="23"/>
        <v>0</v>
      </c>
      <c r="S119" s="14">
        <f t="shared" si="24"/>
        <v>0</v>
      </c>
      <c r="T119" s="15">
        <f t="shared" si="25"/>
        <v>0</v>
      </c>
      <c r="U119" s="16">
        <f t="shared" si="26"/>
        <v>0</v>
      </c>
      <c r="V119" s="9">
        <f t="shared" si="27"/>
        <v>0</v>
      </c>
      <c r="W119" s="16">
        <f t="shared" si="28"/>
        <v>0</v>
      </c>
      <c r="X119" s="17">
        <f t="shared" si="29"/>
        <v>0</v>
      </c>
      <c r="Y119" s="16">
        <f t="shared" si="30"/>
        <v>0</v>
      </c>
      <c r="Z119" s="17">
        <f t="shared" si="31"/>
        <v>0</v>
      </c>
      <c r="AA119" s="175">
        <f t="shared" si="32"/>
        <v>0</v>
      </c>
      <c r="AB119" s="176">
        <f t="shared" si="33"/>
        <v>0</v>
      </c>
      <c r="AC119" s="18"/>
    </row>
    <row r="120" spans="1:29" ht="25" customHeight="1" x14ac:dyDescent="0.35">
      <c r="A120" s="169"/>
      <c r="B120" s="2"/>
      <c r="C120" s="2"/>
      <c r="D120" s="3"/>
      <c r="E120" s="4"/>
      <c r="F120" s="5"/>
      <c r="G120" s="5"/>
      <c r="H120" s="6"/>
      <c r="I120" s="6"/>
      <c r="J120" s="10">
        <f t="shared" si="17"/>
        <v>0</v>
      </c>
      <c r="K120" s="11" t="str">
        <f t="shared" si="18"/>
        <v/>
      </c>
      <c r="L120" s="20" t="str">
        <f t="shared" si="19"/>
        <v/>
      </c>
      <c r="M120" s="7"/>
      <c r="N120" s="8" t="s">
        <v>20</v>
      </c>
      <c r="O120" s="12">
        <f t="shared" si="20"/>
        <v>0</v>
      </c>
      <c r="P120" s="13">
        <f t="shared" si="21"/>
        <v>0</v>
      </c>
      <c r="Q120" s="13">
        <f t="shared" si="22"/>
        <v>0</v>
      </c>
      <c r="R120" s="13">
        <f t="shared" si="23"/>
        <v>0</v>
      </c>
      <c r="S120" s="14">
        <f t="shared" si="24"/>
        <v>0</v>
      </c>
      <c r="T120" s="15">
        <f t="shared" si="25"/>
        <v>0</v>
      </c>
      <c r="U120" s="16">
        <f t="shared" si="26"/>
        <v>0</v>
      </c>
      <c r="V120" s="9">
        <f t="shared" si="27"/>
        <v>0</v>
      </c>
      <c r="W120" s="16">
        <f t="shared" si="28"/>
        <v>0</v>
      </c>
      <c r="X120" s="17">
        <f t="shared" si="29"/>
        <v>0</v>
      </c>
      <c r="Y120" s="16">
        <f t="shared" si="30"/>
        <v>0</v>
      </c>
      <c r="Z120" s="17">
        <f t="shared" si="31"/>
        <v>0</v>
      </c>
      <c r="AA120" s="175">
        <f t="shared" si="32"/>
        <v>0</v>
      </c>
      <c r="AB120" s="176">
        <f t="shared" si="33"/>
        <v>0</v>
      </c>
      <c r="AC120" s="18"/>
    </row>
    <row r="121" spans="1:29" ht="25" customHeight="1" x14ac:dyDescent="0.35">
      <c r="A121" s="169"/>
      <c r="B121" s="2"/>
      <c r="C121" s="2"/>
      <c r="D121" s="3"/>
      <c r="E121" s="4"/>
      <c r="F121" s="5"/>
      <c r="G121" s="5"/>
      <c r="H121" s="6"/>
      <c r="I121" s="6"/>
      <c r="J121" s="10">
        <f t="shared" si="17"/>
        <v>0</v>
      </c>
      <c r="K121" s="11" t="str">
        <f t="shared" si="18"/>
        <v/>
      </c>
      <c r="L121" s="20" t="str">
        <f t="shared" si="19"/>
        <v/>
      </c>
      <c r="M121" s="7"/>
      <c r="N121" s="8" t="s">
        <v>20</v>
      </c>
      <c r="O121" s="12">
        <f t="shared" si="20"/>
        <v>0</v>
      </c>
      <c r="P121" s="13">
        <f t="shared" si="21"/>
        <v>0</v>
      </c>
      <c r="Q121" s="13">
        <f t="shared" si="22"/>
        <v>0</v>
      </c>
      <c r="R121" s="13">
        <f t="shared" si="23"/>
        <v>0</v>
      </c>
      <c r="S121" s="14">
        <f t="shared" si="24"/>
        <v>0</v>
      </c>
      <c r="T121" s="15">
        <f t="shared" si="25"/>
        <v>0</v>
      </c>
      <c r="U121" s="16">
        <f t="shared" si="26"/>
        <v>0</v>
      </c>
      <c r="V121" s="9">
        <f t="shared" si="27"/>
        <v>0</v>
      </c>
      <c r="W121" s="16">
        <f t="shared" si="28"/>
        <v>0</v>
      </c>
      <c r="X121" s="17">
        <f t="shared" si="29"/>
        <v>0</v>
      </c>
      <c r="Y121" s="16">
        <f t="shared" si="30"/>
        <v>0</v>
      </c>
      <c r="Z121" s="17">
        <f t="shared" si="31"/>
        <v>0</v>
      </c>
      <c r="AA121" s="175">
        <f t="shared" si="32"/>
        <v>0</v>
      </c>
      <c r="AB121" s="176">
        <f t="shared" si="33"/>
        <v>0</v>
      </c>
      <c r="AC121" s="18"/>
    </row>
    <row r="122" spans="1:29" ht="25" customHeight="1" x14ac:dyDescent="0.35">
      <c r="A122" s="169"/>
      <c r="B122" s="2"/>
      <c r="C122" s="2"/>
      <c r="D122" s="3"/>
      <c r="E122" s="4"/>
      <c r="F122" s="5"/>
      <c r="G122" s="5"/>
      <c r="H122" s="6"/>
      <c r="I122" s="6"/>
      <c r="J122" s="10">
        <f t="shared" si="17"/>
        <v>0</v>
      </c>
      <c r="K122" s="11" t="str">
        <f t="shared" si="18"/>
        <v/>
      </c>
      <c r="L122" s="20" t="str">
        <f t="shared" si="19"/>
        <v/>
      </c>
      <c r="M122" s="7"/>
      <c r="N122" s="8" t="s">
        <v>20</v>
      </c>
      <c r="O122" s="12">
        <f t="shared" si="20"/>
        <v>0</v>
      </c>
      <c r="P122" s="13">
        <f t="shared" si="21"/>
        <v>0</v>
      </c>
      <c r="Q122" s="13">
        <f t="shared" si="22"/>
        <v>0</v>
      </c>
      <c r="R122" s="13">
        <f t="shared" si="23"/>
        <v>0</v>
      </c>
      <c r="S122" s="14">
        <f t="shared" si="24"/>
        <v>0</v>
      </c>
      <c r="T122" s="15">
        <f t="shared" si="25"/>
        <v>0</v>
      </c>
      <c r="U122" s="16">
        <f t="shared" si="26"/>
        <v>0</v>
      </c>
      <c r="V122" s="9">
        <f t="shared" si="27"/>
        <v>0</v>
      </c>
      <c r="W122" s="16">
        <f t="shared" si="28"/>
        <v>0</v>
      </c>
      <c r="X122" s="17">
        <f t="shared" si="29"/>
        <v>0</v>
      </c>
      <c r="Y122" s="16">
        <f t="shared" si="30"/>
        <v>0</v>
      </c>
      <c r="Z122" s="17">
        <f t="shared" si="31"/>
        <v>0</v>
      </c>
      <c r="AA122" s="175">
        <f t="shared" si="32"/>
        <v>0</v>
      </c>
      <c r="AB122" s="176">
        <f t="shared" si="33"/>
        <v>0</v>
      </c>
      <c r="AC122" s="18"/>
    </row>
    <row r="123" spans="1:29" ht="25" customHeight="1" x14ac:dyDescent="0.35">
      <c r="A123" s="169"/>
      <c r="B123" s="2"/>
      <c r="C123" s="2"/>
      <c r="D123" s="3"/>
      <c r="E123" s="4"/>
      <c r="F123" s="5"/>
      <c r="G123" s="5"/>
      <c r="H123" s="6"/>
      <c r="I123" s="6"/>
      <c r="J123" s="10">
        <f t="shared" si="17"/>
        <v>0</v>
      </c>
      <c r="K123" s="11" t="str">
        <f t="shared" si="18"/>
        <v/>
      </c>
      <c r="L123" s="20" t="str">
        <f t="shared" si="19"/>
        <v/>
      </c>
      <c r="M123" s="7"/>
      <c r="N123" s="8" t="s">
        <v>20</v>
      </c>
      <c r="O123" s="12">
        <f t="shared" si="20"/>
        <v>0</v>
      </c>
      <c r="P123" s="13">
        <f t="shared" si="21"/>
        <v>0</v>
      </c>
      <c r="Q123" s="13">
        <f t="shared" si="22"/>
        <v>0</v>
      </c>
      <c r="R123" s="13">
        <f t="shared" si="23"/>
        <v>0</v>
      </c>
      <c r="S123" s="14">
        <f t="shared" si="24"/>
        <v>0</v>
      </c>
      <c r="T123" s="15">
        <f t="shared" si="25"/>
        <v>0</v>
      </c>
      <c r="U123" s="16">
        <f t="shared" si="26"/>
        <v>0</v>
      </c>
      <c r="V123" s="9">
        <f t="shared" si="27"/>
        <v>0</v>
      </c>
      <c r="W123" s="16">
        <f t="shared" si="28"/>
        <v>0</v>
      </c>
      <c r="X123" s="17">
        <f t="shared" si="29"/>
        <v>0</v>
      </c>
      <c r="Y123" s="16">
        <f t="shared" si="30"/>
        <v>0</v>
      </c>
      <c r="Z123" s="17">
        <f t="shared" si="31"/>
        <v>0</v>
      </c>
      <c r="AA123" s="175">
        <f t="shared" si="32"/>
        <v>0</v>
      </c>
      <c r="AB123" s="176">
        <f t="shared" si="33"/>
        <v>0</v>
      </c>
      <c r="AC123" s="18"/>
    </row>
    <row r="124" spans="1:29" ht="25" customHeight="1" x14ac:dyDescent="0.35">
      <c r="A124" s="169"/>
      <c r="B124" s="2"/>
      <c r="C124" s="2"/>
      <c r="D124" s="3"/>
      <c r="E124" s="4"/>
      <c r="F124" s="5"/>
      <c r="G124" s="5"/>
      <c r="H124" s="6"/>
      <c r="I124" s="6"/>
      <c r="J124" s="10">
        <f t="shared" si="17"/>
        <v>0</v>
      </c>
      <c r="K124" s="11" t="str">
        <f t="shared" si="18"/>
        <v/>
      </c>
      <c r="L124" s="20" t="str">
        <f t="shared" si="19"/>
        <v/>
      </c>
      <c r="M124" s="7"/>
      <c r="N124" s="8" t="s">
        <v>20</v>
      </c>
      <c r="O124" s="12">
        <f t="shared" si="20"/>
        <v>0</v>
      </c>
      <c r="P124" s="13">
        <f t="shared" si="21"/>
        <v>0</v>
      </c>
      <c r="Q124" s="13">
        <f t="shared" si="22"/>
        <v>0</v>
      </c>
      <c r="R124" s="13">
        <f t="shared" si="23"/>
        <v>0</v>
      </c>
      <c r="S124" s="14">
        <f t="shared" si="24"/>
        <v>0</v>
      </c>
      <c r="T124" s="15">
        <f t="shared" si="25"/>
        <v>0</v>
      </c>
      <c r="U124" s="16">
        <f t="shared" si="26"/>
        <v>0</v>
      </c>
      <c r="V124" s="9">
        <f t="shared" si="27"/>
        <v>0</v>
      </c>
      <c r="W124" s="16">
        <f t="shared" si="28"/>
        <v>0</v>
      </c>
      <c r="X124" s="17">
        <f t="shared" si="29"/>
        <v>0</v>
      </c>
      <c r="Y124" s="16">
        <f t="shared" si="30"/>
        <v>0</v>
      </c>
      <c r="Z124" s="17">
        <f t="shared" si="31"/>
        <v>0</v>
      </c>
      <c r="AA124" s="175">
        <f t="shared" si="32"/>
        <v>0</v>
      </c>
      <c r="AB124" s="176">
        <f t="shared" si="33"/>
        <v>0</v>
      </c>
      <c r="AC124" s="18"/>
    </row>
    <row r="125" spans="1:29" ht="25" customHeight="1" x14ac:dyDescent="0.35">
      <c r="A125" s="169"/>
      <c r="B125" s="2"/>
      <c r="C125" s="2"/>
      <c r="D125" s="3"/>
      <c r="E125" s="4"/>
      <c r="F125" s="5"/>
      <c r="G125" s="5"/>
      <c r="H125" s="6"/>
      <c r="I125" s="6"/>
      <c r="J125" s="10">
        <f t="shared" si="17"/>
        <v>0</v>
      </c>
      <c r="K125" s="11" t="str">
        <f t="shared" si="18"/>
        <v/>
      </c>
      <c r="L125" s="20" t="str">
        <f t="shared" si="19"/>
        <v/>
      </c>
      <c r="M125" s="7"/>
      <c r="N125" s="8" t="s">
        <v>20</v>
      </c>
      <c r="O125" s="12">
        <f t="shared" si="20"/>
        <v>0</v>
      </c>
      <c r="P125" s="13">
        <f t="shared" si="21"/>
        <v>0</v>
      </c>
      <c r="Q125" s="13">
        <f t="shared" si="22"/>
        <v>0</v>
      </c>
      <c r="R125" s="13">
        <f t="shared" si="23"/>
        <v>0</v>
      </c>
      <c r="S125" s="14">
        <f t="shared" si="24"/>
        <v>0</v>
      </c>
      <c r="T125" s="15">
        <f t="shared" si="25"/>
        <v>0</v>
      </c>
      <c r="U125" s="16">
        <f t="shared" si="26"/>
        <v>0</v>
      </c>
      <c r="V125" s="9">
        <f t="shared" si="27"/>
        <v>0</v>
      </c>
      <c r="W125" s="16">
        <f t="shared" si="28"/>
        <v>0</v>
      </c>
      <c r="X125" s="17">
        <f t="shared" si="29"/>
        <v>0</v>
      </c>
      <c r="Y125" s="16">
        <f t="shared" si="30"/>
        <v>0</v>
      </c>
      <c r="Z125" s="17">
        <f t="shared" si="31"/>
        <v>0</v>
      </c>
      <c r="AA125" s="175">
        <f t="shared" si="32"/>
        <v>0</v>
      </c>
      <c r="AB125" s="176">
        <f t="shared" si="33"/>
        <v>0</v>
      </c>
      <c r="AC125" s="18"/>
    </row>
    <row r="126" spans="1:29" ht="25" customHeight="1" x14ac:dyDescent="0.35">
      <c r="A126" s="169"/>
      <c r="B126" s="2"/>
      <c r="C126" s="2"/>
      <c r="D126" s="3"/>
      <c r="E126" s="4"/>
      <c r="F126" s="5"/>
      <c r="G126" s="5"/>
      <c r="H126" s="6"/>
      <c r="I126" s="6"/>
      <c r="J126" s="10">
        <f t="shared" si="17"/>
        <v>0</v>
      </c>
      <c r="K126" s="11" t="str">
        <f t="shared" si="18"/>
        <v/>
      </c>
      <c r="L126" s="20" t="str">
        <f t="shared" si="19"/>
        <v/>
      </c>
      <c r="M126" s="7"/>
      <c r="N126" s="8" t="s">
        <v>20</v>
      </c>
      <c r="O126" s="12">
        <f t="shared" si="20"/>
        <v>0</v>
      </c>
      <c r="P126" s="13">
        <f t="shared" si="21"/>
        <v>0</v>
      </c>
      <c r="Q126" s="13">
        <f t="shared" si="22"/>
        <v>0</v>
      </c>
      <c r="R126" s="13">
        <f t="shared" si="23"/>
        <v>0</v>
      </c>
      <c r="S126" s="14">
        <f t="shared" si="24"/>
        <v>0</v>
      </c>
      <c r="T126" s="15">
        <f t="shared" si="25"/>
        <v>0</v>
      </c>
      <c r="U126" s="16">
        <f t="shared" si="26"/>
        <v>0</v>
      </c>
      <c r="V126" s="9">
        <f t="shared" si="27"/>
        <v>0</v>
      </c>
      <c r="W126" s="16">
        <f t="shared" si="28"/>
        <v>0</v>
      </c>
      <c r="X126" s="17">
        <f t="shared" si="29"/>
        <v>0</v>
      </c>
      <c r="Y126" s="16">
        <f t="shared" si="30"/>
        <v>0</v>
      </c>
      <c r="Z126" s="17">
        <f t="shared" si="31"/>
        <v>0</v>
      </c>
      <c r="AA126" s="175">
        <f t="shared" si="32"/>
        <v>0</v>
      </c>
      <c r="AB126" s="176">
        <f t="shared" si="33"/>
        <v>0</v>
      </c>
      <c r="AC126" s="18"/>
    </row>
    <row r="127" spans="1:29" ht="25" customHeight="1" x14ac:dyDescent="0.35">
      <c r="A127" s="169"/>
      <c r="B127" s="2"/>
      <c r="C127" s="2"/>
      <c r="D127" s="3"/>
      <c r="E127" s="4"/>
      <c r="F127" s="5"/>
      <c r="G127" s="5"/>
      <c r="H127" s="6"/>
      <c r="I127" s="6"/>
      <c r="J127" s="10">
        <f t="shared" si="17"/>
        <v>0</v>
      </c>
      <c r="K127" s="11" t="str">
        <f t="shared" si="18"/>
        <v/>
      </c>
      <c r="L127" s="20" t="str">
        <f t="shared" si="19"/>
        <v/>
      </c>
      <c r="M127" s="7"/>
      <c r="N127" s="8" t="s">
        <v>20</v>
      </c>
      <c r="O127" s="12">
        <f t="shared" si="20"/>
        <v>0</v>
      </c>
      <c r="P127" s="13">
        <f t="shared" si="21"/>
        <v>0</v>
      </c>
      <c r="Q127" s="13">
        <f t="shared" si="22"/>
        <v>0</v>
      </c>
      <c r="R127" s="13">
        <f t="shared" si="23"/>
        <v>0</v>
      </c>
      <c r="S127" s="14">
        <f t="shared" si="24"/>
        <v>0</v>
      </c>
      <c r="T127" s="15">
        <f t="shared" si="25"/>
        <v>0</v>
      </c>
      <c r="U127" s="16">
        <f t="shared" si="26"/>
        <v>0</v>
      </c>
      <c r="V127" s="9">
        <f t="shared" si="27"/>
        <v>0</v>
      </c>
      <c r="W127" s="16">
        <f t="shared" si="28"/>
        <v>0</v>
      </c>
      <c r="X127" s="17">
        <f t="shared" si="29"/>
        <v>0</v>
      </c>
      <c r="Y127" s="16">
        <f t="shared" si="30"/>
        <v>0</v>
      </c>
      <c r="Z127" s="17">
        <f t="shared" si="31"/>
        <v>0</v>
      </c>
      <c r="AA127" s="175">
        <f t="shared" si="32"/>
        <v>0</v>
      </c>
      <c r="AB127" s="176">
        <f t="shared" si="33"/>
        <v>0</v>
      </c>
      <c r="AC127" s="18"/>
    </row>
    <row r="128" spans="1:29" ht="25" customHeight="1" x14ac:dyDescent="0.35">
      <c r="A128" s="169"/>
      <c r="B128" s="2"/>
      <c r="C128" s="2"/>
      <c r="D128" s="3"/>
      <c r="E128" s="4"/>
      <c r="F128" s="5"/>
      <c r="G128" s="5"/>
      <c r="H128" s="6"/>
      <c r="I128" s="6"/>
      <c r="J128" s="10">
        <f t="shared" si="17"/>
        <v>0</v>
      </c>
      <c r="K128" s="11" t="str">
        <f t="shared" si="18"/>
        <v/>
      </c>
      <c r="L128" s="20" t="str">
        <f t="shared" si="19"/>
        <v/>
      </c>
      <c r="M128" s="7"/>
      <c r="N128" s="8" t="s">
        <v>20</v>
      </c>
      <c r="O128" s="12">
        <f t="shared" si="20"/>
        <v>0</v>
      </c>
      <c r="P128" s="13">
        <f t="shared" si="21"/>
        <v>0</v>
      </c>
      <c r="Q128" s="13">
        <f t="shared" si="22"/>
        <v>0</v>
      </c>
      <c r="R128" s="13">
        <f t="shared" si="23"/>
        <v>0</v>
      </c>
      <c r="S128" s="14">
        <f t="shared" si="24"/>
        <v>0</v>
      </c>
      <c r="T128" s="15">
        <f t="shared" si="25"/>
        <v>0</v>
      </c>
      <c r="U128" s="16">
        <f t="shared" si="26"/>
        <v>0</v>
      </c>
      <c r="V128" s="9">
        <f t="shared" si="27"/>
        <v>0</v>
      </c>
      <c r="W128" s="16">
        <f t="shared" si="28"/>
        <v>0</v>
      </c>
      <c r="X128" s="17">
        <f t="shared" si="29"/>
        <v>0</v>
      </c>
      <c r="Y128" s="16">
        <f t="shared" si="30"/>
        <v>0</v>
      </c>
      <c r="Z128" s="17">
        <f t="shared" si="31"/>
        <v>0</v>
      </c>
      <c r="AA128" s="175">
        <f t="shared" si="32"/>
        <v>0</v>
      </c>
      <c r="AB128" s="176">
        <f t="shared" si="33"/>
        <v>0</v>
      </c>
      <c r="AC128" s="18"/>
    </row>
    <row r="129" spans="1:29" ht="25" customHeight="1" x14ac:dyDescent="0.35">
      <c r="A129" s="169"/>
      <c r="B129" s="2"/>
      <c r="C129" s="2"/>
      <c r="D129" s="3"/>
      <c r="E129" s="4"/>
      <c r="F129" s="5"/>
      <c r="G129" s="5"/>
      <c r="H129" s="6"/>
      <c r="I129" s="6"/>
      <c r="J129" s="10">
        <f t="shared" si="17"/>
        <v>0</v>
      </c>
      <c r="K129" s="11" t="str">
        <f t="shared" si="18"/>
        <v/>
      </c>
      <c r="L129" s="20" t="str">
        <f t="shared" si="19"/>
        <v/>
      </c>
      <c r="M129" s="7"/>
      <c r="N129" s="8" t="s">
        <v>20</v>
      </c>
      <c r="O129" s="12">
        <f t="shared" si="20"/>
        <v>0</v>
      </c>
      <c r="P129" s="13">
        <f t="shared" si="21"/>
        <v>0</v>
      </c>
      <c r="Q129" s="13">
        <f t="shared" si="22"/>
        <v>0</v>
      </c>
      <c r="R129" s="13">
        <f t="shared" si="23"/>
        <v>0</v>
      </c>
      <c r="S129" s="14">
        <f t="shared" si="24"/>
        <v>0</v>
      </c>
      <c r="T129" s="15">
        <f t="shared" si="25"/>
        <v>0</v>
      </c>
      <c r="U129" s="16">
        <f t="shared" si="26"/>
        <v>0</v>
      </c>
      <c r="V129" s="9">
        <f t="shared" si="27"/>
        <v>0</v>
      </c>
      <c r="W129" s="16">
        <f t="shared" si="28"/>
        <v>0</v>
      </c>
      <c r="X129" s="17">
        <f t="shared" si="29"/>
        <v>0</v>
      </c>
      <c r="Y129" s="16">
        <f t="shared" si="30"/>
        <v>0</v>
      </c>
      <c r="Z129" s="17">
        <f t="shared" si="31"/>
        <v>0</v>
      </c>
      <c r="AA129" s="175">
        <f t="shared" si="32"/>
        <v>0</v>
      </c>
      <c r="AB129" s="176">
        <f t="shared" si="33"/>
        <v>0</v>
      </c>
      <c r="AC129" s="18"/>
    </row>
    <row r="130" spans="1:29" ht="25" customHeight="1" x14ac:dyDescent="0.35">
      <c r="A130" s="169"/>
      <c r="B130" s="2"/>
      <c r="C130" s="2"/>
      <c r="D130" s="3"/>
      <c r="E130" s="4"/>
      <c r="F130" s="5"/>
      <c r="G130" s="5"/>
      <c r="H130" s="6"/>
      <c r="I130" s="6"/>
      <c r="J130" s="10">
        <f t="shared" si="17"/>
        <v>0</v>
      </c>
      <c r="K130" s="11" t="str">
        <f t="shared" si="18"/>
        <v/>
      </c>
      <c r="L130" s="20" t="str">
        <f t="shared" si="19"/>
        <v/>
      </c>
      <c r="M130" s="7"/>
      <c r="N130" s="8" t="s">
        <v>20</v>
      </c>
      <c r="O130" s="12">
        <f t="shared" si="20"/>
        <v>0</v>
      </c>
      <c r="P130" s="13">
        <f t="shared" si="21"/>
        <v>0</v>
      </c>
      <c r="Q130" s="13">
        <f t="shared" si="22"/>
        <v>0</v>
      </c>
      <c r="R130" s="13">
        <f t="shared" si="23"/>
        <v>0</v>
      </c>
      <c r="S130" s="14">
        <f t="shared" si="24"/>
        <v>0</v>
      </c>
      <c r="T130" s="15">
        <f t="shared" si="25"/>
        <v>0</v>
      </c>
      <c r="U130" s="16">
        <f t="shared" si="26"/>
        <v>0</v>
      </c>
      <c r="V130" s="9">
        <f t="shared" si="27"/>
        <v>0</v>
      </c>
      <c r="W130" s="16">
        <f t="shared" si="28"/>
        <v>0</v>
      </c>
      <c r="X130" s="17">
        <f t="shared" si="29"/>
        <v>0</v>
      </c>
      <c r="Y130" s="16">
        <f t="shared" si="30"/>
        <v>0</v>
      </c>
      <c r="Z130" s="17">
        <f t="shared" si="31"/>
        <v>0</v>
      </c>
      <c r="AA130" s="175">
        <f t="shared" si="32"/>
        <v>0</v>
      </c>
      <c r="AB130" s="176">
        <f t="shared" si="33"/>
        <v>0</v>
      </c>
      <c r="AC130" s="18"/>
    </row>
    <row r="131" spans="1:29" ht="25" customHeight="1" x14ac:dyDescent="0.35">
      <c r="A131" s="169"/>
      <c r="B131" s="2"/>
      <c r="C131" s="2"/>
      <c r="D131" s="3"/>
      <c r="E131" s="4"/>
      <c r="F131" s="5"/>
      <c r="G131" s="5"/>
      <c r="H131" s="6"/>
      <c r="I131" s="6"/>
      <c r="J131" s="10">
        <f t="shared" si="17"/>
        <v>0</v>
      </c>
      <c r="K131" s="11" t="str">
        <f t="shared" si="18"/>
        <v/>
      </c>
      <c r="L131" s="20" t="str">
        <f t="shared" si="19"/>
        <v/>
      </c>
      <c r="M131" s="7"/>
      <c r="N131" s="8" t="s">
        <v>20</v>
      </c>
      <c r="O131" s="12">
        <f t="shared" si="20"/>
        <v>0</v>
      </c>
      <c r="P131" s="13">
        <f t="shared" si="21"/>
        <v>0</v>
      </c>
      <c r="Q131" s="13">
        <f t="shared" si="22"/>
        <v>0</v>
      </c>
      <c r="R131" s="13">
        <f t="shared" si="23"/>
        <v>0</v>
      </c>
      <c r="S131" s="14">
        <f t="shared" si="24"/>
        <v>0</v>
      </c>
      <c r="T131" s="15">
        <f t="shared" si="25"/>
        <v>0</v>
      </c>
      <c r="U131" s="16">
        <f t="shared" si="26"/>
        <v>0</v>
      </c>
      <c r="V131" s="9">
        <f t="shared" si="27"/>
        <v>0</v>
      </c>
      <c r="W131" s="16">
        <f t="shared" si="28"/>
        <v>0</v>
      </c>
      <c r="X131" s="17">
        <f t="shared" si="29"/>
        <v>0</v>
      </c>
      <c r="Y131" s="16">
        <f t="shared" si="30"/>
        <v>0</v>
      </c>
      <c r="Z131" s="17">
        <f t="shared" si="31"/>
        <v>0</v>
      </c>
      <c r="AA131" s="175">
        <f t="shared" si="32"/>
        <v>0</v>
      </c>
      <c r="AB131" s="176">
        <f t="shared" si="33"/>
        <v>0</v>
      </c>
      <c r="AC131" s="18"/>
    </row>
    <row r="132" spans="1:29" ht="25" customHeight="1" x14ac:dyDescent="0.35">
      <c r="A132" s="169"/>
      <c r="B132" s="2"/>
      <c r="C132" s="2"/>
      <c r="D132" s="3"/>
      <c r="E132" s="4"/>
      <c r="F132" s="5"/>
      <c r="G132" s="5"/>
      <c r="H132" s="6"/>
      <c r="I132" s="6"/>
      <c r="J132" s="10">
        <f t="shared" si="17"/>
        <v>0</v>
      </c>
      <c r="K132" s="11" t="str">
        <f t="shared" si="18"/>
        <v/>
      </c>
      <c r="L132" s="20" t="str">
        <f t="shared" si="19"/>
        <v/>
      </c>
      <c r="M132" s="7"/>
      <c r="N132" s="8" t="s">
        <v>20</v>
      </c>
      <c r="O132" s="12">
        <f t="shared" si="20"/>
        <v>0</v>
      </c>
      <c r="P132" s="13">
        <f t="shared" si="21"/>
        <v>0</v>
      </c>
      <c r="Q132" s="13">
        <f t="shared" si="22"/>
        <v>0</v>
      </c>
      <c r="R132" s="13">
        <f t="shared" si="23"/>
        <v>0</v>
      </c>
      <c r="S132" s="14">
        <f t="shared" si="24"/>
        <v>0</v>
      </c>
      <c r="T132" s="15">
        <f t="shared" si="25"/>
        <v>0</v>
      </c>
      <c r="U132" s="16">
        <f t="shared" si="26"/>
        <v>0</v>
      </c>
      <c r="V132" s="9">
        <f t="shared" si="27"/>
        <v>0</v>
      </c>
      <c r="W132" s="16">
        <f t="shared" si="28"/>
        <v>0</v>
      </c>
      <c r="X132" s="17">
        <f t="shared" si="29"/>
        <v>0</v>
      </c>
      <c r="Y132" s="16">
        <f t="shared" si="30"/>
        <v>0</v>
      </c>
      <c r="Z132" s="17">
        <f t="shared" si="31"/>
        <v>0</v>
      </c>
      <c r="AA132" s="175">
        <f t="shared" si="32"/>
        <v>0</v>
      </c>
      <c r="AB132" s="176">
        <f t="shared" si="33"/>
        <v>0</v>
      </c>
      <c r="AC132" s="18"/>
    </row>
    <row r="133" spans="1:29" ht="25" customHeight="1" x14ac:dyDescent="0.35">
      <c r="A133" s="169"/>
      <c r="B133" s="2"/>
      <c r="C133" s="2"/>
      <c r="D133" s="3"/>
      <c r="E133" s="4"/>
      <c r="F133" s="5"/>
      <c r="G133" s="5"/>
      <c r="H133" s="6"/>
      <c r="I133" s="6"/>
      <c r="J133" s="10">
        <f t="shared" si="17"/>
        <v>0</v>
      </c>
      <c r="K133" s="11" t="str">
        <f t="shared" si="18"/>
        <v/>
      </c>
      <c r="L133" s="20" t="str">
        <f t="shared" si="19"/>
        <v/>
      </c>
      <c r="M133" s="7"/>
      <c r="N133" s="8" t="s">
        <v>20</v>
      </c>
      <c r="O133" s="12">
        <f t="shared" si="20"/>
        <v>0</v>
      </c>
      <c r="P133" s="13">
        <f t="shared" si="21"/>
        <v>0</v>
      </c>
      <c r="Q133" s="13">
        <f t="shared" si="22"/>
        <v>0</v>
      </c>
      <c r="R133" s="13">
        <f t="shared" si="23"/>
        <v>0</v>
      </c>
      <c r="S133" s="14">
        <f t="shared" si="24"/>
        <v>0</v>
      </c>
      <c r="T133" s="15">
        <f t="shared" si="25"/>
        <v>0</v>
      </c>
      <c r="U133" s="16">
        <f t="shared" si="26"/>
        <v>0</v>
      </c>
      <c r="V133" s="9">
        <f t="shared" si="27"/>
        <v>0</v>
      </c>
      <c r="W133" s="16">
        <f t="shared" si="28"/>
        <v>0</v>
      </c>
      <c r="X133" s="17">
        <f t="shared" si="29"/>
        <v>0</v>
      </c>
      <c r="Y133" s="16">
        <f t="shared" si="30"/>
        <v>0</v>
      </c>
      <c r="Z133" s="17">
        <f t="shared" si="31"/>
        <v>0</v>
      </c>
      <c r="AA133" s="175">
        <f t="shared" si="32"/>
        <v>0</v>
      </c>
      <c r="AB133" s="176">
        <f t="shared" si="33"/>
        <v>0</v>
      </c>
      <c r="AC133" s="18"/>
    </row>
    <row r="134" spans="1:29" ht="25" customHeight="1" x14ac:dyDescent="0.35">
      <c r="A134" s="169"/>
      <c r="B134" s="2"/>
      <c r="C134" s="2"/>
      <c r="D134" s="3"/>
      <c r="E134" s="4"/>
      <c r="F134" s="5"/>
      <c r="G134" s="5"/>
      <c r="H134" s="6"/>
      <c r="I134" s="6"/>
      <c r="J134" s="10">
        <f t="shared" si="17"/>
        <v>0</v>
      </c>
      <c r="K134" s="11" t="str">
        <f t="shared" si="18"/>
        <v/>
      </c>
      <c r="L134" s="20" t="str">
        <f t="shared" si="19"/>
        <v/>
      </c>
      <c r="M134" s="7"/>
      <c r="N134" s="8" t="s">
        <v>20</v>
      </c>
      <c r="O134" s="12">
        <f t="shared" si="20"/>
        <v>0</v>
      </c>
      <c r="P134" s="13">
        <f t="shared" si="21"/>
        <v>0</v>
      </c>
      <c r="Q134" s="13">
        <f t="shared" si="22"/>
        <v>0</v>
      </c>
      <c r="R134" s="13">
        <f t="shared" si="23"/>
        <v>0</v>
      </c>
      <c r="S134" s="14">
        <f t="shared" si="24"/>
        <v>0</v>
      </c>
      <c r="T134" s="15">
        <f t="shared" si="25"/>
        <v>0</v>
      </c>
      <c r="U134" s="16">
        <f t="shared" si="26"/>
        <v>0</v>
      </c>
      <c r="V134" s="9">
        <f t="shared" si="27"/>
        <v>0</v>
      </c>
      <c r="W134" s="16">
        <f t="shared" si="28"/>
        <v>0</v>
      </c>
      <c r="X134" s="17">
        <f t="shared" si="29"/>
        <v>0</v>
      </c>
      <c r="Y134" s="16">
        <f t="shared" si="30"/>
        <v>0</v>
      </c>
      <c r="Z134" s="17">
        <f t="shared" si="31"/>
        <v>0</v>
      </c>
      <c r="AA134" s="175">
        <f t="shared" si="32"/>
        <v>0</v>
      </c>
      <c r="AB134" s="176">
        <f t="shared" si="33"/>
        <v>0</v>
      </c>
      <c r="AC134" s="18"/>
    </row>
    <row r="135" spans="1:29" ht="25" customHeight="1" x14ac:dyDescent="0.35">
      <c r="A135" s="169"/>
      <c r="B135" s="2"/>
      <c r="C135" s="2"/>
      <c r="D135" s="3"/>
      <c r="E135" s="4"/>
      <c r="F135" s="5"/>
      <c r="G135" s="5"/>
      <c r="H135" s="6"/>
      <c r="I135" s="6"/>
      <c r="J135" s="10">
        <f t="shared" si="17"/>
        <v>0</v>
      </c>
      <c r="K135" s="11" t="str">
        <f t="shared" si="18"/>
        <v/>
      </c>
      <c r="L135" s="20" t="str">
        <f t="shared" si="19"/>
        <v/>
      </c>
      <c r="M135" s="7"/>
      <c r="N135" s="8" t="s">
        <v>20</v>
      </c>
      <c r="O135" s="12">
        <f t="shared" si="20"/>
        <v>0</v>
      </c>
      <c r="P135" s="13">
        <f t="shared" si="21"/>
        <v>0</v>
      </c>
      <c r="Q135" s="13">
        <f t="shared" si="22"/>
        <v>0</v>
      </c>
      <c r="R135" s="13">
        <f t="shared" si="23"/>
        <v>0</v>
      </c>
      <c r="S135" s="14">
        <f t="shared" si="24"/>
        <v>0</v>
      </c>
      <c r="T135" s="15">
        <f t="shared" si="25"/>
        <v>0</v>
      </c>
      <c r="U135" s="16">
        <f t="shared" si="26"/>
        <v>0</v>
      </c>
      <c r="V135" s="9">
        <f t="shared" si="27"/>
        <v>0</v>
      </c>
      <c r="W135" s="16">
        <f t="shared" si="28"/>
        <v>0</v>
      </c>
      <c r="X135" s="17">
        <f t="shared" si="29"/>
        <v>0</v>
      </c>
      <c r="Y135" s="16">
        <f t="shared" si="30"/>
        <v>0</v>
      </c>
      <c r="Z135" s="17">
        <f t="shared" si="31"/>
        <v>0</v>
      </c>
      <c r="AA135" s="175">
        <f t="shared" si="32"/>
        <v>0</v>
      </c>
      <c r="AB135" s="176">
        <f t="shared" si="33"/>
        <v>0</v>
      </c>
      <c r="AC135" s="18"/>
    </row>
    <row r="136" spans="1:29" ht="25" customHeight="1" x14ac:dyDescent="0.35">
      <c r="A136" s="169"/>
      <c r="B136" s="2"/>
      <c r="C136" s="2"/>
      <c r="D136" s="3"/>
      <c r="E136" s="4"/>
      <c r="F136" s="5"/>
      <c r="G136" s="5"/>
      <c r="H136" s="6"/>
      <c r="I136" s="6"/>
      <c r="J136" s="10">
        <f t="shared" ref="J136:J149" si="34">H136+I136</f>
        <v>0</v>
      </c>
      <c r="K136" s="11" t="str">
        <f t="shared" ref="K136:K149" si="35">IF(J136&gt;0,IF(F136="","Inserire periodo in colonna F",IF(G136="","Inserire periodo in colonna G",IF(H136="","Inserire gg. di presenza in colonna H",IF(J136&gt;(G136-F136+1),"Errore n. max Giorni! Verificare periodo inserito",IF((G136-F136+1)=J136,"ok",""))))),"")</f>
        <v/>
      </c>
      <c r="L136" s="20" t="str">
        <f t="shared" ref="L136:L149" si="36">IF(J136&gt;0,(G136-F136+1)-I136,"")</f>
        <v/>
      </c>
      <c r="M136" s="7"/>
      <c r="N136" s="8" t="s">
        <v>20</v>
      </c>
      <c r="O136" s="12">
        <f t="shared" ref="O136:O149" si="37">IF(H136&gt;0,49.2,0)</f>
        <v>0</v>
      </c>
      <c r="P136" s="13">
        <f t="shared" ref="P136:P149" si="38">IF(I136&gt;0,35.71,0)</f>
        <v>0</v>
      </c>
      <c r="Q136" s="13">
        <f t="shared" ref="Q136:Q149" si="39">ROUND(H136*O136,2)</f>
        <v>0</v>
      </c>
      <c r="R136" s="13">
        <f t="shared" ref="R136:R149" si="40">ROUND(I136*P136,2)</f>
        <v>0</v>
      </c>
      <c r="S136" s="14">
        <f t="shared" ref="S136:S149" si="41">ROUND(Q136+R136,2)</f>
        <v>0</v>
      </c>
      <c r="T136" s="15">
        <f t="shared" ref="T136:T149" si="42">IF(M136=0,0,IF((M136&lt;5000),5000,M136))</f>
        <v>0</v>
      </c>
      <c r="U136" s="16">
        <f t="shared" ref="U136:U149" si="43">IF(T136=0,0,ROUND((T136-5000)/(20000-5000),2))</f>
        <v>0</v>
      </c>
      <c r="V136" s="9">
        <f t="shared" ref="V136:V149" si="44">IF(N136="NO",0,IF(N136="SI",17.33,0))</f>
        <v>0</v>
      </c>
      <c r="W136" s="16">
        <f t="shared" ref="W136:W149" si="45">IF(H136&gt;0,ROUND((U136*(O136-V136)+V136),2),0)</f>
        <v>0</v>
      </c>
      <c r="X136" s="17">
        <f t="shared" ref="X136:X149" si="46">IF(H136&gt;0,ROUND(O136-W136,2),0)</f>
        <v>0</v>
      </c>
      <c r="Y136" s="16">
        <f t="shared" ref="Y136:Y149" si="47">IF(I136&gt;0,(ROUND((U136*(P136-V136)+V136),2)),0)</f>
        <v>0</v>
      </c>
      <c r="Z136" s="17">
        <f t="shared" ref="Z136:Z149" si="48">IF(I136&gt;0,(ROUND(P136-Y136,2)),0)</f>
        <v>0</v>
      </c>
      <c r="AA136" s="175">
        <f t="shared" ref="AA136:AA149" si="49">ROUND((W136*H136)+(Y136*I136),2)</f>
        <v>0</v>
      </c>
      <c r="AB136" s="176">
        <f t="shared" ref="AB136:AB149" si="50">IF(J136&gt;0,IF(M136="","Inserire Isee in colonna M",IF(N136="","compilare colonna N",ROUND((X136*H136)+(Z136*I136),2))),0)</f>
        <v>0</v>
      </c>
      <c r="AC136" s="18"/>
    </row>
    <row r="137" spans="1:29" ht="25" customHeight="1" x14ac:dyDescent="0.35">
      <c r="A137" s="169"/>
      <c r="B137" s="2"/>
      <c r="C137" s="2"/>
      <c r="D137" s="3"/>
      <c r="E137" s="4"/>
      <c r="F137" s="5"/>
      <c r="G137" s="5"/>
      <c r="H137" s="6"/>
      <c r="I137" s="6"/>
      <c r="J137" s="10">
        <f t="shared" si="34"/>
        <v>0</v>
      </c>
      <c r="K137" s="11" t="str">
        <f t="shared" si="35"/>
        <v/>
      </c>
      <c r="L137" s="20" t="str">
        <f t="shared" si="36"/>
        <v/>
      </c>
      <c r="M137" s="7"/>
      <c r="N137" s="8" t="s">
        <v>20</v>
      </c>
      <c r="O137" s="12">
        <f t="shared" si="37"/>
        <v>0</v>
      </c>
      <c r="P137" s="13">
        <f t="shared" si="38"/>
        <v>0</v>
      </c>
      <c r="Q137" s="13">
        <f t="shared" si="39"/>
        <v>0</v>
      </c>
      <c r="R137" s="13">
        <f t="shared" si="40"/>
        <v>0</v>
      </c>
      <c r="S137" s="14">
        <f t="shared" si="41"/>
        <v>0</v>
      </c>
      <c r="T137" s="15">
        <f t="shared" si="42"/>
        <v>0</v>
      </c>
      <c r="U137" s="16">
        <f t="shared" si="43"/>
        <v>0</v>
      </c>
      <c r="V137" s="9">
        <f t="shared" si="44"/>
        <v>0</v>
      </c>
      <c r="W137" s="16">
        <f t="shared" si="45"/>
        <v>0</v>
      </c>
      <c r="X137" s="17">
        <f t="shared" si="46"/>
        <v>0</v>
      </c>
      <c r="Y137" s="16">
        <f t="shared" si="47"/>
        <v>0</v>
      </c>
      <c r="Z137" s="17">
        <f t="shared" si="48"/>
        <v>0</v>
      </c>
      <c r="AA137" s="175">
        <f t="shared" si="49"/>
        <v>0</v>
      </c>
      <c r="AB137" s="176">
        <f t="shared" si="50"/>
        <v>0</v>
      </c>
      <c r="AC137" s="18"/>
    </row>
    <row r="138" spans="1:29" ht="25" customHeight="1" x14ac:dyDescent="0.35">
      <c r="A138" s="169"/>
      <c r="B138" s="2"/>
      <c r="C138" s="2"/>
      <c r="D138" s="3"/>
      <c r="E138" s="4"/>
      <c r="F138" s="5"/>
      <c r="G138" s="5"/>
      <c r="H138" s="6"/>
      <c r="I138" s="6"/>
      <c r="J138" s="10">
        <f t="shared" si="34"/>
        <v>0</v>
      </c>
      <c r="K138" s="11" t="str">
        <f t="shared" si="35"/>
        <v/>
      </c>
      <c r="L138" s="20" t="str">
        <f t="shared" si="36"/>
        <v/>
      </c>
      <c r="M138" s="7"/>
      <c r="N138" s="8" t="s">
        <v>20</v>
      </c>
      <c r="O138" s="12">
        <f t="shared" si="37"/>
        <v>0</v>
      </c>
      <c r="P138" s="13">
        <f t="shared" si="38"/>
        <v>0</v>
      </c>
      <c r="Q138" s="13">
        <f t="shared" si="39"/>
        <v>0</v>
      </c>
      <c r="R138" s="13">
        <f t="shared" si="40"/>
        <v>0</v>
      </c>
      <c r="S138" s="14">
        <f t="shared" si="41"/>
        <v>0</v>
      </c>
      <c r="T138" s="15">
        <f t="shared" si="42"/>
        <v>0</v>
      </c>
      <c r="U138" s="16">
        <f t="shared" si="43"/>
        <v>0</v>
      </c>
      <c r="V138" s="9">
        <f t="shared" si="44"/>
        <v>0</v>
      </c>
      <c r="W138" s="16">
        <f t="shared" si="45"/>
        <v>0</v>
      </c>
      <c r="X138" s="17">
        <f t="shared" si="46"/>
        <v>0</v>
      </c>
      <c r="Y138" s="16">
        <f t="shared" si="47"/>
        <v>0</v>
      </c>
      <c r="Z138" s="17">
        <f t="shared" si="48"/>
        <v>0</v>
      </c>
      <c r="AA138" s="175">
        <f t="shared" si="49"/>
        <v>0</v>
      </c>
      <c r="AB138" s="176">
        <f t="shared" si="50"/>
        <v>0</v>
      </c>
      <c r="AC138" s="18"/>
    </row>
    <row r="139" spans="1:29" ht="25" customHeight="1" x14ac:dyDescent="0.35">
      <c r="A139" s="169"/>
      <c r="B139" s="2"/>
      <c r="C139" s="2"/>
      <c r="D139" s="3"/>
      <c r="E139" s="4"/>
      <c r="F139" s="5"/>
      <c r="G139" s="5"/>
      <c r="H139" s="6"/>
      <c r="I139" s="6"/>
      <c r="J139" s="10">
        <f t="shared" si="34"/>
        <v>0</v>
      </c>
      <c r="K139" s="11" t="str">
        <f t="shared" si="35"/>
        <v/>
      </c>
      <c r="L139" s="20" t="str">
        <f t="shared" si="36"/>
        <v/>
      </c>
      <c r="M139" s="7"/>
      <c r="N139" s="8" t="s">
        <v>20</v>
      </c>
      <c r="O139" s="12">
        <f t="shared" si="37"/>
        <v>0</v>
      </c>
      <c r="P139" s="13">
        <f t="shared" si="38"/>
        <v>0</v>
      </c>
      <c r="Q139" s="13">
        <f t="shared" si="39"/>
        <v>0</v>
      </c>
      <c r="R139" s="13">
        <f t="shared" si="40"/>
        <v>0</v>
      </c>
      <c r="S139" s="14">
        <f t="shared" si="41"/>
        <v>0</v>
      </c>
      <c r="T139" s="15">
        <f t="shared" si="42"/>
        <v>0</v>
      </c>
      <c r="U139" s="16">
        <f t="shared" si="43"/>
        <v>0</v>
      </c>
      <c r="V139" s="9">
        <f t="shared" si="44"/>
        <v>0</v>
      </c>
      <c r="W139" s="16">
        <f t="shared" si="45"/>
        <v>0</v>
      </c>
      <c r="X139" s="17">
        <f t="shared" si="46"/>
        <v>0</v>
      </c>
      <c r="Y139" s="16">
        <f t="shared" si="47"/>
        <v>0</v>
      </c>
      <c r="Z139" s="17">
        <f t="shared" si="48"/>
        <v>0</v>
      </c>
      <c r="AA139" s="175">
        <f t="shared" si="49"/>
        <v>0</v>
      </c>
      <c r="AB139" s="176">
        <f t="shared" si="50"/>
        <v>0</v>
      </c>
      <c r="AC139" s="18"/>
    </row>
    <row r="140" spans="1:29" ht="25" customHeight="1" x14ac:dyDescent="0.35">
      <c r="A140" s="169"/>
      <c r="B140" s="2"/>
      <c r="C140" s="2"/>
      <c r="D140" s="3"/>
      <c r="E140" s="4"/>
      <c r="F140" s="5"/>
      <c r="G140" s="5"/>
      <c r="H140" s="6"/>
      <c r="I140" s="6"/>
      <c r="J140" s="10">
        <f t="shared" si="34"/>
        <v>0</v>
      </c>
      <c r="K140" s="11" t="str">
        <f t="shared" si="35"/>
        <v/>
      </c>
      <c r="L140" s="20" t="str">
        <f t="shared" si="36"/>
        <v/>
      </c>
      <c r="M140" s="7"/>
      <c r="N140" s="8" t="s">
        <v>20</v>
      </c>
      <c r="O140" s="12">
        <f t="shared" si="37"/>
        <v>0</v>
      </c>
      <c r="P140" s="13">
        <f t="shared" si="38"/>
        <v>0</v>
      </c>
      <c r="Q140" s="13">
        <f t="shared" si="39"/>
        <v>0</v>
      </c>
      <c r="R140" s="13">
        <f t="shared" si="40"/>
        <v>0</v>
      </c>
      <c r="S140" s="14">
        <f t="shared" si="41"/>
        <v>0</v>
      </c>
      <c r="T140" s="15">
        <f t="shared" si="42"/>
        <v>0</v>
      </c>
      <c r="U140" s="16">
        <f t="shared" si="43"/>
        <v>0</v>
      </c>
      <c r="V140" s="9">
        <f t="shared" si="44"/>
        <v>0</v>
      </c>
      <c r="W140" s="16">
        <f t="shared" si="45"/>
        <v>0</v>
      </c>
      <c r="X140" s="17">
        <f t="shared" si="46"/>
        <v>0</v>
      </c>
      <c r="Y140" s="16">
        <f t="shared" si="47"/>
        <v>0</v>
      </c>
      <c r="Z140" s="17">
        <f t="shared" si="48"/>
        <v>0</v>
      </c>
      <c r="AA140" s="175">
        <f t="shared" si="49"/>
        <v>0</v>
      </c>
      <c r="AB140" s="176">
        <f t="shared" si="50"/>
        <v>0</v>
      </c>
      <c r="AC140" s="18"/>
    </row>
    <row r="141" spans="1:29" ht="25" customHeight="1" x14ac:dyDescent="0.35">
      <c r="A141" s="169"/>
      <c r="B141" s="2"/>
      <c r="C141" s="2"/>
      <c r="D141" s="3"/>
      <c r="E141" s="4"/>
      <c r="F141" s="5"/>
      <c r="G141" s="5"/>
      <c r="H141" s="6"/>
      <c r="I141" s="6"/>
      <c r="J141" s="10">
        <f t="shared" si="34"/>
        <v>0</v>
      </c>
      <c r="K141" s="11" t="str">
        <f t="shared" si="35"/>
        <v/>
      </c>
      <c r="L141" s="20" t="str">
        <f t="shared" si="36"/>
        <v/>
      </c>
      <c r="M141" s="7"/>
      <c r="N141" s="8" t="s">
        <v>20</v>
      </c>
      <c r="O141" s="12">
        <f t="shared" si="37"/>
        <v>0</v>
      </c>
      <c r="P141" s="13">
        <f t="shared" si="38"/>
        <v>0</v>
      </c>
      <c r="Q141" s="13">
        <f t="shared" si="39"/>
        <v>0</v>
      </c>
      <c r="R141" s="13">
        <f t="shared" si="40"/>
        <v>0</v>
      </c>
      <c r="S141" s="14">
        <f t="shared" si="41"/>
        <v>0</v>
      </c>
      <c r="T141" s="15">
        <f t="shared" si="42"/>
        <v>0</v>
      </c>
      <c r="U141" s="16">
        <f t="shared" si="43"/>
        <v>0</v>
      </c>
      <c r="V141" s="9">
        <f t="shared" si="44"/>
        <v>0</v>
      </c>
      <c r="W141" s="16">
        <f t="shared" si="45"/>
        <v>0</v>
      </c>
      <c r="X141" s="17">
        <f t="shared" si="46"/>
        <v>0</v>
      </c>
      <c r="Y141" s="16">
        <f t="shared" si="47"/>
        <v>0</v>
      </c>
      <c r="Z141" s="17">
        <f t="shared" si="48"/>
        <v>0</v>
      </c>
      <c r="AA141" s="175">
        <f t="shared" si="49"/>
        <v>0</v>
      </c>
      <c r="AB141" s="176">
        <f t="shared" si="50"/>
        <v>0</v>
      </c>
      <c r="AC141" s="18"/>
    </row>
    <row r="142" spans="1:29" ht="25" customHeight="1" x14ac:dyDescent="0.35">
      <c r="A142" s="169"/>
      <c r="B142" s="2"/>
      <c r="C142" s="2"/>
      <c r="D142" s="3"/>
      <c r="E142" s="4"/>
      <c r="F142" s="5"/>
      <c r="G142" s="5"/>
      <c r="H142" s="6"/>
      <c r="I142" s="6"/>
      <c r="J142" s="10">
        <f t="shared" si="34"/>
        <v>0</v>
      </c>
      <c r="K142" s="11" t="str">
        <f t="shared" si="35"/>
        <v/>
      </c>
      <c r="L142" s="20" t="str">
        <f t="shared" si="36"/>
        <v/>
      </c>
      <c r="M142" s="7"/>
      <c r="N142" s="8" t="s">
        <v>20</v>
      </c>
      <c r="O142" s="12">
        <f t="shared" si="37"/>
        <v>0</v>
      </c>
      <c r="P142" s="13">
        <f t="shared" si="38"/>
        <v>0</v>
      </c>
      <c r="Q142" s="13">
        <f t="shared" si="39"/>
        <v>0</v>
      </c>
      <c r="R142" s="13">
        <f t="shared" si="40"/>
        <v>0</v>
      </c>
      <c r="S142" s="14">
        <f t="shared" si="41"/>
        <v>0</v>
      </c>
      <c r="T142" s="15">
        <f t="shared" si="42"/>
        <v>0</v>
      </c>
      <c r="U142" s="16">
        <f t="shared" si="43"/>
        <v>0</v>
      </c>
      <c r="V142" s="9">
        <f t="shared" si="44"/>
        <v>0</v>
      </c>
      <c r="W142" s="16">
        <f t="shared" si="45"/>
        <v>0</v>
      </c>
      <c r="X142" s="17">
        <f t="shared" si="46"/>
        <v>0</v>
      </c>
      <c r="Y142" s="16">
        <f t="shared" si="47"/>
        <v>0</v>
      </c>
      <c r="Z142" s="17">
        <f t="shared" si="48"/>
        <v>0</v>
      </c>
      <c r="AA142" s="175">
        <f t="shared" si="49"/>
        <v>0</v>
      </c>
      <c r="AB142" s="176">
        <f t="shared" si="50"/>
        <v>0</v>
      </c>
      <c r="AC142" s="18"/>
    </row>
    <row r="143" spans="1:29" ht="25" customHeight="1" x14ac:dyDescent="0.35">
      <c r="A143" s="169"/>
      <c r="B143" s="2"/>
      <c r="C143" s="2"/>
      <c r="D143" s="3"/>
      <c r="E143" s="4"/>
      <c r="F143" s="5"/>
      <c r="G143" s="5"/>
      <c r="H143" s="6"/>
      <c r="I143" s="6"/>
      <c r="J143" s="10">
        <f t="shared" si="34"/>
        <v>0</v>
      </c>
      <c r="K143" s="11" t="str">
        <f t="shared" si="35"/>
        <v/>
      </c>
      <c r="L143" s="20" t="str">
        <f t="shared" si="36"/>
        <v/>
      </c>
      <c r="M143" s="7"/>
      <c r="N143" s="8" t="s">
        <v>20</v>
      </c>
      <c r="O143" s="12">
        <f t="shared" si="37"/>
        <v>0</v>
      </c>
      <c r="P143" s="13">
        <f t="shared" si="38"/>
        <v>0</v>
      </c>
      <c r="Q143" s="13">
        <f t="shared" si="39"/>
        <v>0</v>
      </c>
      <c r="R143" s="13">
        <f t="shared" si="40"/>
        <v>0</v>
      </c>
      <c r="S143" s="14">
        <f t="shared" si="41"/>
        <v>0</v>
      </c>
      <c r="T143" s="15">
        <f t="shared" si="42"/>
        <v>0</v>
      </c>
      <c r="U143" s="16">
        <f t="shared" si="43"/>
        <v>0</v>
      </c>
      <c r="V143" s="9">
        <f t="shared" si="44"/>
        <v>0</v>
      </c>
      <c r="W143" s="16">
        <f t="shared" si="45"/>
        <v>0</v>
      </c>
      <c r="X143" s="17">
        <f t="shared" si="46"/>
        <v>0</v>
      </c>
      <c r="Y143" s="16">
        <f t="shared" si="47"/>
        <v>0</v>
      </c>
      <c r="Z143" s="17">
        <f t="shared" si="48"/>
        <v>0</v>
      </c>
      <c r="AA143" s="175">
        <f t="shared" si="49"/>
        <v>0</v>
      </c>
      <c r="AB143" s="176">
        <f t="shared" si="50"/>
        <v>0</v>
      </c>
      <c r="AC143" s="18"/>
    </row>
    <row r="144" spans="1:29" ht="25" customHeight="1" x14ac:dyDescent="0.35">
      <c r="A144" s="169"/>
      <c r="B144" s="2"/>
      <c r="C144" s="2"/>
      <c r="D144" s="3"/>
      <c r="E144" s="4"/>
      <c r="F144" s="5"/>
      <c r="G144" s="5"/>
      <c r="H144" s="6"/>
      <c r="I144" s="6"/>
      <c r="J144" s="10">
        <f t="shared" si="34"/>
        <v>0</v>
      </c>
      <c r="K144" s="11" t="str">
        <f t="shared" si="35"/>
        <v/>
      </c>
      <c r="L144" s="20" t="str">
        <f t="shared" si="36"/>
        <v/>
      </c>
      <c r="M144" s="7"/>
      <c r="N144" s="8" t="s">
        <v>20</v>
      </c>
      <c r="O144" s="12">
        <f t="shared" si="37"/>
        <v>0</v>
      </c>
      <c r="P144" s="13">
        <f t="shared" si="38"/>
        <v>0</v>
      </c>
      <c r="Q144" s="13">
        <f t="shared" si="39"/>
        <v>0</v>
      </c>
      <c r="R144" s="13">
        <f t="shared" si="40"/>
        <v>0</v>
      </c>
      <c r="S144" s="14">
        <f t="shared" si="41"/>
        <v>0</v>
      </c>
      <c r="T144" s="15">
        <f t="shared" si="42"/>
        <v>0</v>
      </c>
      <c r="U144" s="16">
        <f t="shared" si="43"/>
        <v>0</v>
      </c>
      <c r="V144" s="9">
        <f t="shared" si="44"/>
        <v>0</v>
      </c>
      <c r="W144" s="16">
        <f t="shared" si="45"/>
        <v>0</v>
      </c>
      <c r="X144" s="17">
        <f t="shared" si="46"/>
        <v>0</v>
      </c>
      <c r="Y144" s="16">
        <f t="shared" si="47"/>
        <v>0</v>
      </c>
      <c r="Z144" s="17">
        <f t="shared" si="48"/>
        <v>0</v>
      </c>
      <c r="AA144" s="175">
        <f t="shared" si="49"/>
        <v>0</v>
      </c>
      <c r="AB144" s="176">
        <f t="shared" si="50"/>
        <v>0</v>
      </c>
      <c r="AC144" s="18"/>
    </row>
    <row r="145" spans="1:29" ht="25" customHeight="1" x14ac:dyDescent="0.35">
      <c r="A145" s="169"/>
      <c r="B145" s="2"/>
      <c r="C145" s="2"/>
      <c r="D145" s="3"/>
      <c r="E145" s="4"/>
      <c r="F145" s="5"/>
      <c r="G145" s="5"/>
      <c r="H145" s="6"/>
      <c r="I145" s="6"/>
      <c r="J145" s="10">
        <f t="shared" si="34"/>
        <v>0</v>
      </c>
      <c r="K145" s="11" t="str">
        <f t="shared" si="35"/>
        <v/>
      </c>
      <c r="L145" s="20" t="str">
        <f t="shared" si="36"/>
        <v/>
      </c>
      <c r="M145" s="7"/>
      <c r="N145" s="8" t="s">
        <v>20</v>
      </c>
      <c r="O145" s="12">
        <f t="shared" si="37"/>
        <v>0</v>
      </c>
      <c r="P145" s="13">
        <f t="shared" si="38"/>
        <v>0</v>
      </c>
      <c r="Q145" s="13">
        <f t="shared" si="39"/>
        <v>0</v>
      </c>
      <c r="R145" s="13">
        <f t="shared" si="40"/>
        <v>0</v>
      </c>
      <c r="S145" s="14">
        <f t="shared" si="41"/>
        <v>0</v>
      </c>
      <c r="T145" s="15">
        <f t="shared" si="42"/>
        <v>0</v>
      </c>
      <c r="U145" s="16">
        <f t="shared" si="43"/>
        <v>0</v>
      </c>
      <c r="V145" s="9">
        <f t="shared" si="44"/>
        <v>0</v>
      </c>
      <c r="W145" s="16">
        <f t="shared" si="45"/>
        <v>0</v>
      </c>
      <c r="X145" s="17">
        <f t="shared" si="46"/>
        <v>0</v>
      </c>
      <c r="Y145" s="16">
        <f t="shared" si="47"/>
        <v>0</v>
      </c>
      <c r="Z145" s="17">
        <f t="shared" si="48"/>
        <v>0</v>
      </c>
      <c r="AA145" s="175">
        <f t="shared" si="49"/>
        <v>0</v>
      </c>
      <c r="AB145" s="176">
        <f t="shared" si="50"/>
        <v>0</v>
      </c>
      <c r="AC145" s="18"/>
    </row>
    <row r="146" spans="1:29" ht="25" customHeight="1" x14ac:dyDescent="0.35">
      <c r="A146" s="169"/>
      <c r="B146" s="2"/>
      <c r="C146" s="2"/>
      <c r="D146" s="3"/>
      <c r="E146" s="4"/>
      <c r="F146" s="5"/>
      <c r="G146" s="5"/>
      <c r="H146" s="6"/>
      <c r="I146" s="6"/>
      <c r="J146" s="10">
        <f t="shared" si="34"/>
        <v>0</v>
      </c>
      <c r="K146" s="11" t="str">
        <f t="shared" si="35"/>
        <v/>
      </c>
      <c r="L146" s="20" t="str">
        <f t="shared" si="36"/>
        <v/>
      </c>
      <c r="M146" s="7"/>
      <c r="N146" s="8" t="s">
        <v>20</v>
      </c>
      <c r="O146" s="12">
        <f t="shared" si="37"/>
        <v>0</v>
      </c>
      <c r="P146" s="13">
        <f t="shared" si="38"/>
        <v>0</v>
      </c>
      <c r="Q146" s="13">
        <f t="shared" si="39"/>
        <v>0</v>
      </c>
      <c r="R146" s="13">
        <f t="shared" si="40"/>
        <v>0</v>
      </c>
      <c r="S146" s="14">
        <f t="shared" si="41"/>
        <v>0</v>
      </c>
      <c r="T146" s="15">
        <f t="shared" si="42"/>
        <v>0</v>
      </c>
      <c r="U146" s="16">
        <f t="shared" si="43"/>
        <v>0</v>
      </c>
      <c r="V146" s="9">
        <f t="shared" si="44"/>
        <v>0</v>
      </c>
      <c r="W146" s="16">
        <f t="shared" si="45"/>
        <v>0</v>
      </c>
      <c r="X146" s="17">
        <f t="shared" si="46"/>
        <v>0</v>
      </c>
      <c r="Y146" s="16">
        <f t="shared" si="47"/>
        <v>0</v>
      </c>
      <c r="Z146" s="17">
        <f t="shared" si="48"/>
        <v>0</v>
      </c>
      <c r="AA146" s="175">
        <f t="shared" si="49"/>
        <v>0</v>
      </c>
      <c r="AB146" s="176">
        <f t="shared" si="50"/>
        <v>0</v>
      </c>
      <c r="AC146" s="18"/>
    </row>
    <row r="147" spans="1:29" ht="25" customHeight="1" x14ac:dyDescent="0.35">
      <c r="A147" s="169"/>
      <c r="B147" s="2"/>
      <c r="C147" s="2"/>
      <c r="D147" s="3"/>
      <c r="E147" s="4"/>
      <c r="F147" s="5"/>
      <c r="G147" s="5"/>
      <c r="H147" s="6"/>
      <c r="I147" s="6"/>
      <c r="J147" s="10">
        <f t="shared" si="34"/>
        <v>0</v>
      </c>
      <c r="K147" s="11" t="str">
        <f t="shared" si="35"/>
        <v/>
      </c>
      <c r="L147" s="20" t="str">
        <f t="shared" si="36"/>
        <v/>
      </c>
      <c r="M147" s="7"/>
      <c r="N147" s="8" t="s">
        <v>20</v>
      </c>
      <c r="O147" s="12">
        <f t="shared" si="37"/>
        <v>0</v>
      </c>
      <c r="P147" s="13">
        <f t="shared" si="38"/>
        <v>0</v>
      </c>
      <c r="Q147" s="13">
        <f t="shared" si="39"/>
        <v>0</v>
      </c>
      <c r="R147" s="13">
        <f t="shared" si="40"/>
        <v>0</v>
      </c>
      <c r="S147" s="14">
        <f t="shared" si="41"/>
        <v>0</v>
      </c>
      <c r="T147" s="15">
        <f t="shared" si="42"/>
        <v>0</v>
      </c>
      <c r="U147" s="16">
        <f t="shared" si="43"/>
        <v>0</v>
      </c>
      <c r="V147" s="9">
        <f t="shared" si="44"/>
        <v>0</v>
      </c>
      <c r="W147" s="16">
        <f t="shared" si="45"/>
        <v>0</v>
      </c>
      <c r="X147" s="17">
        <f t="shared" si="46"/>
        <v>0</v>
      </c>
      <c r="Y147" s="16">
        <f t="shared" si="47"/>
        <v>0</v>
      </c>
      <c r="Z147" s="17">
        <f t="shared" si="48"/>
        <v>0</v>
      </c>
      <c r="AA147" s="175">
        <f t="shared" si="49"/>
        <v>0</v>
      </c>
      <c r="AB147" s="176">
        <f t="shared" si="50"/>
        <v>0</v>
      </c>
      <c r="AC147" s="18"/>
    </row>
    <row r="148" spans="1:29" ht="25" customHeight="1" x14ac:dyDescent="0.35">
      <c r="A148" s="169"/>
      <c r="B148" s="2"/>
      <c r="C148" s="2"/>
      <c r="D148" s="3"/>
      <c r="E148" s="4"/>
      <c r="F148" s="5"/>
      <c r="G148" s="5"/>
      <c r="H148" s="6"/>
      <c r="I148" s="6"/>
      <c r="J148" s="10">
        <f t="shared" si="34"/>
        <v>0</v>
      </c>
      <c r="K148" s="11" t="str">
        <f t="shared" si="35"/>
        <v/>
      </c>
      <c r="L148" s="20" t="str">
        <f t="shared" si="36"/>
        <v/>
      </c>
      <c r="M148" s="7"/>
      <c r="N148" s="8" t="s">
        <v>20</v>
      </c>
      <c r="O148" s="12">
        <f t="shared" si="37"/>
        <v>0</v>
      </c>
      <c r="P148" s="13">
        <f t="shared" si="38"/>
        <v>0</v>
      </c>
      <c r="Q148" s="13">
        <f t="shared" si="39"/>
        <v>0</v>
      </c>
      <c r="R148" s="13">
        <f t="shared" si="40"/>
        <v>0</v>
      </c>
      <c r="S148" s="14">
        <f t="shared" si="41"/>
        <v>0</v>
      </c>
      <c r="T148" s="15">
        <f t="shared" si="42"/>
        <v>0</v>
      </c>
      <c r="U148" s="16">
        <f t="shared" si="43"/>
        <v>0</v>
      </c>
      <c r="V148" s="9">
        <f t="shared" si="44"/>
        <v>0</v>
      </c>
      <c r="W148" s="16">
        <f t="shared" si="45"/>
        <v>0</v>
      </c>
      <c r="X148" s="17">
        <f t="shared" si="46"/>
        <v>0</v>
      </c>
      <c r="Y148" s="16">
        <f t="shared" si="47"/>
        <v>0</v>
      </c>
      <c r="Z148" s="17">
        <f t="shared" si="48"/>
        <v>0</v>
      </c>
      <c r="AA148" s="175">
        <f t="shared" si="49"/>
        <v>0</v>
      </c>
      <c r="AB148" s="176">
        <f t="shared" si="50"/>
        <v>0</v>
      </c>
      <c r="AC148" s="18"/>
    </row>
    <row r="149" spans="1:29" ht="25" customHeight="1" thickBot="1" x14ac:dyDescent="0.4">
      <c r="A149" s="170"/>
      <c r="B149" s="21"/>
      <c r="C149" s="21"/>
      <c r="D149" s="22"/>
      <c r="E149" s="23"/>
      <c r="F149" s="5"/>
      <c r="G149" s="5"/>
      <c r="H149" s="6"/>
      <c r="I149" s="6"/>
      <c r="J149" s="10">
        <f t="shared" si="34"/>
        <v>0</v>
      </c>
      <c r="K149" s="11" t="str">
        <f t="shared" si="35"/>
        <v/>
      </c>
      <c r="L149" s="20" t="str">
        <f t="shared" si="36"/>
        <v/>
      </c>
      <c r="M149" s="7"/>
      <c r="N149" s="24" t="s">
        <v>20</v>
      </c>
      <c r="O149" s="12">
        <f t="shared" si="37"/>
        <v>0</v>
      </c>
      <c r="P149" s="13">
        <f t="shared" si="38"/>
        <v>0</v>
      </c>
      <c r="Q149" s="13">
        <f t="shared" si="39"/>
        <v>0</v>
      </c>
      <c r="R149" s="13">
        <f t="shared" si="40"/>
        <v>0</v>
      </c>
      <c r="S149" s="14">
        <f t="shared" si="41"/>
        <v>0</v>
      </c>
      <c r="T149" s="15">
        <f t="shared" si="42"/>
        <v>0</v>
      </c>
      <c r="U149" s="16">
        <f t="shared" si="43"/>
        <v>0</v>
      </c>
      <c r="V149" s="9">
        <f t="shared" si="44"/>
        <v>0</v>
      </c>
      <c r="W149" s="16">
        <f t="shared" si="45"/>
        <v>0</v>
      </c>
      <c r="X149" s="17">
        <f t="shared" si="46"/>
        <v>0</v>
      </c>
      <c r="Y149" s="16">
        <f t="shared" si="47"/>
        <v>0</v>
      </c>
      <c r="Z149" s="17">
        <f t="shared" si="48"/>
        <v>0</v>
      </c>
      <c r="AA149" s="175">
        <f t="shared" si="49"/>
        <v>0</v>
      </c>
      <c r="AB149" s="176">
        <f t="shared" si="50"/>
        <v>0</v>
      </c>
      <c r="AC149" s="18"/>
    </row>
    <row r="150" spans="1:29" s="148" customFormat="1" ht="39" customHeight="1" thickBot="1" x14ac:dyDescent="0.4">
      <c r="A150" s="178">
        <f>IF(SUM(A7:A149)&gt;0,LARGE($A$7:$A$149,1),0)</f>
        <v>0</v>
      </c>
      <c r="B150" s="149"/>
      <c r="C150" s="149"/>
      <c r="D150" s="150"/>
      <c r="E150" s="151"/>
      <c r="F150" s="152"/>
      <c r="G150" s="152"/>
      <c r="H150" s="145"/>
      <c r="I150" s="145"/>
      <c r="J150" s="152"/>
      <c r="K150" s="150"/>
      <c r="L150" s="152"/>
      <c r="M150" s="153"/>
      <c r="N150" s="152"/>
      <c r="O150" s="152"/>
      <c r="P150" s="152"/>
      <c r="Q150" s="152"/>
      <c r="R150" s="152"/>
      <c r="S150" s="174">
        <f>ROUND(SUM(S7:S149),2)</f>
        <v>0</v>
      </c>
      <c r="T150" s="152"/>
      <c r="U150" s="152"/>
      <c r="V150" s="152"/>
      <c r="W150" s="152"/>
      <c r="X150" s="150"/>
      <c r="Y150" s="152"/>
      <c r="Z150" s="150"/>
      <c r="AA150" s="165">
        <f>ROUND(SUM(AA7:AA149),2)</f>
        <v>0</v>
      </c>
      <c r="AB150" s="165">
        <f>ROUND(SUM(AB7:AB149),2)</f>
        <v>0</v>
      </c>
    </row>
  </sheetData>
  <sheetProtection algorithmName="SHA-512" hashValue="Uq8M0jHx0xHhf+vcrcpMf+0yzbVL80VvFxYRR0OFET1aEu+MitK4f/CHhNwxjlapHaVBZnG7APAbwag4lGXQpg==" saltValue="YoNC8uHC2R80wFPn3ttIvA==" spinCount="100000" sheet="1" objects="1" scenarios="1"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49">
    <cfRule type="cellIs" dxfId="10" priority="1" operator="notEqual">
      <formula>"ok"</formula>
    </cfRule>
  </conditionalFormatting>
  <conditionalFormatting sqref="K7:K150">
    <cfRule type="cellIs" dxfId="9" priority="2" operator="equal">
      <formula>"Errore! Verificare Giorni"</formula>
    </cfRule>
  </conditionalFormatting>
  <dataValidations count="10">
    <dataValidation type="list" allowBlank="1" showInputMessage="1" showErrorMessage="1" sqref="RDT982843:RDT983184 IZ7:IZ150 SV7:SV150 ACR7:ACR150 AMN7:AMN150 AWJ7:AWJ150 BGF7:BGF150 BQB7:BQB150 BZX7:BZX150 CJT7:CJT150 CTP7:CTP150 DDL7:DDL150 DNH7:DNH150 DXD7:DXD150 EGZ7:EGZ150 EQV7:EQV150 FAR7:FAR150 FKN7:FKN150 FUJ7:FUJ150 GEF7:GEF150 GOB7:GOB150 GXX7:GXX150 HHT7:HHT150 HRP7:HRP150 IBL7:IBL150 ILH7:ILH150 IVD7:IVD150 JEZ7:JEZ150 JOV7:JOV150 JYR7:JYR150 KIN7:KIN150 KSJ7:KSJ150 LCF7:LCF150 LMB7:LMB150 LVX7:LVX150 MFT7:MFT150 MPP7:MPP150 MZL7:MZL150 NJH7:NJH150 NTD7:NTD150 OCZ7:OCZ150 OMV7:OMV150 OWR7:OWR150 PGN7:PGN150 PQJ7:PQJ150 QAF7:QAF150 QKB7:QKB150 QTX7:QTX150 RDT7:RDT150 RNP7:RNP150 RXL7:RXL150 SHH7:SHH150 SRD7:SRD150 TAZ7:TAZ150 TKV7:TKV150 TUR7:TUR150 UEN7:UEN150 UOJ7:UOJ150 UYF7:UYF150 VIB7:VIB150 VRX7:VRX150 WBT7:WBT150 WLP7:WLP150 WVL7:WVL150 RNP982843:RNP983184 IZ65339:IZ65680 SV65339:SV65680 ACR65339:ACR65680 AMN65339:AMN65680 AWJ65339:AWJ65680 BGF65339:BGF65680 BQB65339:BQB65680 BZX65339:BZX65680 CJT65339:CJT65680 CTP65339:CTP65680 DDL65339:DDL65680 DNH65339:DNH65680 DXD65339:DXD65680 EGZ65339:EGZ65680 EQV65339:EQV65680 FAR65339:FAR65680 FKN65339:FKN65680 FUJ65339:FUJ65680 GEF65339:GEF65680 GOB65339:GOB65680 GXX65339:GXX65680 HHT65339:HHT65680 HRP65339:HRP65680 IBL65339:IBL65680 ILH65339:ILH65680 IVD65339:IVD65680 JEZ65339:JEZ65680 JOV65339:JOV65680 JYR65339:JYR65680 KIN65339:KIN65680 KSJ65339:KSJ65680 LCF65339:LCF65680 LMB65339:LMB65680 LVX65339:LVX65680 MFT65339:MFT65680 MPP65339:MPP65680 MZL65339:MZL65680 NJH65339:NJH65680 NTD65339:NTD65680 OCZ65339:OCZ65680 OMV65339:OMV65680 OWR65339:OWR65680 PGN65339:PGN65680 PQJ65339:PQJ65680 QAF65339:QAF65680 QKB65339:QKB65680 QTX65339:QTX65680 RDT65339:RDT65680 RNP65339:RNP65680 RXL65339:RXL65680 SHH65339:SHH65680 SRD65339:SRD65680 TAZ65339:TAZ65680 TKV65339:TKV65680 TUR65339:TUR65680 UEN65339:UEN65680 UOJ65339:UOJ65680 UYF65339:UYF65680 VIB65339:VIB65680 VRX65339:VRX65680 WBT65339:WBT65680 WLP65339:WLP65680 WVL65339:WVL65680 RXL982843:RXL983184 IZ130875:IZ131216 SV130875:SV131216 ACR130875:ACR131216 AMN130875:AMN131216 AWJ130875:AWJ131216 BGF130875:BGF131216 BQB130875:BQB131216 BZX130875:BZX131216 CJT130875:CJT131216 CTP130875:CTP131216 DDL130875:DDL131216 DNH130875:DNH131216 DXD130875:DXD131216 EGZ130875:EGZ131216 EQV130875:EQV131216 FAR130875:FAR131216 FKN130875:FKN131216 FUJ130875:FUJ131216 GEF130875:GEF131216 GOB130875:GOB131216 GXX130875:GXX131216 HHT130875:HHT131216 HRP130875:HRP131216 IBL130875:IBL131216 ILH130875:ILH131216 IVD130875:IVD131216 JEZ130875:JEZ131216 JOV130875:JOV131216 JYR130875:JYR131216 KIN130875:KIN131216 KSJ130875:KSJ131216 LCF130875:LCF131216 LMB130875:LMB131216 LVX130875:LVX131216 MFT130875:MFT131216 MPP130875:MPP131216 MZL130875:MZL131216 NJH130875:NJH131216 NTD130875:NTD131216 OCZ130875:OCZ131216 OMV130875:OMV131216 OWR130875:OWR131216 PGN130875:PGN131216 PQJ130875:PQJ131216 QAF130875:QAF131216 QKB130875:QKB131216 QTX130875:QTX131216 RDT130875:RDT131216 RNP130875:RNP131216 RXL130875:RXL131216 SHH130875:SHH131216 SRD130875:SRD131216 TAZ130875:TAZ131216 TKV130875:TKV131216 TUR130875:TUR131216 UEN130875:UEN131216 UOJ130875:UOJ131216 UYF130875:UYF131216 VIB130875:VIB131216 VRX130875:VRX131216 WBT130875:WBT131216 WLP130875:WLP131216 WVL130875:WVL131216 SHH982843:SHH983184 IZ196411:IZ196752 SV196411:SV196752 ACR196411:ACR196752 AMN196411:AMN196752 AWJ196411:AWJ196752 BGF196411:BGF196752 BQB196411:BQB196752 BZX196411:BZX196752 CJT196411:CJT196752 CTP196411:CTP196752 DDL196411:DDL196752 DNH196411:DNH196752 DXD196411:DXD196752 EGZ196411:EGZ196752 EQV196411:EQV196752 FAR196411:FAR196752 FKN196411:FKN196752 FUJ196411:FUJ196752 GEF196411:GEF196752 GOB196411:GOB196752 GXX196411:GXX196752 HHT196411:HHT196752 HRP196411:HRP196752 IBL196411:IBL196752 ILH196411:ILH196752 IVD196411:IVD196752 JEZ196411:JEZ196752 JOV196411:JOV196752 JYR196411:JYR196752 KIN196411:KIN196752 KSJ196411:KSJ196752 LCF196411:LCF196752 LMB196411:LMB196752 LVX196411:LVX196752 MFT196411:MFT196752 MPP196411:MPP196752 MZL196411:MZL196752 NJH196411:NJH196752 NTD196411:NTD196752 OCZ196411:OCZ196752 OMV196411:OMV196752 OWR196411:OWR196752 PGN196411:PGN196752 PQJ196411:PQJ196752 QAF196411:QAF196752 QKB196411:QKB196752 QTX196411:QTX196752 RDT196411:RDT196752 RNP196411:RNP196752 RXL196411:RXL196752 SHH196411:SHH196752 SRD196411:SRD196752 TAZ196411:TAZ196752 TKV196411:TKV196752 TUR196411:TUR196752 UEN196411:UEN196752 UOJ196411:UOJ196752 UYF196411:UYF196752 VIB196411:VIB196752 VRX196411:VRX196752 WBT196411:WBT196752 WLP196411:WLP196752 WVL196411:WVL196752 SRD982843:SRD983184 IZ261947:IZ262288 SV261947:SV262288 ACR261947:ACR262288 AMN261947:AMN262288 AWJ261947:AWJ262288 BGF261947:BGF262288 BQB261947:BQB262288 BZX261947:BZX262288 CJT261947:CJT262288 CTP261947:CTP262288 DDL261947:DDL262288 DNH261947:DNH262288 DXD261947:DXD262288 EGZ261947:EGZ262288 EQV261947:EQV262288 FAR261947:FAR262288 FKN261947:FKN262288 FUJ261947:FUJ262288 GEF261947:GEF262288 GOB261947:GOB262288 GXX261947:GXX262288 HHT261947:HHT262288 HRP261947:HRP262288 IBL261947:IBL262288 ILH261947:ILH262288 IVD261947:IVD262288 JEZ261947:JEZ262288 JOV261947:JOV262288 JYR261947:JYR262288 KIN261947:KIN262288 KSJ261947:KSJ262288 LCF261947:LCF262288 LMB261947:LMB262288 LVX261947:LVX262288 MFT261947:MFT262288 MPP261947:MPP262288 MZL261947:MZL262288 NJH261947:NJH262288 NTD261947:NTD262288 OCZ261947:OCZ262288 OMV261947:OMV262288 OWR261947:OWR262288 PGN261947:PGN262288 PQJ261947:PQJ262288 QAF261947:QAF262288 QKB261947:QKB262288 QTX261947:QTX262288 RDT261947:RDT262288 RNP261947:RNP262288 RXL261947:RXL262288 SHH261947:SHH262288 SRD261947:SRD262288 TAZ261947:TAZ262288 TKV261947:TKV262288 TUR261947:TUR262288 UEN261947:UEN262288 UOJ261947:UOJ262288 UYF261947:UYF262288 VIB261947:VIB262288 VRX261947:VRX262288 WBT261947:WBT262288 WLP261947:WLP262288 WVL261947:WVL262288 TAZ982843:TAZ983184 IZ327483:IZ327824 SV327483:SV327824 ACR327483:ACR327824 AMN327483:AMN327824 AWJ327483:AWJ327824 BGF327483:BGF327824 BQB327483:BQB327824 BZX327483:BZX327824 CJT327483:CJT327824 CTP327483:CTP327824 DDL327483:DDL327824 DNH327483:DNH327824 DXD327483:DXD327824 EGZ327483:EGZ327824 EQV327483:EQV327824 FAR327483:FAR327824 FKN327483:FKN327824 FUJ327483:FUJ327824 GEF327483:GEF327824 GOB327483:GOB327824 GXX327483:GXX327824 HHT327483:HHT327824 HRP327483:HRP327824 IBL327483:IBL327824 ILH327483:ILH327824 IVD327483:IVD327824 JEZ327483:JEZ327824 JOV327483:JOV327824 JYR327483:JYR327824 KIN327483:KIN327824 KSJ327483:KSJ327824 LCF327483:LCF327824 LMB327483:LMB327824 LVX327483:LVX327824 MFT327483:MFT327824 MPP327483:MPP327824 MZL327483:MZL327824 NJH327483:NJH327824 NTD327483:NTD327824 OCZ327483:OCZ327824 OMV327483:OMV327824 OWR327483:OWR327824 PGN327483:PGN327824 PQJ327483:PQJ327824 QAF327483:QAF327824 QKB327483:QKB327824 QTX327483:QTX327824 RDT327483:RDT327824 RNP327483:RNP327824 RXL327483:RXL327824 SHH327483:SHH327824 SRD327483:SRD327824 TAZ327483:TAZ327824 TKV327483:TKV327824 TUR327483:TUR327824 UEN327483:UEN327824 UOJ327483:UOJ327824 UYF327483:UYF327824 VIB327483:VIB327824 VRX327483:VRX327824 WBT327483:WBT327824 WLP327483:WLP327824 WVL327483:WVL327824 TKV982843:TKV983184 IZ393019:IZ393360 SV393019:SV393360 ACR393019:ACR393360 AMN393019:AMN393360 AWJ393019:AWJ393360 BGF393019:BGF393360 BQB393019:BQB393360 BZX393019:BZX393360 CJT393019:CJT393360 CTP393019:CTP393360 DDL393019:DDL393360 DNH393019:DNH393360 DXD393019:DXD393360 EGZ393019:EGZ393360 EQV393019:EQV393360 FAR393019:FAR393360 FKN393019:FKN393360 FUJ393019:FUJ393360 GEF393019:GEF393360 GOB393019:GOB393360 GXX393019:GXX393360 HHT393019:HHT393360 HRP393019:HRP393360 IBL393019:IBL393360 ILH393019:ILH393360 IVD393019:IVD393360 JEZ393019:JEZ393360 JOV393019:JOV393360 JYR393019:JYR393360 KIN393019:KIN393360 KSJ393019:KSJ393360 LCF393019:LCF393360 LMB393019:LMB393360 LVX393019:LVX393360 MFT393019:MFT393360 MPP393019:MPP393360 MZL393019:MZL393360 NJH393019:NJH393360 NTD393019:NTD393360 OCZ393019:OCZ393360 OMV393019:OMV393360 OWR393019:OWR393360 PGN393019:PGN393360 PQJ393019:PQJ393360 QAF393019:QAF393360 QKB393019:QKB393360 QTX393019:QTX393360 RDT393019:RDT393360 RNP393019:RNP393360 RXL393019:RXL393360 SHH393019:SHH393360 SRD393019:SRD393360 TAZ393019:TAZ393360 TKV393019:TKV393360 TUR393019:TUR393360 UEN393019:UEN393360 UOJ393019:UOJ393360 UYF393019:UYF393360 VIB393019:VIB393360 VRX393019:VRX393360 WBT393019:WBT393360 WLP393019:WLP393360 WVL393019:WVL393360 TUR982843:TUR983184 IZ458555:IZ458896 SV458555:SV458896 ACR458555:ACR458896 AMN458555:AMN458896 AWJ458555:AWJ458896 BGF458555:BGF458896 BQB458555:BQB458896 BZX458555:BZX458896 CJT458555:CJT458896 CTP458555:CTP458896 DDL458555:DDL458896 DNH458555:DNH458896 DXD458555:DXD458896 EGZ458555:EGZ458896 EQV458555:EQV458896 FAR458555:FAR458896 FKN458555:FKN458896 FUJ458555:FUJ458896 GEF458555:GEF458896 GOB458555:GOB458896 GXX458555:GXX458896 HHT458555:HHT458896 HRP458555:HRP458896 IBL458555:IBL458896 ILH458555:ILH458896 IVD458555:IVD458896 JEZ458555:JEZ458896 JOV458555:JOV458896 JYR458555:JYR458896 KIN458555:KIN458896 KSJ458555:KSJ458896 LCF458555:LCF458896 LMB458555:LMB458896 LVX458555:LVX458896 MFT458555:MFT458896 MPP458555:MPP458896 MZL458555:MZL458896 NJH458555:NJH458896 NTD458555:NTD458896 OCZ458555:OCZ458896 OMV458555:OMV458896 OWR458555:OWR458896 PGN458555:PGN458896 PQJ458555:PQJ458896 QAF458555:QAF458896 QKB458555:QKB458896 QTX458555:QTX458896 RDT458555:RDT458896 RNP458555:RNP458896 RXL458555:RXL458896 SHH458555:SHH458896 SRD458555:SRD458896 TAZ458555:TAZ458896 TKV458555:TKV458896 TUR458555:TUR458896 UEN458555:UEN458896 UOJ458555:UOJ458896 UYF458555:UYF458896 VIB458555:VIB458896 VRX458555:VRX458896 WBT458555:WBT458896 WLP458555:WLP458896 WVL458555:WVL458896 UEN982843:UEN983184 IZ524091:IZ524432 SV524091:SV524432 ACR524091:ACR524432 AMN524091:AMN524432 AWJ524091:AWJ524432 BGF524091:BGF524432 BQB524091:BQB524432 BZX524091:BZX524432 CJT524091:CJT524432 CTP524091:CTP524432 DDL524091:DDL524432 DNH524091:DNH524432 DXD524091:DXD524432 EGZ524091:EGZ524432 EQV524091:EQV524432 FAR524091:FAR524432 FKN524091:FKN524432 FUJ524091:FUJ524432 GEF524091:GEF524432 GOB524091:GOB524432 GXX524091:GXX524432 HHT524091:HHT524432 HRP524091:HRP524432 IBL524091:IBL524432 ILH524091:ILH524432 IVD524091:IVD524432 JEZ524091:JEZ524432 JOV524091:JOV524432 JYR524091:JYR524432 KIN524091:KIN524432 KSJ524091:KSJ524432 LCF524091:LCF524432 LMB524091:LMB524432 LVX524091:LVX524432 MFT524091:MFT524432 MPP524091:MPP524432 MZL524091:MZL524432 NJH524091:NJH524432 NTD524091:NTD524432 OCZ524091:OCZ524432 OMV524091:OMV524432 OWR524091:OWR524432 PGN524091:PGN524432 PQJ524091:PQJ524432 QAF524091:QAF524432 QKB524091:QKB524432 QTX524091:QTX524432 RDT524091:RDT524432 RNP524091:RNP524432 RXL524091:RXL524432 SHH524091:SHH524432 SRD524091:SRD524432 TAZ524091:TAZ524432 TKV524091:TKV524432 TUR524091:TUR524432 UEN524091:UEN524432 UOJ524091:UOJ524432 UYF524091:UYF524432 VIB524091:VIB524432 VRX524091:VRX524432 WBT524091:WBT524432 WLP524091:WLP524432 WVL524091:WVL524432 UOJ982843:UOJ983184 IZ589627:IZ589968 SV589627:SV589968 ACR589627:ACR589968 AMN589627:AMN589968 AWJ589627:AWJ589968 BGF589627:BGF589968 BQB589627:BQB589968 BZX589627:BZX589968 CJT589627:CJT589968 CTP589627:CTP589968 DDL589627:DDL589968 DNH589627:DNH589968 DXD589627:DXD589968 EGZ589627:EGZ589968 EQV589627:EQV589968 FAR589627:FAR589968 FKN589627:FKN589968 FUJ589627:FUJ589968 GEF589627:GEF589968 GOB589627:GOB589968 GXX589627:GXX589968 HHT589627:HHT589968 HRP589627:HRP589968 IBL589627:IBL589968 ILH589627:ILH589968 IVD589627:IVD589968 JEZ589627:JEZ589968 JOV589627:JOV589968 JYR589627:JYR589968 KIN589627:KIN589968 KSJ589627:KSJ589968 LCF589627:LCF589968 LMB589627:LMB589968 LVX589627:LVX589968 MFT589627:MFT589968 MPP589627:MPP589968 MZL589627:MZL589968 NJH589627:NJH589968 NTD589627:NTD589968 OCZ589627:OCZ589968 OMV589627:OMV589968 OWR589627:OWR589968 PGN589627:PGN589968 PQJ589627:PQJ589968 QAF589627:QAF589968 QKB589627:QKB589968 QTX589627:QTX589968 RDT589627:RDT589968 RNP589627:RNP589968 RXL589627:RXL589968 SHH589627:SHH589968 SRD589627:SRD589968 TAZ589627:TAZ589968 TKV589627:TKV589968 TUR589627:TUR589968 UEN589627:UEN589968 UOJ589627:UOJ589968 UYF589627:UYF589968 VIB589627:VIB589968 VRX589627:VRX589968 WBT589627:WBT589968 WLP589627:WLP589968 WVL589627:WVL589968 UYF982843:UYF983184 IZ655163:IZ655504 SV655163:SV655504 ACR655163:ACR655504 AMN655163:AMN655504 AWJ655163:AWJ655504 BGF655163:BGF655504 BQB655163:BQB655504 BZX655163:BZX655504 CJT655163:CJT655504 CTP655163:CTP655504 DDL655163:DDL655504 DNH655163:DNH655504 DXD655163:DXD655504 EGZ655163:EGZ655504 EQV655163:EQV655504 FAR655163:FAR655504 FKN655163:FKN655504 FUJ655163:FUJ655504 GEF655163:GEF655504 GOB655163:GOB655504 GXX655163:GXX655504 HHT655163:HHT655504 HRP655163:HRP655504 IBL655163:IBL655504 ILH655163:ILH655504 IVD655163:IVD655504 JEZ655163:JEZ655504 JOV655163:JOV655504 JYR655163:JYR655504 KIN655163:KIN655504 KSJ655163:KSJ655504 LCF655163:LCF655504 LMB655163:LMB655504 LVX655163:LVX655504 MFT655163:MFT655504 MPP655163:MPP655504 MZL655163:MZL655504 NJH655163:NJH655504 NTD655163:NTD655504 OCZ655163:OCZ655504 OMV655163:OMV655504 OWR655163:OWR655504 PGN655163:PGN655504 PQJ655163:PQJ655504 QAF655163:QAF655504 QKB655163:QKB655504 QTX655163:QTX655504 RDT655163:RDT655504 RNP655163:RNP655504 RXL655163:RXL655504 SHH655163:SHH655504 SRD655163:SRD655504 TAZ655163:TAZ655504 TKV655163:TKV655504 TUR655163:TUR655504 UEN655163:UEN655504 UOJ655163:UOJ655504 UYF655163:UYF655504 VIB655163:VIB655504 VRX655163:VRX655504 WBT655163:WBT655504 WLP655163:WLP655504 WVL655163:WVL655504 VIB982843:VIB983184 IZ720699:IZ721040 SV720699:SV721040 ACR720699:ACR721040 AMN720699:AMN721040 AWJ720699:AWJ721040 BGF720699:BGF721040 BQB720699:BQB721040 BZX720699:BZX721040 CJT720699:CJT721040 CTP720699:CTP721040 DDL720699:DDL721040 DNH720699:DNH721040 DXD720699:DXD721040 EGZ720699:EGZ721040 EQV720699:EQV721040 FAR720699:FAR721040 FKN720699:FKN721040 FUJ720699:FUJ721040 GEF720699:GEF721040 GOB720699:GOB721040 GXX720699:GXX721040 HHT720699:HHT721040 HRP720699:HRP721040 IBL720699:IBL721040 ILH720699:ILH721040 IVD720699:IVD721040 JEZ720699:JEZ721040 JOV720699:JOV721040 JYR720699:JYR721040 KIN720699:KIN721040 KSJ720699:KSJ721040 LCF720699:LCF721040 LMB720699:LMB721040 LVX720699:LVX721040 MFT720699:MFT721040 MPP720699:MPP721040 MZL720699:MZL721040 NJH720699:NJH721040 NTD720699:NTD721040 OCZ720699:OCZ721040 OMV720699:OMV721040 OWR720699:OWR721040 PGN720699:PGN721040 PQJ720699:PQJ721040 QAF720699:QAF721040 QKB720699:QKB721040 QTX720699:QTX721040 RDT720699:RDT721040 RNP720699:RNP721040 RXL720699:RXL721040 SHH720699:SHH721040 SRD720699:SRD721040 TAZ720699:TAZ721040 TKV720699:TKV721040 TUR720699:TUR721040 UEN720699:UEN721040 UOJ720699:UOJ721040 UYF720699:UYF721040 VIB720699:VIB721040 VRX720699:VRX721040 WBT720699:WBT721040 WLP720699:WLP721040 WVL720699:WVL721040 VRX982843:VRX983184 IZ786235:IZ786576 SV786235:SV786576 ACR786235:ACR786576 AMN786235:AMN786576 AWJ786235:AWJ786576 BGF786235:BGF786576 BQB786235:BQB786576 BZX786235:BZX786576 CJT786235:CJT786576 CTP786235:CTP786576 DDL786235:DDL786576 DNH786235:DNH786576 DXD786235:DXD786576 EGZ786235:EGZ786576 EQV786235:EQV786576 FAR786235:FAR786576 FKN786235:FKN786576 FUJ786235:FUJ786576 GEF786235:GEF786576 GOB786235:GOB786576 GXX786235:GXX786576 HHT786235:HHT786576 HRP786235:HRP786576 IBL786235:IBL786576 ILH786235:ILH786576 IVD786235:IVD786576 JEZ786235:JEZ786576 JOV786235:JOV786576 JYR786235:JYR786576 KIN786235:KIN786576 KSJ786235:KSJ786576 LCF786235:LCF786576 LMB786235:LMB786576 LVX786235:LVX786576 MFT786235:MFT786576 MPP786235:MPP786576 MZL786235:MZL786576 NJH786235:NJH786576 NTD786235:NTD786576 OCZ786235:OCZ786576 OMV786235:OMV786576 OWR786235:OWR786576 PGN786235:PGN786576 PQJ786235:PQJ786576 QAF786235:QAF786576 QKB786235:QKB786576 QTX786235:QTX786576 RDT786235:RDT786576 RNP786235:RNP786576 RXL786235:RXL786576 SHH786235:SHH786576 SRD786235:SRD786576 TAZ786235:TAZ786576 TKV786235:TKV786576 TUR786235:TUR786576 UEN786235:UEN786576 UOJ786235:UOJ786576 UYF786235:UYF786576 VIB786235:VIB786576 VRX786235:VRX786576 WBT786235:WBT786576 WLP786235:WLP786576 WVL786235:WVL786576 WBT982843:WBT983184 IZ851771:IZ852112 SV851771:SV852112 ACR851771:ACR852112 AMN851771:AMN852112 AWJ851771:AWJ852112 BGF851771:BGF852112 BQB851771:BQB852112 BZX851771:BZX852112 CJT851771:CJT852112 CTP851771:CTP852112 DDL851771:DDL852112 DNH851771:DNH852112 DXD851771:DXD852112 EGZ851771:EGZ852112 EQV851771:EQV852112 FAR851771:FAR852112 FKN851771:FKN852112 FUJ851771:FUJ852112 GEF851771:GEF852112 GOB851771:GOB852112 GXX851771:GXX852112 HHT851771:HHT852112 HRP851771:HRP852112 IBL851771:IBL852112 ILH851771:ILH852112 IVD851771:IVD852112 JEZ851771:JEZ852112 JOV851771:JOV852112 JYR851771:JYR852112 KIN851771:KIN852112 KSJ851771:KSJ852112 LCF851771:LCF852112 LMB851771:LMB852112 LVX851771:LVX852112 MFT851771:MFT852112 MPP851771:MPP852112 MZL851771:MZL852112 NJH851771:NJH852112 NTD851771:NTD852112 OCZ851771:OCZ852112 OMV851771:OMV852112 OWR851771:OWR852112 PGN851771:PGN852112 PQJ851771:PQJ852112 QAF851771:QAF852112 QKB851771:QKB852112 QTX851771:QTX852112 RDT851771:RDT852112 RNP851771:RNP852112 RXL851771:RXL852112 SHH851771:SHH852112 SRD851771:SRD852112 TAZ851771:TAZ852112 TKV851771:TKV852112 TUR851771:TUR852112 UEN851771:UEN852112 UOJ851771:UOJ852112 UYF851771:UYF852112 VIB851771:VIB852112 VRX851771:VRX852112 WBT851771:WBT852112 WLP851771:WLP852112 WVL851771:WVL852112 WLP982843:WLP983184 IZ917307:IZ917648 SV917307:SV917648 ACR917307:ACR917648 AMN917307:AMN917648 AWJ917307:AWJ917648 BGF917307:BGF917648 BQB917307:BQB917648 BZX917307:BZX917648 CJT917307:CJT917648 CTP917307:CTP917648 DDL917307:DDL917648 DNH917307:DNH917648 DXD917307:DXD917648 EGZ917307:EGZ917648 EQV917307:EQV917648 FAR917307:FAR917648 FKN917307:FKN917648 FUJ917307:FUJ917648 GEF917307:GEF917648 GOB917307:GOB917648 GXX917307:GXX917648 HHT917307:HHT917648 HRP917307:HRP917648 IBL917307:IBL917648 ILH917307:ILH917648 IVD917307:IVD917648 JEZ917307:JEZ917648 JOV917307:JOV917648 JYR917307:JYR917648 KIN917307:KIN917648 KSJ917307:KSJ917648 LCF917307:LCF917648 LMB917307:LMB917648 LVX917307:LVX917648 MFT917307:MFT917648 MPP917307:MPP917648 MZL917307:MZL917648 NJH917307:NJH917648 NTD917307:NTD917648 OCZ917307:OCZ917648 OMV917307:OMV917648 OWR917307:OWR917648 PGN917307:PGN917648 PQJ917307:PQJ917648 QAF917307:QAF917648 QKB917307:QKB917648 QTX917307:QTX917648 RDT917307:RDT917648 RNP917307:RNP917648 RXL917307:RXL917648 SHH917307:SHH917648 SRD917307:SRD917648 TAZ917307:TAZ917648 TKV917307:TKV917648 TUR917307:TUR917648 UEN917307:UEN917648 UOJ917307:UOJ917648 UYF917307:UYF917648 VIB917307:VIB917648 VRX917307:VRX917648 WBT917307:WBT917648 WLP917307:WLP917648 WVL917307:WVL917648 WVL982843:WVL983184 IZ982843:IZ983184 SV982843:SV983184 ACR982843:ACR983184 AMN982843:AMN983184 AWJ982843:AWJ983184 BGF982843:BGF983184 BQB982843:BQB983184 BZX982843:BZX983184 CJT982843:CJT983184 CTP982843:CTP983184 DDL982843:DDL983184 DNH982843:DNH983184 DXD982843:DXD983184 EGZ982843:EGZ983184 EQV982843:EQV983184 FAR982843:FAR983184 FKN982843:FKN983184 FUJ982843:FUJ983184 GEF982843:GEF983184 GOB982843:GOB983184 GXX982843:GXX983184 HHT982843:HHT983184 HRP982843:HRP983184 IBL982843:IBL983184 ILH982843:ILH983184 IVD982843:IVD983184 JEZ982843:JEZ983184 JOV982843:JOV983184 JYR982843:JYR983184 KIN982843:KIN983184 KSJ982843:KSJ983184 LCF982843:LCF983184 LMB982843:LMB983184 LVX982843:LVX983184 MFT982843:MFT983184 MPP982843:MPP983184 MZL982843:MZL983184 NJH982843:NJH983184 NTD982843:NTD983184 OCZ982843:OCZ983184 OMV982843:OMV983184 OWR982843:OWR983184 PGN982843:PGN983184 PQJ982843:PQJ983184 QAF982843:QAF983184 QKB982843:QKB983184 QTX982843:QTX983184" xr:uid="{00000000-0002-0000-0100-000000000000}">
      <formula1>STRUTTURE_SRSR24H</formula1>
    </dataValidation>
    <dataValidation type="list" allowBlank="1" showInputMessage="1" showErrorMessage="1" sqref="REC982843:REC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RNY982843:RNY983184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RXU982843:RXU983184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SHQ982843:SHQ983184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SRM982843:SRM983184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TBI982843:TBI98318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TLE982843:TLE983184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TVA982843:TVA983184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UEW982843:UEW983184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UOS982843:UOS983184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UYO982843:UYO98318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VIK982843:VIK983184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VSG982843:VSG983184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WCC982843:WCC983184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WLY982843:WLY983184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WVU982843:WVU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" xr:uid="{00000000-0002-0000-0100-000001000000}">
      <formula1>ACCOMPAGNO</formula1>
    </dataValidation>
    <dataValidation type="whole" allowBlank="1" showInputMessage="1" showErrorMessage="1" sqref="WVP982843:WVP983184 JD7:JD150 SZ7:SZ150 ACV7:ACV150 AMR7:AMR150 AWN7:AWN150 BGJ7:BGJ150 BQF7:BQF150 CAB7:CAB150 CJX7:CJX150 CTT7:CTT150 DDP7:DDP150 DNL7:DNL150 DXH7:DXH150 EHD7:EHD150 EQZ7:EQZ150 FAV7:FAV150 FKR7:FKR150 FUN7:FUN150 GEJ7:GEJ150 GOF7:GOF150 GYB7:GYB150 HHX7:HHX150 HRT7:HRT150 IBP7:IBP150 ILL7:ILL150 IVH7:IVH150 JFD7:JFD150 JOZ7:JOZ150 JYV7:JYV150 KIR7:KIR150 KSN7:KSN150 LCJ7:LCJ150 LMF7:LMF150 LWB7:LWB150 MFX7:MFX150 MPT7:MPT150 MZP7:MZP150 NJL7:NJL150 NTH7:NTH150 ODD7:ODD150 OMZ7:OMZ150 OWV7:OWV150 PGR7:PGR150 PQN7:PQN150 QAJ7:QAJ150 QKF7:QKF150 QUB7:QUB150 RDX7:RDX150 RNT7:RNT150 RXP7:RXP150 SHL7:SHL150 SRH7:SRH150 TBD7:TBD150 TKZ7:TKZ150 TUV7:TUV150 UER7:UER150 UON7:UON150 UYJ7:UYJ150 VIF7:VIF150 VSB7:VSB150 WBX7:WBX150 WLT7:WLT150 WVP7:WVP150 H65339:H65680 JD65339:JD65680 SZ65339:SZ65680 ACV65339:ACV65680 AMR65339:AMR65680 AWN65339:AWN65680 BGJ65339:BGJ65680 BQF65339:BQF65680 CAB65339:CAB65680 CJX65339:CJX65680 CTT65339:CTT65680 DDP65339:DDP65680 DNL65339:DNL65680 DXH65339:DXH65680 EHD65339:EHD65680 EQZ65339:EQZ65680 FAV65339:FAV65680 FKR65339:FKR65680 FUN65339:FUN65680 GEJ65339:GEJ65680 GOF65339:GOF65680 GYB65339:GYB65680 HHX65339:HHX65680 HRT65339:HRT65680 IBP65339:IBP65680 ILL65339:ILL65680 IVH65339:IVH65680 JFD65339:JFD65680 JOZ65339:JOZ65680 JYV65339:JYV65680 KIR65339:KIR65680 KSN65339:KSN65680 LCJ65339:LCJ65680 LMF65339:LMF65680 LWB65339:LWB65680 MFX65339:MFX65680 MPT65339:MPT65680 MZP65339:MZP65680 NJL65339:NJL65680 NTH65339:NTH65680 ODD65339:ODD65680 OMZ65339:OMZ65680 OWV65339:OWV65680 PGR65339:PGR65680 PQN65339:PQN65680 QAJ65339:QAJ65680 QKF65339:QKF65680 QUB65339:QUB65680 RDX65339:RDX65680 RNT65339:RNT65680 RXP65339:RXP65680 SHL65339:SHL65680 SRH65339:SRH65680 TBD65339:TBD65680 TKZ65339:TKZ65680 TUV65339:TUV65680 UER65339:UER65680 UON65339:UON65680 UYJ65339:UYJ65680 VIF65339:VIF65680 VSB65339:VSB65680 WBX65339:WBX65680 WLT65339:WLT65680 WVP65339:WVP65680 H130875:H131216 JD130875:JD131216 SZ130875:SZ131216 ACV130875:ACV131216 AMR130875:AMR131216 AWN130875:AWN131216 BGJ130875:BGJ131216 BQF130875:BQF131216 CAB130875:CAB131216 CJX130875:CJX131216 CTT130875:CTT131216 DDP130875:DDP131216 DNL130875:DNL131216 DXH130875:DXH131216 EHD130875:EHD131216 EQZ130875:EQZ131216 FAV130875:FAV131216 FKR130875:FKR131216 FUN130875:FUN131216 GEJ130875:GEJ131216 GOF130875:GOF131216 GYB130875:GYB131216 HHX130875:HHX131216 HRT130875:HRT131216 IBP130875:IBP131216 ILL130875:ILL131216 IVH130875:IVH131216 JFD130875:JFD131216 JOZ130875:JOZ131216 JYV130875:JYV131216 KIR130875:KIR131216 KSN130875:KSN131216 LCJ130875:LCJ131216 LMF130875:LMF131216 LWB130875:LWB131216 MFX130875:MFX131216 MPT130875:MPT131216 MZP130875:MZP131216 NJL130875:NJL131216 NTH130875:NTH131216 ODD130875:ODD131216 OMZ130875:OMZ131216 OWV130875:OWV131216 PGR130875:PGR131216 PQN130875:PQN131216 QAJ130875:QAJ131216 QKF130875:QKF131216 QUB130875:QUB131216 RDX130875:RDX131216 RNT130875:RNT131216 RXP130875:RXP131216 SHL130875:SHL131216 SRH130875:SRH131216 TBD130875:TBD131216 TKZ130875:TKZ131216 TUV130875:TUV131216 UER130875:UER131216 UON130875:UON131216 UYJ130875:UYJ131216 VIF130875:VIF131216 VSB130875:VSB131216 WBX130875:WBX131216 WLT130875:WLT131216 WVP130875:WVP131216 H196411:H196752 JD196411:JD196752 SZ196411:SZ196752 ACV196411:ACV196752 AMR196411:AMR196752 AWN196411:AWN196752 BGJ196411:BGJ196752 BQF196411:BQF196752 CAB196411:CAB196752 CJX196411:CJX196752 CTT196411:CTT196752 DDP196411:DDP196752 DNL196411:DNL196752 DXH196411:DXH196752 EHD196411:EHD196752 EQZ196411:EQZ196752 FAV196411:FAV196752 FKR196411:FKR196752 FUN196411:FUN196752 GEJ196411:GEJ196752 GOF196411:GOF196752 GYB196411:GYB196752 HHX196411:HHX196752 HRT196411:HRT196752 IBP196411:IBP196752 ILL196411:ILL196752 IVH196411:IVH196752 JFD196411:JFD196752 JOZ196411:JOZ196752 JYV196411:JYV196752 KIR196411:KIR196752 KSN196411:KSN196752 LCJ196411:LCJ196752 LMF196411:LMF196752 LWB196411:LWB196752 MFX196411:MFX196752 MPT196411:MPT196752 MZP196411:MZP196752 NJL196411:NJL196752 NTH196411:NTH196752 ODD196411:ODD196752 OMZ196411:OMZ196752 OWV196411:OWV196752 PGR196411:PGR196752 PQN196411:PQN196752 QAJ196411:QAJ196752 QKF196411:QKF196752 QUB196411:QUB196752 RDX196411:RDX196752 RNT196411:RNT196752 RXP196411:RXP196752 SHL196411:SHL196752 SRH196411:SRH196752 TBD196411:TBD196752 TKZ196411:TKZ196752 TUV196411:TUV196752 UER196411:UER196752 UON196411:UON196752 UYJ196411:UYJ196752 VIF196411:VIF196752 VSB196411:VSB196752 WBX196411:WBX196752 WLT196411:WLT196752 WVP196411:WVP196752 H261947:H262288 JD261947:JD262288 SZ261947:SZ262288 ACV261947:ACV262288 AMR261947:AMR262288 AWN261947:AWN262288 BGJ261947:BGJ262288 BQF261947:BQF262288 CAB261947:CAB262288 CJX261947:CJX262288 CTT261947:CTT262288 DDP261947:DDP262288 DNL261947:DNL262288 DXH261947:DXH262288 EHD261947:EHD262288 EQZ261947:EQZ262288 FAV261947:FAV262288 FKR261947:FKR262288 FUN261947:FUN262288 GEJ261947:GEJ262288 GOF261947:GOF262288 GYB261947:GYB262288 HHX261947:HHX262288 HRT261947:HRT262288 IBP261947:IBP262288 ILL261947:ILL262288 IVH261947:IVH262288 JFD261947:JFD262288 JOZ261947:JOZ262288 JYV261947:JYV262288 KIR261947:KIR262288 KSN261947:KSN262288 LCJ261947:LCJ262288 LMF261947:LMF262288 LWB261947:LWB262288 MFX261947:MFX262288 MPT261947:MPT262288 MZP261947:MZP262288 NJL261947:NJL262288 NTH261947:NTH262288 ODD261947:ODD262288 OMZ261947:OMZ262288 OWV261947:OWV262288 PGR261947:PGR262288 PQN261947:PQN262288 QAJ261947:QAJ262288 QKF261947:QKF262288 QUB261947:QUB262288 RDX261947:RDX262288 RNT261947:RNT262288 RXP261947:RXP262288 SHL261947:SHL262288 SRH261947:SRH262288 TBD261947:TBD262288 TKZ261947:TKZ262288 TUV261947:TUV262288 UER261947:UER262288 UON261947:UON262288 UYJ261947:UYJ262288 VIF261947:VIF262288 VSB261947:VSB262288 WBX261947:WBX262288 WLT261947:WLT262288 WVP261947:WVP262288 H327483:H327824 JD327483:JD327824 SZ327483:SZ327824 ACV327483:ACV327824 AMR327483:AMR327824 AWN327483:AWN327824 BGJ327483:BGJ327824 BQF327483:BQF327824 CAB327483:CAB327824 CJX327483:CJX327824 CTT327483:CTT327824 DDP327483:DDP327824 DNL327483:DNL327824 DXH327483:DXH327824 EHD327483:EHD327824 EQZ327483:EQZ327824 FAV327483:FAV327824 FKR327483:FKR327824 FUN327483:FUN327824 GEJ327483:GEJ327824 GOF327483:GOF327824 GYB327483:GYB327824 HHX327483:HHX327824 HRT327483:HRT327824 IBP327483:IBP327824 ILL327483:ILL327824 IVH327483:IVH327824 JFD327483:JFD327824 JOZ327483:JOZ327824 JYV327483:JYV327824 KIR327483:KIR327824 KSN327483:KSN327824 LCJ327483:LCJ327824 LMF327483:LMF327824 LWB327483:LWB327824 MFX327483:MFX327824 MPT327483:MPT327824 MZP327483:MZP327824 NJL327483:NJL327824 NTH327483:NTH327824 ODD327483:ODD327824 OMZ327483:OMZ327824 OWV327483:OWV327824 PGR327483:PGR327824 PQN327483:PQN327824 QAJ327483:QAJ327824 QKF327483:QKF327824 QUB327483:QUB327824 RDX327483:RDX327824 RNT327483:RNT327824 RXP327483:RXP327824 SHL327483:SHL327824 SRH327483:SRH327824 TBD327483:TBD327824 TKZ327483:TKZ327824 TUV327483:TUV327824 UER327483:UER327824 UON327483:UON327824 UYJ327483:UYJ327824 VIF327483:VIF327824 VSB327483:VSB327824 WBX327483:WBX327824 WLT327483:WLT327824 WVP327483:WVP327824 H393019:H393360 JD393019:JD393360 SZ393019:SZ393360 ACV393019:ACV393360 AMR393019:AMR393360 AWN393019:AWN393360 BGJ393019:BGJ393360 BQF393019:BQF393360 CAB393019:CAB393360 CJX393019:CJX393360 CTT393019:CTT393360 DDP393019:DDP393360 DNL393019:DNL393360 DXH393019:DXH393360 EHD393019:EHD393360 EQZ393019:EQZ393360 FAV393019:FAV393360 FKR393019:FKR393360 FUN393019:FUN393360 GEJ393019:GEJ393360 GOF393019:GOF393360 GYB393019:GYB393360 HHX393019:HHX393360 HRT393019:HRT393360 IBP393019:IBP393360 ILL393019:ILL393360 IVH393019:IVH393360 JFD393019:JFD393360 JOZ393019:JOZ393360 JYV393019:JYV393360 KIR393019:KIR393360 KSN393019:KSN393360 LCJ393019:LCJ393360 LMF393019:LMF393360 LWB393019:LWB393360 MFX393019:MFX393360 MPT393019:MPT393360 MZP393019:MZP393360 NJL393019:NJL393360 NTH393019:NTH393360 ODD393019:ODD393360 OMZ393019:OMZ393360 OWV393019:OWV393360 PGR393019:PGR393360 PQN393019:PQN393360 QAJ393019:QAJ393360 QKF393019:QKF393360 QUB393019:QUB393360 RDX393019:RDX393360 RNT393019:RNT393360 RXP393019:RXP393360 SHL393019:SHL393360 SRH393019:SRH393360 TBD393019:TBD393360 TKZ393019:TKZ393360 TUV393019:TUV393360 UER393019:UER393360 UON393019:UON393360 UYJ393019:UYJ393360 VIF393019:VIF393360 VSB393019:VSB393360 WBX393019:WBX393360 WLT393019:WLT393360 WVP393019:WVP393360 H458555:H458896 JD458555:JD458896 SZ458555:SZ458896 ACV458555:ACV458896 AMR458555:AMR458896 AWN458555:AWN458896 BGJ458555:BGJ458896 BQF458555:BQF458896 CAB458555:CAB458896 CJX458555:CJX458896 CTT458555:CTT458896 DDP458555:DDP458896 DNL458555:DNL458896 DXH458555:DXH458896 EHD458555:EHD458896 EQZ458555:EQZ458896 FAV458555:FAV458896 FKR458555:FKR458896 FUN458555:FUN458896 GEJ458555:GEJ458896 GOF458555:GOF458896 GYB458555:GYB458896 HHX458555:HHX458896 HRT458555:HRT458896 IBP458555:IBP458896 ILL458555:ILL458896 IVH458555:IVH458896 JFD458555:JFD458896 JOZ458555:JOZ458896 JYV458555:JYV458896 KIR458555:KIR458896 KSN458555:KSN458896 LCJ458555:LCJ458896 LMF458555:LMF458896 LWB458555:LWB458896 MFX458555:MFX458896 MPT458555:MPT458896 MZP458555:MZP458896 NJL458555:NJL458896 NTH458555:NTH458896 ODD458555:ODD458896 OMZ458555:OMZ458896 OWV458555:OWV458896 PGR458555:PGR458896 PQN458555:PQN458896 QAJ458555:QAJ458896 QKF458555:QKF458896 QUB458555:QUB458896 RDX458555:RDX458896 RNT458555:RNT458896 RXP458555:RXP458896 SHL458555:SHL458896 SRH458555:SRH458896 TBD458555:TBD458896 TKZ458555:TKZ458896 TUV458555:TUV458896 UER458555:UER458896 UON458555:UON458896 UYJ458555:UYJ458896 VIF458555:VIF458896 VSB458555:VSB458896 WBX458555:WBX458896 WLT458555:WLT458896 WVP458555:WVP458896 H524091:H524432 JD524091:JD524432 SZ524091:SZ524432 ACV524091:ACV524432 AMR524091:AMR524432 AWN524091:AWN524432 BGJ524091:BGJ524432 BQF524091:BQF524432 CAB524091:CAB524432 CJX524091:CJX524432 CTT524091:CTT524432 DDP524091:DDP524432 DNL524091:DNL524432 DXH524091:DXH524432 EHD524091:EHD524432 EQZ524091:EQZ524432 FAV524091:FAV524432 FKR524091:FKR524432 FUN524091:FUN524432 GEJ524091:GEJ524432 GOF524091:GOF524432 GYB524091:GYB524432 HHX524091:HHX524432 HRT524091:HRT524432 IBP524091:IBP524432 ILL524091:ILL524432 IVH524091:IVH524432 JFD524091:JFD524432 JOZ524091:JOZ524432 JYV524091:JYV524432 KIR524091:KIR524432 KSN524091:KSN524432 LCJ524091:LCJ524432 LMF524091:LMF524432 LWB524091:LWB524432 MFX524091:MFX524432 MPT524091:MPT524432 MZP524091:MZP524432 NJL524091:NJL524432 NTH524091:NTH524432 ODD524091:ODD524432 OMZ524091:OMZ524432 OWV524091:OWV524432 PGR524091:PGR524432 PQN524091:PQN524432 QAJ524091:QAJ524432 QKF524091:QKF524432 QUB524091:QUB524432 RDX524091:RDX524432 RNT524091:RNT524432 RXP524091:RXP524432 SHL524091:SHL524432 SRH524091:SRH524432 TBD524091:TBD524432 TKZ524091:TKZ524432 TUV524091:TUV524432 UER524091:UER524432 UON524091:UON524432 UYJ524091:UYJ524432 VIF524091:VIF524432 VSB524091:VSB524432 WBX524091:WBX524432 WLT524091:WLT524432 WVP524091:WVP524432 H589627:H589968 JD589627:JD589968 SZ589627:SZ589968 ACV589627:ACV589968 AMR589627:AMR589968 AWN589627:AWN589968 BGJ589627:BGJ589968 BQF589627:BQF589968 CAB589627:CAB589968 CJX589627:CJX589968 CTT589627:CTT589968 DDP589627:DDP589968 DNL589627:DNL589968 DXH589627:DXH589968 EHD589627:EHD589968 EQZ589627:EQZ589968 FAV589627:FAV589968 FKR589627:FKR589968 FUN589627:FUN589968 GEJ589627:GEJ589968 GOF589627:GOF589968 GYB589627:GYB589968 HHX589627:HHX589968 HRT589627:HRT589968 IBP589627:IBP589968 ILL589627:ILL589968 IVH589627:IVH589968 JFD589627:JFD589968 JOZ589627:JOZ589968 JYV589627:JYV589968 KIR589627:KIR589968 KSN589627:KSN589968 LCJ589627:LCJ589968 LMF589627:LMF589968 LWB589627:LWB589968 MFX589627:MFX589968 MPT589627:MPT589968 MZP589627:MZP589968 NJL589627:NJL589968 NTH589627:NTH589968 ODD589627:ODD589968 OMZ589627:OMZ589968 OWV589627:OWV589968 PGR589627:PGR589968 PQN589627:PQN589968 QAJ589627:QAJ589968 QKF589627:QKF589968 QUB589627:QUB589968 RDX589627:RDX589968 RNT589627:RNT589968 RXP589627:RXP589968 SHL589627:SHL589968 SRH589627:SRH589968 TBD589627:TBD589968 TKZ589627:TKZ589968 TUV589627:TUV589968 UER589627:UER589968 UON589627:UON589968 UYJ589627:UYJ589968 VIF589627:VIF589968 VSB589627:VSB589968 WBX589627:WBX589968 WLT589627:WLT589968 WVP589627:WVP589968 H655163:H655504 JD655163:JD655504 SZ655163:SZ655504 ACV655163:ACV655504 AMR655163:AMR655504 AWN655163:AWN655504 BGJ655163:BGJ655504 BQF655163:BQF655504 CAB655163:CAB655504 CJX655163:CJX655504 CTT655163:CTT655504 DDP655163:DDP655504 DNL655163:DNL655504 DXH655163:DXH655504 EHD655163:EHD655504 EQZ655163:EQZ655504 FAV655163:FAV655504 FKR655163:FKR655504 FUN655163:FUN655504 GEJ655163:GEJ655504 GOF655163:GOF655504 GYB655163:GYB655504 HHX655163:HHX655504 HRT655163:HRT655504 IBP655163:IBP655504 ILL655163:ILL655504 IVH655163:IVH655504 JFD655163:JFD655504 JOZ655163:JOZ655504 JYV655163:JYV655504 KIR655163:KIR655504 KSN655163:KSN655504 LCJ655163:LCJ655504 LMF655163:LMF655504 LWB655163:LWB655504 MFX655163:MFX655504 MPT655163:MPT655504 MZP655163:MZP655504 NJL655163:NJL655504 NTH655163:NTH655504 ODD655163:ODD655504 OMZ655163:OMZ655504 OWV655163:OWV655504 PGR655163:PGR655504 PQN655163:PQN655504 QAJ655163:QAJ655504 QKF655163:QKF655504 QUB655163:QUB655504 RDX655163:RDX655504 RNT655163:RNT655504 RXP655163:RXP655504 SHL655163:SHL655504 SRH655163:SRH655504 TBD655163:TBD655504 TKZ655163:TKZ655504 TUV655163:TUV655504 UER655163:UER655504 UON655163:UON655504 UYJ655163:UYJ655504 VIF655163:VIF655504 VSB655163:VSB655504 WBX655163:WBX655504 WLT655163:WLT655504 WVP655163:WVP655504 H720699:H721040 JD720699:JD721040 SZ720699:SZ721040 ACV720699:ACV721040 AMR720699:AMR721040 AWN720699:AWN721040 BGJ720699:BGJ721040 BQF720699:BQF721040 CAB720699:CAB721040 CJX720699:CJX721040 CTT720699:CTT721040 DDP720699:DDP721040 DNL720699:DNL721040 DXH720699:DXH721040 EHD720699:EHD721040 EQZ720699:EQZ721040 FAV720699:FAV721040 FKR720699:FKR721040 FUN720699:FUN721040 GEJ720699:GEJ721040 GOF720699:GOF721040 GYB720699:GYB721040 HHX720699:HHX721040 HRT720699:HRT721040 IBP720699:IBP721040 ILL720699:ILL721040 IVH720699:IVH721040 JFD720699:JFD721040 JOZ720699:JOZ721040 JYV720699:JYV721040 KIR720699:KIR721040 KSN720699:KSN721040 LCJ720699:LCJ721040 LMF720699:LMF721040 LWB720699:LWB721040 MFX720699:MFX721040 MPT720699:MPT721040 MZP720699:MZP721040 NJL720699:NJL721040 NTH720699:NTH721040 ODD720699:ODD721040 OMZ720699:OMZ721040 OWV720699:OWV721040 PGR720699:PGR721040 PQN720699:PQN721040 QAJ720699:QAJ721040 QKF720699:QKF721040 QUB720699:QUB721040 RDX720699:RDX721040 RNT720699:RNT721040 RXP720699:RXP721040 SHL720699:SHL721040 SRH720699:SRH721040 TBD720699:TBD721040 TKZ720699:TKZ721040 TUV720699:TUV721040 UER720699:UER721040 UON720699:UON721040 UYJ720699:UYJ721040 VIF720699:VIF721040 VSB720699:VSB721040 WBX720699:WBX721040 WLT720699:WLT721040 WVP720699:WVP721040 H786235:H786576 JD786235:JD786576 SZ786235:SZ786576 ACV786235:ACV786576 AMR786235:AMR786576 AWN786235:AWN786576 BGJ786235:BGJ786576 BQF786235:BQF786576 CAB786235:CAB786576 CJX786235:CJX786576 CTT786235:CTT786576 DDP786235:DDP786576 DNL786235:DNL786576 DXH786235:DXH786576 EHD786235:EHD786576 EQZ786235:EQZ786576 FAV786235:FAV786576 FKR786235:FKR786576 FUN786235:FUN786576 GEJ786235:GEJ786576 GOF786235:GOF786576 GYB786235:GYB786576 HHX786235:HHX786576 HRT786235:HRT786576 IBP786235:IBP786576 ILL786235:ILL786576 IVH786235:IVH786576 JFD786235:JFD786576 JOZ786235:JOZ786576 JYV786235:JYV786576 KIR786235:KIR786576 KSN786235:KSN786576 LCJ786235:LCJ786576 LMF786235:LMF786576 LWB786235:LWB786576 MFX786235:MFX786576 MPT786235:MPT786576 MZP786235:MZP786576 NJL786235:NJL786576 NTH786235:NTH786576 ODD786235:ODD786576 OMZ786235:OMZ786576 OWV786235:OWV786576 PGR786235:PGR786576 PQN786235:PQN786576 QAJ786235:QAJ786576 QKF786235:QKF786576 QUB786235:QUB786576 RDX786235:RDX786576 RNT786235:RNT786576 RXP786235:RXP786576 SHL786235:SHL786576 SRH786235:SRH786576 TBD786235:TBD786576 TKZ786235:TKZ786576 TUV786235:TUV786576 UER786235:UER786576 UON786235:UON786576 UYJ786235:UYJ786576 VIF786235:VIF786576 VSB786235:VSB786576 WBX786235:WBX786576 WLT786235:WLT786576 WVP786235:WVP786576 H851771:H852112 JD851771:JD852112 SZ851771:SZ852112 ACV851771:ACV852112 AMR851771:AMR852112 AWN851771:AWN852112 BGJ851771:BGJ852112 BQF851771:BQF852112 CAB851771:CAB852112 CJX851771:CJX852112 CTT851771:CTT852112 DDP851771:DDP852112 DNL851771:DNL852112 DXH851771:DXH852112 EHD851771:EHD852112 EQZ851771:EQZ852112 FAV851771:FAV852112 FKR851771:FKR852112 FUN851771:FUN852112 GEJ851771:GEJ852112 GOF851771:GOF852112 GYB851771:GYB852112 HHX851771:HHX852112 HRT851771:HRT852112 IBP851771:IBP852112 ILL851771:ILL852112 IVH851771:IVH852112 JFD851771:JFD852112 JOZ851771:JOZ852112 JYV851771:JYV852112 KIR851771:KIR852112 KSN851771:KSN852112 LCJ851771:LCJ852112 LMF851771:LMF852112 LWB851771:LWB852112 MFX851771:MFX852112 MPT851771:MPT852112 MZP851771:MZP852112 NJL851771:NJL852112 NTH851771:NTH852112 ODD851771:ODD852112 OMZ851771:OMZ852112 OWV851771:OWV852112 PGR851771:PGR852112 PQN851771:PQN852112 QAJ851771:QAJ852112 QKF851771:QKF852112 QUB851771:QUB852112 RDX851771:RDX852112 RNT851771:RNT852112 RXP851771:RXP852112 SHL851771:SHL852112 SRH851771:SRH852112 TBD851771:TBD852112 TKZ851771:TKZ852112 TUV851771:TUV852112 UER851771:UER852112 UON851771:UON852112 UYJ851771:UYJ852112 VIF851771:VIF852112 VSB851771:VSB852112 WBX851771:WBX852112 WLT851771:WLT852112 WVP851771:WVP852112 H917307:H917648 JD917307:JD917648 SZ917307:SZ917648 ACV917307:ACV917648 AMR917307:AMR917648 AWN917307:AWN917648 BGJ917307:BGJ917648 BQF917307:BQF917648 CAB917307:CAB917648 CJX917307:CJX917648 CTT917307:CTT917648 DDP917307:DDP917648 DNL917307:DNL917648 DXH917307:DXH917648 EHD917307:EHD917648 EQZ917307:EQZ917648 FAV917307:FAV917648 FKR917307:FKR917648 FUN917307:FUN917648 GEJ917307:GEJ917648 GOF917307:GOF917648 GYB917307:GYB917648 HHX917307:HHX917648 HRT917307:HRT917648 IBP917307:IBP917648 ILL917307:ILL917648 IVH917307:IVH917648 JFD917307:JFD917648 JOZ917307:JOZ917648 JYV917307:JYV917648 KIR917307:KIR917648 KSN917307:KSN917648 LCJ917307:LCJ917648 LMF917307:LMF917648 LWB917307:LWB917648 MFX917307:MFX917648 MPT917307:MPT917648 MZP917307:MZP917648 NJL917307:NJL917648 NTH917307:NTH917648 ODD917307:ODD917648 OMZ917307:OMZ917648 OWV917307:OWV917648 PGR917307:PGR917648 PQN917307:PQN917648 QAJ917307:QAJ917648 QKF917307:QKF917648 QUB917307:QUB917648 RDX917307:RDX917648 RNT917307:RNT917648 RXP917307:RXP917648 SHL917307:SHL917648 SRH917307:SRH917648 TBD917307:TBD917648 TKZ917307:TKZ917648 TUV917307:TUV917648 UER917307:UER917648 UON917307:UON917648 UYJ917307:UYJ917648 VIF917307:VIF917648 VSB917307:VSB917648 WBX917307:WBX917648 WLT917307:WLT917648 WVP917307:WVP917648 H982843:H983184 JD982843:JD983184 SZ982843:SZ983184 ACV982843:ACV983184 AMR982843:AMR983184 AWN982843:AWN983184 BGJ982843:BGJ983184 BQF982843:BQF983184 CAB982843:CAB983184 CJX982843:CJX983184 CTT982843:CTT983184 DDP982843:DDP983184 DNL982843:DNL983184 DXH982843:DXH983184 EHD982843:EHD983184 EQZ982843:EQZ983184 FAV982843:FAV983184 FKR982843:FKR983184 FUN982843:FUN983184 GEJ982843:GEJ983184 GOF982843:GOF983184 GYB982843:GYB983184 HHX982843:HHX983184 HRT982843:HRT983184 IBP982843:IBP983184 ILL982843:ILL983184 IVH982843:IVH983184 JFD982843:JFD983184 JOZ982843:JOZ983184 JYV982843:JYV983184 KIR982843:KIR983184 KSN982843:KSN983184 LCJ982843:LCJ983184 LMF982843:LMF983184 LWB982843:LWB983184 MFX982843:MFX983184 MPT982843:MPT983184 MZP982843:MZP983184 NJL982843:NJL983184 NTH982843:NTH983184 ODD982843:ODD983184 OMZ982843:OMZ983184 OWV982843:OWV983184 PGR982843:PGR983184 PQN982843:PQN983184 QAJ982843:QAJ983184 QKF982843:QKF983184 QUB982843:QUB983184 RDX982843:RDX983184 RNT982843:RNT983184 RXP982843:RXP983184 SHL982843:SHL983184 SRH982843:SRH983184 TBD982843:TBD983184 TKZ982843:TKZ983184 TUV982843:TUV983184 UER982843:UER983184 UON982843:UON983184 UYJ982843:UYJ983184 VIF982843:VIF983184 VSB982843:VSB983184 WBX982843:WBX983184 WLT982843:WLT983184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" xr:uid="{00000000-0002-0000-0100-000003000000}">
      <formula1>0</formula1>
      <formula2>365</formula2>
    </dataValidation>
    <dataValidation type="decimal" operator="lessThan" allowBlank="1" showInputMessage="1" showErrorMessage="1" sqref="WVT982843:WVT983184 JH7:JH150 TD7:TD150 ACZ7:ACZ150 AMV7:AMV150 AWR7:AWR150 BGN7:BGN150 BQJ7:BQJ150 CAF7:CAF150 CKB7:CKB150 CTX7:CTX150 DDT7:DDT150 DNP7:DNP150 DXL7:DXL150 EHH7:EHH150 ERD7:ERD150 FAZ7:FAZ150 FKV7:FKV150 FUR7:FUR150 GEN7:GEN150 GOJ7:GOJ150 GYF7:GYF150 HIB7:HIB150 HRX7:HRX150 IBT7:IBT150 ILP7:ILP150 IVL7:IVL150 JFH7:JFH150 JPD7:JPD150 JYZ7:JYZ150 KIV7:KIV150 KSR7:KSR150 LCN7:LCN150 LMJ7:LMJ150 LWF7:LWF150 MGB7:MGB150 MPX7:MPX150 MZT7:MZT150 NJP7:NJP150 NTL7:NTL150 ODH7:ODH150 OND7:OND150 OWZ7:OWZ150 PGV7:PGV150 PQR7:PQR150 QAN7:QAN150 QKJ7:QKJ150 QUF7:QUF150 REB7:REB150 RNX7:RNX150 RXT7:RXT150 SHP7:SHP150 SRL7:SRL150 TBH7:TBH150 TLD7:TLD150 TUZ7:TUZ150 UEV7:UEV150 UOR7:UOR150 UYN7:UYN150 VIJ7:VIJ150 VSF7:VSF150 WCB7:WCB150 WLX7:WLX150 WVT7:WVT150 M65339:M65680 JH65339:JH65680 TD65339:TD65680 ACZ65339:ACZ65680 AMV65339:AMV65680 AWR65339:AWR65680 BGN65339:BGN65680 BQJ65339:BQJ65680 CAF65339:CAF65680 CKB65339:CKB65680 CTX65339:CTX65680 DDT65339:DDT65680 DNP65339:DNP65680 DXL65339:DXL65680 EHH65339:EHH65680 ERD65339:ERD65680 FAZ65339:FAZ65680 FKV65339:FKV65680 FUR65339:FUR65680 GEN65339:GEN65680 GOJ65339:GOJ65680 GYF65339:GYF65680 HIB65339:HIB65680 HRX65339:HRX65680 IBT65339:IBT65680 ILP65339:ILP65680 IVL65339:IVL65680 JFH65339:JFH65680 JPD65339:JPD65680 JYZ65339:JYZ65680 KIV65339:KIV65680 KSR65339:KSR65680 LCN65339:LCN65680 LMJ65339:LMJ65680 LWF65339:LWF65680 MGB65339:MGB65680 MPX65339:MPX65680 MZT65339:MZT65680 NJP65339:NJP65680 NTL65339:NTL65680 ODH65339:ODH65680 OND65339:OND65680 OWZ65339:OWZ65680 PGV65339:PGV65680 PQR65339:PQR65680 QAN65339:QAN65680 QKJ65339:QKJ65680 QUF65339:QUF65680 REB65339:REB65680 RNX65339:RNX65680 RXT65339:RXT65680 SHP65339:SHP65680 SRL65339:SRL65680 TBH65339:TBH65680 TLD65339:TLD65680 TUZ65339:TUZ65680 UEV65339:UEV65680 UOR65339:UOR65680 UYN65339:UYN65680 VIJ65339:VIJ65680 VSF65339:VSF65680 WCB65339:WCB65680 WLX65339:WLX65680 WVT65339:WVT65680 M130875:M131216 JH130875:JH131216 TD130875:TD131216 ACZ130875:ACZ131216 AMV130875:AMV131216 AWR130875:AWR131216 BGN130875:BGN131216 BQJ130875:BQJ131216 CAF130875:CAF131216 CKB130875:CKB131216 CTX130875:CTX131216 DDT130875:DDT131216 DNP130875:DNP131216 DXL130875:DXL131216 EHH130875:EHH131216 ERD130875:ERD131216 FAZ130875:FAZ131216 FKV130875:FKV131216 FUR130875:FUR131216 GEN130875:GEN131216 GOJ130875:GOJ131216 GYF130875:GYF131216 HIB130875:HIB131216 HRX130875:HRX131216 IBT130875:IBT131216 ILP130875:ILP131216 IVL130875:IVL131216 JFH130875:JFH131216 JPD130875:JPD131216 JYZ130875:JYZ131216 KIV130875:KIV131216 KSR130875:KSR131216 LCN130875:LCN131216 LMJ130875:LMJ131216 LWF130875:LWF131216 MGB130875:MGB131216 MPX130875:MPX131216 MZT130875:MZT131216 NJP130875:NJP131216 NTL130875:NTL131216 ODH130875:ODH131216 OND130875:OND131216 OWZ130875:OWZ131216 PGV130875:PGV131216 PQR130875:PQR131216 QAN130875:QAN131216 QKJ130875:QKJ131216 QUF130875:QUF131216 REB130875:REB131216 RNX130875:RNX131216 RXT130875:RXT131216 SHP130875:SHP131216 SRL130875:SRL131216 TBH130875:TBH131216 TLD130875:TLD131216 TUZ130875:TUZ131216 UEV130875:UEV131216 UOR130875:UOR131216 UYN130875:UYN131216 VIJ130875:VIJ131216 VSF130875:VSF131216 WCB130875:WCB131216 WLX130875:WLX131216 WVT130875:WVT131216 M196411:M196752 JH196411:JH196752 TD196411:TD196752 ACZ196411:ACZ196752 AMV196411:AMV196752 AWR196411:AWR196752 BGN196411:BGN196752 BQJ196411:BQJ196752 CAF196411:CAF196752 CKB196411:CKB196752 CTX196411:CTX196752 DDT196411:DDT196752 DNP196411:DNP196752 DXL196411:DXL196752 EHH196411:EHH196752 ERD196411:ERD196752 FAZ196411:FAZ196752 FKV196411:FKV196752 FUR196411:FUR196752 GEN196411:GEN196752 GOJ196411:GOJ196752 GYF196411:GYF196752 HIB196411:HIB196752 HRX196411:HRX196752 IBT196411:IBT196752 ILP196411:ILP196752 IVL196411:IVL196752 JFH196411:JFH196752 JPD196411:JPD196752 JYZ196411:JYZ196752 KIV196411:KIV196752 KSR196411:KSR196752 LCN196411:LCN196752 LMJ196411:LMJ196752 LWF196411:LWF196752 MGB196411:MGB196752 MPX196411:MPX196752 MZT196411:MZT196752 NJP196411:NJP196752 NTL196411:NTL196752 ODH196411:ODH196752 OND196411:OND196752 OWZ196411:OWZ196752 PGV196411:PGV196752 PQR196411:PQR196752 QAN196411:QAN196752 QKJ196411:QKJ196752 QUF196411:QUF196752 REB196411:REB196752 RNX196411:RNX196752 RXT196411:RXT196752 SHP196411:SHP196752 SRL196411:SRL196752 TBH196411:TBH196752 TLD196411:TLD196752 TUZ196411:TUZ196752 UEV196411:UEV196752 UOR196411:UOR196752 UYN196411:UYN196752 VIJ196411:VIJ196752 VSF196411:VSF196752 WCB196411:WCB196752 WLX196411:WLX196752 WVT196411:WVT196752 M261947:M262288 JH261947:JH262288 TD261947:TD262288 ACZ261947:ACZ262288 AMV261947:AMV262288 AWR261947:AWR262288 BGN261947:BGN262288 BQJ261947:BQJ262288 CAF261947:CAF262288 CKB261947:CKB262288 CTX261947:CTX262288 DDT261947:DDT262288 DNP261947:DNP262288 DXL261947:DXL262288 EHH261947:EHH262288 ERD261947:ERD262288 FAZ261947:FAZ262288 FKV261947:FKV262288 FUR261947:FUR262288 GEN261947:GEN262288 GOJ261947:GOJ262288 GYF261947:GYF262288 HIB261947:HIB262288 HRX261947:HRX262288 IBT261947:IBT262288 ILP261947:ILP262288 IVL261947:IVL262288 JFH261947:JFH262288 JPD261947:JPD262288 JYZ261947:JYZ262288 KIV261947:KIV262288 KSR261947:KSR262288 LCN261947:LCN262288 LMJ261947:LMJ262288 LWF261947:LWF262288 MGB261947:MGB262288 MPX261947:MPX262288 MZT261947:MZT262288 NJP261947:NJP262288 NTL261947:NTL262288 ODH261947:ODH262288 OND261947:OND262288 OWZ261947:OWZ262288 PGV261947:PGV262288 PQR261947:PQR262288 QAN261947:QAN262288 QKJ261947:QKJ262288 QUF261947:QUF262288 REB261947:REB262288 RNX261947:RNX262288 RXT261947:RXT262288 SHP261947:SHP262288 SRL261947:SRL262288 TBH261947:TBH262288 TLD261947:TLD262288 TUZ261947:TUZ262288 UEV261947:UEV262288 UOR261947:UOR262288 UYN261947:UYN262288 VIJ261947:VIJ262288 VSF261947:VSF262288 WCB261947:WCB262288 WLX261947:WLX262288 WVT261947:WVT262288 M327483:M327824 JH327483:JH327824 TD327483:TD327824 ACZ327483:ACZ327824 AMV327483:AMV327824 AWR327483:AWR327824 BGN327483:BGN327824 BQJ327483:BQJ327824 CAF327483:CAF327824 CKB327483:CKB327824 CTX327483:CTX327824 DDT327483:DDT327824 DNP327483:DNP327824 DXL327483:DXL327824 EHH327483:EHH327824 ERD327483:ERD327824 FAZ327483:FAZ327824 FKV327483:FKV327824 FUR327483:FUR327824 GEN327483:GEN327824 GOJ327483:GOJ327824 GYF327483:GYF327824 HIB327483:HIB327824 HRX327483:HRX327824 IBT327483:IBT327824 ILP327483:ILP327824 IVL327483:IVL327824 JFH327483:JFH327824 JPD327483:JPD327824 JYZ327483:JYZ327824 KIV327483:KIV327824 KSR327483:KSR327824 LCN327483:LCN327824 LMJ327483:LMJ327824 LWF327483:LWF327824 MGB327483:MGB327824 MPX327483:MPX327824 MZT327483:MZT327824 NJP327483:NJP327824 NTL327483:NTL327824 ODH327483:ODH327824 OND327483:OND327824 OWZ327483:OWZ327824 PGV327483:PGV327824 PQR327483:PQR327824 QAN327483:QAN327824 QKJ327483:QKJ327824 QUF327483:QUF327824 REB327483:REB327824 RNX327483:RNX327824 RXT327483:RXT327824 SHP327483:SHP327824 SRL327483:SRL327824 TBH327483:TBH327824 TLD327483:TLD327824 TUZ327483:TUZ327824 UEV327483:UEV327824 UOR327483:UOR327824 UYN327483:UYN327824 VIJ327483:VIJ327824 VSF327483:VSF327824 WCB327483:WCB327824 WLX327483:WLX327824 WVT327483:WVT327824 M393019:M393360 JH393019:JH393360 TD393019:TD393360 ACZ393019:ACZ393360 AMV393019:AMV393360 AWR393019:AWR393360 BGN393019:BGN393360 BQJ393019:BQJ393360 CAF393019:CAF393360 CKB393019:CKB393360 CTX393019:CTX393360 DDT393019:DDT393360 DNP393019:DNP393360 DXL393019:DXL393360 EHH393019:EHH393360 ERD393019:ERD393360 FAZ393019:FAZ393360 FKV393019:FKV393360 FUR393019:FUR393360 GEN393019:GEN393360 GOJ393019:GOJ393360 GYF393019:GYF393360 HIB393019:HIB393360 HRX393019:HRX393360 IBT393019:IBT393360 ILP393019:ILP393360 IVL393019:IVL393360 JFH393019:JFH393360 JPD393019:JPD393360 JYZ393019:JYZ393360 KIV393019:KIV393360 KSR393019:KSR393360 LCN393019:LCN393360 LMJ393019:LMJ393360 LWF393019:LWF393360 MGB393019:MGB393360 MPX393019:MPX393360 MZT393019:MZT393360 NJP393019:NJP393360 NTL393019:NTL393360 ODH393019:ODH393360 OND393019:OND393360 OWZ393019:OWZ393360 PGV393019:PGV393360 PQR393019:PQR393360 QAN393019:QAN393360 QKJ393019:QKJ393360 QUF393019:QUF393360 REB393019:REB393360 RNX393019:RNX393360 RXT393019:RXT393360 SHP393019:SHP393360 SRL393019:SRL393360 TBH393019:TBH393360 TLD393019:TLD393360 TUZ393019:TUZ393360 UEV393019:UEV393360 UOR393019:UOR393360 UYN393019:UYN393360 VIJ393019:VIJ393360 VSF393019:VSF393360 WCB393019:WCB393360 WLX393019:WLX393360 WVT393019:WVT393360 M458555:M458896 JH458555:JH458896 TD458555:TD458896 ACZ458555:ACZ458896 AMV458555:AMV458896 AWR458555:AWR458896 BGN458555:BGN458896 BQJ458555:BQJ458896 CAF458555:CAF458896 CKB458555:CKB458896 CTX458555:CTX458896 DDT458555:DDT458896 DNP458555:DNP458896 DXL458555:DXL458896 EHH458555:EHH458896 ERD458555:ERD458896 FAZ458555:FAZ458896 FKV458555:FKV458896 FUR458555:FUR458896 GEN458555:GEN458896 GOJ458555:GOJ458896 GYF458555:GYF458896 HIB458555:HIB458896 HRX458555:HRX458896 IBT458555:IBT458896 ILP458555:ILP458896 IVL458555:IVL458896 JFH458555:JFH458896 JPD458555:JPD458896 JYZ458555:JYZ458896 KIV458555:KIV458896 KSR458555:KSR458896 LCN458555:LCN458896 LMJ458555:LMJ458896 LWF458555:LWF458896 MGB458555:MGB458896 MPX458555:MPX458896 MZT458555:MZT458896 NJP458555:NJP458896 NTL458555:NTL458896 ODH458555:ODH458896 OND458555:OND458896 OWZ458555:OWZ458896 PGV458555:PGV458896 PQR458555:PQR458896 QAN458555:QAN458896 QKJ458555:QKJ458896 QUF458555:QUF458896 REB458555:REB458896 RNX458555:RNX458896 RXT458555:RXT458896 SHP458555:SHP458896 SRL458555:SRL458896 TBH458555:TBH458896 TLD458555:TLD458896 TUZ458555:TUZ458896 UEV458555:UEV458896 UOR458555:UOR458896 UYN458555:UYN458896 VIJ458555:VIJ458896 VSF458555:VSF458896 WCB458555:WCB458896 WLX458555:WLX458896 WVT458555:WVT458896 M524091:M524432 JH524091:JH524432 TD524091:TD524432 ACZ524091:ACZ524432 AMV524091:AMV524432 AWR524091:AWR524432 BGN524091:BGN524432 BQJ524091:BQJ524432 CAF524091:CAF524432 CKB524091:CKB524432 CTX524091:CTX524432 DDT524091:DDT524432 DNP524091:DNP524432 DXL524091:DXL524432 EHH524091:EHH524432 ERD524091:ERD524432 FAZ524091:FAZ524432 FKV524091:FKV524432 FUR524091:FUR524432 GEN524091:GEN524432 GOJ524091:GOJ524432 GYF524091:GYF524432 HIB524091:HIB524432 HRX524091:HRX524432 IBT524091:IBT524432 ILP524091:ILP524432 IVL524091:IVL524432 JFH524091:JFH524432 JPD524091:JPD524432 JYZ524091:JYZ524432 KIV524091:KIV524432 KSR524091:KSR524432 LCN524091:LCN524432 LMJ524091:LMJ524432 LWF524091:LWF524432 MGB524091:MGB524432 MPX524091:MPX524432 MZT524091:MZT524432 NJP524091:NJP524432 NTL524091:NTL524432 ODH524091:ODH524432 OND524091:OND524432 OWZ524091:OWZ524432 PGV524091:PGV524432 PQR524091:PQR524432 QAN524091:QAN524432 QKJ524091:QKJ524432 QUF524091:QUF524432 REB524091:REB524432 RNX524091:RNX524432 RXT524091:RXT524432 SHP524091:SHP524432 SRL524091:SRL524432 TBH524091:TBH524432 TLD524091:TLD524432 TUZ524091:TUZ524432 UEV524091:UEV524432 UOR524091:UOR524432 UYN524091:UYN524432 VIJ524091:VIJ524432 VSF524091:VSF524432 WCB524091:WCB524432 WLX524091:WLX524432 WVT524091:WVT524432 M589627:M589968 JH589627:JH589968 TD589627:TD589968 ACZ589627:ACZ589968 AMV589627:AMV589968 AWR589627:AWR589968 BGN589627:BGN589968 BQJ589627:BQJ589968 CAF589627:CAF589968 CKB589627:CKB589968 CTX589627:CTX589968 DDT589627:DDT589968 DNP589627:DNP589968 DXL589627:DXL589968 EHH589627:EHH589968 ERD589627:ERD589968 FAZ589627:FAZ589968 FKV589627:FKV589968 FUR589627:FUR589968 GEN589627:GEN589968 GOJ589627:GOJ589968 GYF589627:GYF589968 HIB589627:HIB589968 HRX589627:HRX589968 IBT589627:IBT589968 ILP589627:ILP589968 IVL589627:IVL589968 JFH589627:JFH589968 JPD589627:JPD589968 JYZ589627:JYZ589968 KIV589627:KIV589968 KSR589627:KSR589968 LCN589627:LCN589968 LMJ589627:LMJ589968 LWF589627:LWF589968 MGB589627:MGB589968 MPX589627:MPX589968 MZT589627:MZT589968 NJP589627:NJP589968 NTL589627:NTL589968 ODH589627:ODH589968 OND589627:OND589968 OWZ589627:OWZ589968 PGV589627:PGV589968 PQR589627:PQR589968 QAN589627:QAN589968 QKJ589627:QKJ589968 QUF589627:QUF589968 REB589627:REB589968 RNX589627:RNX589968 RXT589627:RXT589968 SHP589627:SHP589968 SRL589627:SRL589968 TBH589627:TBH589968 TLD589627:TLD589968 TUZ589627:TUZ589968 UEV589627:UEV589968 UOR589627:UOR589968 UYN589627:UYN589968 VIJ589627:VIJ589968 VSF589627:VSF589968 WCB589627:WCB589968 WLX589627:WLX589968 WVT589627:WVT589968 M655163:M655504 JH655163:JH655504 TD655163:TD655504 ACZ655163:ACZ655504 AMV655163:AMV655504 AWR655163:AWR655504 BGN655163:BGN655504 BQJ655163:BQJ655504 CAF655163:CAF655504 CKB655163:CKB655504 CTX655163:CTX655504 DDT655163:DDT655504 DNP655163:DNP655504 DXL655163:DXL655504 EHH655163:EHH655504 ERD655163:ERD655504 FAZ655163:FAZ655504 FKV655163:FKV655504 FUR655163:FUR655504 GEN655163:GEN655504 GOJ655163:GOJ655504 GYF655163:GYF655504 HIB655163:HIB655504 HRX655163:HRX655504 IBT655163:IBT655504 ILP655163:ILP655504 IVL655163:IVL655504 JFH655163:JFH655504 JPD655163:JPD655504 JYZ655163:JYZ655504 KIV655163:KIV655504 KSR655163:KSR655504 LCN655163:LCN655504 LMJ655163:LMJ655504 LWF655163:LWF655504 MGB655163:MGB655504 MPX655163:MPX655504 MZT655163:MZT655504 NJP655163:NJP655504 NTL655163:NTL655504 ODH655163:ODH655504 OND655163:OND655504 OWZ655163:OWZ655504 PGV655163:PGV655504 PQR655163:PQR655504 QAN655163:QAN655504 QKJ655163:QKJ655504 QUF655163:QUF655504 REB655163:REB655504 RNX655163:RNX655504 RXT655163:RXT655504 SHP655163:SHP655504 SRL655163:SRL655504 TBH655163:TBH655504 TLD655163:TLD655504 TUZ655163:TUZ655504 UEV655163:UEV655504 UOR655163:UOR655504 UYN655163:UYN655504 VIJ655163:VIJ655504 VSF655163:VSF655504 WCB655163:WCB655504 WLX655163:WLX655504 WVT655163:WVT655504 M720699:M721040 JH720699:JH721040 TD720699:TD721040 ACZ720699:ACZ721040 AMV720699:AMV721040 AWR720699:AWR721040 BGN720699:BGN721040 BQJ720699:BQJ721040 CAF720699:CAF721040 CKB720699:CKB721040 CTX720699:CTX721040 DDT720699:DDT721040 DNP720699:DNP721040 DXL720699:DXL721040 EHH720699:EHH721040 ERD720699:ERD721040 FAZ720699:FAZ721040 FKV720699:FKV721040 FUR720699:FUR721040 GEN720699:GEN721040 GOJ720699:GOJ721040 GYF720699:GYF721040 HIB720699:HIB721040 HRX720699:HRX721040 IBT720699:IBT721040 ILP720699:ILP721040 IVL720699:IVL721040 JFH720699:JFH721040 JPD720699:JPD721040 JYZ720699:JYZ721040 KIV720699:KIV721040 KSR720699:KSR721040 LCN720699:LCN721040 LMJ720699:LMJ721040 LWF720699:LWF721040 MGB720699:MGB721040 MPX720699:MPX721040 MZT720699:MZT721040 NJP720699:NJP721040 NTL720699:NTL721040 ODH720699:ODH721040 OND720699:OND721040 OWZ720699:OWZ721040 PGV720699:PGV721040 PQR720699:PQR721040 QAN720699:QAN721040 QKJ720699:QKJ721040 QUF720699:QUF721040 REB720699:REB721040 RNX720699:RNX721040 RXT720699:RXT721040 SHP720699:SHP721040 SRL720699:SRL721040 TBH720699:TBH721040 TLD720699:TLD721040 TUZ720699:TUZ721040 UEV720699:UEV721040 UOR720699:UOR721040 UYN720699:UYN721040 VIJ720699:VIJ721040 VSF720699:VSF721040 WCB720699:WCB721040 WLX720699:WLX721040 WVT720699:WVT721040 M786235:M786576 JH786235:JH786576 TD786235:TD786576 ACZ786235:ACZ786576 AMV786235:AMV786576 AWR786235:AWR786576 BGN786235:BGN786576 BQJ786235:BQJ786576 CAF786235:CAF786576 CKB786235:CKB786576 CTX786235:CTX786576 DDT786235:DDT786576 DNP786235:DNP786576 DXL786235:DXL786576 EHH786235:EHH786576 ERD786235:ERD786576 FAZ786235:FAZ786576 FKV786235:FKV786576 FUR786235:FUR786576 GEN786235:GEN786576 GOJ786235:GOJ786576 GYF786235:GYF786576 HIB786235:HIB786576 HRX786235:HRX786576 IBT786235:IBT786576 ILP786235:ILP786576 IVL786235:IVL786576 JFH786235:JFH786576 JPD786235:JPD786576 JYZ786235:JYZ786576 KIV786235:KIV786576 KSR786235:KSR786576 LCN786235:LCN786576 LMJ786235:LMJ786576 LWF786235:LWF786576 MGB786235:MGB786576 MPX786235:MPX786576 MZT786235:MZT786576 NJP786235:NJP786576 NTL786235:NTL786576 ODH786235:ODH786576 OND786235:OND786576 OWZ786235:OWZ786576 PGV786235:PGV786576 PQR786235:PQR786576 QAN786235:QAN786576 QKJ786235:QKJ786576 QUF786235:QUF786576 REB786235:REB786576 RNX786235:RNX786576 RXT786235:RXT786576 SHP786235:SHP786576 SRL786235:SRL786576 TBH786235:TBH786576 TLD786235:TLD786576 TUZ786235:TUZ786576 UEV786235:UEV786576 UOR786235:UOR786576 UYN786235:UYN786576 VIJ786235:VIJ786576 VSF786235:VSF786576 WCB786235:WCB786576 WLX786235:WLX786576 WVT786235:WVT786576 M851771:M852112 JH851771:JH852112 TD851771:TD852112 ACZ851771:ACZ852112 AMV851771:AMV852112 AWR851771:AWR852112 BGN851771:BGN852112 BQJ851771:BQJ852112 CAF851771:CAF852112 CKB851771:CKB852112 CTX851771:CTX852112 DDT851771:DDT852112 DNP851771:DNP852112 DXL851771:DXL852112 EHH851771:EHH852112 ERD851771:ERD852112 FAZ851771:FAZ852112 FKV851771:FKV852112 FUR851771:FUR852112 GEN851771:GEN852112 GOJ851771:GOJ852112 GYF851771:GYF852112 HIB851771:HIB852112 HRX851771:HRX852112 IBT851771:IBT852112 ILP851771:ILP852112 IVL851771:IVL852112 JFH851771:JFH852112 JPD851771:JPD852112 JYZ851771:JYZ852112 KIV851771:KIV852112 KSR851771:KSR852112 LCN851771:LCN852112 LMJ851771:LMJ852112 LWF851771:LWF852112 MGB851771:MGB852112 MPX851771:MPX852112 MZT851771:MZT852112 NJP851771:NJP852112 NTL851771:NTL852112 ODH851771:ODH852112 OND851771:OND852112 OWZ851771:OWZ852112 PGV851771:PGV852112 PQR851771:PQR852112 QAN851771:QAN852112 QKJ851771:QKJ852112 QUF851771:QUF852112 REB851771:REB852112 RNX851771:RNX852112 RXT851771:RXT852112 SHP851771:SHP852112 SRL851771:SRL852112 TBH851771:TBH852112 TLD851771:TLD852112 TUZ851771:TUZ852112 UEV851771:UEV852112 UOR851771:UOR852112 UYN851771:UYN852112 VIJ851771:VIJ852112 VSF851771:VSF852112 WCB851771:WCB852112 WLX851771:WLX852112 WVT851771:WVT852112 M917307:M917648 JH917307:JH917648 TD917307:TD917648 ACZ917307:ACZ917648 AMV917307:AMV917648 AWR917307:AWR917648 BGN917307:BGN917648 BQJ917307:BQJ917648 CAF917307:CAF917648 CKB917307:CKB917648 CTX917307:CTX917648 DDT917307:DDT917648 DNP917307:DNP917648 DXL917307:DXL917648 EHH917307:EHH917648 ERD917307:ERD917648 FAZ917307:FAZ917648 FKV917307:FKV917648 FUR917307:FUR917648 GEN917307:GEN917648 GOJ917307:GOJ917648 GYF917307:GYF917648 HIB917307:HIB917648 HRX917307:HRX917648 IBT917307:IBT917648 ILP917307:ILP917648 IVL917307:IVL917648 JFH917307:JFH917648 JPD917307:JPD917648 JYZ917307:JYZ917648 KIV917307:KIV917648 KSR917307:KSR917648 LCN917307:LCN917648 LMJ917307:LMJ917648 LWF917307:LWF917648 MGB917307:MGB917648 MPX917307:MPX917648 MZT917307:MZT917648 NJP917307:NJP917648 NTL917307:NTL917648 ODH917307:ODH917648 OND917307:OND917648 OWZ917307:OWZ917648 PGV917307:PGV917648 PQR917307:PQR917648 QAN917307:QAN917648 QKJ917307:QKJ917648 QUF917307:QUF917648 REB917307:REB917648 RNX917307:RNX917648 RXT917307:RXT917648 SHP917307:SHP917648 SRL917307:SRL917648 TBH917307:TBH917648 TLD917307:TLD917648 TUZ917307:TUZ917648 UEV917307:UEV917648 UOR917307:UOR917648 UYN917307:UYN917648 VIJ917307:VIJ917648 VSF917307:VSF917648 WCB917307:WCB917648 WLX917307:WLX917648 WVT917307:WVT917648 M982843:M983184 JH982843:JH983184 TD982843:TD983184 ACZ982843:ACZ983184 AMV982843:AMV983184 AWR982843:AWR983184 BGN982843:BGN983184 BQJ982843:BQJ983184 CAF982843:CAF983184 CKB982843:CKB983184 CTX982843:CTX983184 DDT982843:DDT983184 DNP982843:DNP983184 DXL982843:DXL983184 EHH982843:EHH983184 ERD982843:ERD983184 FAZ982843:FAZ983184 FKV982843:FKV983184 FUR982843:FUR983184 GEN982843:GEN983184 GOJ982843:GOJ983184 GYF982843:GYF983184 HIB982843:HIB983184 HRX982843:HRX983184 IBT982843:IBT983184 ILP982843:ILP983184 IVL982843:IVL983184 JFH982843:JFH983184 JPD982843:JPD983184 JYZ982843:JYZ983184 KIV982843:KIV983184 KSR982843:KSR983184 LCN982843:LCN983184 LMJ982843:LMJ983184 LWF982843:LWF983184 MGB982843:MGB983184 MPX982843:MPX983184 MZT982843:MZT983184 NJP982843:NJP983184 NTL982843:NTL983184 ODH982843:ODH983184 OND982843:OND983184 OWZ982843:OWZ983184 PGV982843:PGV983184 PQR982843:PQR983184 QAN982843:QAN983184 QKJ982843:QKJ983184 QUF982843:QUF983184 REB982843:REB983184 RNX982843:RNX983184 RXT982843:RXT983184 SHP982843:SHP983184 SRL982843:SRL983184 TBH982843:TBH983184 TLD982843:TLD983184 TUZ982843:TUZ983184 UEV982843:UEV983184 UOR982843:UOR983184 UYN982843:UYN983184 VIJ982843:VIJ983184 VSF982843:VSF983184 WCB982843:WCB983184 WLX982843:WLX983184" xr:uid="{00000000-0002-0000-0100-000004000000}">
      <formula1>20000</formula1>
    </dataValidation>
    <dataValidation type="date" allowBlank="1" showInputMessage="1" showErrorMessage="1" sqref="WVN982843:WVO983184 JB7:JC150 SX7:SY150 ACT7:ACU150 AMP7:AMQ150 AWL7:AWM150 BGH7:BGI150 BQD7:BQE150 BZZ7:CAA150 CJV7:CJW150 CTR7:CTS150 DDN7:DDO150 DNJ7:DNK150 DXF7:DXG150 EHB7:EHC150 EQX7:EQY150 FAT7:FAU150 FKP7:FKQ150 FUL7:FUM150 GEH7:GEI150 GOD7:GOE150 GXZ7:GYA150 HHV7:HHW150 HRR7:HRS150 IBN7:IBO150 ILJ7:ILK150 IVF7:IVG150 JFB7:JFC150 JOX7:JOY150 JYT7:JYU150 KIP7:KIQ150 KSL7:KSM150 LCH7:LCI150 LMD7:LME150 LVZ7:LWA150 MFV7:MFW150 MPR7:MPS150 MZN7:MZO150 NJJ7:NJK150 NTF7:NTG150 ODB7:ODC150 OMX7:OMY150 OWT7:OWU150 PGP7:PGQ150 PQL7:PQM150 QAH7:QAI150 QKD7:QKE150 QTZ7:QUA150 RDV7:RDW150 RNR7:RNS150 RXN7:RXO150 SHJ7:SHK150 SRF7:SRG150 TBB7:TBC150 TKX7:TKY150 TUT7:TUU150 UEP7:UEQ150 UOL7:UOM150 UYH7:UYI150 VID7:VIE150 VRZ7:VSA150 WBV7:WBW150 WLR7:WLS150 WVN7:WVO150 F65339:G65680 JB65339:JC65680 SX65339:SY65680 ACT65339:ACU65680 AMP65339:AMQ65680 AWL65339:AWM65680 BGH65339:BGI65680 BQD65339:BQE65680 BZZ65339:CAA65680 CJV65339:CJW65680 CTR65339:CTS65680 DDN65339:DDO65680 DNJ65339:DNK65680 DXF65339:DXG65680 EHB65339:EHC65680 EQX65339:EQY65680 FAT65339:FAU65680 FKP65339:FKQ65680 FUL65339:FUM65680 GEH65339:GEI65680 GOD65339:GOE65680 GXZ65339:GYA65680 HHV65339:HHW65680 HRR65339:HRS65680 IBN65339:IBO65680 ILJ65339:ILK65680 IVF65339:IVG65680 JFB65339:JFC65680 JOX65339:JOY65680 JYT65339:JYU65680 KIP65339:KIQ65680 KSL65339:KSM65680 LCH65339:LCI65680 LMD65339:LME65680 LVZ65339:LWA65680 MFV65339:MFW65680 MPR65339:MPS65680 MZN65339:MZO65680 NJJ65339:NJK65680 NTF65339:NTG65680 ODB65339:ODC65680 OMX65339:OMY65680 OWT65339:OWU65680 PGP65339:PGQ65680 PQL65339:PQM65680 QAH65339:QAI65680 QKD65339:QKE65680 QTZ65339:QUA65680 RDV65339:RDW65680 RNR65339:RNS65680 RXN65339:RXO65680 SHJ65339:SHK65680 SRF65339:SRG65680 TBB65339:TBC65680 TKX65339:TKY65680 TUT65339:TUU65680 UEP65339:UEQ65680 UOL65339:UOM65680 UYH65339:UYI65680 VID65339:VIE65680 VRZ65339:VSA65680 WBV65339:WBW65680 WLR65339:WLS65680 WVN65339:WVO65680 F130875:G131216 JB130875:JC131216 SX130875:SY131216 ACT130875:ACU131216 AMP130875:AMQ131216 AWL130875:AWM131216 BGH130875:BGI131216 BQD130875:BQE131216 BZZ130875:CAA131216 CJV130875:CJW131216 CTR130875:CTS131216 DDN130875:DDO131216 DNJ130875:DNK131216 DXF130875:DXG131216 EHB130875:EHC131216 EQX130875:EQY131216 FAT130875:FAU131216 FKP130875:FKQ131216 FUL130875:FUM131216 GEH130875:GEI131216 GOD130875:GOE131216 GXZ130875:GYA131216 HHV130875:HHW131216 HRR130875:HRS131216 IBN130875:IBO131216 ILJ130875:ILK131216 IVF130875:IVG131216 JFB130875:JFC131216 JOX130875:JOY131216 JYT130875:JYU131216 KIP130875:KIQ131216 KSL130875:KSM131216 LCH130875:LCI131216 LMD130875:LME131216 LVZ130875:LWA131216 MFV130875:MFW131216 MPR130875:MPS131216 MZN130875:MZO131216 NJJ130875:NJK131216 NTF130875:NTG131216 ODB130875:ODC131216 OMX130875:OMY131216 OWT130875:OWU131216 PGP130875:PGQ131216 PQL130875:PQM131216 QAH130875:QAI131216 QKD130875:QKE131216 QTZ130875:QUA131216 RDV130875:RDW131216 RNR130875:RNS131216 RXN130875:RXO131216 SHJ130875:SHK131216 SRF130875:SRG131216 TBB130875:TBC131216 TKX130875:TKY131216 TUT130875:TUU131216 UEP130875:UEQ131216 UOL130875:UOM131216 UYH130875:UYI131216 VID130875:VIE131216 VRZ130875:VSA131216 WBV130875:WBW131216 WLR130875:WLS131216 WVN130875:WVO131216 F196411:G196752 JB196411:JC196752 SX196411:SY196752 ACT196411:ACU196752 AMP196411:AMQ196752 AWL196411:AWM196752 BGH196411:BGI196752 BQD196411:BQE196752 BZZ196411:CAA196752 CJV196411:CJW196752 CTR196411:CTS196752 DDN196411:DDO196752 DNJ196411:DNK196752 DXF196411:DXG196752 EHB196411:EHC196752 EQX196411:EQY196752 FAT196411:FAU196752 FKP196411:FKQ196752 FUL196411:FUM196752 GEH196411:GEI196752 GOD196411:GOE196752 GXZ196411:GYA196752 HHV196411:HHW196752 HRR196411:HRS196752 IBN196411:IBO196752 ILJ196411:ILK196752 IVF196411:IVG196752 JFB196411:JFC196752 JOX196411:JOY196752 JYT196411:JYU196752 KIP196411:KIQ196752 KSL196411:KSM196752 LCH196411:LCI196752 LMD196411:LME196752 LVZ196411:LWA196752 MFV196411:MFW196752 MPR196411:MPS196752 MZN196411:MZO196752 NJJ196411:NJK196752 NTF196411:NTG196752 ODB196411:ODC196752 OMX196411:OMY196752 OWT196411:OWU196752 PGP196411:PGQ196752 PQL196411:PQM196752 QAH196411:QAI196752 QKD196411:QKE196752 QTZ196411:QUA196752 RDV196411:RDW196752 RNR196411:RNS196752 RXN196411:RXO196752 SHJ196411:SHK196752 SRF196411:SRG196752 TBB196411:TBC196752 TKX196411:TKY196752 TUT196411:TUU196752 UEP196411:UEQ196752 UOL196411:UOM196752 UYH196411:UYI196752 VID196411:VIE196752 VRZ196411:VSA196752 WBV196411:WBW196752 WLR196411:WLS196752 WVN196411:WVO196752 F261947:G262288 JB261947:JC262288 SX261947:SY262288 ACT261947:ACU262288 AMP261947:AMQ262288 AWL261947:AWM262288 BGH261947:BGI262288 BQD261947:BQE262288 BZZ261947:CAA262288 CJV261947:CJW262288 CTR261947:CTS262288 DDN261947:DDO262288 DNJ261947:DNK262288 DXF261947:DXG262288 EHB261947:EHC262288 EQX261947:EQY262288 FAT261947:FAU262288 FKP261947:FKQ262288 FUL261947:FUM262288 GEH261947:GEI262288 GOD261947:GOE262288 GXZ261947:GYA262288 HHV261947:HHW262288 HRR261947:HRS262288 IBN261947:IBO262288 ILJ261947:ILK262288 IVF261947:IVG262288 JFB261947:JFC262288 JOX261947:JOY262288 JYT261947:JYU262288 KIP261947:KIQ262288 KSL261947:KSM262288 LCH261947:LCI262288 LMD261947:LME262288 LVZ261947:LWA262288 MFV261947:MFW262288 MPR261947:MPS262288 MZN261947:MZO262288 NJJ261947:NJK262288 NTF261947:NTG262288 ODB261947:ODC262288 OMX261947:OMY262288 OWT261947:OWU262288 PGP261947:PGQ262288 PQL261947:PQM262288 QAH261947:QAI262288 QKD261947:QKE262288 QTZ261947:QUA262288 RDV261947:RDW262288 RNR261947:RNS262288 RXN261947:RXO262288 SHJ261947:SHK262288 SRF261947:SRG262288 TBB261947:TBC262288 TKX261947:TKY262288 TUT261947:TUU262288 UEP261947:UEQ262288 UOL261947:UOM262288 UYH261947:UYI262288 VID261947:VIE262288 VRZ261947:VSA262288 WBV261947:WBW262288 WLR261947:WLS262288 WVN261947:WVO262288 F327483:G327824 JB327483:JC327824 SX327483:SY327824 ACT327483:ACU327824 AMP327483:AMQ327824 AWL327483:AWM327824 BGH327483:BGI327824 BQD327483:BQE327824 BZZ327483:CAA327824 CJV327483:CJW327824 CTR327483:CTS327824 DDN327483:DDO327824 DNJ327483:DNK327824 DXF327483:DXG327824 EHB327483:EHC327824 EQX327483:EQY327824 FAT327483:FAU327824 FKP327483:FKQ327824 FUL327483:FUM327824 GEH327483:GEI327824 GOD327483:GOE327824 GXZ327483:GYA327824 HHV327483:HHW327824 HRR327483:HRS327824 IBN327483:IBO327824 ILJ327483:ILK327824 IVF327483:IVG327824 JFB327483:JFC327824 JOX327483:JOY327824 JYT327483:JYU327824 KIP327483:KIQ327824 KSL327483:KSM327824 LCH327483:LCI327824 LMD327483:LME327824 LVZ327483:LWA327824 MFV327483:MFW327824 MPR327483:MPS327824 MZN327483:MZO327824 NJJ327483:NJK327824 NTF327483:NTG327824 ODB327483:ODC327824 OMX327483:OMY327824 OWT327483:OWU327824 PGP327483:PGQ327824 PQL327483:PQM327824 QAH327483:QAI327824 QKD327483:QKE327824 QTZ327483:QUA327824 RDV327483:RDW327824 RNR327483:RNS327824 RXN327483:RXO327824 SHJ327483:SHK327824 SRF327483:SRG327824 TBB327483:TBC327824 TKX327483:TKY327824 TUT327483:TUU327824 UEP327483:UEQ327824 UOL327483:UOM327824 UYH327483:UYI327824 VID327483:VIE327824 VRZ327483:VSA327824 WBV327483:WBW327824 WLR327483:WLS327824 WVN327483:WVO327824 F393019:G393360 JB393019:JC393360 SX393019:SY393360 ACT393019:ACU393360 AMP393019:AMQ393360 AWL393019:AWM393360 BGH393019:BGI393360 BQD393019:BQE393360 BZZ393019:CAA393360 CJV393019:CJW393360 CTR393019:CTS393360 DDN393019:DDO393360 DNJ393019:DNK393360 DXF393019:DXG393360 EHB393019:EHC393360 EQX393019:EQY393360 FAT393019:FAU393360 FKP393019:FKQ393360 FUL393019:FUM393360 GEH393019:GEI393360 GOD393019:GOE393360 GXZ393019:GYA393360 HHV393019:HHW393360 HRR393019:HRS393360 IBN393019:IBO393360 ILJ393019:ILK393360 IVF393019:IVG393360 JFB393019:JFC393360 JOX393019:JOY393360 JYT393019:JYU393360 KIP393019:KIQ393360 KSL393019:KSM393360 LCH393019:LCI393360 LMD393019:LME393360 LVZ393019:LWA393360 MFV393019:MFW393360 MPR393019:MPS393360 MZN393019:MZO393360 NJJ393019:NJK393360 NTF393019:NTG393360 ODB393019:ODC393360 OMX393019:OMY393360 OWT393019:OWU393360 PGP393019:PGQ393360 PQL393019:PQM393360 QAH393019:QAI393360 QKD393019:QKE393360 QTZ393019:QUA393360 RDV393019:RDW393360 RNR393019:RNS393360 RXN393019:RXO393360 SHJ393019:SHK393360 SRF393019:SRG393360 TBB393019:TBC393360 TKX393019:TKY393360 TUT393019:TUU393360 UEP393019:UEQ393360 UOL393019:UOM393360 UYH393019:UYI393360 VID393019:VIE393360 VRZ393019:VSA393360 WBV393019:WBW393360 WLR393019:WLS393360 WVN393019:WVO393360 F458555:G458896 JB458555:JC458896 SX458555:SY458896 ACT458555:ACU458896 AMP458555:AMQ458896 AWL458555:AWM458896 BGH458555:BGI458896 BQD458555:BQE458896 BZZ458555:CAA458896 CJV458555:CJW458896 CTR458555:CTS458896 DDN458555:DDO458896 DNJ458555:DNK458896 DXF458555:DXG458896 EHB458555:EHC458896 EQX458555:EQY458896 FAT458555:FAU458896 FKP458555:FKQ458896 FUL458555:FUM458896 GEH458555:GEI458896 GOD458555:GOE458896 GXZ458555:GYA458896 HHV458555:HHW458896 HRR458555:HRS458896 IBN458555:IBO458896 ILJ458555:ILK458896 IVF458555:IVG458896 JFB458555:JFC458896 JOX458555:JOY458896 JYT458555:JYU458896 KIP458555:KIQ458896 KSL458555:KSM458896 LCH458555:LCI458896 LMD458555:LME458896 LVZ458555:LWA458896 MFV458555:MFW458896 MPR458555:MPS458896 MZN458555:MZO458896 NJJ458555:NJK458896 NTF458555:NTG458896 ODB458555:ODC458896 OMX458555:OMY458896 OWT458555:OWU458896 PGP458555:PGQ458896 PQL458555:PQM458896 QAH458555:QAI458896 QKD458555:QKE458896 QTZ458555:QUA458896 RDV458555:RDW458896 RNR458555:RNS458896 RXN458555:RXO458896 SHJ458555:SHK458896 SRF458555:SRG458896 TBB458555:TBC458896 TKX458555:TKY458896 TUT458555:TUU458896 UEP458555:UEQ458896 UOL458555:UOM458896 UYH458555:UYI458896 VID458555:VIE458896 VRZ458555:VSA458896 WBV458555:WBW458896 WLR458555:WLS458896 WVN458555:WVO458896 F524091:G524432 JB524091:JC524432 SX524091:SY524432 ACT524091:ACU524432 AMP524091:AMQ524432 AWL524091:AWM524432 BGH524091:BGI524432 BQD524091:BQE524432 BZZ524091:CAA524432 CJV524091:CJW524432 CTR524091:CTS524432 DDN524091:DDO524432 DNJ524091:DNK524432 DXF524091:DXG524432 EHB524091:EHC524432 EQX524091:EQY524432 FAT524091:FAU524432 FKP524091:FKQ524432 FUL524091:FUM524432 GEH524091:GEI524432 GOD524091:GOE524432 GXZ524091:GYA524432 HHV524091:HHW524432 HRR524091:HRS524432 IBN524091:IBO524432 ILJ524091:ILK524432 IVF524091:IVG524432 JFB524091:JFC524432 JOX524091:JOY524432 JYT524091:JYU524432 KIP524091:KIQ524432 KSL524091:KSM524432 LCH524091:LCI524432 LMD524091:LME524432 LVZ524091:LWA524432 MFV524091:MFW524432 MPR524091:MPS524432 MZN524091:MZO524432 NJJ524091:NJK524432 NTF524091:NTG524432 ODB524091:ODC524432 OMX524091:OMY524432 OWT524091:OWU524432 PGP524091:PGQ524432 PQL524091:PQM524432 QAH524091:QAI524432 QKD524091:QKE524432 QTZ524091:QUA524432 RDV524091:RDW524432 RNR524091:RNS524432 RXN524091:RXO524432 SHJ524091:SHK524432 SRF524091:SRG524432 TBB524091:TBC524432 TKX524091:TKY524432 TUT524091:TUU524432 UEP524091:UEQ524432 UOL524091:UOM524432 UYH524091:UYI524432 VID524091:VIE524432 VRZ524091:VSA524432 WBV524091:WBW524432 WLR524091:WLS524432 WVN524091:WVO524432 F589627:G589968 JB589627:JC589968 SX589627:SY589968 ACT589627:ACU589968 AMP589627:AMQ589968 AWL589627:AWM589968 BGH589627:BGI589968 BQD589627:BQE589968 BZZ589627:CAA589968 CJV589627:CJW589968 CTR589627:CTS589968 DDN589627:DDO589968 DNJ589627:DNK589968 DXF589627:DXG589968 EHB589627:EHC589968 EQX589627:EQY589968 FAT589627:FAU589968 FKP589627:FKQ589968 FUL589627:FUM589968 GEH589627:GEI589968 GOD589627:GOE589968 GXZ589627:GYA589968 HHV589627:HHW589968 HRR589627:HRS589968 IBN589627:IBO589968 ILJ589627:ILK589968 IVF589627:IVG589968 JFB589627:JFC589968 JOX589627:JOY589968 JYT589627:JYU589968 KIP589627:KIQ589968 KSL589627:KSM589968 LCH589627:LCI589968 LMD589627:LME589968 LVZ589627:LWA589968 MFV589627:MFW589968 MPR589627:MPS589968 MZN589627:MZO589968 NJJ589627:NJK589968 NTF589627:NTG589968 ODB589627:ODC589968 OMX589627:OMY589968 OWT589627:OWU589968 PGP589627:PGQ589968 PQL589627:PQM589968 QAH589627:QAI589968 QKD589627:QKE589968 QTZ589627:QUA589968 RDV589627:RDW589968 RNR589627:RNS589968 RXN589627:RXO589968 SHJ589627:SHK589968 SRF589627:SRG589968 TBB589627:TBC589968 TKX589627:TKY589968 TUT589627:TUU589968 UEP589627:UEQ589968 UOL589627:UOM589968 UYH589627:UYI589968 VID589627:VIE589968 VRZ589627:VSA589968 WBV589627:WBW589968 WLR589627:WLS589968 WVN589627:WVO589968 F655163:G655504 JB655163:JC655504 SX655163:SY655504 ACT655163:ACU655504 AMP655163:AMQ655504 AWL655163:AWM655504 BGH655163:BGI655504 BQD655163:BQE655504 BZZ655163:CAA655504 CJV655163:CJW655504 CTR655163:CTS655504 DDN655163:DDO655504 DNJ655163:DNK655504 DXF655163:DXG655504 EHB655163:EHC655504 EQX655163:EQY655504 FAT655163:FAU655504 FKP655163:FKQ655504 FUL655163:FUM655504 GEH655163:GEI655504 GOD655163:GOE655504 GXZ655163:GYA655504 HHV655163:HHW655504 HRR655163:HRS655504 IBN655163:IBO655504 ILJ655163:ILK655504 IVF655163:IVG655504 JFB655163:JFC655504 JOX655163:JOY655504 JYT655163:JYU655504 KIP655163:KIQ655504 KSL655163:KSM655504 LCH655163:LCI655504 LMD655163:LME655504 LVZ655163:LWA655504 MFV655163:MFW655504 MPR655163:MPS655504 MZN655163:MZO655504 NJJ655163:NJK655504 NTF655163:NTG655504 ODB655163:ODC655504 OMX655163:OMY655504 OWT655163:OWU655504 PGP655163:PGQ655504 PQL655163:PQM655504 QAH655163:QAI655504 QKD655163:QKE655504 QTZ655163:QUA655504 RDV655163:RDW655504 RNR655163:RNS655504 RXN655163:RXO655504 SHJ655163:SHK655504 SRF655163:SRG655504 TBB655163:TBC655504 TKX655163:TKY655504 TUT655163:TUU655504 UEP655163:UEQ655504 UOL655163:UOM655504 UYH655163:UYI655504 VID655163:VIE655504 VRZ655163:VSA655504 WBV655163:WBW655504 WLR655163:WLS655504 WVN655163:WVO655504 F720699:G721040 JB720699:JC721040 SX720699:SY721040 ACT720699:ACU721040 AMP720699:AMQ721040 AWL720699:AWM721040 BGH720699:BGI721040 BQD720699:BQE721040 BZZ720699:CAA721040 CJV720699:CJW721040 CTR720699:CTS721040 DDN720699:DDO721040 DNJ720699:DNK721040 DXF720699:DXG721040 EHB720699:EHC721040 EQX720699:EQY721040 FAT720699:FAU721040 FKP720699:FKQ721040 FUL720699:FUM721040 GEH720699:GEI721040 GOD720699:GOE721040 GXZ720699:GYA721040 HHV720699:HHW721040 HRR720699:HRS721040 IBN720699:IBO721040 ILJ720699:ILK721040 IVF720699:IVG721040 JFB720699:JFC721040 JOX720699:JOY721040 JYT720699:JYU721040 KIP720699:KIQ721040 KSL720699:KSM721040 LCH720699:LCI721040 LMD720699:LME721040 LVZ720699:LWA721040 MFV720699:MFW721040 MPR720699:MPS721040 MZN720699:MZO721040 NJJ720699:NJK721040 NTF720699:NTG721040 ODB720699:ODC721040 OMX720699:OMY721040 OWT720699:OWU721040 PGP720699:PGQ721040 PQL720699:PQM721040 QAH720699:QAI721040 QKD720699:QKE721040 QTZ720699:QUA721040 RDV720699:RDW721040 RNR720699:RNS721040 RXN720699:RXO721040 SHJ720699:SHK721040 SRF720699:SRG721040 TBB720699:TBC721040 TKX720699:TKY721040 TUT720699:TUU721040 UEP720699:UEQ721040 UOL720699:UOM721040 UYH720699:UYI721040 VID720699:VIE721040 VRZ720699:VSA721040 WBV720699:WBW721040 WLR720699:WLS721040 WVN720699:WVO721040 F786235:G786576 JB786235:JC786576 SX786235:SY786576 ACT786235:ACU786576 AMP786235:AMQ786576 AWL786235:AWM786576 BGH786235:BGI786576 BQD786235:BQE786576 BZZ786235:CAA786576 CJV786235:CJW786576 CTR786235:CTS786576 DDN786235:DDO786576 DNJ786235:DNK786576 DXF786235:DXG786576 EHB786235:EHC786576 EQX786235:EQY786576 FAT786235:FAU786576 FKP786235:FKQ786576 FUL786235:FUM786576 GEH786235:GEI786576 GOD786235:GOE786576 GXZ786235:GYA786576 HHV786235:HHW786576 HRR786235:HRS786576 IBN786235:IBO786576 ILJ786235:ILK786576 IVF786235:IVG786576 JFB786235:JFC786576 JOX786235:JOY786576 JYT786235:JYU786576 KIP786235:KIQ786576 KSL786235:KSM786576 LCH786235:LCI786576 LMD786235:LME786576 LVZ786235:LWA786576 MFV786235:MFW786576 MPR786235:MPS786576 MZN786235:MZO786576 NJJ786235:NJK786576 NTF786235:NTG786576 ODB786235:ODC786576 OMX786235:OMY786576 OWT786235:OWU786576 PGP786235:PGQ786576 PQL786235:PQM786576 QAH786235:QAI786576 QKD786235:QKE786576 QTZ786235:QUA786576 RDV786235:RDW786576 RNR786235:RNS786576 RXN786235:RXO786576 SHJ786235:SHK786576 SRF786235:SRG786576 TBB786235:TBC786576 TKX786235:TKY786576 TUT786235:TUU786576 UEP786235:UEQ786576 UOL786235:UOM786576 UYH786235:UYI786576 VID786235:VIE786576 VRZ786235:VSA786576 WBV786235:WBW786576 WLR786235:WLS786576 WVN786235:WVO786576 F851771:G852112 JB851771:JC852112 SX851771:SY852112 ACT851771:ACU852112 AMP851771:AMQ852112 AWL851771:AWM852112 BGH851771:BGI852112 BQD851771:BQE852112 BZZ851771:CAA852112 CJV851771:CJW852112 CTR851771:CTS852112 DDN851771:DDO852112 DNJ851771:DNK852112 DXF851771:DXG852112 EHB851771:EHC852112 EQX851771:EQY852112 FAT851771:FAU852112 FKP851771:FKQ852112 FUL851771:FUM852112 GEH851771:GEI852112 GOD851771:GOE852112 GXZ851771:GYA852112 HHV851771:HHW852112 HRR851771:HRS852112 IBN851771:IBO852112 ILJ851771:ILK852112 IVF851771:IVG852112 JFB851771:JFC852112 JOX851771:JOY852112 JYT851771:JYU852112 KIP851771:KIQ852112 KSL851771:KSM852112 LCH851771:LCI852112 LMD851771:LME852112 LVZ851771:LWA852112 MFV851771:MFW852112 MPR851771:MPS852112 MZN851771:MZO852112 NJJ851771:NJK852112 NTF851771:NTG852112 ODB851771:ODC852112 OMX851771:OMY852112 OWT851771:OWU852112 PGP851771:PGQ852112 PQL851771:PQM852112 QAH851771:QAI852112 QKD851771:QKE852112 QTZ851771:QUA852112 RDV851771:RDW852112 RNR851771:RNS852112 RXN851771:RXO852112 SHJ851771:SHK852112 SRF851771:SRG852112 TBB851771:TBC852112 TKX851771:TKY852112 TUT851771:TUU852112 UEP851771:UEQ852112 UOL851771:UOM852112 UYH851771:UYI852112 VID851771:VIE852112 VRZ851771:VSA852112 WBV851771:WBW852112 WLR851771:WLS852112 WVN851771:WVO852112 F917307:G917648 JB917307:JC917648 SX917307:SY917648 ACT917307:ACU917648 AMP917307:AMQ917648 AWL917307:AWM917648 BGH917307:BGI917648 BQD917307:BQE917648 BZZ917307:CAA917648 CJV917307:CJW917648 CTR917307:CTS917648 DDN917307:DDO917648 DNJ917307:DNK917648 DXF917307:DXG917648 EHB917307:EHC917648 EQX917307:EQY917648 FAT917307:FAU917648 FKP917307:FKQ917648 FUL917307:FUM917648 GEH917307:GEI917648 GOD917307:GOE917648 GXZ917307:GYA917648 HHV917307:HHW917648 HRR917307:HRS917648 IBN917307:IBO917648 ILJ917307:ILK917648 IVF917307:IVG917648 JFB917307:JFC917648 JOX917307:JOY917648 JYT917307:JYU917648 KIP917307:KIQ917648 KSL917307:KSM917648 LCH917307:LCI917648 LMD917307:LME917648 LVZ917307:LWA917648 MFV917307:MFW917648 MPR917307:MPS917648 MZN917307:MZO917648 NJJ917307:NJK917648 NTF917307:NTG917648 ODB917307:ODC917648 OMX917307:OMY917648 OWT917307:OWU917648 PGP917307:PGQ917648 PQL917307:PQM917648 QAH917307:QAI917648 QKD917307:QKE917648 QTZ917307:QUA917648 RDV917307:RDW917648 RNR917307:RNS917648 RXN917307:RXO917648 SHJ917307:SHK917648 SRF917307:SRG917648 TBB917307:TBC917648 TKX917307:TKY917648 TUT917307:TUU917648 UEP917307:UEQ917648 UOL917307:UOM917648 UYH917307:UYI917648 VID917307:VIE917648 VRZ917307:VSA917648 WBV917307:WBW917648 WLR917307:WLS917648 WVN917307:WVO917648 F982843:G983184 JB982843:JC983184 SX982843:SY983184 ACT982843:ACU983184 AMP982843:AMQ983184 AWL982843:AWM983184 BGH982843:BGI983184 BQD982843:BQE983184 BZZ982843:CAA983184 CJV982843:CJW983184 CTR982843:CTS983184 DDN982843:DDO983184 DNJ982843:DNK983184 DXF982843:DXG983184 EHB982843:EHC983184 EQX982843:EQY983184 FAT982843:FAU983184 FKP982843:FKQ983184 FUL982843:FUM983184 GEH982843:GEI983184 GOD982843:GOE983184 GXZ982843:GYA983184 HHV982843:HHW983184 HRR982843:HRS983184 IBN982843:IBO983184 ILJ982843:ILK983184 IVF982843:IVG983184 JFB982843:JFC983184 JOX982843:JOY983184 JYT982843:JYU983184 KIP982843:KIQ983184 KSL982843:KSM983184 LCH982843:LCI983184 LMD982843:LME983184 LVZ982843:LWA983184 MFV982843:MFW983184 MPR982843:MPS983184 MZN982843:MZO983184 NJJ982843:NJK983184 NTF982843:NTG983184 ODB982843:ODC983184 OMX982843:OMY983184 OWT982843:OWU983184 PGP982843:PGQ983184 PQL982843:PQM983184 QAH982843:QAI983184 QKD982843:QKE983184 QTZ982843:QUA983184 RDV982843:RDW983184 RNR982843:RNS983184 RXN982843:RXO983184 SHJ982843:SHK983184 SRF982843:SRG983184 TBB982843:TBC983184 TKX982843:TKY983184 TUT982843:TUU983184 UEP982843:UEQ983184 UOL982843:UOM983184 UYH982843:UYI983184 VID982843:VIE983184 VRZ982843:VSA983184 WBV982843:WBW983184 WLR982843:WLS983184" xr:uid="{00000000-0002-0000-0100-000005000000}">
      <formula1>43101</formula1>
      <formula2>43465</formula2>
    </dataValidation>
    <dataValidation type="decimal" allowBlank="1" showInputMessage="1" showErrorMessage="1" error="ISEE tra 0,00 e 20.000,00" prompt="Compilare sempre" sqref="M7:M149" xr:uid="{00000000-0002-0000-0100-000006000000}">
      <formula1>0</formula1>
      <formula2>20000</formula2>
    </dataValidation>
    <dataValidation type="whole" allowBlank="1" showInputMessage="1" showErrorMessage="1" error="inserire solo gg. di assenza" prompt="Inserire solo i giorni di assenza fatturati/da fatturare" sqref="I7:I149" xr:uid="{00000000-0002-0000-0100-000007000000}">
      <formula1>0</formula1>
      <formula2>364</formula2>
    </dataValidation>
    <dataValidation type="date" allowBlank="1" showInputMessage="1" showErrorMessage="1" error="inserire anno 2023 (01/01/2023 - 31/12/2023)" prompt="compilare sempre" sqref="F7:G149" xr:uid="{00000000-0002-0000-0100-000008000000}">
      <formula1>44927</formula1>
      <formula2>45291</formula2>
    </dataValidation>
    <dataValidation type="whole" allowBlank="1" showInputMessage="1" showErrorMessage="1" error="massimo 365" prompt="compilare sempre" sqref="H7:H149" xr:uid="{00000000-0002-0000-01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A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B000000}">
          <x14:formula1>
            <xm:f>'MENU TENDINA'!$C$2:$C$53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0"/>
  <sheetViews>
    <sheetView zoomScale="90" zoomScaleNormal="90" workbookViewId="0">
      <selection activeCell="N14" sqref="N14"/>
    </sheetView>
  </sheetViews>
  <sheetFormatPr defaultRowHeight="14.5" x14ac:dyDescent="0.35"/>
  <cols>
    <col min="1" max="1" width="6.7265625" style="166" customWidth="1"/>
    <col min="2" max="2" width="9" style="45" customWidth="1"/>
    <col min="3" max="3" width="14" style="45" customWidth="1"/>
    <col min="4" max="4" width="26.26953125" style="45" customWidth="1"/>
    <col min="5" max="5" width="15.81640625" style="45" customWidth="1"/>
    <col min="6" max="6" width="14" style="45" customWidth="1"/>
    <col min="7" max="7" width="12.26953125" style="166" customWidth="1"/>
    <col min="8" max="8" width="11.7265625" style="166" customWidth="1"/>
    <col min="9" max="9" width="9.81640625" style="45" customWidth="1"/>
    <col min="10" max="10" width="21.7265625" style="45" customWidth="1"/>
    <col min="11" max="11" width="14.1796875" style="50" hidden="1" customWidth="1"/>
    <col min="12" max="12" width="14.1796875" style="51" customWidth="1"/>
    <col min="13" max="13" width="13.7265625" style="52" customWidth="1"/>
    <col min="14" max="14" width="12.1796875" style="90" customWidth="1"/>
    <col min="15" max="16" width="11" style="45" customWidth="1"/>
    <col min="17" max="18" width="17" style="45" customWidth="1"/>
    <col min="19" max="19" width="13.81640625" style="45" customWidth="1"/>
    <col min="20" max="20" width="15.7265625" style="53" customWidth="1"/>
    <col min="21" max="21" width="15" style="45" customWidth="1"/>
    <col min="22" max="22" width="14.7265625" style="45" customWidth="1"/>
    <col min="23" max="23" width="14.7265625" style="45" hidden="1" customWidth="1"/>
    <col min="24" max="24" width="12.81640625" style="45" customWidth="1"/>
    <col min="25" max="25" width="13.26953125" style="45" customWidth="1"/>
    <col min="26" max="26" width="10.7265625" style="45" hidden="1" customWidth="1"/>
    <col min="27" max="27" width="11.7265625" style="45" customWidth="1"/>
    <col min="28" max="28" width="10.1796875" style="45" customWidth="1"/>
    <col min="29" max="29" width="14.7265625" style="48" customWidth="1"/>
    <col min="30" max="30" width="21.26953125" style="48" customWidth="1"/>
    <col min="31" max="31" width="9.7265625" style="45" bestFit="1" customWidth="1"/>
    <col min="32" max="258" width="9.1796875" style="45"/>
    <col min="259" max="259" width="5.26953125" style="45" customWidth="1"/>
    <col min="260" max="260" width="9" style="45" customWidth="1"/>
    <col min="261" max="261" width="14" style="45" customWidth="1"/>
    <col min="262" max="262" width="27" style="45" bestFit="1" customWidth="1"/>
    <col min="263" max="263" width="26.26953125" style="45" customWidth="1"/>
    <col min="264" max="264" width="11" style="45" customWidth="1"/>
    <col min="265" max="265" width="11.26953125" style="45" customWidth="1"/>
    <col min="266" max="266" width="9.26953125" style="45" customWidth="1"/>
    <col min="267" max="267" width="10" style="45" customWidth="1"/>
    <col min="268" max="268" width="9.81640625" style="45" customWidth="1"/>
    <col min="269" max="269" width="11.7265625" style="45" customWidth="1"/>
    <col min="270" max="270" width="11" style="45" customWidth="1"/>
    <col min="271" max="271" width="10.26953125" style="45" bestFit="1" customWidth="1"/>
    <col min="272" max="273" width="11" style="45" customWidth="1"/>
    <col min="274" max="275" width="17" style="45" customWidth="1"/>
    <col min="276" max="276" width="12.26953125" style="45" customWidth="1"/>
    <col min="277" max="277" width="15.7265625" style="45" customWidth="1"/>
    <col min="278" max="278" width="15" style="45" customWidth="1"/>
    <col min="279" max="279" width="26.1796875" style="45" customWidth="1"/>
    <col min="280" max="280" width="12.81640625" style="45" customWidth="1"/>
    <col min="281" max="281" width="13.26953125" style="45" customWidth="1"/>
    <col min="282" max="282" width="10.7265625" style="45" customWidth="1"/>
    <col min="283" max="283" width="10.1796875" style="45" customWidth="1"/>
    <col min="284" max="284" width="11.7265625" style="45" customWidth="1"/>
    <col min="285" max="285" width="13.1796875" style="45" customWidth="1"/>
    <col min="286" max="286" width="14.7265625" style="45" customWidth="1"/>
    <col min="287" max="287" width="9.7265625" style="45" bestFit="1" customWidth="1"/>
    <col min="288" max="514" width="9.1796875" style="45"/>
    <col min="515" max="515" width="5.26953125" style="45" customWidth="1"/>
    <col min="516" max="516" width="9" style="45" customWidth="1"/>
    <col min="517" max="517" width="14" style="45" customWidth="1"/>
    <col min="518" max="518" width="27" style="45" bestFit="1" customWidth="1"/>
    <col min="519" max="519" width="26.26953125" style="45" customWidth="1"/>
    <col min="520" max="520" width="11" style="45" customWidth="1"/>
    <col min="521" max="521" width="11.26953125" style="45" customWidth="1"/>
    <col min="522" max="522" width="9.26953125" style="45" customWidth="1"/>
    <col min="523" max="523" width="10" style="45" customWidth="1"/>
    <col min="524" max="524" width="9.81640625" style="45" customWidth="1"/>
    <col min="525" max="525" width="11.7265625" style="45" customWidth="1"/>
    <col min="526" max="526" width="11" style="45" customWidth="1"/>
    <col min="527" max="527" width="10.26953125" style="45" bestFit="1" customWidth="1"/>
    <col min="528" max="529" width="11" style="45" customWidth="1"/>
    <col min="530" max="531" width="17" style="45" customWidth="1"/>
    <col min="532" max="532" width="12.26953125" style="45" customWidth="1"/>
    <col min="533" max="533" width="15.7265625" style="45" customWidth="1"/>
    <col min="534" max="534" width="15" style="45" customWidth="1"/>
    <col min="535" max="535" width="26.1796875" style="45" customWidth="1"/>
    <col min="536" max="536" width="12.81640625" style="45" customWidth="1"/>
    <col min="537" max="537" width="13.26953125" style="45" customWidth="1"/>
    <col min="538" max="538" width="10.7265625" style="45" customWidth="1"/>
    <col min="539" max="539" width="10.1796875" style="45" customWidth="1"/>
    <col min="540" max="540" width="11.7265625" style="45" customWidth="1"/>
    <col min="541" max="541" width="13.1796875" style="45" customWidth="1"/>
    <col min="542" max="542" width="14.7265625" style="45" customWidth="1"/>
    <col min="543" max="543" width="9.7265625" style="45" bestFit="1" customWidth="1"/>
    <col min="544" max="770" width="9.1796875" style="45"/>
    <col min="771" max="771" width="5.26953125" style="45" customWidth="1"/>
    <col min="772" max="772" width="9" style="45" customWidth="1"/>
    <col min="773" max="773" width="14" style="45" customWidth="1"/>
    <col min="774" max="774" width="27" style="45" bestFit="1" customWidth="1"/>
    <col min="775" max="775" width="26.26953125" style="45" customWidth="1"/>
    <col min="776" max="776" width="11" style="45" customWidth="1"/>
    <col min="777" max="777" width="11.26953125" style="45" customWidth="1"/>
    <col min="778" max="778" width="9.26953125" style="45" customWidth="1"/>
    <col min="779" max="779" width="10" style="45" customWidth="1"/>
    <col min="780" max="780" width="9.81640625" style="45" customWidth="1"/>
    <col min="781" max="781" width="11.7265625" style="45" customWidth="1"/>
    <col min="782" max="782" width="11" style="45" customWidth="1"/>
    <col min="783" max="783" width="10.26953125" style="45" bestFit="1" customWidth="1"/>
    <col min="784" max="785" width="11" style="45" customWidth="1"/>
    <col min="786" max="787" width="17" style="45" customWidth="1"/>
    <col min="788" max="788" width="12.26953125" style="45" customWidth="1"/>
    <col min="789" max="789" width="15.7265625" style="45" customWidth="1"/>
    <col min="790" max="790" width="15" style="45" customWidth="1"/>
    <col min="791" max="791" width="26.1796875" style="45" customWidth="1"/>
    <col min="792" max="792" width="12.81640625" style="45" customWidth="1"/>
    <col min="793" max="793" width="13.26953125" style="45" customWidth="1"/>
    <col min="794" max="794" width="10.7265625" style="45" customWidth="1"/>
    <col min="795" max="795" width="10.1796875" style="45" customWidth="1"/>
    <col min="796" max="796" width="11.7265625" style="45" customWidth="1"/>
    <col min="797" max="797" width="13.1796875" style="45" customWidth="1"/>
    <col min="798" max="798" width="14.7265625" style="45" customWidth="1"/>
    <col min="799" max="799" width="9.7265625" style="45" bestFit="1" customWidth="1"/>
    <col min="800" max="1026" width="9.1796875" style="45"/>
    <col min="1027" max="1027" width="5.26953125" style="45" customWidth="1"/>
    <col min="1028" max="1028" width="9" style="45" customWidth="1"/>
    <col min="1029" max="1029" width="14" style="45" customWidth="1"/>
    <col min="1030" max="1030" width="27" style="45" bestFit="1" customWidth="1"/>
    <col min="1031" max="1031" width="26.26953125" style="45" customWidth="1"/>
    <col min="1032" max="1032" width="11" style="45" customWidth="1"/>
    <col min="1033" max="1033" width="11.26953125" style="45" customWidth="1"/>
    <col min="1034" max="1034" width="9.26953125" style="45" customWidth="1"/>
    <col min="1035" max="1035" width="10" style="45" customWidth="1"/>
    <col min="1036" max="1036" width="9.81640625" style="45" customWidth="1"/>
    <col min="1037" max="1037" width="11.7265625" style="45" customWidth="1"/>
    <col min="1038" max="1038" width="11" style="45" customWidth="1"/>
    <col min="1039" max="1039" width="10.26953125" style="45" bestFit="1" customWidth="1"/>
    <col min="1040" max="1041" width="11" style="45" customWidth="1"/>
    <col min="1042" max="1043" width="17" style="45" customWidth="1"/>
    <col min="1044" max="1044" width="12.26953125" style="45" customWidth="1"/>
    <col min="1045" max="1045" width="15.7265625" style="45" customWidth="1"/>
    <col min="1046" max="1046" width="15" style="45" customWidth="1"/>
    <col min="1047" max="1047" width="26.1796875" style="45" customWidth="1"/>
    <col min="1048" max="1048" width="12.81640625" style="45" customWidth="1"/>
    <col min="1049" max="1049" width="13.26953125" style="45" customWidth="1"/>
    <col min="1050" max="1050" width="10.7265625" style="45" customWidth="1"/>
    <col min="1051" max="1051" width="10.1796875" style="45" customWidth="1"/>
    <col min="1052" max="1052" width="11.7265625" style="45" customWidth="1"/>
    <col min="1053" max="1053" width="13.1796875" style="45" customWidth="1"/>
    <col min="1054" max="1054" width="14.7265625" style="45" customWidth="1"/>
    <col min="1055" max="1055" width="9.7265625" style="45" bestFit="1" customWidth="1"/>
    <col min="1056" max="1282" width="9.1796875" style="45"/>
    <col min="1283" max="1283" width="5.26953125" style="45" customWidth="1"/>
    <col min="1284" max="1284" width="9" style="45" customWidth="1"/>
    <col min="1285" max="1285" width="14" style="45" customWidth="1"/>
    <col min="1286" max="1286" width="27" style="45" bestFit="1" customWidth="1"/>
    <col min="1287" max="1287" width="26.26953125" style="45" customWidth="1"/>
    <col min="1288" max="1288" width="11" style="45" customWidth="1"/>
    <col min="1289" max="1289" width="11.26953125" style="45" customWidth="1"/>
    <col min="1290" max="1290" width="9.26953125" style="45" customWidth="1"/>
    <col min="1291" max="1291" width="10" style="45" customWidth="1"/>
    <col min="1292" max="1292" width="9.81640625" style="45" customWidth="1"/>
    <col min="1293" max="1293" width="11.7265625" style="45" customWidth="1"/>
    <col min="1294" max="1294" width="11" style="45" customWidth="1"/>
    <col min="1295" max="1295" width="10.26953125" style="45" bestFit="1" customWidth="1"/>
    <col min="1296" max="1297" width="11" style="45" customWidth="1"/>
    <col min="1298" max="1299" width="17" style="45" customWidth="1"/>
    <col min="1300" max="1300" width="12.26953125" style="45" customWidth="1"/>
    <col min="1301" max="1301" width="15.7265625" style="45" customWidth="1"/>
    <col min="1302" max="1302" width="15" style="45" customWidth="1"/>
    <col min="1303" max="1303" width="26.1796875" style="45" customWidth="1"/>
    <col min="1304" max="1304" width="12.81640625" style="45" customWidth="1"/>
    <col min="1305" max="1305" width="13.26953125" style="45" customWidth="1"/>
    <col min="1306" max="1306" width="10.7265625" style="45" customWidth="1"/>
    <col min="1307" max="1307" width="10.1796875" style="45" customWidth="1"/>
    <col min="1308" max="1308" width="11.7265625" style="45" customWidth="1"/>
    <col min="1309" max="1309" width="13.1796875" style="45" customWidth="1"/>
    <col min="1310" max="1310" width="14.7265625" style="45" customWidth="1"/>
    <col min="1311" max="1311" width="9.7265625" style="45" bestFit="1" customWidth="1"/>
    <col min="1312" max="1538" width="9.1796875" style="45"/>
    <col min="1539" max="1539" width="5.26953125" style="45" customWidth="1"/>
    <col min="1540" max="1540" width="9" style="45" customWidth="1"/>
    <col min="1541" max="1541" width="14" style="45" customWidth="1"/>
    <col min="1542" max="1542" width="27" style="45" bestFit="1" customWidth="1"/>
    <col min="1543" max="1543" width="26.26953125" style="45" customWidth="1"/>
    <col min="1544" max="1544" width="11" style="45" customWidth="1"/>
    <col min="1545" max="1545" width="11.26953125" style="45" customWidth="1"/>
    <col min="1546" max="1546" width="9.26953125" style="45" customWidth="1"/>
    <col min="1547" max="1547" width="10" style="45" customWidth="1"/>
    <col min="1548" max="1548" width="9.81640625" style="45" customWidth="1"/>
    <col min="1549" max="1549" width="11.7265625" style="45" customWidth="1"/>
    <col min="1550" max="1550" width="11" style="45" customWidth="1"/>
    <col min="1551" max="1551" width="10.26953125" style="45" bestFit="1" customWidth="1"/>
    <col min="1552" max="1553" width="11" style="45" customWidth="1"/>
    <col min="1554" max="1555" width="17" style="45" customWidth="1"/>
    <col min="1556" max="1556" width="12.26953125" style="45" customWidth="1"/>
    <col min="1557" max="1557" width="15.7265625" style="45" customWidth="1"/>
    <col min="1558" max="1558" width="15" style="45" customWidth="1"/>
    <col min="1559" max="1559" width="26.1796875" style="45" customWidth="1"/>
    <col min="1560" max="1560" width="12.81640625" style="45" customWidth="1"/>
    <col min="1561" max="1561" width="13.26953125" style="45" customWidth="1"/>
    <col min="1562" max="1562" width="10.7265625" style="45" customWidth="1"/>
    <col min="1563" max="1563" width="10.1796875" style="45" customWidth="1"/>
    <col min="1564" max="1564" width="11.7265625" style="45" customWidth="1"/>
    <col min="1565" max="1565" width="13.1796875" style="45" customWidth="1"/>
    <col min="1566" max="1566" width="14.7265625" style="45" customWidth="1"/>
    <col min="1567" max="1567" width="9.7265625" style="45" bestFit="1" customWidth="1"/>
    <col min="1568" max="1794" width="9.1796875" style="45"/>
    <col min="1795" max="1795" width="5.26953125" style="45" customWidth="1"/>
    <col min="1796" max="1796" width="9" style="45" customWidth="1"/>
    <col min="1797" max="1797" width="14" style="45" customWidth="1"/>
    <col min="1798" max="1798" width="27" style="45" bestFit="1" customWidth="1"/>
    <col min="1799" max="1799" width="26.26953125" style="45" customWidth="1"/>
    <col min="1800" max="1800" width="11" style="45" customWidth="1"/>
    <col min="1801" max="1801" width="11.26953125" style="45" customWidth="1"/>
    <col min="1802" max="1802" width="9.26953125" style="45" customWidth="1"/>
    <col min="1803" max="1803" width="10" style="45" customWidth="1"/>
    <col min="1804" max="1804" width="9.81640625" style="45" customWidth="1"/>
    <col min="1805" max="1805" width="11.7265625" style="45" customWidth="1"/>
    <col min="1806" max="1806" width="11" style="45" customWidth="1"/>
    <col min="1807" max="1807" width="10.26953125" style="45" bestFit="1" customWidth="1"/>
    <col min="1808" max="1809" width="11" style="45" customWidth="1"/>
    <col min="1810" max="1811" width="17" style="45" customWidth="1"/>
    <col min="1812" max="1812" width="12.26953125" style="45" customWidth="1"/>
    <col min="1813" max="1813" width="15.7265625" style="45" customWidth="1"/>
    <col min="1814" max="1814" width="15" style="45" customWidth="1"/>
    <col min="1815" max="1815" width="26.1796875" style="45" customWidth="1"/>
    <col min="1816" max="1816" width="12.81640625" style="45" customWidth="1"/>
    <col min="1817" max="1817" width="13.26953125" style="45" customWidth="1"/>
    <col min="1818" max="1818" width="10.7265625" style="45" customWidth="1"/>
    <col min="1819" max="1819" width="10.1796875" style="45" customWidth="1"/>
    <col min="1820" max="1820" width="11.7265625" style="45" customWidth="1"/>
    <col min="1821" max="1821" width="13.1796875" style="45" customWidth="1"/>
    <col min="1822" max="1822" width="14.7265625" style="45" customWidth="1"/>
    <col min="1823" max="1823" width="9.7265625" style="45" bestFit="1" customWidth="1"/>
    <col min="1824" max="2050" width="9.1796875" style="45"/>
    <col min="2051" max="2051" width="5.26953125" style="45" customWidth="1"/>
    <col min="2052" max="2052" width="9" style="45" customWidth="1"/>
    <col min="2053" max="2053" width="14" style="45" customWidth="1"/>
    <col min="2054" max="2054" width="27" style="45" bestFit="1" customWidth="1"/>
    <col min="2055" max="2055" width="26.26953125" style="45" customWidth="1"/>
    <col min="2056" max="2056" width="11" style="45" customWidth="1"/>
    <col min="2057" max="2057" width="11.26953125" style="45" customWidth="1"/>
    <col min="2058" max="2058" width="9.26953125" style="45" customWidth="1"/>
    <col min="2059" max="2059" width="10" style="45" customWidth="1"/>
    <col min="2060" max="2060" width="9.81640625" style="45" customWidth="1"/>
    <col min="2061" max="2061" width="11.7265625" style="45" customWidth="1"/>
    <col min="2062" max="2062" width="11" style="45" customWidth="1"/>
    <col min="2063" max="2063" width="10.26953125" style="45" bestFit="1" customWidth="1"/>
    <col min="2064" max="2065" width="11" style="45" customWidth="1"/>
    <col min="2066" max="2067" width="17" style="45" customWidth="1"/>
    <col min="2068" max="2068" width="12.26953125" style="45" customWidth="1"/>
    <col min="2069" max="2069" width="15.7265625" style="45" customWidth="1"/>
    <col min="2070" max="2070" width="15" style="45" customWidth="1"/>
    <col min="2071" max="2071" width="26.1796875" style="45" customWidth="1"/>
    <col min="2072" max="2072" width="12.81640625" style="45" customWidth="1"/>
    <col min="2073" max="2073" width="13.26953125" style="45" customWidth="1"/>
    <col min="2074" max="2074" width="10.7265625" style="45" customWidth="1"/>
    <col min="2075" max="2075" width="10.1796875" style="45" customWidth="1"/>
    <col min="2076" max="2076" width="11.7265625" style="45" customWidth="1"/>
    <col min="2077" max="2077" width="13.1796875" style="45" customWidth="1"/>
    <col min="2078" max="2078" width="14.7265625" style="45" customWidth="1"/>
    <col min="2079" max="2079" width="9.7265625" style="45" bestFit="1" customWidth="1"/>
    <col min="2080" max="2306" width="9.1796875" style="45"/>
    <col min="2307" max="2307" width="5.26953125" style="45" customWidth="1"/>
    <col min="2308" max="2308" width="9" style="45" customWidth="1"/>
    <col min="2309" max="2309" width="14" style="45" customWidth="1"/>
    <col min="2310" max="2310" width="27" style="45" bestFit="1" customWidth="1"/>
    <col min="2311" max="2311" width="26.26953125" style="45" customWidth="1"/>
    <col min="2312" max="2312" width="11" style="45" customWidth="1"/>
    <col min="2313" max="2313" width="11.26953125" style="45" customWidth="1"/>
    <col min="2314" max="2314" width="9.26953125" style="45" customWidth="1"/>
    <col min="2315" max="2315" width="10" style="45" customWidth="1"/>
    <col min="2316" max="2316" width="9.81640625" style="45" customWidth="1"/>
    <col min="2317" max="2317" width="11.7265625" style="45" customWidth="1"/>
    <col min="2318" max="2318" width="11" style="45" customWidth="1"/>
    <col min="2319" max="2319" width="10.26953125" style="45" bestFit="1" customWidth="1"/>
    <col min="2320" max="2321" width="11" style="45" customWidth="1"/>
    <col min="2322" max="2323" width="17" style="45" customWidth="1"/>
    <col min="2324" max="2324" width="12.26953125" style="45" customWidth="1"/>
    <col min="2325" max="2325" width="15.7265625" style="45" customWidth="1"/>
    <col min="2326" max="2326" width="15" style="45" customWidth="1"/>
    <col min="2327" max="2327" width="26.1796875" style="45" customWidth="1"/>
    <col min="2328" max="2328" width="12.81640625" style="45" customWidth="1"/>
    <col min="2329" max="2329" width="13.26953125" style="45" customWidth="1"/>
    <col min="2330" max="2330" width="10.7265625" style="45" customWidth="1"/>
    <col min="2331" max="2331" width="10.1796875" style="45" customWidth="1"/>
    <col min="2332" max="2332" width="11.7265625" style="45" customWidth="1"/>
    <col min="2333" max="2333" width="13.1796875" style="45" customWidth="1"/>
    <col min="2334" max="2334" width="14.7265625" style="45" customWidth="1"/>
    <col min="2335" max="2335" width="9.7265625" style="45" bestFit="1" customWidth="1"/>
    <col min="2336" max="2562" width="9.1796875" style="45"/>
    <col min="2563" max="2563" width="5.26953125" style="45" customWidth="1"/>
    <col min="2564" max="2564" width="9" style="45" customWidth="1"/>
    <col min="2565" max="2565" width="14" style="45" customWidth="1"/>
    <col min="2566" max="2566" width="27" style="45" bestFit="1" customWidth="1"/>
    <col min="2567" max="2567" width="26.26953125" style="45" customWidth="1"/>
    <col min="2568" max="2568" width="11" style="45" customWidth="1"/>
    <col min="2569" max="2569" width="11.26953125" style="45" customWidth="1"/>
    <col min="2570" max="2570" width="9.26953125" style="45" customWidth="1"/>
    <col min="2571" max="2571" width="10" style="45" customWidth="1"/>
    <col min="2572" max="2572" width="9.81640625" style="45" customWidth="1"/>
    <col min="2573" max="2573" width="11.7265625" style="45" customWidth="1"/>
    <col min="2574" max="2574" width="11" style="45" customWidth="1"/>
    <col min="2575" max="2575" width="10.26953125" style="45" bestFit="1" customWidth="1"/>
    <col min="2576" max="2577" width="11" style="45" customWidth="1"/>
    <col min="2578" max="2579" width="17" style="45" customWidth="1"/>
    <col min="2580" max="2580" width="12.26953125" style="45" customWidth="1"/>
    <col min="2581" max="2581" width="15.7265625" style="45" customWidth="1"/>
    <col min="2582" max="2582" width="15" style="45" customWidth="1"/>
    <col min="2583" max="2583" width="26.1796875" style="45" customWidth="1"/>
    <col min="2584" max="2584" width="12.81640625" style="45" customWidth="1"/>
    <col min="2585" max="2585" width="13.26953125" style="45" customWidth="1"/>
    <col min="2586" max="2586" width="10.7265625" style="45" customWidth="1"/>
    <col min="2587" max="2587" width="10.1796875" style="45" customWidth="1"/>
    <col min="2588" max="2588" width="11.7265625" style="45" customWidth="1"/>
    <col min="2589" max="2589" width="13.1796875" style="45" customWidth="1"/>
    <col min="2590" max="2590" width="14.7265625" style="45" customWidth="1"/>
    <col min="2591" max="2591" width="9.7265625" style="45" bestFit="1" customWidth="1"/>
    <col min="2592" max="2818" width="9.1796875" style="45"/>
    <col min="2819" max="2819" width="5.26953125" style="45" customWidth="1"/>
    <col min="2820" max="2820" width="9" style="45" customWidth="1"/>
    <col min="2821" max="2821" width="14" style="45" customWidth="1"/>
    <col min="2822" max="2822" width="27" style="45" bestFit="1" customWidth="1"/>
    <col min="2823" max="2823" width="26.26953125" style="45" customWidth="1"/>
    <col min="2824" max="2824" width="11" style="45" customWidth="1"/>
    <col min="2825" max="2825" width="11.26953125" style="45" customWidth="1"/>
    <col min="2826" max="2826" width="9.26953125" style="45" customWidth="1"/>
    <col min="2827" max="2827" width="10" style="45" customWidth="1"/>
    <col min="2828" max="2828" width="9.81640625" style="45" customWidth="1"/>
    <col min="2829" max="2829" width="11.7265625" style="45" customWidth="1"/>
    <col min="2830" max="2830" width="11" style="45" customWidth="1"/>
    <col min="2831" max="2831" width="10.26953125" style="45" bestFit="1" customWidth="1"/>
    <col min="2832" max="2833" width="11" style="45" customWidth="1"/>
    <col min="2834" max="2835" width="17" style="45" customWidth="1"/>
    <col min="2836" max="2836" width="12.26953125" style="45" customWidth="1"/>
    <col min="2837" max="2837" width="15.7265625" style="45" customWidth="1"/>
    <col min="2838" max="2838" width="15" style="45" customWidth="1"/>
    <col min="2839" max="2839" width="26.1796875" style="45" customWidth="1"/>
    <col min="2840" max="2840" width="12.81640625" style="45" customWidth="1"/>
    <col min="2841" max="2841" width="13.26953125" style="45" customWidth="1"/>
    <col min="2842" max="2842" width="10.7265625" style="45" customWidth="1"/>
    <col min="2843" max="2843" width="10.1796875" style="45" customWidth="1"/>
    <col min="2844" max="2844" width="11.7265625" style="45" customWidth="1"/>
    <col min="2845" max="2845" width="13.1796875" style="45" customWidth="1"/>
    <col min="2846" max="2846" width="14.7265625" style="45" customWidth="1"/>
    <col min="2847" max="2847" width="9.7265625" style="45" bestFit="1" customWidth="1"/>
    <col min="2848" max="3074" width="9.1796875" style="45"/>
    <col min="3075" max="3075" width="5.26953125" style="45" customWidth="1"/>
    <col min="3076" max="3076" width="9" style="45" customWidth="1"/>
    <col min="3077" max="3077" width="14" style="45" customWidth="1"/>
    <col min="3078" max="3078" width="27" style="45" bestFit="1" customWidth="1"/>
    <col min="3079" max="3079" width="26.26953125" style="45" customWidth="1"/>
    <col min="3080" max="3080" width="11" style="45" customWidth="1"/>
    <col min="3081" max="3081" width="11.26953125" style="45" customWidth="1"/>
    <col min="3082" max="3082" width="9.26953125" style="45" customWidth="1"/>
    <col min="3083" max="3083" width="10" style="45" customWidth="1"/>
    <col min="3084" max="3084" width="9.81640625" style="45" customWidth="1"/>
    <col min="3085" max="3085" width="11.7265625" style="45" customWidth="1"/>
    <col min="3086" max="3086" width="11" style="45" customWidth="1"/>
    <col min="3087" max="3087" width="10.26953125" style="45" bestFit="1" customWidth="1"/>
    <col min="3088" max="3089" width="11" style="45" customWidth="1"/>
    <col min="3090" max="3091" width="17" style="45" customWidth="1"/>
    <col min="3092" max="3092" width="12.26953125" style="45" customWidth="1"/>
    <col min="3093" max="3093" width="15.7265625" style="45" customWidth="1"/>
    <col min="3094" max="3094" width="15" style="45" customWidth="1"/>
    <col min="3095" max="3095" width="26.1796875" style="45" customWidth="1"/>
    <col min="3096" max="3096" width="12.81640625" style="45" customWidth="1"/>
    <col min="3097" max="3097" width="13.26953125" style="45" customWidth="1"/>
    <col min="3098" max="3098" width="10.7265625" style="45" customWidth="1"/>
    <col min="3099" max="3099" width="10.1796875" style="45" customWidth="1"/>
    <col min="3100" max="3100" width="11.7265625" style="45" customWidth="1"/>
    <col min="3101" max="3101" width="13.1796875" style="45" customWidth="1"/>
    <col min="3102" max="3102" width="14.7265625" style="45" customWidth="1"/>
    <col min="3103" max="3103" width="9.7265625" style="45" bestFit="1" customWidth="1"/>
    <col min="3104" max="3330" width="9.1796875" style="45"/>
    <col min="3331" max="3331" width="5.26953125" style="45" customWidth="1"/>
    <col min="3332" max="3332" width="9" style="45" customWidth="1"/>
    <col min="3333" max="3333" width="14" style="45" customWidth="1"/>
    <col min="3334" max="3334" width="27" style="45" bestFit="1" customWidth="1"/>
    <col min="3335" max="3335" width="26.26953125" style="45" customWidth="1"/>
    <col min="3336" max="3336" width="11" style="45" customWidth="1"/>
    <col min="3337" max="3337" width="11.26953125" style="45" customWidth="1"/>
    <col min="3338" max="3338" width="9.26953125" style="45" customWidth="1"/>
    <col min="3339" max="3339" width="10" style="45" customWidth="1"/>
    <col min="3340" max="3340" width="9.81640625" style="45" customWidth="1"/>
    <col min="3341" max="3341" width="11.7265625" style="45" customWidth="1"/>
    <col min="3342" max="3342" width="11" style="45" customWidth="1"/>
    <col min="3343" max="3343" width="10.26953125" style="45" bestFit="1" customWidth="1"/>
    <col min="3344" max="3345" width="11" style="45" customWidth="1"/>
    <col min="3346" max="3347" width="17" style="45" customWidth="1"/>
    <col min="3348" max="3348" width="12.26953125" style="45" customWidth="1"/>
    <col min="3349" max="3349" width="15.7265625" style="45" customWidth="1"/>
    <col min="3350" max="3350" width="15" style="45" customWidth="1"/>
    <col min="3351" max="3351" width="26.1796875" style="45" customWidth="1"/>
    <col min="3352" max="3352" width="12.81640625" style="45" customWidth="1"/>
    <col min="3353" max="3353" width="13.26953125" style="45" customWidth="1"/>
    <col min="3354" max="3354" width="10.7265625" style="45" customWidth="1"/>
    <col min="3355" max="3355" width="10.1796875" style="45" customWidth="1"/>
    <col min="3356" max="3356" width="11.7265625" style="45" customWidth="1"/>
    <col min="3357" max="3357" width="13.1796875" style="45" customWidth="1"/>
    <col min="3358" max="3358" width="14.7265625" style="45" customWidth="1"/>
    <col min="3359" max="3359" width="9.7265625" style="45" bestFit="1" customWidth="1"/>
    <col min="3360" max="3586" width="9.1796875" style="45"/>
    <col min="3587" max="3587" width="5.26953125" style="45" customWidth="1"/>
    <col min="3588" max="3588" width="9" style="45" customWidth="1"/>
    <col min="3589" max="3589" width="14" style="45" customWidth="1"/>
    <col min="3590" max="3590" width="27" style="45" bestFit="1" customWidth="1"/>
    <col min="3591" max="3591" width="26.26953125" style="45" customWidth="1"/>
    <col min="3592" max="3592" width="11" style="45" customWidth="1"/>
    <col min="3593" max="3593" width="11.26953125" style="45" customWidth="1"/>
    <col min="3594" max="3594" width="9.26953125" style="45" customWidth="1"/>
    <col min="3595" max="3595" width="10" style="45" customWidth="1"/>
    <col min="3596" max="3596" width="9.81640625" style="45" customWidth="1"/>
    <col min="3597" max="3597" width="11.7265625" style="45" customWidth="1"/>
    <col min="3598" max="3598" width="11" style="45" customWidth="1"/>
    <col min="3599" max="3599" width="10.26953125" style="45" bestFit="1" customWidth="1"/>
    <col min="3600" max="3601" width="11" style="45" customWidth="1"/>
    <col min="3602" max="3603" width="17" style="45" customWidth="1"/>
    <col min="3604" max="3604" width="12.26953125" style="45" customWidth="1"/>
    <col min="3605" max="3605" width="15.7265625" style="45" customWidth="1"/>
    <col min="3606" max="3606" width="15" style="45" customWidth="1"/>
    <col min="3607" max="3607" width="26.1796875" style="45" customWidth="1"/>
    <col min="3608" max="3608" width="12.81640625" style="45" customWidth="1"/>
    <col min="3609" max="3609" width="13.26953125" style="45" customWidth="1"/>
    <col min="3610" max="3610" width="10.7265625" style="45" customWidth="1"/>
    <col min="3611" max="3611" width="10.1796875" style="45" customWidth="1"/>
    <col min="3612" max="3612" width="11.7265625" style="45" customWidth="1"/>
    <col min="3613" max="3613" width="13.1796875" style="45" customWidth="1"/>
    <col min="3614" max="3614" width="14.7265625" style="45" customWidth="1"/>
    <col min="3615" max="3615" width="9.7265625" style="45" bestFit="1" customWidth="1"/>
    <col min="3616" max="3842" width="9.1796875" style="45"/>
    <col min="3843" max="3843" width="5.26953125" style="45" customWidth="1"/>
    <col min="3844" max="3844" width="9" style="45" customWidth="1"/>
    <col min="3845" max="3845" width="14" style="45" customWidth="1"/>
    <col min="3846" max="3846" width="27" style="45" bestFit="1" customWidth="1"/>
    <col min="3847" max="3847" width="26.26953125" style="45" customWidth="1"/>
    <col min="3848" max="3848" width="11" style="45" customWidth="1"/>
    <col min="3849" max="3849" width="11.26953125" style="45" customWidth="1"/>
    <col min="3850" max="3850" width="9.26953125" style="45" customWidth="1"/>
    <col min="3851" max="3851" width="10" style="45" customWidth="1"/>
    <col min="3852" max="3852" width="9.81640625" style="45" customWidth="1"/>
    <col min="3853" max="3853" width="11.7265625" style="45" customWidth="1"/>
    <col min="3854" max="3854" width="11" style="45" customWidth="1"/>
    <col min="3855" max="3855" width="10.26953125" style="45" bestFit="1" customWidth="1"/>
    <col min="3856" max="3857" width="11" style="45" customWidth="1"/>
    <col min="3858" max="3859" width="17" style="45" customWidth="1"/>
    <col min="3860" max="3860" width="12.26953125" style="45" customWidth="1"/>
    <col min="3861" max="3861" width="15.7265625" style="45" customWidth="1"/>
    <col min="3862" max="3862" width="15" style="45" customWidth="1"/>
    <col min="3863" max="3863" width="26.1796875" style="45" customWidth="1"/>
    <col min="3864" max="3864" width="12.81640625" style="45" customWidth="1"/>
    <col min="3865" max="3865" width="13.26953125" style="45" customWidth="1"/>
    <col min="3866" max="3866" width="10.7265625" style="45" customWidth="1"/>
    <col min="3867" max="3867" width="10.1796875" style="45" customWidth="1"/>
    <col min="3868" max="3868" width="11.7265625" style="45" customWidth="1"/>
    <col min="3869" max="3869" width="13.1796875" style="45" customWidth="1"/>
    <col min="3870" max="3870" width="14.7265625" style="45" customWidth="1"/>
    <col min="3871" max="3871" width="9.7265625" style="45" bestFit="1" customWidth="1"/>
    <col min="3872" max="4098" width="9.1796875" style="45"/>
    <col min="4099" max="4099" width="5.26953125" style="45" customWidth="1"/>
    <col min="4100" max="4100" width="9" style="45" customWidth="1"/>
    <col min="4101" max="4101" width="14" style="45" customWidth="1"/>
    <col min="4102" max="4102" width="27" style="45" bestFit="1" customWidth="1"/>
    <col min="4103" max="4103" width="26.26953125" style="45" customWidth="1"/>
    <col min="4104" max="4104" width="11" style="45" customWidth="1"/>
    <col min="4105" max="4105" width="11.26953125" style="45" customWidth="1"/>
    <col min="4106" max="4106" width="9.26953125" style="45" customWidth="1"/>
    <col min="4107" max="4107" width="10" style="45" customWidth="1"/>
    <col min="4108" max="4108" width="9.81640625" style="45" customWidth="1"/>
    <col min="4109" max="4109" width="11.7265625" style="45" customWidth="1"/>
    <col min="4110" max="4110" width="11" style="45" customWidth="1"/>
    <col min="4111" max="4111" width="10.26953125" style="45" bestFit="1" customWidth="1"/>
    <col min="4112" max="4113" width="11" style="45" customWidth="1"/>
    <col min="4114" max="4115" width="17" style="45" customWidth="1"/>
    <col min="4116" max="4116" width="12.26953125" style="45" customWidth="1"/>
    <col min="4117" max="4117" width="15.7265625" style="45" customWidth="1"/>
    <col min="4118" max="4118" width="15" style="45" customWidth="1"/>
    <col min="4119" max="4119" width="26.1796875" style="45" customWidth="1"/>
    <col min="4120" max="4120" width="12.81640625" style="45" customWidth="1"/>
    <col min="4121" max="4121" width="13.26953125" style="45" customWidth="1"/>
    <col min="4122" max="4122" width="10.7265625" style="45" customWidth="1"/>
    <col min="4123" max="4123" width="10.1796875" style="45" customWidth="1"/>
    <col min="4124" max="4124" width="11.7265625" style="45" customWidth="1"/>
    <col min="4125" max="4125" width="13.1796875" style="45" customWidth="1"/>
    <col min="4126" max="4126" width="14.7265625" style="45" customWidth="1"/>
    <col min="4127" max="4127" width="9.7265625" style="45" bestFit="1" customWidth="1"/>
    <col min="4128" max="4354" width="9.1796875" style="45"/>
    <col min="4355" max="4355" width="5.26953125" style="45" customWidth="1"/>
    <col min="4356" max="4356" width="9" style="45" customWidth="1"/>
    <col min="4357" max="4357" width="14" style="45" customWidth="1"/>
    <col min="4358" max="4358" width="27" style="45" bestFit="1" customWidth="1"/>
    <col min="4359" max="4359" width="26.26953125" style="45" customWidth="1"/>
    <col min="4360" max="4360" width="11" style="45" customWidth="1"/>
    <col min="4361" max="4361" width="11.26953125" style="45" customWidth="1"/>
    <col min="4362" max="4362" width="9.26953125" style="45" customWidth="1"/>
    <col min="4363" max="4363" width="10" style="45" customWidth="1"/>
    <col min="4364" max="4364" width="9.81640625" style="45" customWidth="1"/>
    <col min="4365" max="4365" width="11.7265625" style="45" customWidth="1"/>
    <col min="4366" max="4366" width="11" style="45" customWidth="1"/>
    <col min="4367" max="4367" width="10.26953125" style="45" bestFit="1" customWidth="1"/>
    <col min="4368" max="4369" width="11" style="45" customWidth="1"/>
    <col min="4370" max="4371" width="17" style="45" customWidth="1"/>
    <col min="4372" max="4372" width="12.26953125" style="45" customWidth="1"/>
    <col min="4373" max="4373" width="15.7265625" style="45" customWidth="1"/>
    <col min="4374" max="4374" width="15" style="45" customWidth="1"/>
    <col min="4375" max="4375" width="26.1796875" style="45" customWidth="1"/>
    <col min="4376" max="4376" width="12.81640625" style="45" customWidth="1"/>
    <col min="4377" max="4377" width="13.26953125" style="45" customWidth="1"/>
    <col min="4378" max="4378" width="10.7265625" style="45" customWidth="1"/>
    <col min="4379" max="4379" width="10.1796875" style="45" customWidth="1"/>
    <col min="4380" max="4380" width="11.7265625" style="45" customWidth="1"/>
    <col min="4381" max="4381" width="13.1796875" style="45" customWidth="1"/>
    <col min="4382" max="4382" width="14.7265625" style="45" customWidth="1"/>
    <col min="4383" max="4383" width="9.7265625" style="45" bestFit="1" customWidth="1"/>
    <col min="4384" max="4610" width="9.1796875" style="45"/>
    <col min="4611" max="4611" width="5.26953125" style="45" customWidth="1"/>
    <col min="4612" max="4612" width="9" style="45" customWidth="1"/>
    <col min="4613" max="4613" width="14" style="45" customWidth="1"/>
    <col min="4614" max="4614" width="27" style="45" bestFit="1" customWidth="1"/>
    <col min="4615" max="4615" width="26.26953125" style="45" customWidth="1"/>
    <col min="4616" max="4616" width="11" style="45" customWidth="1"/>
    <col min="4617" max="4617" width="11.26953125" style="45" customWidth="1"/>
    <col min="4618" max="4618" width="9.26953125" style="45" customWidth="1"/>
    <col min="4619" max="4619" width="10" style="45" customWidth="1"/>
    <col min="4620" max="4620" width="9.81640625" style="45" customWidth="1"/>
    <col min="4621" max="4621" width="11.7265625" style="45" customWidth="1"/>
    <col min="4622" max="4622" width="11" style="45" customWidth="1"/>
    <col min="4623" max="4623" width="10.26953125" style="45" bestFit="1" customWidth="1"/>
    <col min="4624" max="4625" width="11" style="45" customWidth="1"/>
    <col min="4626" max="4627" width="17" style="45" customWidth="1"/>
    <col min="4628" max="4628" width="12.26953125" style="45" customWidth="1"/>
    <col min="4629" max="4629" width="15.7265625" style="45" customWidth="1"/>
    <col min="4630" max="4630" width="15" style="45" customWidth="1"/>
    <col min="4631" max="4631" width="26.1796875" style="45" customWidth="1"/>
    <col min="4632" max="4632" width="12.81640625" style="45" customWidth="1"/>
    <col min="4633" max="4633" width="13.26953125" style="45" customWidth="1"/>
    <col min="4634" max="4634" width="10.7265625" style="45" customWidth="1"/>
    <col min="4635" max="4635" width="10.1796875" style="45" customWidth="1"/>
    <col min="4636" max="4636" width="11.7265625" style="45" customWidth="1"/>
    <col min="4637" max="4637" width="13.1796875" style="45" customWidth="1"/>
    <col min="4638" max="4638" width="14.7265625" style="45" customWidth="1"/>
    <col min="4639" max="4639" width="9.7265625" style="45" bestFit="1" customWidth="1"/>
    <col min="4640" max="4866" width="9.1796875" style="45"/>
    <col min="4867" max="4867" width="5.26953125" style="45" customWidth="1"/>
    <col min="4868" max="4868" width="9" style="45" customWidth="1"/>
    <col min="4869" max="4869" width="14" style="45" customWidth="1"/>
    <col min="4870" max="4870" width="27" style="45" bestFit="1" customWidth="1"/>
    <col min="4871" max="4871" width="26.26953125" style="45" customWidth="1"/>
    <col min="4872" max="4872" width="11" style="45" customWidth="1"/>
    <col min="4873" max="4873" width="11.26953125" style="45" customWidth="1"/>
    <col min="4874" max="4874" width="9.26953125" style="45" customWidth="1"/>
    <col min="4875" max="4875" width="10" style="45" customWidth="1"/>
    <col min="4876" max="4876" width="9.81640625" style="45" customWidth="1"/>
    <col min="4877" max="4877" width="11.7265625" style="45" customWidth="1"/>
    <col min="4878" max="4878" width="11" style="45" customWidth="1"/>
    <col min="4879" max="4879" width="10.26953125" style="45" bestFit="1" customWidth="1"/>
    <col min="4880" max="4881" width="11" style="45" customWidth="1"/>
    <col min="4882" max="4883" width="17" style="45" customWidth="1"/>
    <col min="4884" max="4884" width="12.26953125" style="45" customWidth="1"/>
    <col min="4885" max="4885" width="15.7265625" style="45" customWidth="1"/>
    <col min="4886" max="4886" width="15" style="45" customWidth="1"/>
    <col min="4887" max="4887" width="26.1796875" style="45" customWidth="1"/>
    <col min="4888" max="4888" width="12.81640625" style="45" customWidth="1"/>
    <col min="4889" max="4889" width="13.26953125" style="45" customWidth="1"/>
    <col min="4890" max="4890" width="10.7265625" style="45" customWidth="1"/>
    <col min="4891" max="4891" width="10.1796875" style="45" customWidth="1"/>
    <col min="4892" max="4892" width="11.7265625" style="45" customWidth="1"/>
    <col min="4893" max="4893" width="13.1796875" style="45" customWidth="1"/>
    <col min="4894" max="4894" width="14.7265625" style="45" customWidth="1"/>
    <col min="4895" max="4895" width="9.7265625" style="45" bestFit="1" customWidth="1"/>
    <col min="4896" max="5122" width="9.1796875" style="45"/>
    <col min="5123" max="5123" width="5.26953125" style="45" customWidth="1"/>
    <col min="5124" max="5124" width="9" style="45" customWidth="1"/>
    <col min="5125" max="5125" width="14" style="45" customWidth="1"/>
    <col min="5126" max="5126" width="27" style="45" bestFit="1" customWidth="1"/>
    <col min="5127" max="5127" width="26.26953125" style="45" customWidth="1"/>
    <col min="5128" max="5128" width="11" style="45" customWidth="1"/>
    <col min="5129" max="5129" width="11.26953125" style="45" customWidth="1"/>
    <col min="5130" max="5130" width="9.26953125" style="45" customWidth="1"/>
    <col min="5131" max="5131" width="10" style="45" customWidth="1"/>
    <col min="5132" max="5132" width="9.81640625" style="45" customWidth="1"/>
    <col min="5133" max="5133" width="11.7265625" style="45" customWidth="1"/>
    <col min="5134" max="5134" width="11" style="45" customWidth="1"/>
    <col min="5135" max="5135" width="10.26953125" style="45" bestFit="1" customWidth="1"/>
    <col min="5136" max="5137" width="11" style="45" customWidth="1"/>
    <col min="5138" max="5139" width="17" style="45" customWidth="1"/>
    <col min="5140" max="5140" width="12.26953125" style="45" customWidth="1"/>
    <col min="5141" max="5141" width="15.7265625" style="45" customWidth="1"/>
    <col min="5142" max="5142" width="15" style="45" customWidth="1"/>
    <col min="5143" max="5143" width="26.1796875" style="45" customWidth="1"/>
    <col min="5144" max="5144" width="12.81640625" style="45" customWidth="1"/>
    <col min="5145" max="5145" width="13.26953125" style="45" customWidth="1"/>
    <col min="5146" max="5146" width="10.7265625" style="45" customWidth="1"/>
    <col min="5147" max="5147" width="10.1796875" style="45" customWidth="1"/>
    <col min="5148" max="5148" width="11.7265625" style="45" customWidth="1"/>
    <col min="5149" max="5149" width="13.1796875" style="45" customWidth="1"/>
    <col min="5150" max="5150" width="14.7265625" style="45" customWidth="1"/>
    <col min="5151" max="5151" width="9.7265625" style="45" bestFit="1" customWidth="1"/>
    <col min="5152" max="5378" width="9.1796875" style="45"/>
    <col min="5379" max="5379" width="5.26953125" style="45" customWidth="1"/>
    <col min="5380" max="5380" width="9" style="45" customWidth="1"/>
    <col min="5381" max="5381" width="14" style="45" customWidth="1"/>
    <col min="5382" max="5382" width="27" style="45" bestFit="1" customWidth="1"/>
    <col min="5383" max="5383" width="26.26953125" style="45" customWidth="1"/>
    <col min="5384" max="5384" width="11" style="45" customWidth="1"/>
    <col min="5385" max="5385" width="11.26953125" style="45" customWidth="1"/>
    <col min="5386" max="5386" width="9.26953125" style="45" customWidth="1"/>
    <col min="5387" max="5387" width="10" style="45" customWidth="1"/>
    <col min="5388" max="5388" width="9.81640625" style="45" customWidth="1"/>
    <col min="5389" max="5389" width="11.7265625" style="45" customWidth="1"/>
    <col min="5390" max="5390" width="11" style="45" customWidth="1"/>
    <col min="5391" max="5391" width="10.26953125" style="45" bestFit="1" customWidth="1"/>
    <col min="5392" max="5393" width="11" style="45" customWidth="1"/>
    <col min="5394" max="5395" width="17" style="45" customWidth="1"/>
    <col min="5396" max="5396" width="12.26953125" style="45" customWidth="1"/>
    <col min="5397" max="5397" width="15.7265625" style="45" customWidth="1"/>
    <col min="5398" max="5398" width="15" style="45" customWidth="1"/>
    <col min="5399" max="5399" width="26.1796875" style="45" customWidth="1"/>
    <col min="5400" max="5400" width="12.81640625" style="45" customWidth="1"/>
    <col min="5401" max="5401" width="13.26953125" style="45" customWidth="1"/>
    <col min="5402" max="5402" width="10.7265625" style="45" customWidth="1"/>
    <col min="5403" max="5403" width="10.1796875" style="45" customWidth="1"/>
    <col min="5404" max="5404" width="11.7265625" style="45" customWidth="1"/>
    <col min="5405" max="5405" width="13.1796875" style="45" customWidth="1"/>
    <col min="5406" max="5406" width="14.7265625" style="45" customWidth="1"/>
    <col min="5407" max="5407" width="9.7265625" style="45" bestFit="1" customWidth="1"/>
    <col min="5408" max="5634" width="9.1796875" style="45"/>
    <col min="5635" max="5635" width="5.26953125" style="45" customWidth="1"/>
    <col min="5636" max="5636" width="9" style="45" customWidth="1"/>
    <col min="5637" max="5637" width="14" style="45" customWidth="1"/>
    <col min="5638" max="5638" width="27" style="45" bestFit="1" customWidth="1"/>
    <col min="5639" max="5639" width="26.26953125" style="45" customWidth="1"/>
    <col min="5640" max="5640" width="11" style="45" customWidth="1"/>
    <col min="5641" max="5641" width="11.26953125" style="45" customWidth="1"/>
    <col min="5642" max="5642" width="9.26953125" style="45" customWidth="1"/>
    <col min="5643" max="5643" width="10" style="45" customWidth="1"/>
    <col min="5644" max="5644" width="9.81640625" style="45" customWidth="1"/>
    <col min="5645" max="5645" width="11.7265625" style="45" customWidth="1"/>
    <col min="5646" max="5646" width="11" style="45" customWidth="1"/>
    <col min="5647" max="5647" width="10.26953125" style="45" bestFit="1" customWidth="1"/>
    <col min="5648" max="5649" width="11" style="45" customWidth="1"/>
    <col min="5650" max="5651" width="17" style="45" customWidth="1"/>
    <col min="5652" max="5652" width="12.26953125" style="45" customWidth="1"/>
    <col min="5653" max="5653" width="15.7265625" style="45" customWidth="1"/>
    <col min="5654" max="5654" width="15" style="45" customWidth="1"/>
    <col min="5655" max="5655" width="26.1796875" style="45" customWidth="1"/>
    <col min="5656" max="5656" width="12.81640625" style="45" customWidth="1"/>
    <col min="5657" max="5657" width="13.26953125" style="45" customWidth="1"/>
    <col min="5658" max="5658" width="10.7265625" style="45" customWidth="1"/>
    <col min="5659" max="5659" width="10.1796875" style="45" customWidth="1"/>
    <col min="5660" max="5660" width="11.7265625" style="45" customWidth="1"/>
    <col min="5661" max="5661" width="13.1796875" style="45" customWidth="1"/>
    <col min="5662" max="5662" width="14.7265625" style="45" customWidth="1"/>
    <col min="5663" max="5663" width="9.7265625" style="45" bestFit="1" customWidth="1"/>
    <col min="5664" max="5890" width="9.1796875" style="45"/>
    <col min="5891" max="5891" width="5.26953125" style="45" customWidth="1"/>
    <col min="5892" max="5892" width="9" style="45" customWidth="1"/>
    <col min="5893" max="5893" width="14" style="45" customWidth="1"/>
    <col min="5894" max="5894" width="27" style="45" bestFit="1" customWidth="1"/>
    <col min="5895" max="5895" width="26.26953125" style="45" customWidth="1"/>
    <col min="5896" max="5896" width="11" style="45" customWidth="1"/>
    <col min="5897" max="5897" width="11.26953125" style="45" customWidth="1"/>
    <col min="5898" max="5898" width="9.26953125" style="45" customWidth="1"/>
    <col min="5899" max="5899" width="10" style="45" customWidth="1"/>
    <col min="5900" max="5900" width="9.81640625" style="45" customWidth="1"/>
    <col min="5901" max="5901" width="11.7265625" style="45" customWidth="1"/>
    <col min="5902" max="5902" width="11" style="45" customWidth="1"/>
    <col min="5903" max="5903" width="10.26953125" style="45" bestFit="1" customWidth="1"/>
    <col min="5904" max="5905" width="11" style="45" customWidth="1"/>
    <col min="5906" max="5907" width="17" style="45" customWidth="1"/>
    <col min="5908" max="5908" width="12.26953125" style="45" customWidth="1"/>
    <col min="5909" max="5909" width="15.7265625" style="45" customWidth="1"/>
    <col min="5910" max="5910" width="15" style="45" customWidth="1"/>
    <col min="5911" max="5911" width="26.1796875" style="45" customWidth="1"/>
    <col min="5912" max="5912" width="12.81640625" style="45" customWidth="1"/>
    <col min="5913" max="5913" width="13.26953125" style="45" customWidth="1"/>
    <col min="5914" max="5914" width="10.7265625" style="45" customWidth="1"/>
    <col min="5915" max="5915" width="10.1796875" style="45" customWidth="1"/>
    <col min="5916" max="5916" width="11.7265625" style="45" customWidth="1"/>
    <col min="5917" max="5917" width="13.1796875" style="45" customWidth="1"/>
    <col min="5918" max="5918" width="14.7265625" style="45" customWidth="1"/>
    <col min="5919" max="5919" width="9.7265625" style="45" bestFit="1" customWidth="1"/>
    <col min="5920" max="6146" width="9.1796875" style="45"/>
    <col min="6147" max="6147" width="5.26953125" style="45" customWidth="1"/>
    <col min="6148" max="6148" width="9" style="45" customWidth="1"/>
    <col min="6149" max="6149" width="14" style="45" customWidth="1"/>
    <col min="6150" max="6150" width="27" style="45" bestFit="1" customWidth="1"/>
    <col min="6151" max="6151" width="26.26953125" style="45" customWidth="1"/>
    <col min="6152" max="6152" width="11" style="45" customWidth="1"/>
    <col min="6153" max="6153" width="11.26953125" style="45" customWidth="1"/>
    <col min="6154" max="6154" width="9.26953125" style="45" customWidth="1"/>
    <col min="6155" max="6155" width="10" style="45" customWidth="1"/>
    <col min="6156" max="6156" width="9.81640625" style="45" customWidth="1"/>
    <col min="6157" max="6157" width="11.7265625" style="45" customWidth="1"/>
    <col min="6158" max="6158" width="11" style="45" customWidth="1"/>
    <col min="6159" max="6159" width="10.26953125" style="45" bestFit="1" customWidth="1"/>
    <col min="6160" max="6161" width="11" style="45" customWidth="1"/>
    <col min="6162" max="6163" width="17" style="45" customWidth="1"/>
    <col min="6164" max="6164" width="12.26953125" style="45" customWidth="1"/>
    <col min="6165" max="6165" width="15.7265625" style="45" customWidth="1"/>
    <col min="6166" max="6166" width="15" style="45" customWidth="1"/>
    <col min="6167" max="6167" width="26.1796875" style="45" customWidth="1"/>
    <col min="6168" max="6168" width="12.81640625" style="45" customWidth="1"/>
    <col min="6169" max="6169" width="13.26953125" style="45" customWidth="1"/>
    <col min="6170" max="6170" width="10.7265625" style="45" customWidth="1"/>
    <col min="6171" max="6171" width="10.1796875" style="45" customWidth="1"/>
    <col min="6172" max="6172" width="11.7265625" style="45" customWidth="1"/>
    <col min="6173" max="6173" width="13.1796875" style="45" customWidth="1"/>
    <col min="6174" max="6174" width="14.7265625" style="45" customWidth="1"/>
    <col min="6175" max="6175" width="9.7265625" style="45" bestFit="1" customWidth="1"/>
    <col min="6176" max="6402" width="9.1796875" style="45"/>
    <col min="6403" max="6403" width="5.26953125" style="45" customWidth="1"/>
    <col min="6404" max="6404" width="9" style="45" customWidth="1"/>
    <col min="6405" max="6405" width="14" style="45" customWidth="1"/>
    <col min="6406" max="6406" width="27" style="45" bestFit="1" customWidth="1"/>
    <col min="6407" max="6407" width="26.26953125" style="45" customWidth="1"/>
    <col min="6408" max="6408" width="11" style="45" customWidth="1"/>
    <col min="6409" max="6409" width="11.26953125" style="45" customWidth="1"/>
    <col min="6410" max="6410" width="9.26953125" style="45" customWidth="1"/>
    <col min="6411" max="6411" width="10" style="45" customWidth="1"/>
    <col min="6412" max="6412" width="9.81640625" style="45" customWidth="1"/>
    <col min="6413" max="6413" width="11.7265625" style="45" customWidth="1"/>
    <col min="6414" max="6414" width="11" style="45" customWidth="1"/>
    <col min="6415" max="6415" width="10.26953125" style="45" bestFit="1" customWidth="1"/>
    <col min="6416" max="6417" width="11" style="45" customWidth="1"/>
    <col min="6418" max="6419" width="17" style="45" customWidth="1"/>
    <col min="6420" max="6420" width="12.26953125" style="45" customWidth="1"/>
    <col min="6421" max="6421" width="15.7265625" style="45" customWidth="1"/>
    <col min="6422" max="6422" width="15" style="45" customWidth="1"/>
    <col min="6423" max="6423" width="26.1796875" style="45" customWidth="1"/>
    <col min="6424" max="6424" width="12.81640625" style="45" customWidth="1"/>
    <col min="6425" max="6425" width="13.26953125" style="45" customWidth="1"/>
    <col min="6426" max="6426" width="10.7265625" style="45" customWidth="1"/>
    <col min="6427" max="6427" width="10.1796875" style="45" customWidth="1"/>
    <col min="6428" max="6428" width="11.7265625" style="45" customWidth="1"/>
    <col min="6429" max="6429" width="13.1796875" style="45" customWidth="1"/>
    <col min="6430" max="6430" width="14.7265625" style="45" customWidth="1"/>
    <col min="6431" max="6431" width="9.7265625" style="45" bestFit="1" customWidth="1"/>
    <col min="6432" max="6658" width="9.1796875" style="45"/>
    <col min="6659" max="6659" width="5.26953125" style="45" customWidth="1"/>
    <col min="6660" max="6660" width="9" style="45" customWidth="1"/>
    <col min="6661" max="6661" width="14" style="45" customWidth="1"/>
    <col min="6662" max="6662" width="27" style="45" bestFit="1" customWidth="1"/>
    <col min="6663" max="6663" width="26.26953125" style="45" customWidth="1"/>
    <col min="6664" max="6664" width="11" style="45" customWidth="1"/>
    <col min="6665" max="6665" width="11.26953125" style="45" customWidth="1"/>
    <col min="6666" max="6666" width="9.26953125" style="45" customWidth="1"/>
    <col min="6667" max="6667" width="10" style="45" customWidth="1"/>
    <col min="6668" max="6668" width="9.81640625" style="45" customWidth="1"/>
    <col min="6669" max="6669" width="11.7265625" style="45" customWidth="1"/>
    <col min="6670" max="6670" width="11" style="45" customWidth="1"/>
    <col min="6671" max="6671" width="10.26953125" style="45" bestFit="1" customWidth="1"/>
    <col min="6672" max="6673" width="11" style="45" customWidth="1"/>
    <col min="6674" max="6675" width="17" style="45" customWidth="1"/>
    <col min="6676" max="6676" width="12.26953125" style="45" customWidth="1"/>
    <col min="6677" max="6677" width="15.7265625" style="45" customWidth="1"/>
    <col min="6678" max="6678" width="15" style="45" customWidth="1"/>
    <col min="6679" max="6679" width="26.1796875" style="45" customWidth="1"/>
    <col min="6680" max="6680" width="12.81640625" style="45" customWidth="1"/>
    <col min="6681" max="6681" width="13.26953125" style="45" customWidth="1"/>
    <col min="6682" max="6682" width="10.7265625" style="45" customWidth="1"/>
    <col min="6683" max="6683" width="10.1796875" style="45" customWidth="1"/>
    <col min="6684" max="6684" width="11.7265625" style="45" customWidth="1"/>
    <col min="6685" max="6685" width="13.1796875" style="45" customWidth="1"/>
    <col min="6686" max="6686" width="14.7265625" style="45" customWidth="1"/>
    <col min="6687" max="6687" width="9.7265625" style="45" bestFit="1" customWidth="1"/>
    <col min="6688" max="6914" width="9.1796875" style="45"/>
    <col min="6915" max="6915" width="5.26953125" style="45" customWidth="1"/>
    <col min="6916" max="6916" width="9" style="45" customWidth="1"/>
    <col min="6917" max="6917" width="14" style="45" customWidth="1"/>
    <col min="6918" max="6918" width="27" style="45" bestFit="1" customWidth="1"/>
    <col min="6919" max="6919" width="26.26953125" style="45" customWidth="1"/>
    <col min="6920" max="6920" width="11" style="45" customWidth="1"/>
    <col min="6921" max="6921" width="11.26953125" style="45" customWidth="1"/>
    <col min="6922" max="6922" width="9.26953125" style="45" customWidth="1"/>
    <col min="6923" max="6923" width="10" style="45" customWidth="1"/>
    <col min="6924" max="6924" width="9.81640625" style="45" customWidth="1"/>
    <col min="6925" max="6925" width="11.7265625" style="45" customWidth="1"/>
    <col min="6926" max="6926" width="11" style="45" customWidth="1"/>
    <col min="6927" max="6927" width="10.26953125" style="45" bestFit="1" customWidth="1"/>
    <col min="6928" max="6929" width="11" style="45" customWidth="1"/>
    <col min="6930" max="6931" width="17" style="45" customWidth="1"/>
    <col min="6932" max="6932" width="12.26953125" style="45" customWidth="1"/>
    <col min="6933" max="6933" width="15.7265625" style="45" customWidth="1"/>
    <col min="6934" max="6934" width="15" style="45" customWidth="1"/>
    <col min="6935" max="6935" width="26.1796875" style="45" customWidth="1"/>
    <col min="6936" max="6936" width="12.81640625" style="45" customWidth="1"/>
    <col min="6937" max="6937" width="13.26953125" style="45" customWidth="1"/>
    <col min="6938" max="6938" width="10.7265625" style="45" customWidth="1"/>
    <col min="6939" max="6939" width="10.1796875" style="45" customWidth="1"/>
    <col min="6940" max="6940" width="11.7265625" style="45" customWidth="1"/>
    <col min="6941" max="6941" width="13.1796875" style="45" customWidth="1"/>
    <col min="6942" max="6942" width="14.7265625" style="45" customWidth="1"/>
    <col min="6943" max="6943" width="9.7265625" style="45" bestFit="1" customWidth="1"/>
    <col min="6944" max="7170" width="9.1796875" style="45"/>
    <col min="7171" max="7171" width="5.26953125" style="45" customWidth="1"/>
    <col min="7172" max="7172" width="9" style="45" customWidth="1"/>
    <col min="7173" max="7173" width="14" style="45" customWidth="1"/>
    <col min="7174" max="7174" width="27" style="45" bestFit="1" customWidth="1"/>
    <col min="7175" max="7175" width="26.26953125" style="45" customWidth="1"/>
    <col min="7176" max="7176" width="11" style="45" customWidth="1"/>
    <col min="7177" max="7177" width="11.26953125" style="45" customWidth="1"/>
    <col min="7178" max="7178" width="9.26953125" style="45" customWidth="1"/>
    <col min="7179" max="7179" width="10" style="45" customWidth="1"/>
    <col min="7180" max="7180" width="9.81640625" style="45" customWidth="1"/>
    <col min="7181" max="7181" width="11.7265625" style="45" customWidth="1"/>
    <col min="7182" max="7182" width="11" style="45" customWidth="1"/>
    <col min="7183" max="7183" width="10.26953125" style="45" bestFit="1" customWidth="1"/>
    <col min="7184" max="7185" width="11" style="45" customWidth="1"/>
    <col min="7186" max="7187" width="17" style="45" customWidth="1"/>
    <col min="7188" max="7188" width="12.26953125" style="45" customWidth="1"/>
    <col min="7189" max="7189" width="15.7265625" style="45" customWidth="1"/>
    <col min="7190" max="7190" width="15" style="45" customWidth="1"/>
    <col min="7191" max="7191" width="26.1796875" style="45" customWidth="1"/>
    <col min="7192" max="7192" width="12.81640625" style="45" customWidth="1"/>
    <col min="7193" max="7193" width="13.26953125" style="45" customWidth="1"/>
    <col min="7194" max="7194" width="10.7265625" style="45" customWidth="1"/>
    <col min="7195" max="7195" width="10.1796875" style="45" customWidth="1"/>
    <col min="7196" max="7196" width="11.7265625" style="45" customWidth="1"/>
    <col min="7197" max="7197" width="13.1796875" style="45" customWidth="1"/>
    <col min="7198" max="7198" width="14.7265625" style="45" customWidth="1"/>
    <col min="7199" max="7199" width="9.7265625" style="45" bestFit="1" customWidth="1"/>
    <col min="7200" max="7426" width="9.1796875" style="45"/>
    <col min="7427" max="7427" width="5.26953125" style="45" customWidth="1"/>
    <col min="7428" max="7428" width="9" style="45" customWidth="1"/>
    <col min="7429" max="7429" width="14" style="45" customWidth="1"/>
    <col min="7430" max="7430" width="27" style="45" bestFit="1" customWidth="1"/>
    <col min="7431" max="7431" width="26.26953125" style="45" customWidth="1"/>
    <col min="7432" max="7432" width="11" style="45" customWidth="1"/>
    <col min="7433" max="7433" width="11.26953125" style="45" customWidth="1"/>
    <col min="7434" max="7434" width="9.26953125" style="45" customWidth="1"/>
    <col min="7435" max="7435" width="10" style="45" customWidth="1"/>
    <col min="7436" max="7436" width="9.81640625" style="45" customWidth="1"/>
    <col min="7437" max="7437" width="11.7265625" style="45" customWidth="1"/>
    <col min="7438" max="7438" width="11" style="45" customWidth="1"/>
    <col min="7439" max="7439" width="10.26953125" style="45" bestFit="1" customWidth="1"/>
    <col min="7440" max="7441" width="11" style="45" customWidth="1"/>
    <col min="7442" max="7443" width="17" style="45" customWidth="1"/>
    <col min="7444" max="7444" width="12.26953125" style="45" customWidth="1"/>
    <col min="7445" max="7445" width="15.7265625" style="45" customWidth="1"/>
    <col min="7446" max="7446" width="15" style="45" customWidth="1"/>
    <col min="7447" max="7447" width="26.1796875" style="45" customWidth="1"/>
    <col min="7448" max="7448" width="12.81640625" style="45" customWidth="1"/>
    <col min="7449" max="7449" width="13.26953125" style="45" customWidth="1"/>
    <col min="7450" max="7450" width="10.7265625" style="45" customWidth="1"/>
    <col min="7451" max="7451" width="10.1796875" style="45" customWidth="1"/>
    <col min="7452" max="7452" width="11.7265625" style="45" customWidth="1"/>
    <col min="7453" max="7453" width="13.1796875" style="45" customWidth="1"/>
    <col min="7454" max="7454" width="14.7265625" style="45" customWidth="1"/>
    <col min="7455" max="7455" width="9.7265625" style="45" bestFit="1" customWidth="1"/>
    <col min="7456" max="7682" width="9.1796875" style="45"/>
    <col min="7683" max="7683" width="5.26953125" style="45" customWidth="1"/>
    <col min="7684" max="7684" width="9" style="45" customWidth="1"/>
    <col min="7685" max="7685" width="14" style="45" customWidth="1"/>
    <col min="7686" max="7686" width="27" style="45" bestFit="1" customWidth="1"/>
    <col min="7687" max="7687" width="26.26953125" style="45" customWidth="1"/>
    <col min="7688" max="7688" width="11" style="45" customWidth="1"/>
    <col min="7689" max="7689" width="11.26953125" style="45" customWidth="1"/>
    <col min="7690" max="7690" width="9.26953125" style="45" customWidth="1"/>
    <col min="7691" max="7691" width="10" style="45" customWidth="1"/>
    <col min="7692" max="7692" width="9.81640625" style="45" customWidth="1"/>
    <col min="7693" max="7693" width="11.7265625" style="45" customWidth="1"/>
    <col min="7694" max="7694" width="11" style="45" customWidth="1"/>
    <col min="7695" max="7695" width="10.26953125" style="45" bestFit="1" customWidth="1"/>
    <col min="7696" max="7697" width="11" style="45" customWidth="1"/>
    <col min="7698" max="7699" width="17" style="45" customWidth="1"/>
    <col min="7700" max="7700" width="12.26953125" style="45" customWidth="1"/>
    <col min="7701" max="7701" width="15.7265625" style="45" customWidth="1"/>
    <col min="7702" max="7702" width="15" style="45" customWidth="1"/>
    <col min="7703" max="7703" width="26.1796875" style="45" customWidth="1"/>
    <col min="7704" max="7704" width="12.81640625" style="45" customWidth="1"/>
    <col min="7705" max="7705" width="13.26953125" style="45" customWidth="1"/>
    <col min="7706" max="7706" width="10.7265625" style="45" customWidth="1"/>
    <col min="7707" max="7707" width="10.1796875" style="45" customWidth="1"/>
    <col min="7708" max="7708" width="11.7265625" style="45" customWidth="1"/>
    <col min="7709" max="7709" width="13.1796875" style="45" customWidth="1"/>
    <col min="7710" max="7710" width="14.7265625" style="45" customWidth="1"/>
    <col min="7711" max="7711" width="9.7265625" style="45" bestFit="1" customWidth="1"/>
    <col min="7712" max="7938" width="9.1796875" style="45"/>
    <col min="7939" max="7939" width="5.26953125" style="45" customWidth="1"/>
    <col min="7940" max="7940" width="9" style="45" customWidth="1"/>
    <col min="7941" max="7941" width="14" style="45" customWidth="1"/>
    <col min="7942" max="7942" width="27" style="45" bestFit="1" customWidth="1"/>
    <col min="7943" max="7943" width="26.26953125" style="45" customWidth="1"/>
    <col min="7944" max="7944" width="11" style="45" customWidth="1"/>
    <col min="7945" max="7945" width="11.26953125" style="45" customWidth="1"/>
    <col min="7946" max="7946" width="9.26953125" style="45" customWidth="1"/>
    <col min="7947" max="7947" width="10" style="45" customWidth="1"/>
    <col min="7948" max="7948" width="9.81640625" style="45" customWidth="1"/>
    <col min="7949" max="7949" width="11.7265625" style="45" customWidth="1"/>
    <col min="7950" max="7950" width="11" style="45" customWidth="1"/>
    <col min="7951" max="7951" width="10.26953125" style="45" bestFit="1" customWidth="1"/>
    <col min="7952" max="7953" width="11" style="45" customWidth="1"/>
    <col min="7954" max="7955" width="17" style="45" customWidth="1"/>
    <col min="7956" max="7956" width="12.26953125" style="45" customWidth="1"/>
    <col min="7957" max="7957" width="15.7265625" style="45" customWidth="1"/>
    <col min="7958" max="7958" width="15" style="45" customWidth="1"/>
    <col min="7959" max="7959" width="26.1796875" style="45" customWidth="1"/>
    <col min="7960" max="7960" width="12.81640625" style="45" customWidth="1"/>
    <col min="7961" max="7961" width="13.26953125" style="45" customWidth="1"/>
    <col min="7962" max="7962" width="10.7265625" style="45" customWidth="1"/>
    <col min="7963" max="7963" width="10.1796875" style="45" customWidth="1"/>
    <col min="7964" max="7964" width="11.7265625" style="45" customWidth="1"/>
    <col min="7965" max="7965" width="13.1796875" style="45" customWidth="1"/>
    <col min="7966" max="7966" width="14.7265625" style="45" customWidth="1"/>
    <col min="7967" max="7967" width="9.7265625" style="45" bestFit="1" customWidth="1"/>
    <col min="7968" max="8194" width="9.1796875" style="45"/>
    <col min="8195" max="8195" width="5.26953125" style="45" customWidth="1"/>
    <col min="8196" max="8196" width="9" style="45" customWidth="1"/>
    <col min="8197" max="8197" width="14" style="45" customWidth="1"/>
    <col min="8198" max="8198" width="27" style="45" bestFit="1" customWidth="1"/>
    <col min="8199" max="8199" width="26.26953125" style="45" customWidth="1"/>
    <col min="8200" max="8200" width="11" style="45" customWidth="1"/>
    <col min="8201" max="8201" width="11.26953125" style="45" customWidth="1"/>
    <col min="8202" max="8202" width="9.26953125" style="45" customWidth="1"/>
    <col min="8203" max="8203" width="10" style="45" customWidth="1"/>
    <col min="8204" max="8204" width="9.81640625" style="45" customWidth="1"/>
    <col min="8205" max="8205" width="11.7265625" style="45" customWidth="1"/>
    <col min="8206" max="8206" width="11" style="45" customWidth="1"/>
    <col min="8207" max="8207" width="10.26953125" style="45" bestFit="1" customWidth="1"/>
    <col min="8208" max="8209" width="11" style="45" customWidth="1"/>
    <col min="8210" max="8211" width="17" style="45" customWidth="1"/>
    <col min="8212" max="8212" width="12.26953125" style="45" customWidth="1"/>
    <col min="8213" max="8213" width="15.7265625" style="45" customWidth="1"/>
    <col min="8214" max="8214" width="15" style="45" customWidth="1"/>
    <col min="8215" max="8215" width="26.1796875" style="45" customWidth="1"/>
    <col min="8216" max="8216" width="12.81640625" style="45" customWidth="1"/>
    <col min="8217" max="8217" width="13.26953125" style="45" customWidth="1"/>
    <col min="8218" max="8218" width="10.7265625" style="45" customWidth="1"/>
    <col min="8219" max="8219" width="10.1796875" style="45" customWidth="1"/>
    <col min="8220" max="8220" width="11.7265625" style="45" customWidth="1"/>
    <col min="8221" max="8221" width="13.1796875" style="45" customWidth="1"/>
    <col min="8222" max="8222" width="14.7265625" style="45" customWidth="1"/>
    <col min="8223" max="8223" width="9.7265625" style="45" bestFit="1" customWidth="1"/>
    <col min="8224" max="8450" width="9.1796875" style="45"/>
    <col min="8451" max="8451" width="5.26953125" style="45" customWidth="1"/>
    <col min="8452" max="8452" width="9" style="45" customWidth="1"/>
    <col min="8453" max="8453" width="14" style="45" customWidth="1"/>
    <col min="8454" max="8454" width="27" style="45" bestFit="1" customWidth="1"/>
    <col min="8455" max="8455" width="26.26953125" style="45" customWidth="1"/>
    <col min="8456" max="8456" width="11" style="45" customWidth="1"/>
    <col min="8457" max="8457" width="11.26953125" style="45" customWidth="1"/>
    <col min="8458" max="8458" width="9.26953125" style="45" customWidth="1"/>
    <col min="8459" max="8459" width="10" style="45" customWidth="1"/>
    <col min="8460" max="8460" width="9.81640625" style="45" customWidth="1"/>
    <col min="8461" max="8461" width="11.7265625" style="45" customWidth="1"/>
    <col min="8462" max="8462" width="11" style="45" customWidth="1"/>
    <col min="8463" max="8463" width="10.26953125" style="45" bestFit="1" customWidth="1"/>
    <col min="8464" max="8465" width="11" style="45" customWidth="1"/>
    <col min="8466" max="8467" width="17" style="45" customWidth="1"/>
    <col min="8468" max="8468" width="12.26953125" style="45" customWidth="1"/>
    <col min="8469" max="8469" width="15.7265625" style="45" customWidth="1"/>
    <col min="8470" max="8470" width="15" style="45" customWidth="1"/>
    <col min="8471" max="8471" width="26.1796875" style="45" customWidth="1"/>
    <col min="8472" max="8472" width="12.81640625" style="45" customWidth="1"/>
    <col min="8473" max="8473" width="13.26953125" style="45" customWidth="1"/>
    <col min="8474" max="8474" width="10.7265625" style="45" customWidth="1"/>
    <col min="8475" max="8475" width="10.1796875" style="45" customWidth="1"/>
    <col min="8476" max="8476" width="11.7265625" style="45" customWidth="1"/>
    <col min="8477" max="8477" width="13.1796875" style="45" customWidth="1"/>
    <col min="8478" max="8478" width="14.7265625" style="45" customWidth="1"/>
    <col min="8479" max="8479" width="9.7265625" style="45" bestFit="1" customWidth="1"/>
    <col min="8480" max="8706" width="9.1796875" style="45"/>
    <col min="8707" max="8707" width="5.26953125" style="45" customWidth="1"/>
    <col min="8708" max="8708" width="9" style="45" customWidth="1"/>
    <col min="8709" max="8709" width="14" style="45" customWidth="1"/>
    <col min="8710" max="8710" width="27" style="45" bestFit="1" customWidth="1"/>
    <col min="8711" max="8711" width="26.26953125" style="45" customWidth="1"/>
    <col min="8712" max="8712" width="11" style="45" customWidth="1"/>
    <col min="8713" max="8713" width="11.26953125" style="45" customWidth="1"/>
    <col min="8714" max="8714" width="9.26953125" style="45" customWidth="1"/>
    <col min="8715" max="8715" width="10" style="45" customWidth="1"/>
    <col min="8716" max="8716" width="9.81640625" style="45" customWidth="1"/>
    <col min="8717" max="8717" width="11.7265625" style="45" customWidth="1"/>
    <col min="8718" max="8718" width="11" style="45" customWidth="1"/>
    <col min="8719" max="8719" width="10.26953125" style="45" bestFit="1" customWidth="1"/>
    <col min="8720" max="8721" width="11" style="45" customWidth="1"/>
    <col min="8722" max="8723" width="17" style="45" customWidth="1"/>
    <col min="8724" max="8724" width="12.26953125" style="45" customWidth="1"/>
    <col min="8725" max="8725" width="15.7265625" style="45" customWidth="1"/>
    <col min="8726" max="8726" width="15" style="45" customWidth="1"/>
    <col min="8727" max="8727" width="26.1796875" style="45" customWidth="1"/>
    <col min="8728" max="8728" width="12.81640625" style="45" customWidth="1"/>
    <col min="8729" max="8729" width="13.26953125" style="45" customWidth="1"/>
    <col min="8730" max="8730" width="10.7265625" style="45" customWidth="1"/>
    <col min="8731" max="8731" width="10.1796875" style="45" customWidth="1"/>
    <col min="8732" max="8732" width="11.7265625" style="45" customWidth="1"/>
    <col min="8733" max="8733" width="13.1796875" style="45" customWidth="1"/>
    <col min="8734" max="8734" width="14.7265625" style="45" customWidth="1"/>
    <col min="8735" max="8735" width="9.7265625" style="45" bestFit="1" customWidth="1"/>
    <col min="8736" max="8962" width="9.1796875" style="45"/>
    <col min="8963" max="8963" width="5.26953125" style="45" customWidth="1"/>
    <col min="8964" max="8964" width="9" style="45" customWidth="1"/>
    <col min="8965" max="8965" width="14" style="45" customWidth="1"/>
    <col min="8966" max="8966" width="27" style="45" bestFit="1" customWidth="1"/>
    <col min="8967" max="8967" width="26.26953125" style="45" customWidth="1"/>
    <col min="8968" max="8968" width="11" style="45" customWidth="1"/>
    <col min="8969" max="8969" width="11.26953125" style="45" customWidth="1"/>
    <col min="8970" max="8970" width="9.26953125" style="45" customWidth="1"/>
    <col min="8971" max="8971" width="10" style="45" customWidth="1"/>
    <col min="8972" max="8972" width="9.81640625" style="45" customWidth="1"/>
    <col min="8973" max="8973" width="11.7265625" style="45" customWidth="1"/>
    <col min="8974" max="8974" width="11" style="45" customWidth="1"/>
    <col min="8975" max="8975" width="10.26953125" style="45" bestFit="1" customWidth="1"/>
    <col min="8976" max="8977" width="11" style="45" customWidth="1"/>
    <col min="8978" max="8979" width="17" style="45" customWidth="1"/>
    <col min="8980" max="8980" width="12.26953125" style="45" customWidth="1"/>
    <col min="8981" max="8981" width="15.7265625" style="45" customWidth="1"/>
    <col min="8982" max="8982" width="15" style="45" customWidth="1"/>
    <col min="8983" max="8983" width="26.1796875" style="45" customWidth="1"/>
    <col min="8984" max="8984" width="12.81640625" style="45" customWidth="1"/>
    <col min="8985" max="8985" width="13.26953125" style="45" customWidth="1"/>
    <col min="8986" max="8986" width="10.7265625" style="45" customWidth="1"/>
    <col min="8987" max="8987" width="10.1796875" style="45" customWidth="1"/>
    <col min="8988" max="8988" width="11.7265625" style="45" customWidth="1"/>
    <col min="8989" max="8989" width="13.1796875" style="45" customWidth="1"/>
    <col min="8990" max="8990" width="14.7265625" style="45" customWidth="1"/>
    <col min="8991" max="8991" width="9.7265625" style="45" bestFit="1" customWidth="1"/>
    <col min="8992" max="9218" width="9.1796875" style="45"/>
    <col min="9219" max="9219" width="5.26953125" style="45" customWidth="1"/>
    <col min="9220" max="9220" width="9" style="45" customWidth="1"/>
    <col min="9221" max="9221" width="14" style="45" customWidth="1"/>
    <col min="9222" max="9222" width="27" style="45" bestFit="1" customWidth="1"/>
    <col min="9223" max="9223" width="26.26953125" style="45" customWidth="1"/>
    <col min="9224" max="9224" width="11" style="45" customWidth="1"/>
    <col min="9225" max="9225" width="11.26953125" style="45" customWidth="1"/>
    <col min="9226" max="9226" width="9.26953125" style="45" customWidth="1"/>
    <col min="9227" max="9227" width="10" style="45" customWidth="1"/>
    <col min="9228" max="9228" width="9.81640625" style="45" customWidth="1"/>
    <col min="9229" max="9229" width="11.7265625" style="45" customWidth="1"/>
    <col min="9230" max="9230" width="11" style="45" customWidth="1"/>
    <col min="9231" max="9231" width="10.26953125" style="45" bestFit="1" customWidth="1"/>
    <col min="9232" max="9233" width="11" style="45" customWidth="1"/>
    <col min="9234" max="9235" width="17" style="45" customWidth="1"/>
    <col min="9236" max="9236" width="12.26953125" style="45" customWidth="1"/>
    <col min="9237" max="9237" width="15.7265625" style="45" customWidth="1"/>
    <col min="9238" max="9238" width="15" style="45" customWidth="1"/>
    <col min="9239" max="9239" width="26.1796875" style="45" customWidth="1"/>
    <col min="9240" max="9240" width="12.81640625" style="45" customWidth="1"/>
    <col min="9241" max="9241" width="13.26953125" style="45" customWidth="1"/>
    <col min="9242" max="9242" width="10.7265625" style="45" customWidth="1"/>
    <col min="9243" max="9243" width="10.1796875" style="45" customWidth="1"/>
    <col min="9244" max="9244" width="11.7265625" style="45" customWidth="1"/>
    <col min="9245" max="9245" width="13.1796875" style="45" customWidth="1"/>
    <col min="9246" max="9246" width="14.7265625" style="45" customWidth="1"/>
    <col min="9247" max="9247" width="9.7265625" style="45" bestFit="1" customWidth="1"/>
    <col min="9248" max="9474" width="9.1796875" style="45"/>
    <col min="9475" max="9475" width="5.26953125" style="45" customWidth="1"/>
    <col min="9476" max="9476" width="9" style="45" customWidth="1"/>
    <col min="9477" max="9477" width="14" style="45" customWidth="1"/>
    <col min="9478" max="9478" width="27" style="45" bestFit="1" customWidth="1"/>
    <col min="9479" max="9479" width="26.26953125" style="45" customWidth="1"/>
    <col min="9480" max="9480" width="11" style="45" customWidth="1"/>
    <col min="9481" max="9481" width="11.26953125" style="45" customWidth="1"/>
    <col min="9482" max="9482" width="9.26953125" style="45" customWidth="1"/>
    <col min="9483" max="9483" width="10" style="45" customWidth="1"/>
    <col min="9484" max="9484" width="9.81640625" style="45" customWidth="1"/>
    <col min="9485" max="9485" width="11.7265625" style="45" customWidth="1"/>
    <col min="9486" max="9486" width="11" style="45" customWidth="1"/>
    <col min="9487" max="9487" width="10.26953125" style="45" bestFit="1" customWidth="1"/>
    <col min="9488" max="9489" width="11" style="45" customWidth="1"/>
    <col min="9490" max="9491" width="17" style="45" customWidth="1"/>
    <col min="9492" max="9492" width="12.26953125" style="45" customWidth="1"/>
    <col min="9493" max="9493" width="15.7265625" style="45" customWidth="1"/>
    <col min="9494" max="9494" width="15" style="45" customWidth="1"/>
    <col min="9495" max="9495" width="26.1796875" style="45" customWidth="1"/>
    <col min="9496" max="9496" width="12.81640625" style="45" customWidth="1"/>
    <col min="9497" max="9497" width="13.26953125" style="45" customWidth="1"/>
    <col min="9498" max="9498" width="10.7265625" style="45" customWidth="1"/>
    <col min="9499" max="9499" width="10.1796875" style="45" customWidth="1"/>
    <col min="9500" max="9500" width="11.7265625" style="45" customWidth="1"/>
    <col min="9501" max="9501" width="13.1796875" style="45" customWidth="1"/>
    <col min="9502" max="9502" width="14.7265625" style="45" customWidth="1"/>
    <col min="9503" max="9503" width="9.7265625" style="45" bestFit="1" customWidth="1"/>
    <col min="9504" max="9730" width="9.1796875" style="45"/>
    <col min="9731" max="9731" width="5.26953125" style="45" customWidth="1"/>
    <col min="9732" max="9732" width="9" style="45" customWidth="1"/>
    <col min="9733" max="9733" width="14" style="45" customWidth="1"/>
    <col min="9734" max="9734" width="27" style="45" bestFit="1" customWidth="1"/>
    <col min="9735" max="9735" width="26.26953125" style="45" customWidth="1"/>
    <col min="9736" max="9736" width="11" style="45" customWidth="1"/>
    <col min="9737" max="9737" width="11.26953125" style="45" customWidth="1"/>
    <col min="9738" max="9738" width="9.26953125" style="45" customWidth="1"/>
    <col min="9739" max="9739" width="10" style="45" customWidth="1"/>
    <col min="9740" max="9740" width="9.81640625" style="45" customWidth="1"/>
    <col min="9741" max="9741" width="11.7265625" style="45" customWidth="1"/>
    <col min="9742" max="9742" width="11" style="45" customWidth="1"/>
    <col min="9743" max="9743" width="10.26953125" style="45" bestFit="1" customWidth="1"/>
    <col min="9744" max="9745" width="11" style="45" customWidth="1"/>
    <col min="9746" max="9747" width="17" style="45" customWidth="1"/>
    <col min="9748" max="9748" width="12.26953125" style="45" customWidth="1"/>
    <col min="9749" max="9749" width="15.7265625" style="45" customWidth="1"/>
    <col min="9750" max="9750" width="15" style="45" customWidth="1"/>
    <col min="9751" max="9751" width="26.1796875" style="45" customWidth="1"/>
    <col min="9752" max="9752" width="12.81640625" style="45" customWidth="1"/>
    <col min="9753" max="9753" width="13.26953125" style="45" customWidth="1"/>
    <col min="9754" max="9754" width="10.7265625" style="45" customWidth="1"/>
    <col min="9755" max="9755" width="10.1796875" style="45" customWidth="1"/>
    <col min="9756" max="9756" width="11.7265625" style="45" customWidth="1"/>
    <col min="9757" max="9757" width="13.1796875" style="45" customWidth="1"/>
    <col min="9758" max="9758" width="14.7265625" style="45" customWidth="1"/>
    <col min="9759" max="9759" width="9.7265625" style="45" bestFit="1" customWidth="1"/>
    <col min="9760" max="9986" width="9.1796875" style="45"/>
    <col min="9987" max="9987" width="5.26953125" style="45" customWidth="1"/>
    <col min="9988" max="9988" width="9" style="45" customWidth="1"/>
    <col min="9989" max="9989" width="14" style="45" customWidth="1"/>
    <col min="9990" max="9990" width="27" style="45" bestFit="1" customWidth="1"/>
    <col min="9991" max="9991" width="26.26953125" style="45" customWidth="1"/>
    <col min="9992" max="9992" width="11" style="45" customWidth="1"/>
    <col min="9993" max="9993" width="11.26953125" style="45" customWidth="1"/>
    <col min="9994" max="9994" width="9.26953125" style="45" customWidth="1"/>
    <col min="9995" max="9995" width="10" style="45" customWidth="1"/>
    <col min="9996" max="9996" width="9.81640625" style="45" customWidth="1"/>
    <col min="9997" max="9997" width="11.7265625" style="45" customWidth="1"/>
    <col min="9998" max="9998" width="11" style="45" customWidth="1"/>
    <col min="9999" max="9999" width="10.26953125" style="45" bestFit="1" customWidth="1"/>
    <col min="10000" max="10001" width="11" style="45" customWidth="1"/>
    <col min="10002" max="10003" width="17" style="45" customWidth="1"/>
    <col min="10004" max="10004" width="12.26953125" style="45" customWidth="1"/>
    <col min="10005" max="10005" width="15.7265625" style="45" customWidth="1"/>
    <col min="10006" max="10006" width="15" style="45" customWidth="1"/>
    <col min="10007" max="10007" width="26.1796875" style="45" customWidth="1"/>
    <col min="10008" max="10008" width="12.81640625" style="45" customWidth="1"/>
    <col min="10009" max="10009" width="13.26953125" style="45" customWidth="1"/>
    <col min="10010" max="10010" width="10.7265625" style="45" customWidth="1"/>
    <col min="10011" max="10011" width="10.1796875" style="45" customWidth="1"/>
    <col min="10012" max="10012" width="11.7265625" style="45" customWidth="1"/>
    <col min="10013" max="10013" width="13.1796875" style="45" customWidth="1"/>
    <col min="10014" max="10014" width="14.7265625" style="45" customWidth="1"/>
    <col min="10015" max="10015" width="9.7265625" style="45" bestFit="1" customWidth="1"/>
    <col min="10016" max="10242" width="9.1796875" style="45"/>
    <col min="10243" max="10243" width="5.26953125" style="45" customWidth="1"/>
    <col min="10244" max="10244" width="9" style="45" customWidth="1"/>
    <col min="10245" max="10245" width="14" style="45" customWidth="1"/>
    <col min="10246" max="10246" width="27" style="45" bestFit="1" customWidth="1"/>
    <col min="10247" max="10247" width="26.26953125" style="45" customWidth="1"/>
    <col min="10248" max="10248" width="11" style="45" customWidth="1"/>
    <col min="10249" max="10249" width="11.26953125" style="45" customWidth="1"/>
    <col min="10250" max="10250" width="9.26953125" style="45" customWidth="1"/>
    <col min="10251" max="10251" width="10" style="45" customWidth="1"/>
    <col min="10252" max="10252" width="9.81640625" style="45" customWidth="1"/>
    <col min="10253" max="10253" width="11.7265625" style="45" customWidth="1"/>
    <col min="10254" max="10254" width="11" style="45" customWidth="1"/>
    <col min="10255" max="10255" width="10.26953125" style="45" bestFit="1" customWidth="1"/>
    <col min="10256" max="10257" width="11" style="45" customWidth="1"/>
    <col min="10258" max="10259" width="17" style="45" customWidth="1"/>
    <col min="10260" max="10260" width="12.26953125" style="45" customWidth="1"/>
    <col min="10261" max="10261" width="15.7265625" style="45" customWidth="1"/>
    <col min="10262" max="10262" width="15" style="45" customWidth="1"/>
    <col min="10263" max="10263" width="26.1796875" style="45" customWidth="1"/>
    <col min="10264" max="10264" width="12.81640625" style="45" customWidth="1"/>
    <col min="10265" max="10265" width="13.26953125" style="45" customWidth="1"/>
    <col min="10266" max="10266" width="10.7265625" style="45" customWidth="1"/>
    <col min="10267" max="10267" width="10.1796875" style="45" customWidth="1"/>
    <col min="10268" max="10268" width="11.7265625" style="45" customWidth="1"/>
    <col min="10269" max="10269" width="13.1796875" style="45" customWidth="1"/>
    <col min="10270" max="10270" width="14.7265625" style="45" customWidth="1"/>
    <col min="10271" max="10271" width="9.7265625" style="45" bestFit="1" customWidth="1"/>
    <col min="10272" max="10498" width="9.1796875" style="45"/>
    <col min="10499" max="10499" width="5.26953125" style="45" customWidth="1"/>
    <col min="10500" max="10500" width="9" style="45" customWidth="1"/>
    <col min="10501" max="10501" width="14" style="45" customWidth="1"/>
    <col min="10502" max="10502" width="27" style="45" bestFit="1" customWidth="1"/>
    <col min="10503" max="10503" width="26.26953125" style="45" customWidth="1"/>
    <col min="10504" max="10504" width="11" style="45" customWidth="1"/>
    <col min="10505" max="10505" width="11.26953125" style="45" customWidth="1"/>
    <col min="10506" max="10506" width="9.26953125" style="45" customWidth="1"/>
    <col min="10507" max="10507" width="10" style="45" customWidth="1"/>
    <col min="10508" max="10508" width="9.81640625" style="45" customWidth="1"/>
    <col min="10509" max="10509" width="11.7265625" style="45" customWidth="1"/>
    <col min="10510" max="10510" width="11" style="45" customWidth="1"/>
    <col min="10511" max="10511" width="10.26953125" style="45" bestFit="1" customWidth="1"/>
    <col min="10512" max="10513" width="11" style="45" customWidth="1"/>
    <col min="10514" max="10515" width="17" style="45" customWidth="1"/>
    <col min="10516" max="10516" width="12.26953125" style="45" customWidth="1"/>
    <col min="10517" max="10517" width="15.7265625" style="45" customWidth="1"/>
    <col min="10518" max="10518" width="15" style="45" customWidth="1"/>
    <col min="10519" max="10519" width="26.1796875" style="45" customWidth="1"/>
    <col min="10520" max="10520" width="12.81640625" style="45" customWidth="1"/>
    <col min="10521" max="10521" width="13.26953125" style="45" customWidth="1"/>
    <col min="10522" max="10522" width="10.7265625" style="45" customWidth="1"/>
    <col min="10523" max="10523" width="10.1796875" style="45" customWidth="1"/>
    <col min="10524" max="10524" width="11.7265625" style="45" customWidth="1"/>
    <col min="10525" max="10525" width="13.1796875" style="45" customWidth="1"/>
    <col min="10526" max="10526" width="14.7265625" style="45" customWidth="1"/>
    <col min="10527" max="10527" width="9.7265625" style="45" bestFit="1" customWidth="1"/>
    <col min="10528" max="10754" width="9.1796875" style="45"/>
    <col min="10755" max="10755" width="5.26953125" style="45" customWidth="1"/>
    <col min="10756" max="10756" width="9" style="45" customWidth="1"/>
    <col min="10757" max="10757" width="14" style="45" customWidth="1"/>
    <col min="10758" max="10758" width="27" style="45" bestFit="1" customWidth="1"/>
    <col min="10759" max="10759" width="26.26953125" style="45" customWidth="1"/>
    <col min="10760" max="10760" width="11" style="45" customWidth="1"/>
    <col min="10761" max="10761" width="11.26953125" style="45" customWidth="1"/>
    <col min="10762" max="10762" width="9.26953125" style="45" customWidth="1"/>
    <col min="10763" max="10763" width="10" style="45" customWidth="1"/>
    <col min="10764" max="10764" width="9.81640625" style="45" customWidth="1"/>
    <col min="10765" max="10765" width="11.7265625" style="45" customWidth="1"/>
    <col min="10766" max="10766" width="11" style="45" customWidth="1"/>
    <col min="10767" max="10767" width="10.26953125" style="45" bestFit="1" customWidth="1"/>
    <col min="10768" max="10769" width="11" style="45" customWidth="1"/>
    <col min="10770" max="10771" width="17" style="45" customWidth="1"/>
    <col min="10772" max="10772" width="12.26953125" style="45" customWidth="1"/>
    <col min="10773" max="10773" width="15.7265625" style="45" customWidth="1"/>
    <col min="10774" max="10774" width="15" style="45" customWidth="1"/>
    <col min="10775" max="10775" width="26.1796875" style="45" customWidth="1"/>
    <col min="10776" max="10776" width="12.81640625" style="45" customWidth="1"/>
    <col min="10777" max="10777" width="13.26953125" style="45" customWidth="1"/>
    <col min="10778" max="10778" width="10.7265625" style="45" customWidth="1"/>
    <col min="10779" max="10779" width="10.1796875" style="45" customWidth="1"/>
    <col min="10780" max="10780" width="11.7265625" style="45" customWidth="1"/>
    <col min="10781" max="10781" width="13.1796875" style="45" customWidth="1"/>
    <col min="10782" max="10782" width="14.7265625" style="45" customWidth="1"/>
    <col min="10783" max="10783" width="9.7265625" style="45" bestFit="1" customWidth="1"/>
    <col min="10784" max="11010" width="9.1796875" style="45"/>
    <col min="11011" max="11011" width="5.26953125" style="45" customWidth="1"/>
    <col min="11012" max="11012" width="9" style="45" customWidth="1"/>
    <col min="11013" max="11013" width="14" style="45" customWidth="1"/>
    <col min="11014" max="11014" width="27" style="45" bestFit="1" customWidth="1"/>
    <col min="11015" max="11015" width="26.26953125" style="45" customWidth="1"/>
    <col min="11016" max="11016" width="11" style="45" customWidth="1"/>
    <col min="11017" max="11017" width="11.26953125" style="45" customWidth="1"/>
    <col min="11018" max="11018" width="9.26953125" style="45" customWidth="1"/>
    <col min="11019" max="11019" width="10" style="45" customWidth="1"/>
    <col min="11020" max="11020" width="9.81640625" style="45" customWidth="1"/>
    <col min="11021" max="11021" width="11.7265625" style="45" customWidth="1"/>
    <col min="11022" max="11022" width="11" style="45" customWidth="1"/>
    <col min="11023" max="11023" width="10.26953125" style="45" bestFit="1" customWidth="1"/>
    <col min="11024" max="11025" width="11" style="45" customWidth="1"/>
    <col min="11026" max="11027" width="17" style="45" customWidth="1"/>
    <col min="11028" max="11028" width="12.26953125" style="45" customWidth="1"/>
    <col min="11029" max="11029" width="15.7265625" style="45" customWidth="1"/>
    <col min="11030" max="11030" width="15" style="45" customWidth="1"/>
    <col min="11031" max="11031" width="26.1796875" style="45" customWidth="1"/>
    <col min="11032" max="11032" width="12.81640625" style="45" customWidth="1"/>
    <col min="11033" max="11033" width="13.26953125" style="45" customWidth="1"/>
    <col min="11034" max="11034" width="10.7265625" style="45" customWidth="1"/>
    <col min="11035" max="11035" width="10.1796875" style="45" customWidth="1"/>
    <col min="11036" max="11036" width="11.7265625" style="45" customWidth="1"/>
    <col min="11037" max="11037" width="13.1796875" style="45" customWidth="1"/>
    <col min="11038" max="11038" width="14.7265625" style="45" customWidth="1"/>
    <col min="11039" max="11039" width="9.7265625" style="45" bestFit="1" customWidth="1"/>
    <col min="11040" max="11266" width="9.1796875" style="45"/>
    <col min="11267" max="11267" width="5.26953125" style="45" customWidth="1"/>
    <col min="11268" max="11268" width="9" style="45" customWidth="1"/>
    <col min="11269" max="11269" width="14" style="45" customWidth="1"/>
    <col min="11270" max="11270" width="27" style="45" bestFit="1" customWidth="1"/>
    <col min="11271" max="11271" width="26.26953125" style="45" customWidth="1"/>
    <col min="11272" max="11272" width="11" style="45" customWidth="1"/>
    <col min="11273" max="11273" width="11.26953125" style="45" customWidth="1"/>
    <col min="11274" max="11274" width="9.26953125" style="45" customWidth="1"/>
    <col min="11275" max="11275" width="10" style="45" customWidth="1"/>
    <col min="11276" max="11276" width="9.81640625" style="45" customWidth="1"/>
    <col min="11277" max="11277" width="11.7265625" style="45" customWidth="1"/>
    <col min="11278" max="11278" width="11" style="45" customWidth="1"/>
    <col min="11279" max="11279" width="10.26953125" style="45" bestFit="1" customWidth="1"/>
    <col min="11280" max="11281" width="11" style="45" customWidth="1"/>
    <col min="11282" max="11283" width="17" style="45" customWidth="1"/>
    <col min="11284" max="11284" width="12.26953125" style="45" customWidth="1"/>
    <col min="11285" max="11285" width="15.7265625" style="45" customWidth="1"/>
    <col min="11286" max="11286" width="15" style="45" customWidth="1"/>
    <col min="11287" max="11287" width="26.1796875" style="45" customWidth="1"/>
    <col min="11288" max="11288" width="12.81640625" style="45" customWidth="1"/>
    <col min="11289" max="11289" width="13.26953125" style="45" customWidth="1"/>
    <col min="11290" max="11290" width="10.7265625" style="45" customWidth="1"/>
    <col min="11291" max="11291" width="10.1796875" style="45" customWidth="1"/>
    <col min="11292" max="11292" width="11.7265625" style="45" customWidth="1"/>
    <col min="11293" max="11293" width="13.1796875" style="45" customWidth="1"/>
    <col min="11294" max="11294" width="14.7265625" style="45" customWidth="1"/>
    <col min="11295" max="11295" width="9.7265625" style="45" bestFit="1" customWidth="1"/>
    <col min="11296" max="11522" width="9.1796875" style="45"/>
    <col min="11523" max="11523" width="5.26953125" style="45" customWidth="1"/>
    <col min="11524" max="11524" width="9" style="45" customWidth="1"/>
    <col min="11525" max="11525" width="14" style="45" customWidth="1"/>
    <col min="11526" max="11526" width="27" style="45" bestFit="1" customWidth="1"/>
    <col min="11527" max="11527" width="26.26953125" style="45" customWidth="1"/>
    <col min="11528" max="11528" width="11" style="45" customWidth="1"/>
    <col min="11529" max="11529" width="11.26953125" style="45" customWidth="1"/>
    <col min="11530" max="11530" width="9.26953125" style="45" customWidth="1"/>
    <col min="11531" max="11531" width="10" style="45" customWidth="1"/>
    <col min="11532" max="11532" width="9.81640625" style="45" customWidth="1"/>
    <col min="11533" max="11533" width="11.7265625" style="45" customWidth="1"/>
    <col min="11534" max="11534" width="11" style="45" customWidth="1"/>
    <col min="11535" max="11535" width="10.26953125" style="45" bestFit="1" customWidth="1"/>
    <col min="11536" max="11537" width="11" style="45" customWidth="1"/>
    <col min="11538" max="11539" width="17" style="45" customWidth="1"/>
    <col min="11540" max="11540" width="12.26953125" style="45" customWidth="1"/>
    <col min="11541" max="11541" width="15.7265625" style="45" customWidth="1"/>
    <col min="11542" max="11542" width="15" style="45" customWidth="1"/>
    <col min="11543" max="11543" width="26.1796875" style="45" customWidth="1"/>
    <col min="11544" max="11544" width="12.81640625" style="45" customWidth="1"/>
    <col min="11545" max="11545" width="13.26953125" style="45" customWidth="1"/>
    <col min="11546" max="11546" width="10.7265625" style="45" customWidth="1"/>
    <col min="11547" max="11547" width="10.1796875" style="45" customWidth="1"/>
    <col min="11548" max="11548" width="11.7265625" style="45" customWidth="1"/>
    <col min="11549" max="11549" width="13.1796875" style="45" customWidth="1"/>
    <col min="11550" max="11550" width="14.7265625" style="45" customWidth="1"/>
    <col min="11551" max="11551" width="9.7265625" style="45" bestFit="1" customWidth="1"/>
    <col min="11552" max="11778" width="9.1796875" style="45"/>
    <col min="11779" max="11779" width="5.26953125" style="45" customWidth="1"/>
    <col min="11780" max="11780" width="9" style="45" customWidth="1"/>
    <col min="11781" max="11781" width="14" style="45" customWidth="1"/>
    <col min="11782" max="11782" width="27" style="45" bestFit="1" customWidth="1"/>
    <col min="11783" max="11783" width="26.26953125" style="45" customWidth="1"/>
    <col min="11784" max="11784" width="11" style="45" customWidth="1"/>
    <col min="11785" max="11785" width="11.26953125" style="45" customWidth="1"/>
    <col min="11786" max="11786" width="9.26953125" style="45" customWidth="1"/>
    <col min="11787" max="11787" width="10" style="45" customWidth="1"/>
    <col min="11788" max="11788" width="9.81640625" style="45" customWidth="1"/>
    <col min="11789" max="11789" width="11.7265625" style="45" customWidth="1"/>
    <col min="11790" max="11790" width="11" style="45" customWidth="1"/>
    <col min="11791" max="11791" width="10.26953125" style="45" bestFit="1" customWidth="1"/>
    <col min="11792" max="11793" width="11" style="45" customWidth="1"/>
    <col min="11794" max="11795" width="17" style="45" customWidth="1"/>
    <col min="11796" max="11796" width="12.26953125" style="45" customWidth="1"/>
    <col min="11797" max="11797" width="15.7265625" style="45" customWidth="1"/>
    <col min="11798" max="11798" width="15" style="45" customWidth="1"/>
    <col min="11799" max="11799" width="26.1796875" style="45" customWidth="1"/>
    <col min="11800" max="11800" width="12.81640625" style="45" customWidth="1"/>
    <col min="11801" max="11801" width="13.26953125" style="45" customWidth="1"/>
    <col min="11802" max="11802" width="10.7265625" style="45" customWidth="1"/>
    <col min="11803" max="11803" width="10.1796875" style="45" customWidth="1"/>
    <col min="11804" max="11804" width="11.7265625" style="45" customWidth="1"/>
    <col min="11805" max="11805" width="13.1796875" style="45" customWidth="1"/>
    <col min="11806" max="11806" width="14.7265625" style="45" customWidth="1"/>
    <col min="11807" max="11807" width="9.7265625" style="45" bestFit="1" customWidth="1"/>
    <col min="11808" max="12034" width="9.1796875" style="45"/>
    <col min="12035" max="12035" width="5.26953125" style="45" customWidth="1"/>
    <col min="12036" max="12036" width="9" style="45" customWidth="1"/>
    <col min="12037" max="12037" width="14" style="45" customWidth="1"/>
    <col min="12038" max="12038" width="27" style="45" bestFit="1" customWidth="1"/>
    <col min="12039" max="12039" width="26.26953125" style="45" customWidth="1"/>
    <col min="12040" max="12040" width="11" style="45" customWidth="1"/>
    <col min="12041" max="12041" width="11.26953125" style="45" customWidth="1"/>
    <col min="12042" max="12042" width="9.26953125" style="45" customWidth="1"/>
    <col min="12043" max="12043" width="10" style="45" customWidth="1"/>
    <col min="12044" max="12044" width="9.81640625" style="45" customWidth="1"/>
    <col min="12045" max="12045" width="11.7265625" style="45" customWidth="1"/>
    <col min="12046" max="12046" width="11" style="45" customWidth="1"/>
    <col min="12047" max="12047" width="10.26953125" style="45" bestFit="1" customWidth="1"/>
    <col min="12048" max="12049" width="11" style="45" customWidth="1"/>
    <col min="12050" max="12051" width="17" style="45" customWidth="1"/>
    <col min="12052" max="12052" width="12.26953125" style="45" customWidth="1"/>
    <col min="12053" max="12053" width="15.7265625" style="45" customWidth="1"/>
    <col min="12054" max="12054" width="15" style="45" customWidth="1"/>
    <col min="12055" max="12055" width="26.1796875" style="45" customWidth="1"/>
    <col min="12056" max="12056" width="12.81640625" style="45" customWidth="1"/>
    <col min="12057" max="12057" width="13.26953125" style="45" customWidth="1"/>
    <col min="12058" max="12058" width="10.7265625" style="45" customWidth="1"/>
    <col min="12059" max="12059" width="10.1796875" style="45" customWidth="1"/>
    <col min="12060" max="12060" width="11.7265625" style="45" customWidth="1"/>
    <col min="12061" max="12061" width="13.1796875" style="45" customWidth="1"/>
    <col min="12062" max="12062" width="14.7265625" style="45" customWidth="1"/>
    <col min="12063" max="12063" width="9.7265625" style="45" bestFit="1" customWidth="1"/>
    <col min="12064" max="12290" width="9.1796875" style="45"/>
    <col min="12291" max="12291" width="5.26953125" style="45" customWidth="1"/>
    <col min="12292" max="12292" width="9" style="45" customWidth="1"/>
    <col min="12293" max="12293" width="14" style="45" customWidth="1"/>
    <col min="12294" max="12294" width="27" style="45" bestFit="1" customWidth="1"/>
    <col min="12295" max="12295" width="26.26953125" style="45" customWidth="1"/>
    <col min="12296" max="12296" width="11" style="45" customWidth="1"/>
    <col min="12297" max="12297" width="11.26953125" style="45" customWidth="1"/>
    <col min="12298" max="12298" width="9.26953125" style="45" customWidth="1"/>
    <col min="12299" max="12299" width="10" style="45" customWidth="1"/>
    <col min="12300" max="12300" width="9.81640625" style="45" customWidth="1"/>
    <col min="12301" max="12301" width="11.7265625" style="45" customWidth="1"/>
    <col min="12302" max="12302" width="11" style="45" customWidth="1"/>
    <col min="12303" max="12303" width="10.26953125" style="45" bestFit="1" customWidth="1"/>
    <col min="12304" max="12305" width="11" style="45" customWidth="1"/>
    <col min="12306" max="12307" width="17" style="45" customWidth="1"/>
    <col min="12308" max="12308" width="12.26953125" style="45" customWidth="1"/>
    <col min="12309" max="12309" width="15.7265625" style="45" customWidth="1"/>
    <col min="12310" max="12310" width="15" style="45" customWidth="1"/>
    <col min="12311" max="12311" width="26.1796875" style="45" customWidth="1"/>
    <col min="12312" max="12312" width="12.81640625" style="45" customWidth="1"/>
    <col min="12313" max="12313" width="13.26953125" style="45" customWidth="1"/>
    <col min="12314" max="12314" width="10.7265625" style="45" customWidth="1"/>
    <col min="12315" max="12315" width="10.1796875" style="45" customWidth="1"/>
    <col min="12316" max="12316" width="11.7265625" style="45" customWidth="1"/>
    <col min="12317" max="12317" width="13.1796875" style="45" customWidth="1"/>
    <col min="12318" max="12318" width="14.7265625" style="45" customWidth="1"/>
    <col min="12319" max="12319" width="9.7265625" style="45" bestFit="1" customWidth="1"/>
    <col min="12320" max="12546" width="9.1796875" style="45"/>
    <col min="12547" max="12547" width="5.26953125" style="45" customWidth="1"/>
    <col min="12548" max="12548" width="9" style="45" customWidth="1"/>
    <col min="12549" max="12549" width="14" style="45" customWidth="1"/>
    <col min="12550" max="12550" width="27" style="45" bestFit="1" customWidth="1"/>
    <col min="12551" max="12551" width="26.26953125" style="45" customWidth="1"/>
    <col min="12552" max="12552" width="11" style="45" customWidth="1"/>
    <col min="12553" max="12553" width="11.26953125" style="45" customWidth="1"/>
    <col min="12554" max="12554" width="9.26953125" style="45" customWidth="1"/>
    <col min="12555" max="12555" width="10" style="45" customWidth="1"/>
    <col min="12556" max="12556" width="9.81640625" style="45" customWidth="1"/>
    <col min="12557" max="12557" width="11.7265625" style="45" customWidth="1"/>
    <col min="12558" max="12558" width="11" style="45" customWidth="1"/>
    <col min="12559" max="12559" width="10.26953125" style="45" bestFit="1" customWidth="1"/>
    <col min="12560" max="12561" width="11" style="45" customWidth="1"/>
    <col min="12562" max="12563" width="17" style="45" customWidth="1"/>
    <col min="12564" max="12564" width="12.26953125" style="45" customWidth="1"/>
    <col min="12565" max="12565" width="15.7265625" style="45" customWidth="1"/>
    <col min="12566" max="12566" width="15" style="45" customWidth="1"/>
    <col min="12567" max="12567" width="26.1796875" style="45" customWidth="1"/>
    <col min="12568" max="12568" width="12.81640625" style="45" customWidth="1"/>
    <col min="12569" max="12569" width="13.26953125" style="45" customWidth="1"/>
    <col min="12570" max="12570" width="10.7265625" style="45" customWidth="1"/>
    <col min="12571" max="12571" width="10.1796875" style="45" customWidth="1"/>
    <col min="12572" max="12572" width="11.7265625" style="45" customWidth="1"/>
    <col min="12573" max="12573" width="13.1796875" style="45" customWidth="1"/>
    <col min="12574" max="12574" width="14.7265625" style="45" customWidth="1"/>
    <col min="12575" max="12575" width="9.7265625" style="45" bestFit="1" customWidth="1"/>
    <col min="12576" max="12802" width="9.1796875" style="45"/>
    <col min="12803" max="12803" width="5.26953125" style="45" customWidth="1"/>
    <col min="12804" max="12804" width="9" style="45" customWidth="1"/>
    <col min="12805" max="12805" width="14" style="45" customWidth="1"/>
    <col min="12806" max="12806" width="27" style="45" bestFit="1" customWidth="1"/>
    <col min="12807" max="12807" width="26.26953125" style="45" customWidth="1"/>
    <col min="12808" max="12808" width="11" style="45" customWidth="1"/>
    <col min="12809" max="12809" width="11.26953125" style="45" customWidth="1"/>
    <col min="12810" max="12810" width="9.26953125" style="45" customWidth="1"/>
    <col min="12811" max="12811" width="10" style="45" customWidth="1"/>
    <col min="12812" max="12812" width="9.81640625" style="45" customWidth="1"/>
    <col min="12813" max="12813" width="11.7265625" style="45" customWidth="1"/>
    <col min="12814" max="12814" width="11" style="45" customWidth="1"/>
    <col min="12815" max="12815" width="10.26953125" style="45" bestFit="1" customWidth="1"/>
    <col min="12816" max="12817" width="11" style="45" customWidth="1"/>
    <col min="12818" max="12819" width="17" style="45" customWidth="1"/>
    <col min="12820" max="12820" width="12.26953125" style="45" customWidth="1"/>
    <col min="12821" max="12821" width="15.7265625" style="45" customWidth="1"/>
    <col min="12822" max="12822" width="15" style="45" customWidth="1"/>
    <col min="12823" max="12823" width="26.1796875" style="45" customWidth="1"/>
    <col min="12824" max="12824" width="12.81640625" style="45" customWidth="1"/>
    <col min="12825" max="12825" width="13.26953125" style="45" customWidth="1"/>
    <col min="12826" max="12826" width="10.7265625" style="45" customWidth="1"/>
    <col min="12827" max="12827" width="10.1796875" style="45" customWidth="1"/>
    <col min="12828" max="12828" width="11.7265625" style="45" customWidth="1"/>
    <col min="12829" max="12829" width="13.1796875" style="45" customWidth="1"/>
    <col min="12830" max="12830" width="14.7265625" style="45" customWidth="1"/>
    <col min="12831" max="12831" width="9.7265625" style="45" bestFit="1" customWidth="1"/>
    <col min="12832" max="13058" width="9.1796875" style="45"/>
    <col min="13059" max="13059" width="5.26953125" style="45" customWidth="1"/>
    <col min="13060" max="13060" width="9" style="45" customWidth="1"/>
    <col min="13061" max="13061" width="14" style="45" customWidth="1"/>
    <col min="13062" max="13062" width="27" style="45" bestFit="1" customWidth="1"/>
    <col min="13063" max="13063" width="26.26953125" style="45" customWidth="1"/>
    <col min="13064" max="13064" width="11" style="45" customWidth="1"/>
    <col min="13065" max="13065" width="11.26953125" style="45" customWidth="1"/>
    <col min="13066" max="13066" width="9.26953125" style="45" customWidth="1"/>
    <col min="13067" max="13067" width="10" style="45" customWidth="1"/>
    <col min="13068" max="13068" width="9.81640625" style="45" customWidth="1"/>
    <col min="13069" max="13069" width="11.7265625" style="45" customWidth="1"/>
    <col min="13070" max="13070" width="11" style="45" customWidth="1"/>
    <col min="13071" max="13071" width="10.26953125" style="45" bestFit="1" customWidth="1"/>
    <col min="13072" max="13073" width="11" style="45" customWidth="1"/>
    <col min="13074" max="13075" width="17" style="45" customWidth="1"/>
    <col min="13076" max="13076" width="12.26953125" style="45" customWidth="1"/>
    <col min="13077" max="13077" width="15.7265625" style="45" customWidth="1"/>
    <col min="13078" max="13078" width="15" style="45" customWidth="1"/>
    <col min="13079" max="13079" width="26.1796875" style="45" customWidth="1"/>
    <col min="13080" max="13080" width="12.81640625" style="45" customWidth="1"/>
    <col min="13081" max="13081" width="13.26953125" style="45" customWidth="1"/>
    <col min="13082" max="13082" width="10.7265625" style="45" customWidth="1"/>
    <col min="13083" max="13083" width="10.1796875" style="45" customWidth="1"/>
    <col min="13084" max="13084" width="11.7265625" style="45" customWidth="1"/>
    <col min="13085" max="13085" width="13.1796875" style="45" customWidth="1"/>
    <col min="13086" max="13086" width="14.7265625" style="45" customWidth="1"/>
    <col min="13087" max="13087" width="9.7265625" style="45" bestFit="1" customWidth="1"/>
    <col min="13088" max="13314" width="9.1796875" style="45"/>
    <col min="13315" max="13315" width="5.26953125" style="45" customWidth="1"/>
    <col min="13316" max="13316" width="9" style="45" customWidth="1"/>
    <col min="13317" max="13317" width="14" style="45" customWidth="1"/>
    <col min="13318" max="13318" width="27" style="45" bestFit="1" customWidth="1"/>
    <col min="13319" max="13319" width="26.26953125" style="45" customWidth="1"/>
    <col min="13320" max="13320" width="11" style="45" customWidth="1"/>
    <col min="13321" max="13321" width="11.26953125" style="45" customWidth="1"/>
    <col min="13322" max="13322" width="9.26953125" style="45" customWidth="1"/>
    <col min="13323" max="13323" width="10" style="45" customWidth="1"/>
    <col min="13324" max="13324" width="9.81640625" style="45" customWidth="1"/>
    <col min="13325" max="13325" width="11.7265625" style="45" customWidth="1"/>
    <col min="13326" max="13326" width="11" style="45" customWidth="1"/>
    <col min="13327" max="13327" width="10.26953125" style="45" bestFit="1" customWidth="1"/>
    <col min="13328" max="13329" width="11" style="45" customWidth="1"/>
    <col min="13330" max="13331" width="17" style="45" customWidth="1"/>
    <col min="13332" max="13332" width="12.26953125" style="45" customWidth="1"/>
    <col min="13333" max="13333" width="15.7265625" style="45" customWidth="1"/>
    <col min="13334" max="13334" width="15" style="45" customWidth="1"/>
    <col min="13335" max="13335" width="26.1796875" style="45" customWidth="1"/>
    <col min="13336" max="13336" width="12.81640625" style="45" customWidth="1"/>
    <col min="13337" max="13337" width="13.26953125" style="45" customWidth="1"/>
    <col min="13338" max="13338" width="10.7265625" style="45" customWidth="1"/>
    <col min="13339" max="13339" width="10.1796875" style="45" customWidth="1"/>
    <col min="13340" max="13340" width="11.7265625" style="45" customWidth="1"/>
    <col min="13341" max="13341" width="13.1796875" style="45" customWidth="1"/>
    <col min="13342" max="13342" width="14.7265625" style="45" customWidth="1"/>
    <col min="13343" max="13343" width="9.7265625" style="45" bestFit="1" customWidth="1"/>
    <col min="13344" max="13570" width="9.1796875" style="45"/>
    <col min="13571" max="13571" width="5.26953125" style="45" customWidth="1"/>
    <col min="13572" max="13572" width="9" style="45" customWidth="1"/>
    <col min="13573" max="13573" width="14" style="45" customWidth="1"/>
    <col min="13574" max="13574" width="27" style="45" bestFit="1" customWidth="1"/>
    <col min="13575" max="13575" width="26.26953125" style="45" customWidth="1"/>
    <col min="13576" max="13576" width="11" style="45" customWidth="1"/>
    <col min="13577" max="13577" width="11.26953125" style="45" customWidth="1"/>
    <col min="13578" max="13578" width="9.26953125" style="45" customWidth="1"/>
    <col min="13579" max="13579" width="10" style="45" customWidth="1"/>
    <col min="13580" max="13580" width="9.81640625" style="45" customWidth="1"/>
    <col min="13581" max="13581" width="11.7265625" style="45" customWidth="1"/>
    <col min="13582" max="13582" width="11" style="45" customWidth="1"/>
    <col min="13583" max="13583" width="10.26953125" style="45" bestFit="1" customWidth="1"/>
    <col min="13584" max="13585" width="11" style="45" customWidth="1"/>
    <col min="13586" max="13587" width="17" style="45" customWidth="1"/>
    <col min="13588" max="13588" width="12.26953125" style="45" customWidth="1"/>
    <col min="13589" max="13589" width="15.7265625" style="45" customWidth="1"/>
    <col min="13590" max="13590" width="15" style="45" customWidth="1"/>
    <col min="13591" max="13591" width="26.1796875" style="45" customWidth="1"/>
    <col min="13592" max="13592" width="12.81640625" style="45" customWidth="1"/>
    <col min="13593" max="13593" width="13.26953125" style="45" customWidth="1"/>
    <col min="13594" max="13594" width="10.7265625" style="45" customWidth="1"/>
    <col min="13595" max="13595" width="10.1796875" style="45" customWidth="1"/>
    <col min="13596" max="13596" width="11.7265625" style="45" customWidth="1"/>
    <col min="13597" max="13597" width="13.1796875" style="45" customWidth="1"/>
    <col min="13598" max="13598" width="14.7265625" style="45" customWidth="1"/>
    <col min="13599" max="13599" width="9.7265625" style="45" bestFit="1" customWidth="1"/>
    <col min="13600" max="13826" width="9.1796875" style="45"/>
    <col min="13827" max="13827" width="5.26953125" style="45" customWidth="1"/>
    <col min="13828" max="13828" width="9" style="45" customWidth="1"/>
    <col min="13829" max="13829" width="14" style="45" customWidth="1"/>
    <col min="13830" max="13830" width="27" style="45" bestFit="1" customWidth="1"/>
    <col min="13831" max="13831" width="26.26953125" style="45" customWidth="1"/>
    <col min="13832" max="13832" width="11" style="45" customWidth="1"/>
    <col min="13833" max="13833" width="11.26953125" style="45" customWidth="1"/>
    <col min="13834" max="13834" width="9.26953125" style="45" customWidth="1"/>
    <col min="13835" max="13835" width="10" style="45" customWidth="1"/>
    <col min="13836" max="13836" width="9.81640625" style="45" customWidth="1"/>
    <col min="13837" max="13837" width="11.7265625" style="45" customWidth="1"/>
    <col min="13838" max="13838" width="11" style="45" customWidth="1"/>
    <col min="13839" max="13839" width="10.26953125" style="45" bestFit="1" customWidth="1"/>
    <col min="13840" max="13841" width="11" style="45" customWidth="1"/>
    <col min="13842" max="13843" width="17" style="45" customWidth="1"/>
    <col min="13844" max="13844" width="12.26953125" style="45" customWidth="1"/>
    <col min="13845" max="13845" width="15.7265625" style="45" customWidth="1"/>
    <col min="13846" max="13846" width="15" style="45" customWidth="1"/>
    <col min="13847" max="13847" width="26.1796875" style="45" customWidth="1"/>
    <col min="13848" max="13848" width="12.81640625" style="45" customWidth="1"/>
    <col min="13849" max="13849" width="13.26953125" style="45" customWidth="1"/>
    <col min="13850" max="13850" width="10.7265625" style="45" customWidth="1"/>
    <col min="13851" max="13851" width="10.1796875" style="45" customWidth="1"/>
    <col min="13852" max="13852" width="11.7265625" style="45" customWidth="1"/>
    <col min="13853" max="13853" width="13.1796875" style="45" customWidth="1"/>
    <col min="13854" max="13854" width="14.7265625" style="45" customWidth="1"/>
    <col min="13855" max="13855" width="9.7265625" style="45" bestFit="1" customWidth="1"/>
    <col min="13856" max="14082" width="9.1796875" style="45"/>
    <col min="14083" max="14083" width="5.26953125" style="45" customWidth="1"/>
    <col min="14084" max="14084" width="9" style="45" customWidth="1"/>
    <col min="14085" max="14085" width="14" style="45" customWidth="1"/>
    <col min="14086" max="14086" width="27" style="45" bestFit="1" customWidth="1"/>
    <col min="14087" max="14087" width="26.26953125" style="45" customWidth="1"/>
    <col min="14088" max="14088" width="11" style="45" customWidth="1"/>
    <col min="14089" max="14089" width="11.26953125" style="45" customWidth="1"/>
    <col min="14090" max="14090" width="9.26953125" style="45" customWidth="1"/>
    <col min="14091" max="14091" width="10" style="45" customWidth="1"/>
    <col min="14092" max="14092" width="9.81640625" style="45" customWidth="1"/>
    <col min="14093" max="14093" width="11.7265625" style="45" customWidth="1"/>
    <col min="14094" max="14094" width="11" style="45" customWidth="1"/>
    <col min="14095" max="14095" width="10.26953125" style="45" bestFit="1" customWidth="1"/>
    <col min="14096" max="14097" width="11" style="45" customWidth="1"/>
    <col min="14098" max="14099" width="17" style="45" customWidth="1"/>
    <col min="14100" max="14100" width="12.26953125" style="45" customWidth="1"/>
    <col min="14101" max="14101" width="15.7265625" style="45" customWidth="1"/>
    <col min="14102" max="14102" width="15" style="45" customWidth="1"/>
    <col min="14103" max="14103" width="26.1796875" style="45" customWidth="1"/>
    <col min="14104" max="14104" width="12.81640625" style="45" customWidth="1"/>
    <col min="14105" max="14105" width="13.26953125" style="45" customWidth="1"/>
    <col min="14106" max="14106" width="10.7265625" style="45" customWidth="1"/>
    <col min="14107" max="14107" width="10.1796875" style="45" customWidth="1"/>
    <col min="14108" max="14108" width="11.7265625" style="45" customWidth="1"/>
    <col min="14109" max="14109" width="13.1796875" style="45" customWidth="1"/>
    <col min="14110" max="14110" width="14.7265625" style="45" customWidth="1"/>
    <col min="14111" max="14111" width="9.7265625" style="45" bestFit="1" customWidth="1"/>
    <col min="14112" max="14338" width="9.1796875" style="45"/>
    <col min="14339" max="14339" width="5.26953125" style="45" customWidth="1"/>
    <col min="14340" max="14340" width="9" style="45" customWidth="1"/>
    <col min="14341" max="14341" width="14" style="45" customWidth="1"/>
    <col min="14342" max="14342" width="27" style="45" bestFit="1" customWidth="1"/>
    <col min="14343" max="14343" width="26.26953125" style="45" customWidth="1"/>
    <col min="14344" max="14344" width="11" style="45" customWidth="1"/>
    <col min="14345" max="14345" width="11.26953125" style="45" customWidth="1"/>
    <col min="14346" max="14346" width="9.26953125" style="45" customWidth="1"/>
    <col min="14347" max="14347" width="10" style="45" customWidth="1"/>
    <col min="14348" max="14348" width="9.81640625" style="45" customWidth="1"/>
    <col min="14349" max="14349" width="11.7265625" style="45" customWidth="1"/>
    <col min="14350" max="14350" width="11" style="45" customWidth="1"/>
    <col min="14351" max="14351" width="10.26953125" style="45" bestFit="1" customWidth="1"/>
    <col min="14352" max="14353" width="11" style="45" customWidth="1"/>
    <col min="14354" max="14355" width="17" style="45" customWidth="1"/>
    <col min="14356" max="14356" width="12.26953125" style="45" customWidth="1"/>
    <col min="14357" max="14357" width="15.7265625" style="45" customWidth="1"/>
    <col min="14358" max="14358" width="15" style="45" customWidth="1"/>
    <col min="14359" max="14359" width="26.1796875" style="45" customWidth="1"/>
    <col min="14360" max="14360" width="12.81640625" style="45" customWidth="1"/>
    <col min="14361" max="14361" width="13.26953125" style="45" customWidth="1"/>
    <col min="14362" max="14362" width="10.7265625" style="45" customWidth="1"/>
    <col min="14363" max="14363" width="10.1796875" style="45" customWidth="1"/>
    <col min="14364" max="14364" width="11.7265625" style="45" customWidth="1"/>
    <col min="14365" max="14365" width="13.1796875" style="45" customWidth="1"/>
    <col min="14366" max="14366" width="14.7265625" style="45" customWidth="1"/>
    <col min="14367" max="14367" width="9.7265625" style="45" bestFit="1" customWidth="1"/>
    <col min="14368" max="14594" width="9.1796875" style="45"/>
    <col min="14595" max="14595" width="5.26953125" style="45" customWidth="1"/>
    <col min="14596" max="14596" width="9" style="45" customWidth="1"/>
    <col min="14597" max="14597" width="14" style="45" customWidth="1"/>
    <col min="14598" max="14598" width="27" style="45" bestFit="1" customWidth="1"/>
    <col min="14599" max="14599" width="26.26953125" style="45" customWidth="1"/>
    <col min="14600" max="14600" width="11" style="45" customWidth="1"/>
    <col min="14601" max="14601" width="11.26953125" style="45" customWidth="1"/>
    <col min="14602" max="14602" width="9.26953125" style="45" customWidth="1"/>
    <col min="14603" max="14603" width="10" style="45" customWidth="1"/>
    <col min="14604" max="14604" width="9.81640625" style="45" customWidth="1"/>
    <col min="14605" max="14605" width="11.7265625" style="45" customWidth="1"/>
    <col min="14606" max="14606" width="11" style="45" customWidth="1"/>
    <col min="14607" max="14607" width="10.26953125" style="45" bestFit="1" customWidth="1"/>
    <col min="14608" max="14609" width="11" style="45" customWidth="1"/>
    <col min="14610" max="14611" width="17" style="45" customWidth="1"/>
    <col min="14612" max="14612" width="12.26953125" style="45" customWidth="1"/>
    <col min="14613" max="14613" width="15.7265625" style="45" customWidth="1"/>
    <col min="14614" max="14614" width="15" style="45" customWidth="1"/>
    <col min="14615" max="14615" width="26.1796875" style="45" customWidth="1"/>
    <col min="14616" max="14616" width="12.81640625" style="45" customWidth="1"/>
    <col min="14617" max="14617" width="13.26953125" style="45" customWidth="1"/>
    <col min="14618" max="14618" width="10.7265625" style="45" customWidth="1"/>
    <col min="14619" max="14619" width="10.1796875" style="45" customWidth="1"/>
    <col min="14620" max="14620" width="11.7265625" style="45" customWidth="1"/>
    <col min="14621" max="14621" width="13.1796875" style="45" customWidth="1"/>
    <col min="14622" max="14622" width="14.7265625" style="45" customWidth="1"/>
    <col min="14623" max="14623" width="9.7265625" style="45" bestFit="1" customWidth="1"/>
    <col min="14624" max="14850" width="9.1796875" style="45"/>
    <col min="14851" max="14851" width="5.26953125" style="45" customWidth="1"/>
    <col min="14852" max="14852" width="9" style="45" customWidth="1"/>
    <col min="14853" max="14853" width="14" style="45" customWidth="1"/>
    <col min="14854" max="14854" width="27" style="45" bestFit="1" customWidth="1"/>
    <col min="14855" max="14855" width="26.26953125" style="45" customWidth="1"/>
    <col min="14856" max="14856" width="11" style="45" customWidth="1"/>
    <col min="14857" max="14857" width="11.26953125" style="45" customWidth="1"/>
    <col min="14858" max="14858" width="9.26953125" style="45" customWidth="1"/>
    <col min="14859" max="14859" width="10" style="45" customWidth="1"/>
    <col min="14860" max="14860" width="9.81640625" style="45" customWidth="1"/>
    <col min="14861" max="14861" width="11.7265625" style="45" customWidth="1"/>
    <col min="14862" max="14862" width="11" style="45" customWidth="1"/>
    <col min="14863" max="14863" width="10.26953125" style="45" bestFit="1" customWidth="1"/>
    <col min="14864" max="14865" width="11" style="45" customWidth="1"/>
    <col min="14866" max="14867" width="17" style="45" customWidth="1"/>
    <col min="14868" max="14868" width="12.26953125" style="45" customWidth="1"/>
    <col min="14869" max="14869" width="15.7265625" style="45" customWidth="1"/>
    <col min="14870" max="14870" width="15" style="45" customWidth="1"/>
    <col min="14871" max="14871" width="26.1796875" style="45" customWidth="1"/>
    <col min="14872" max="14872" width="12.81640625" style="45" customWidth="1"/>
    <col min="14873" max="14873" width="13.26953125" style="45" customWidth="1"/>
    <col min="14874" max="14874" width="10.7265625" style="45" customWidth="1"/>
    <col min="14875" max="14875" width="10.1796875" style="45" customWidth="1"/>
    <col min="14876" max="14876" width="11.7265625" style="45" customWidth="1"/>
    <col min="14877" max="14877" width="13.1796875" style="45" customWidth="1"/>
    <col min="14878" max="14878" width="14.7265625" style="45" customWidth="1"/>
    <col min="14879" max="14879" width="9.7265625" style="45" bestFit="1" customWidth="1"/>
    <col min="14880" max="15106" width="9.1796875" style="45"/>
    <col min="15107" max="15107" width="5.26953125" style="45" customWidth="1"/>
    <col min="15108" max="15108" width="9" style="45" customWidth="1"/>
    <col min="15109" max="15109" width="14" style="45" customWidth="1"/>
    <col min="15110" max="15110" width="27" style="45" bestFit="1" customWidth="1"/>
    <col min="15111" max="15111" width="26.26953125" style="45" customWidth="1"/>
    <col min="15112" max="15112" width="11" style="45" customWidth="1"/>
    <col min="15113" max="15113" width="11.26953125" style="45" customWidth="1"/>
    <col min="15114" max="15114" width="9.26953125" style="45" customWidth="1"/>
    <col min="15115" max="15115" width="10" style="45" customWidth="1"/>
    <col min="15116" max="15116" width="9.81640625" style="45" customWidth="1"/>
    <col min="15117" max="15117" width="11.7265625" style="45" customWidth="1"/>
    <col min="15118" max="15118" width="11" style="45" customWidth="1"/>
    <col min="15119" max="15119" width="10.26953125" style="45" bestFit="1" customWidth="1"/>
    <col min="15120" max="15121" width="11" style="45" customWidth="1"/>
    <col min="15122" max="15123" width="17" style="45" customWidth="1"/>
    <col min="15124" max="15124" width="12.26953125" style="45" customWidth="1"/>
    <col min="15125" max="15125" width="15.7265625" style="45" customWidth="1"/>
    <col min="15126" max="15126" width="15" style="45" customWidth="1"/>
    <col min="15127" max="15127" width="26.1796875" style="45" customWidth="1"/>
    <col min="15128" max="15128" width="12.81640625" style="45" customWidth="1"/>
    <col min="15129" max="15129" width="13.26953125" style="45" customWidth="1"/>
    <col min="15130" max="15130" width="10.7265625" style="45" customWidth="1"/>
    <col min="15131" max="15131" width="10.1796875" style="45" customWidth="1"/>
    <col min="15132" max="15132" width="11.7265625" style="45" customWidth="1"/>
    <col min="15133" max="15133" width="13.1796875" style="45" customWidth="1"/>
    <col min="15134" max="15134" width="14.7265625" style="45" customWidth="1"/>
    <col min="15135" max="15135" width="9.7265625" style="45" bestFit="1" customWidth="1"/>
    <col min="15136" max="15362" width="9.1796875" style="45"/>
    <col min="15363" max="15363" width="5.26953125" style="45" customWidth="1"/>
    <col min="15364" max="15364" width="9" style="45" customWidth="1"/>
    <col min="15365" max="15365" width="14" style="45" customWidth="1"/>
    <col min="15366" max="15366" width="27" style="45" bestFit="1" customWidth="1"/>
    <col min="15367" max="15367" width="26.26953125" style="45" customWidth="1"/>
    <col min="15368" max="15368" width="11" style="45" customWidth="1"/>
    <col min="15369" max="15369" width="11.26953125" style="45" customWidth="1"/>
    <col min="15370" max="15370" width="9.26953125" style="45" customWidth="1"/>
    <col min="15371" max="15371" width="10" style="45" customWidth="1"/>
    <col min="15372" max="15372" width="9.81640625" style="45" customWidth="1"/>
    <col min="15373" max="15373" width="11.7265625" style="45" customWidth="1"/>
    <col min="15374" max="15374" width="11" style="45" customWidth="1"/>
    <col min="15375" max="15375" width="10.26953125" style="45" bestFit="1" customWidth="1"/>
    <col min="15376" max="15377" width="11" style="45" customWidth="1"/>
    <col min="15378" max="15379" width="17" style="45" customWidth="1"/>
    <col min="15380" max="15380" width="12.26953125" style="45" customWidth="1"/>
    <col min="15381" max="15381" width="15.7265625" style="45" customWidth="1"/>
    <col min="15382" max="15382" width="15" style="45" customWidth="1"/>
    <col min="15383" max="15383" width="26.1796875" style="45" customWidth="1"/>
    <col min="15384" max="15384" width="12.81640625" style="45" customWidth="1"/>
    <col min="15385" max="15385" width="13.26953125" style="45" customWidth="1"/>
    <col min="15386" max="15386" width="10.7265625" style="45" customWidth="1"/>
    <col min="15387" max="15387" width="10.1796875" style="45" customWidth="1"/>
    <col min="15388" max="15388" width="11.7265625" style="45" customWidth="1"/>
    <col min="15389" max="15389" width="13.1796875" style="45" customWidth="1"/>
    <col min="15390" max="15390" width="14.7265625" style="45" customWidth="1"/>
    <col min="15391" max="15391" width="9.7265625" style="45" bestFit="1" customWidth="1"/>
    <col min="15392" max="15618" width="9.1796875" style="45"/>
    <col min="15619" max="15619" width="5.26953125" style="45" customWidth="1"/>
    <col min="15620" max="15620" width="9" style="45" customWidth="1"/>
    <col min="15621" max="15621" width="14" style="45" customWidth="1"/>
    <col min="15622" max="15622" width="27" style="45" bestFit="1" customWidth="1"/>
    <col min="15623" max="15623" width="26.26953125" style="45" customWidth="1"/>
    <col min="15624" max="15624" width="11" style="45" customWidth="1"/>
    <col min="15625" max="15625" width="11.26953125" style="45" customWidth="1"/>
    <col min="15626" max="15626" width="9.26953125" style="45" customWidth="1"/>
    <col min="15627" max="15627" width="10" style="45" customWidth="1"/>
    <col min="15628" max="15628" width="9.81640625" style="45" customWidth="1"/>
    <col min="15629" max="15629" width="11.7265625" style="45" customWidth="1"/>
    <col min="15630" max="15630" width="11" style="45" customWidth="1"/>
    <col min="15631" max="15631" width="10.26953125" style="45" bestFit="1" customWidth="1"/>
    <col min="15632" max="15633" width="11" style="45" customWidth="1"/>
    <col min="15634" max="15635" width="17" style="45" customWidth="1"/>
    <col min="15636" max="15636" width="12.26953125" style="45" customWidth="1"/>
    <col min="15637" max="15637" width="15.7265625" style="45" customWidth="1"/>
    <col min="15638" max="15638" width="15" style="45" customWidth="1"/>
    <col min="15639" max="15639" width="26.1796875" style="45" customWidth="1"/>
    <col min="15640" max="15640" width="12.81640625" style="45" customWidth="1"/>
    <col min="15641" max="15641" width="13.26953125" style="45" customWidth="1"/>
    <col min="15642" max="15642" width="10.7265625" style="45" customWidth="1"/>
    <col min="15643" max="15643" width="10.1796875" style="45" customWidth="1"/>
    <col min="15644" max="15644" width="11.7265625" style="45" customWidth="1"/>
    <col min="15645" max="15645" width="13.1796875" style="45" customWidth="1"/>
    <col min="15646" max="15646" width="14.7265625" style="45" customWidth="1"/>
    <col min="15647" max="15647" width="9.7265625" style="45" bestFit="1" customWidth="1"/>
    <col min="15648" max="15874" width="9.1796875" style="45"/>
    <col min="15875" max="15875" width="5.26953125" style="45" customWidth="1"/>
    <col min="15876" max="15876" width="9" style="45" customWidth="1"/>
    <col min="15877" max="15877" width="14" style="45" customWidth="1"/>
    <col min="15878" max="15878" width="27" style="45" bestFit="1" customWidth="1"/>
    <col min="15879" max="15879" width="26.26953125" style="45" customWidth="1"/>
    <col min="15880" max="15880" width="11" style="45" customWidth="1"/>
    <col min="15881" max="15881" width="11.26953125" style="45" customWidth="1"/>
    <col min="15882" max="15882" width="9.26953125" style="45" customWidth="1"/>
    <col min="15883" max="15883" width="10" style="45" customWidth="1"/>
    <col min="15884" max="15884" width="9.81640625" style="45" customWidth="1"/>
    <col min="15885" max="15885" width="11.7265625" style="45" customWidth="1"/>
    <col min="15886" max="15886" width="11" style="45" customWidth="1"/>
    <col min="15887" max="15887" width="10.26953125" style="45" bestFit="1" customWidth="1"/>
    <col min="15888" max="15889" width="11" style="45" customWidth="1"/>
    <col min="15890" max="15891" width="17" style="45" customWidth="1"/>
    <col min="15892" max="15892" width="12.26953125" style="45" customWidth="1"/>
    <col min="15893" max="15893" width="15.7265625" style="45" customWidth="1"/>
    <col min="15894" max="15894" width="15" style="45" customWidth="1"/>
    <col min="15895" max="15895" width="26.1796875" style="45" customWidth="1"/>
    <col min="15896" max="15896" width="12.81640625" style="45" customWidth="1"/>
    <col min="15897" max="15897" width="13.26953125" style="45" customWidth="1"/>
    <col min="15898" max="15898" width="10.7265625" style="45" customWidth="1"/>
    <col min="15899" max="15899" width="10.1796875" style="45" customWidth="1"/>
    <col min="15900" max="15900" width="11.7265625" style="45" customWidth="1"/>
    <col min="15901" max="15901" width="13.1796875" style="45" customWidth="1"/>
    <col min="15902" max="15902" width="14.7265625" style="45" customWidth="1"/>
    <col min="15903" max="15903" width="9.7265625" style="45" bestFit="1" customWidth="1"/>
    <col min="15904" max="16130" width="9.1796875" style="45"/>
    <col min="16131" max="16131" width="5.26953125" style="45" customWidth="1"/>
    <col min="16132" max="16132" width="9" style="45" customWidth="1"/>
    <col min="16133" max="16133" width="14" style="45" customWidth="1"/>
    <col min="16134" max="16134" width="27" style="45" bestFit="1" customWidth="1"/>
    <col min="16135" max="16135" width="26.26953125" style="45" customWidth="1"/>
    <col min="16136" max="16136" width="11" style="45" customWidth="1"/>
    <col min="16137" max="16137" width="11.26953125" style="45" customWidth="1"/>
    <col min="16138" max="16138" width="9.26953125" style="45" customWidth="1"/>
    <col min="16139" max="16139" width="10" style="45" customWidth="1"/>
    <col min="16140" max="16140" width="9.81640625" style="45" customWidth="1"/>
    <col min="16141" max="16141" width="11.7265625" style="45" customWidth="1"/>
    <col min="16142" max="16142" width="11" style="45" customWidth="1"/>
    <col min="16143" max="16143" width="10.26953125" style="45" bestFit="1" customWidth="1"/>
    <col min="16144" max="16145" width="11" style="45" customWidth="1"/>
    <col min="16146" max="16147" width="17" style="45" customWidth="1"/>
    <col min="16148" max="16148" width="12.26953125" style="45" customWidth="1"/>
    <col min="16149" max="16149" width="15.7265625" style="45" customWidth="1"/>
    <col min="16150" max="16150" width="15" style="45" customWidth="1"/>
    <col min="16151" max="16151" width="26.1796875" style="45" customWidth="1"/>
    <col min="16152" max="16152" width="12.81640625" style="45" customWidth="1"/>
    <col min="16153" max="16153" width="13.26953125" style="45" customWidth="1"/>
    <col min="16154" max="16154" width="10.7265625" style="45" customWidth="1"/>
    <col min="16155" max="16155" width="10.1796875" style="45" customWidth="1"/>
    <col min="16156" max="16156" width="11.7265625" style="45" customWidth="1"/>
    <col min="16157" max="16157" width="13.1796875" style="45" customWidth="1"/>
    <col min="16158" max="16158" width="14.7265625" style="45" customWidth="1"/>
    <col min="16159" max="16159" width="9.7265625" style="45" bestFit="1" customWidth="1"/>
    <col min="16160" max="16384" width="9.1796875" style="45"/>
  </cols>
  <sheetData>
    <row r="1" spans="1:35" ht="11.65" customHeight="1" x14ac:dyDescent="0.35">
      <c r="K1" s="45"/>
      <c r="T1" s="45"/>
    </row>
    <row r="2" spans="1:35" ht="12" customHeight="1" x14ac:dyDescent="0.35">
      <c r="K2" s="45"/>
      <c r="L2" s="45"/>
      <c r="M2" s="45"/>
      <c r="N2" s="45"/>
      <c r="T2" s="45"/>
    </row>
    <row r="3" spans="1:35" ht="10.5" customHeight="1" x14ac:dyDescent="0.35">
      <c r="K3" s="45"/>
      <c r="L3" s="45"/>
      <c r="M3" s="45"/>
      <c r="N3" s="45"/>
      <c r="T3" s="45"/>
    </row>
    <row r="4" spans="1:35" ht="36.75" customHeight="1" x14ac:dyDescent="0.35">
      <c r="A4" s="210" t="s">
        <v>292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44"/>
      <c r="AH4" s="45" t="s">
        <v>0</v>
      </c>
      <c r="AI4" s="45" t="s">
        <v>0</v>
      </c>
    </row>
    <row r="5" spans="1:35" s="134" customFormat="1" ht="60.65" customHeight="1" x14ac:dyDescent="0.35">
      <c r="A5" s="167"/>
      <c r="B5" s="198" t="s">
        <v>1</v>
      </c>
      <c r="C5" s="211"/>
      <c r="D5" s="157" t="s">
        <v>173</v>
      </c>
      <c r="E5" s="212" t="s">
        <v>293</v>
      </c>
      <c r="F5" s="199"/>
      <c r="G5" s="213" t="s">
        <v>219</v>
      </c>
      <c r="H5" s="213"/>
      <c r="I5" s="198" t="s">
        <v>220</v>
      </c>
      <c r="J5" s="198"/>
      <c r="K5" s="131" t="s">
        <v>163</v>
      </c>
      <c r="L5" s="198" t="s">
        <v>3</v>
      </c>
      <c r="M5" s="198"/>
      <c r="N5" s="214" t="s">
        <v>4</v>
      </c>
      <c r="O5" s="215"/>
      <c r="P5" s="216"/>
      <c r="Q5" s="195" t="s">
        <v>334</v>
      </c>
      <c r="R5" s="195"/>
      <c r="S5" s="195"/>
      <c r="T5" s="196" t="s">
        <v>5</v>
      </c>
      <c r="U5" s="196"/>
      <c r="V5" s="132" t="s">
        <v>6</v>
      </c>
      <c r="W5" s="132"/>
      <c r="X5" s="196" t="s">
        <v>74</v>
      </c>
      <c r="Y5" s="196"/>
      <c r="Z5" s="196"/>
      <c r="AA5" s="196"/>
      <c r="AB5" s="196"/>
      <c r="AC5" s="196"/>
      <c r="AD5" s="196"/>
      <c r="AE5" s="133"/>
    </row>
    <row r="6" spans="1:35" s="138" customFormat="1" ht="107.25" customHeight="1" x14ac:dyDescent="0.35">
      <c r="A6" s="168" t="s">
        <v>205</v>
      </c>
      <c r="B6" s="132" t="s">
        <v>7</v>
      </c>
      <c r="C6" s="132" t="s">
        <v>8</v>
      </c>
      <c r="D6" s="141" t="s">
        <v>261</v>
      </c>
      <c r="E6" s="135" t="s">
        <v>283</v>
      </c>
      <c r="F6" s="135" t="s">
        <v>284</v>
      </c>
      <c r="G6" s="168" t="s">
        <v>201</v>
      </c>
      <c r="H6" s="168" t="s">
        <v>147</v>
      </c>
      <c r="I6" s="132" t="s">
        <v>9</v>
      </c>
      <c r="J6" s="142" t="s">
        <v>353</v>
      </c>
      <c r="K6" s="137" t="s">
        <v>164</v>
      </c>
      <c r="L6" s="132" t="s">
        <v>331</v>
      </c>
      <c r="M6" s="132" t="s">
        <v>332</v>
      </c>
      <c r="N6" s="132" t="s">
        <v>148</v>
      </c>
      <c r="O6" s="132" t="s">
        <v>144</v>
      </c>
      <c r="P6" s="132" t="s">
        <v>145</v>
      </c>
      <c r="Q6" s="132" t="s">
        <v>156</v>
      </c>
      <c r="R6" s="132" t="s">
        <v>157</v>
      </c>
      <c r="S6" s="132" t="s">
        <v>200</v>
      </c>
      <c r="T6" s="132" t="s">
        <v>11</v>
      </c>
      <c r="U6" s="132" t="s">
        <v>12</v>
      </c>
      <c r="V6" s="135" t="s">
        <v>294</v>
      </c>
      <c r="W6" s="158" t="s">
        <v>345</v>
      </c>
      <c r="X6" s="132" t="s">
        <v>13</v>
      </c>
      <c r="Y6" s="132" t="s">
        <v>14</v>
      </c>
      <c r="Z6" s="158" t="s">
        <v>346</v>
      </c>
      <c r="AA6" s="132" t="s">
        <v>15</v>
      </c>
      <c r="AB6" s="132" t="s">
        <v>16</v>
      </c>
      <c r="AC6" s="161" t="s">
        <v>286</v>
      </c>
      <c r="AD6" s="161" t="s">
        <v>287</v>
      </c>
    </row>
    <row r="7" spans="1:35" ht="25" customHeight="1" x14ac:dyDescent="0.35">
      <c r="A7" s="169"/>
      <c r="B7" s="2"/>
      <c r="C7" s="2"/>
      <c r="D7" s="4"/>
      <c r="E7" s="5"/>
      <c r="F7" s="5"/>
      <c r="G7" s="6"/>
      <c r="H7" s="6"/>
      <c r="I7" s="10">
        <f t="shared" ref="I7" si="0">G7+H7</f>
        <v>0</v>
      </c>
      <c r="J7" s="11" t="str">
        <f t="shared" ref="J7" si="1">IF(I7&gt;0,IF(E7="","Inserire periodo in colonna E",IF(F7="","inserire periodo in colonna F",IF(G7="","Inserire gg. di presenza in colonna G",IF(I7&gt;(F7-E7+1),"Errore n. max giorni! Verificare periodo inserito",IF((F7-E7+1)=I7,"ok",""))))),"")</f>
        <v/>
      </c>
      <c r="K7" s="20" t="str">
        <f>IF((I7&gt;0),('RSA SEMIRESIDENZIALE '!G7-'RSA SEMIRESIDENZIALE '!F7+1)-H7,"")</f>
        <v/>
      </c>
      <c r="L7" s="7"/>
      <c r="M7" s="8" t="s">
        <v>20</v>
      </c>
      <c r="N7" s="36"/>
      <c r="O7" s="12">
        <f>IF(N7&lt;59.2,N7,59.2)</f>
        <v>0</v>
      </c>
      <c r="P7" s="13">
        <f>IF(N7=0,0,O7-13.49)</f>
        <v>0</v>
      </c>
      <c r="Q7" s="13">
        <f>ROUND(G7*O7,2)</f>
        <v>0</v>
      </c>
      <c r="R7" s="13">
        <f>ROUND(H7*P7,2)</f>
        <v>0</v>
      </c>
      <c r="S7" s="14">
        <f>ROUND(Q7+R7,2)</f>
        <v>0</v>
      </c>
      <c r="T7" s="15">
        <f t="shared" ref="T7" si="2">IF(L7=0,0,IF((L7&lt;5000),5000,L7))</f>
        <v>0</v>
      </c>
      <c r="U7" s="16">
        <f>IF(T7=0,0,ROUND((T7-5000)/(20000-5000),2))</f>
        <v>0</v>
      </c>
      <c r="V7" s="9">
        <f>IF(M7="NO",0,IF(M7="SI",17.33,0))</f>
        <v>0</v>
      </c>
      <c r="W7" s="159">
        <f>IF(AND(N7&gt;0,G7&gt;0),(ROUND((U7*(O7-V7)+V7),2)),0)</f>
        <v>0</v>
      </c>
      <c r="X7" s="159">
        <f>IF(O7&lt;W7,O7,W7)</f>
        <v>0</v>
      </c>
      <c r="Y7" s="160">
        <f>IF(AND(N7&gt;0,G7&gt;0,W7&lt;O7),ROUND(O7-W7,2),0)</f>
        <v>0</v>
      </c>
      <c r="Z7" s="159">
        <f>IF(AND(N7&gt;0,H7&gt;0),(ROUND((U7*(P7-V7)+V7),2)),0)</f>
        <v>0</v>
      </c>
      <c r="AA7" s="159">
        <f>IF(P7&lt;Z7,P7,Z7)</f>
        <v>0</v>
      </c>
      <c r="AB7" s="160">
        <f>IF(AND(N7&gt;0,H7&gt;0,Z7&lt;P7),(ROUND(P7-Z7,2)),0)</f>
        <v>0</v>
      </c>
      <c r="AC7" s="162">
        <f>ROUND((X7*G7)+(AA7*H7),2)</f>
        <v>0</v>
      </c>
      <c r="AD7" s="163">
        <f>IF(I7&gt;0,IF(L7="","Inserire Isee in colonna L",IF(M7="","compilare colonna M",IF(N7="","Inserire tariffa in colonna N",ROUND((Y7*G7)+(AB7*H7),2)))),0)</f>
        <v>0</v>
      </c>
      <c r="AE7" s="18"/>
    </row>
    <row r="8" spans="1:35" ht="25" customHeight="1" x14ac:dyDescent="0.35">
      <c r="A8" s="169"/>
      <c r="B8" s="2"/>
      <c r="C8" s="2"/>
      <c r="D8" s="4"/>
      <c r="E8" s="5"/>
      <c r="F8" s="5"/>
      <c r="G8" s="6"/>
      <c r="H8" s="6"/>
      <c r="I8" s="10">
        <f t="shared" ref="I8:I71" si="3">G8+H8</f>
        <v>0</v>
      </c>
      <c r="J8" s="11" t="str">
        <f t="shared" ref="J8:J71" si="4">IF(I8&gt;0,IF(E8="","Inserire periodo in colonna E",IF(F8="","inserire periodo in colonna F",IF(G8="","Inserire gg. di presenza in colonna G",IF(I8&gt;(F8-E8+1),"Errore n. max giorni! Verificare periodo inserito",IF((F8-E8+1)=I8,"ok",""))))),"")</f>
        <v/>
      </c>
      <c r="K8" s="20" t="str">
        <f>IF((I8&gt;0),(F8-E8+1)-H8,"")</f>
        <v/>
      </c>
      <c r="L8" s="7"/>
      <c r="M8" s="8" t="s">
        <v>20</v>
      </c>
      <c r="N8" s="36"/>
      <c r="O8" s="12">
        <f t="shared" ref="O8:O71" si="5">IF(N8&lt;59.2,N8,59.2)</f>
        <v>0</v>
      </c>
      <c r="P8" s="13">
        <f t="shared" ref="P8:P71" si="6">IF(N8=0,0,O8-13.49)</f>
        <v>0</v>
      </c>
      <c r="Q8" s="13">
        <f t="shared" ref="Q8:Q71" si="7">ROUND(G8*O8,2)</f>
        <v>0</v>
      </c>
      <c r="R8" s="13">
        <f t="shared" ref="R8:R71" si="8">ROUND(H8*P8,2)</f>
        <v>0</v>
      </c>
      <c r="S8" s="14">
        <f t="shared" ref="S8:S71" si="9">ROUND(Q8+R8,2)</f>
        <v>0</v>
      </c>
      <c r="T8" s="15">
        <f t="shared" ref="T8:T71" si="10">IF(L8=0,0,IF((L8&lt;5000),5000,L8))</f>
        <v>0</v>
      </c>
      <c r="U8" s="16">
        <f t="shared" ref="U8:U71" si="11">IF(T8=0,0,ROUND((T8-5000)/(20000-5000),2))</f>
        <v>0</v>
      </c>
      <c r="V8" s="9">
        <f t="shared" ref="V8:V71" si="12">IF(M8="NO",0,IF(M8="SI",17.33,0))</f>
        <v>0</v>
      </c>
      <c r="W8" s="159">
        <f t="shared" ref="W8:W71" si="13">IF(AND(N8&gt;0,G8&gt;0),(ROUND((U8*(O8-V8)+V8),2)),0)</f>
        <v>0</v>
      </c>
      <c r="X8" s="159">
        <f t="shared" ref="X8:X71" si="14">IF(O8&lt;W8,O8,W8)</f>
        <v>0</v>
      </c>
      <c r="Y8" s="160">
        <f t="shared" ref="Y8:Y71" si="15">IF(AND(N8&gt;0,G8&gt;0,W8&lt;O8),ROUND(O8-W8,2),0)</f>
        <v>0</v>
      </c>
      <c r="Z8" s="159">
        <f t="shared" ref="Z8:Z71" si="16">IF(AND(N8&gt;0,H8&gt;0),(ROUND((U8*(P8-V8)+V8),2)),0)</f>
        <v>0</v>
      </c>
      <c r="AA8" s="159">
        <f t="shared" ref="AA8:AA71" si="17">IF(P8&lt;Z8,P8,Z8)</f>
        <v>0</v>
      </c>
      <c r="AB8" s="160">
        <f t="shared" ref="AB8:AB71" si="18">IF(AND(N8&gt;0,H8&gt;0,Z8&lt;P8),(ROUND(P8-Z8,2)),0)</f>
        <v>0</v>
      </c>
      <c r="AC8" s="162">
        <f t="shared" ref="AC8:AC71" si="19">ROUND((X8*G8)+(AA8*H8),2)</f>
        <v>0</v>
      </c>
      <c r="AD8" s="163">
        <f t="shared" ref="AD8:AD71" si="20">IF(I8&gt;0,IF(L8="","Inserire Isee in colonna L",IF(M8="","compilare colonna M",IF(N8="","Inserire tariffa in colonna N",ROUND((Y8*G8)+(AB8*H8),2)))),0)</f>
        <v>0</v>
      </c>
      <c r="AE8" s="18"/>
      <c r="AF8" s="48"/>
    </row>
    <row r="9" spans="1:35" ht="25" customHeight="1" x14ac:dyDescent="0.35">
      <c r="A9" s="169"/>
      <c r="B9" s="2"/>
      <c r="C9" s="2"/>
      <c r="D9" s="4"/>
      <c r="E9" s="5"/>
      <c r="F9" s="5"/>
      <c r="G9" s="6"/>
      <c r="H9" s="6"/>
      <c r="I9" s="10">
        <f t="shared" si="3"/>
        <v>0</v>
      </c>
      <c r="J9" s="11" t="str">
        <f t="shared" si="4"/>
        <v/>
      </c>
      <c r="K9" s="20" t="str">
        <f t="shared" ref="K9:K72" si="21">IF((I9&gt;0),(F9-E9+1)-H9,"")</f>
        <v/>
      </c>
      <c r="L9" s="7"/>
      <c r="M9" s="8" t="s">
        <v>20</v>
      </c>
      <c r="N9" s="36"/>
      <c r="O9" s="12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4">
        <f t="shared" si="9"/>
        <v>0</v>
      </c>
      <c r="T9" s="15">
        <f t="shared" si="10"/>
        <v>0</v>
      </c>
      <c r="U9" s="16">
        <f t="shared" si="11"/>
        <v>0</v>
      </c>
      <c r="V9" s="9">
        <f t="shared" si="12"/>
        <v>0</v>
      </c>
      <c r="W9" s="159">
        <f t="shared" si="13"/>
        <v>0</v>
      </c>
      <c r="X9" s="159">
        <f t="shared" si="14"/>
        <v>0</v>
      </c>
      <c r="Y9" s="160">
        <f t="shared" si="15"/>
        <v>0</v>
      </c>
      <c r="Z9" s="159">
        <f t="shared" si="16"/>
        <v>0</v>
      </c>
      <c r="AA9" s="159">
        <f t="shared" si="17"/>
        <v>0</v>
      </c>
      <c r="AB9" s="160">
        <f t="shared" si="18"/>
        <v>0</v>
      </c>
      <c r="AC9" s="162">
        <f t="shared" si="19"/>
        <v>0</v>
      </c>
      <c r="AD9" s="163">
        <f t="shared" si="20"/>
        <v>0</v>
      </c>
      <c r="AE9" s="18"/>
    </row>
    <row r="10" spans="1:35" ht="25" customHeight="1" x14ac:dyDescent="0.35">
      <c r="A10" s="169"/>
      <c r="B10" s="2"/>
      <c r="C10" s="2"/>
      <c r="D10" s="4"/>
      <c r="E10" s="5"/>
      <c r="F10" s="5"/>
      <c r="G10" s="6"/>
      <c r="H10" s="6"/>
      <c r="I10" s="10">
        <f t="shared" si="3"/>
        <v>0</v>
      </c>
      <c r="J10" s="11" t="str">
        <f t="shared" si="4"/>
        <v/>
      </c>
      <c r="K10" s="20" t="str">
        <f t="shared" si="21"/>
        <v/>
      </c>
      <c r="L10" s="7"/>
      <c r="M10" s="8" t="s">
        <v>20</v>
      </c>
      <c r="N10" s="36"/>
      <c r="O10" s="12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4">
        <f t="shared" si="9"/>
        <v>0</v>
      </c>
      <c r="T10" s="15">
        <f t="shared" si="10"/>
        <v>0</v>
      </c>
      <c r="U10" s="16">
        <f t="shared" si="11"/>
        <v>0</v>
      </c>
      <c r="V10" s="9">
        <f t="shared" si="12"/>
        <v>0</v>
      </c>
      <c r="W10" s="159">
        <f t="shared" si="13"/>
        <v>0</v>
      </c>
      <c r="X10" s="159">
        <f t="shared" si="14"/>
        <v>0</v>
      </c>
      <c r="Y10" s="160">
        <f t="shared" si="15"/>
        <v>0</v>
      </c>
      <c r="Z10" s="159">
        <f t="shared" si="16"/>
        <v>0</v>
      </c>
      <c r="AA10" s="159">
        <f t="shared" si="17"/>
        <v>0</v>
      </c>
      <c r="AB10" s="160">
        <f t="shared" si="18"/>
        <v>0</v>
      </c>
      <c r="AC10" s="162">
        <f t="shared" si="19"/>
        <v>0</v>
      </c>
      <c r="AD10" s="163">
        <f t="shared" si="20"/>
        <v>0</v>
      </c>
      <c r="AE10" s="18"/>
      <c r="AF10" s="48"/>
    </row>
    <row r="11" spans="1:35" ht="25" customHeight="1" x14ac:dyDescent="0.35">
      <c r="A11" s="169"/>
      <c r="B11" s="2"/>
      <c r="C11" s="2"/>
      <c r="D11" s="4"/>
      <c r="E11" s="5"/>
      <c r="F11" s="5"/>
      <c r="G11" s="6"/>
      <c r="H11" s="6"/>
      <c r="I11" s="10">
        <f t="shared" si="3"/>
        <v>0</v>
      </c>
      <c r="J11" s="11" t="str">
        <f t="shared" si="4"/>
        <v/>
      </c>
      <c r="K11" s="20" t="str">
        <f t="shared" si="21"/>
        <v/>
      </c>
      <c r="L11" s="7"/>
      <c r="M11" s="8" t="s">
        <v>20</v>
      </c>
      <c r="N11" s="36"/>
      <c r="O11" s="12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4">
        <f t="shared" si="9"/>
        <v>0</v>
      </c>
      <c r="T11" s="15">
        <f t="shared" si="10"/>
        <v>0</v>
      </c>
      <c r="U11" s="16">
        <f t="shared" si="11"/>
        <v>0</v>
      </c>
      <c r="V11" s="9">
        <f t="shared" si="12"/>
        <v>0</v>
      </c>
      <c r="W11" s="159">
        <f t="shared" si="13"/>
        <v>0</v>
      </c>
      <c r="X11" s="159">
        <f t="shared" si="14"/>
        <v>0</v>
      </c>
      <c r="Y11" s="160">
        <f t="shared" si="15"/>
        <v>0</v>
      </c>
      <c r="Z11" s="159">
        <f t="shared" si="16"/>
        <v>0</v>
      </c>
      <c r="AA11" s="159">
        <f t="shared" si="17"/>
        <v>0</v>
      </c>
      <c r="AB11" s="160">
        <f t="shared" si="18"/>
        <v>0</v>
      </c>
      <c r="AC11" s="162">
        <f t="shared" si="19"/>
        <v>0</v>
      </c>
      <c r="AD11" s="163">
        <f t="shared" si="20"/>
        <v>0</v>
      </c>
      <c r="AE11" s="18"/>
    </row>
    <row r="12" spans="1:35" ht="25" customHeight="1" x14ac:dyDescent="0.35">
      <c r="A12" s="169"/>
      <c r="B12" s="2"/>
      <c r="C12" s="2"/>
      <c r="D12" s="4"/>
      <c r="E12" s="5"/>
      <c r="F12" s="5"/>
      <c r="G12" s="6"/>
      <c r="H12" s="6"/>
      <c r="I12" s="10">
        <f t="shared" si="3"/>
        <v>0</v>
      </c>
      <c r="J12" s="11" t="str">
        <f t="shared" si="4"/>
        <v/>
      </c>
      <c r="K12" s="20" t="str">
        <f t="shared" si="21"/>
        <v/>
      </c>
      <c r="L12" s="7"/>
      <c r="M12" s="8" t="s">
        <v>20</v>
      </c>
      <c r="N12" s="36"/>
      <c r="O12" s="12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4">
        <f t="shared" si="9"/>
        <v>0</v>
      </c>
      <c r="T12" s="15">
        <f t="shared" si="10"/>
        <v>0</v>
      </c>
      <c r="U12" s="16">
        <f t="shared" si="11"/>
        <v>0</v>
      </c>
      <c r="V12" s="9">
        <f t="shared" si="12"/>
        <v>0</v>
      </c>
      <c r="W12" s="159">
        <f t="shared" si="13"/>
        <v>0</v>
      </c>
      <c r="X12" s="159">
        <f t="shared" si="14"/>
        <v>0</v>
      </c>
      <c r="Y12" s="160">
        <f t="shared" si="15"/>
        <v>0</v>
      </c>
      <c r="Z12" s="159">
        <f t="shared" si="16"/>
        <v>0</v>
      </c>
      <c r="AA12" s="159">
        <f t="shared" si="17"/>
        <v>0</v>
      </c>
      <c r="AB12" s="160">
        <f t="shared" si="18"/>
        <v>0</v>
      </c>
      <c r="AC12" s="162">
        <f t="shared" si="19"/>
        <v>0</v>
      </c>
      <c r="AD12" s="163">
        <f t="shared" si="20"/>
        <v>0</v>
      </c>
      <c r="AE12" s="18"/>
    </row>
    <row r="13" spans="1:35" ht="25" customHeight="1" x14ac:dyDescent="0.35">
      <c r="A13" s="169"/>
      <c r="B13" s="2"/>
      <c r="C13" s="2"/>
      <c r="D13" s="4"/>
      <c r="E13" s="5"/>
      <c r="F13" s="5"/>
      <c r="G13" s="6"/>
      <c r="H13" s="6"/>
      <c r="I13" s="10">
        <f t="shared" si="3"/>
        <v>0</v>
      </c>
      <c r="J13" s="11" t="str">
        <f t="shared" si="4"/>
        <v/>
      </c>
      <c r="K13" s="20" t="str">
        <f t="shared" si="21"/>
        <v/>
      </c>
      <c r="L13" s="7"/>
      <c r="M13" s="8" t="s">
        <v>20</v>
      </c>
      <c r="N13" s="36"/>
      <c r="O13" s="12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4">
        <f t="shared" si="9"/>
        <v>0</v>
      </c>
      <c r="T13" s="15">
        <f t="shared" si="10"/>
        <v>0</v>
      </c>
      <c r="U13" s="16">
        <f t="shared" si="11"/>
        <v>0</v>
      </c>
      <c r="V13" s="9">
        <f t="shared" si="12"/>
        <v>0</v>
      </c>
      <c r="W13" s="159">
        <f t="shared" si="13"/>
        <v>0</v>
      </c>
      <c r="X13" s="159">
        <f t="shared" si="14"/>
        <v>0</v>
      </c>
      <c r="Y13" s="160">
        <f t="shared" si="15"/>
        <v>0</v>
      </c>
      <c r="Z13" s="159">
        <f t="shared" si="16"/>
        <v>0</v>
      </c>
      <c r="AA13" s="159">
        <f t="shared" si="17"/>
        <v>0</v>
      </c>
      <c r="AB13" s="160">
        <f t="shared" si="18"/>
        <v>0</v>
      </c>
      <c r="AC13" s="162">
        <f t="shared" si="19"/>
        <v>0</v>
      </c>
      <c r="AD13" s="163">
        <f t="shared" si="20"/>
        <v>0</v>
      </c>
      <c r="AE13" s="18"/>
    </row>
    <row r="14" spans="1:35" ht="25" customHeight="1" x14ac:dyDescent="0.35">
      <c r="A14" s="169"/>
      <c r="B14" s="2"/>
      <c r="C14" s="2"/>
      <c r="D14" s="4"/>
      <c r="E14" s="5"/>
      <c r="F14" s="5"/>
      <c r="G14" s="6"/>
      <c r="H14" s="6"/>
      <c r="I14" s="10">
        <f t="shared" si="3"/>
        <v>0</v>
      </c>
      <c r="J14" s="11" t="str">
        <f t="shared" si="4"/>
        <v/>
      </c>
      <c r="K14" s="20" t="str">
        <f t="shared" si="21"/>
        <v/>
      </c>
      <c r="L14" s="7"/>
      <c r="M14" s="8" t="s">
        <v>20</v>
      </c>
      <c r="N14" s="36"/>
      <c r="O14" s="12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4">
        <f t="shared" si="9"/>
        <v>0</v>
      </c>
      <c r="T14" s="15">
        <f t="shared" si="10"/>
        <v>0</v>
      </c>
      <c r="U14" s="16">
        <f t="shared" si="11"/>
        <v>0</v>
      </c>
      <c r="V14" s="9">
        <f t="shared" si="12"/>
        <v>0</v>
      </c>
      <c r="W14" s="159">
        <f t="shared" si="13"/>
        <v>0</v>
      </c>
      <c r="X14" s="159">
        <f t="shared" si="14"/>
        <v>0</v>
      </c>
      <c r="Y14" s="160">
        <f t="shared" si="15"/>
        <v>0</v>
      </c>
      <c r="Z14" s="159">
        <f t="shared" si="16"/>
        <v>0</v>
      </c>
      <c r="AA14" s="159">
        <f t="shared" si="17"/>
        <v>0</v>
      </c>
      <c r="AB14" s="160">
        <f t="shared" si="18"/>
        <v>0</v>
      </c>
      <c r="AC14" s="162">
        <f t="shared" si="19"/>
        <v>0</v>
      </c>
      <c r="AD14" s="163">
        <f t="shared" si="20"/>
        <v>0</v>
      </c>
      <c r="AE14" s="18"/>
    </row>
    <row r="15" spans="1:35" ht="25" customHeight="1" x14ac:dyDescent="0.35">
      <c r="A15" s="169"/>
      <c r="B15" s="2"/>
      <c r="C15" s="2"/>
      <c r="D15" s="4"/>
      <c r="E15" s="5"/>
      <c r="F15" s="5"/>
      <c r="G15" s="6"/>
      <c r="H15" s="6"/>
      <c r="I15" s="10">
        <f t="shared" si="3"/>
        <v>0</v>
      </c>
      <c r="J15" s="11" t="str">
        <f t="shared" si="4"/>
        <v/>
      </c>
      <c r="K15" s="20" t="str">
        <f t="shared" si="21"/>
        <v/>
      </c>
      <c r="L15" s="7"/>
      <c r="M15" s="8" t="s">
        <v>20</v>
      </c>
      <c r="N15" s="36"/>
      <c r="O15" s="12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4">
        <f t="shared" si="9"/>
        <v>0</v>
      </c>
      <c r="T15" s="15">
        <f t="shared" si="10"/>
        <v>0</v>
      </c>
      <c r="U15" s="16">
        <f t="shared" si="11"/>
        <v>0</v>
      </c>
      <c r="V15" s="9">
        <f t="shared" si="12"/>
        <v>0</v>
      </c>
      <c r="W15" s="159">
        <f t="shared" si="13"/>
        <v>0</v>
      </c>
      <c r="X15" s="159">
        <f t="shared" si="14"/>
        <v>0</v>
      </c>
      <c r="Y15" s="160">
        <f t="shared" si="15"/>
        <v>0</v>
      </c>
      <c r="Z15" s="159">
        <f t="shared" si="16"/>
        <v>0</v>
      </c>
      <c r="AA15" s="159">
        <f t="shared" si="17"/>
        <v>0</v>
      </c>
      <c r="AB15" s="160">
        <f t="shared" si="18"/>
        <v>0</v>
      </c>
      <c r="AC15" s="162">
        <f t="shared" si="19"/>
        <v>0</v>
      </c>
      <c r="AD15" s="163">
        <f t="shared" si="20"/>
        <v>0</v>
      </c>
      <c r="AE15" s="18"/>
    </row>
    <row r="16" spans="1:35" ht="25" customHeight="1" x14ac:dyDescent="0.35">
      <c r="A16" s="169"/>
      <c r="B16" s="2"/>
      <c r="C16" s="2"/>
      <c r="D16" s="4"/>
      <c r="E16" s="5"/>
      <c r="F16" s="5"/>
      <c r="G16" s="6"/>
      <c r="H16" s="6"/>
      <c r="I16" s="10">
        <f t="shared" si="3"/>
        <v>0</v>
      </c>
      <c r="J16" s="11" t="str">
        <f t="shared" si="4"/>
        <v/>
      </c>
      <c r="K16" s="20" t="str">
        <f t="shared" si="21"/>
        <v/>
      </c>
      <c r="L16" s="7"/>
      <c r="M16" s="8" t="s">
        <v>20</v>
      </c>
      <c r="N16" s="36"/>
      <c r="O16" s="12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4">
        <f t="shared" si="9"/>
        <v>0</v>
      </c>
      <c r="T16" s="15">
        <f t="shared" si="10"/>
        <v>0</v>
      </c>
      <c r="U16" s="16">
        <f t="shared" si="11"/>
        <v>0</v>
      </c>
      <c r="V16" s="9">
        <f t="shared" si="12"/>
        <v>0</v>
      </c>
      <c r="W16" s="159">
        <f t="shared" si="13"/>
        <v>0</v>
      </c>
      <c r="X16" s="159">
        <f t="shared" si="14"/>
        <v>0</v>
      </c>
      <c r="Y16" s="160">
        <f t="shared" si="15"/>
        <v>0</v>
      </c>
      <c r="Z16" s="159">
        <f t="shared" si="16"/>
        <v>0</v>
      </c>
      <c r="AA16" s="159">
        <f t="shared" si="17"/>
        <v>0</v>
      </c>
      <c r="AB16" s="160">
        <f t="shared" si="18"/>
        <v>0</v>
      </c>
      <c r="AC16" s="162">
        <f t="shared" si="19"/>
        <v>0</v>
      </c>
      <c r="AD16" s="163">
        <f t="shared" si="20"/>
        <v>0</v>
      </c>
      <c r="AE16" s="18"/>
    </row>
    <row r="17" spans="1:31" ht="25" customHeight="1" x14ac:dyDescent="0.35">
      <c r="A17" s="169"/>
      <c r="B17" s="2"/>
      <c r="C17" s="2"/>
      <c r="D17" s="4"/>
      <c r="E17" s="5"/>
      <c r="F17" s="5"/>
      <c r="G17" s="6"/>
      <c r="H17" s="6"/>
      <c r="I17" s="10">
        <f t="shared" si="3"/>
        <v>0</v>
      </c>
      <c r="J17" s="11" t="str">
        <f t="shared" si="4"/>
        <v/>
      </c>
      <c r="K17" s="20" t="str">
        <f t="shared" si="21"/>
        <v/>
      </c>
      <c r="L17" s="7"/>
      <c r="M17" s="8" t="s">
        <v>20</v>
      </c>
      <c r="N17" s="36"/>
      <c r="O17" s="12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  <c r="S17" s="14">
        <f t="shared" si="9"/>
        <v>0</v>
      </c>
      <c r="T17" s="15">
        <f t="shared" si="10"/>
        <v>0</v>
      </c>
      <c r="U17" s="16">
        <f t="shared" si="11"/>
        <v>0</v>
      </c>
      <c r="V17" s="9">
        <f t="shared" si="12"/>
        <v>0</v>
      </c>
      <c r="W17" s="159">
        <f t="shared" si="13"/>
        <v>0</v>
      </c>
      <c r="X17" s="159">
        <f t="shared" si="14"/>
        <v>0</v>
      </c>
      <c r="Y17" s="160">
        <f t="shared" si="15"/>
        <v>0</v>
      </c>
      <c r="Z17" s="159">
        <f t="shared" si="16"/>
        <v>0</v>
      </c>
      <c r="AA17" s="159">
        <f t="shared" si="17"/>
        <v>0</v>
      </c>
      <c r="AB17" s="160">
        <f t="shared" si="18"/>
        <v>0</v>
      </c>
      <c r="AC17" s="162">
        <f t="shared" si="19"/>
        <v>0</v>
      </c>
      <c r="AD17" s="163">
        <f t="shared" si="20"/>
        <v>0</v>
      </c>
      <c r="AE17" s="18"/>
    </row>
    <row r="18" spans="1:31" ht="25" customHeight="1" x14ac:dyDescent="0.35">
      <c r="A18" s="169"/>
      <c r="B18" s="2"/>
      <c r="C18" s="2"/>
      <c r="D18" s="4"/>
      <c r="E18" s="5"/>
      <c r="F18" s="5"/>
      <c r="G18" s="6"/>
      <c r="H18" s="6"/>
      <c r="I18" s="10">
        <f t="shared" si="3"/>
        <v>0</v>
      </c>
      <c r="J18" s="11" t="str">
        <f t="shared" si="4"/>
        <v/>
      </c>
      <c r="K18" s="20" t="str">
        <f t="shared" si="21"/>
        <v/>
      </c>
      <c r="L18" s="7"/>
      <c r="M18" s="8" t="s">
        <v>20</v>
      </c>
      <c r="N18" s="36"/>
      <c r="O18" s="12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  <c r="S18" s="14">
        <f t="shared" si="9"/>
        <v>0</v>
      </c>
      <c r="T18" s="15">
        <f t="shared" si="10"/>
        <v>0</v>
      </c>
      <c r="U18" s="16">
        <f t="shared" si="11"/>
        <v>0</v>
      </c>
      <c r="V18" s="9">
        <f t="shared" si="12"/>
        <v>0</v>
      </c>
      <c r="W18" s="159">
        <f t="shared" si="13"/>
        <v>0</v>
      </c>
      <c r="X18" s="159">
        <f t="shared" si="14"/>
        <v>0</v>
      </c>
      <c r="Y18" s="160">
        <f t="shared" si="15"/>
        <v>0</v>
      </c>
      <c r="Z18" s="159">
        <f t="shared" si="16"/>
        <v>0</v>
      </c>
      <c r="AA18" s="159">
        <f t="shared" si="17"/>
        <v>0</v>
      </c>
      <c r="AB18" s="160">
        <f t="shared" si="18"/>
        <v>0</v>
      </c>
      <c r="AC18" s="162">
        <f t="shared" si="19"/>
        <v>0</v>
      </c>
      <c r="AD18" s="163">
        <f t="shared" si="20"/>
        <v>0</v>
      </c>
      <c r="AE18" s="18"/>
    </row>
    <row r="19" spans="1:31" ht="25" customHeight="1" x14ac:dyDescent="0.35">
      <c r="A19" s="169"/>
      <c r="B19" s="2"/>
      <c r="C19" s="2"/>
      <c r="D19" s="4"/>
      <c r="E19" s="5"/>
      <c r="F19" s="5"/>
      <c r="G19" s="6"/>
      <c r="H19" s="6"/>
      <c r="I19" s="10">
        <f t="shared" si="3"/>
        <v>0</v>
      </c>
      <c r="J19" s="11" t="str">
        <f t="shared" si="4"/>
        <v/>
      </c>
      <c r="K19" s="20" t="str">
        <f t="shared" si="21"/>
        <v/>
      </c>
      <c r="L19" s="7"/>
      <c r="M19" s="8" t="s">
        <v>20</v>
      </c>
      <c r="N19" s="36"/>
      <c r="O19" s="12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  <c r="S19" s="14">
        <f t="shared" si="9"/>
        <v>0</v>
      </c>
      <c r="T19" s="15">
        <f t="shared" si="10"/>
        <v>0</v>
      </c>
      <c r="U19" s="16">
        <f t="shared" si="11"/>
        <v>0</v>
      </c>
      <c r="V19" s="9">
        <f t="shared" si="12"/>
        <v>0</v>
      </c>
      <c r="W19" s="159">
        <f t="shared" si="13"/>
        <v>0</v>
      </c>
      <c r="X19" s="159">
        <f t="shared" si="14"/>
        <v>0</v>
      </c>
      <c r="Y19" s="160">
        <f t="shared" si="15"/>
        <v>0</v>
      </c>
      <c r="Z19" s="159">
        <f t="shared" si="16"/>
        <v>0</v>
      </c>
      <c r="AA19" s="159">
        <f t="shared" si="17"/>
        <v>0</v>
      </c>
      <c r="AB19" s="160">
        <f t="shared" si="18"/>
        <v>0</v>
      </c>
      <c r="AC19" s="162">
        <f t="shared" si="19"/>
        <v>0</v>
      </c>
      <c r="AD19" s="163">
        <f t="shared" si="20"/>
        <v>0</v>
      </c>
      <c r="AE19" s="18"/>
    </row>
    <row r="20" spans="1:31" ht="25" customHeight="1" x14ac:dyDescent="0.35">
      <c r="A20" s="169"/>
      <c r="B20" s="2"/>
      <c r="C20" s="2"/>
      <c r="D20" s="4"/>
      <c r="E20" s="5"/>
      <c r="F20" s="5"/>
      <c r="G20" s="6"/>
      <c r="H20" s="6"/>
      <c r="I20" s="10">
        <f t="shared" si="3"/>
        <v>0</v>
      </c>
      <c r="J20" s="11" t="str">
        <f t="shared" si="4"/>
        <v/>
      </c>
      <c r="K20" s="20" t="str">
        <f t="shared" si="21"/>
        <v/>
      </c>
      <c r="L20" s="7"/>
      <c r="M20" s="8" t="s">
        <v>20</v>
      </c>
      <c r="N20" s="36"/>
      <c r="O20" s="12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  <c r="S20" s="14">
        <f t="shared" si="9"/>
        <v>0</v>
      </c>
      <c r="T20" s="15">
        <f t="shared" si="10"/>
        <v>0</v>
      </c>
      <c r="U20" s="16">
        <f t="shared" si="11"/>
        <v>0</v>
      </c>
      <c r="V20" s="9">
        <f t="shared" si="12"/>
        <v>0</v>
      </c>
      <c r="W20" s="159">
        <f t="shared" si="13"/>
        <v>0</v>
      </c>
      <c r="X20" s="159">
        <f t="shared" si="14"/>
        <v>0</v>
      </c>
      <c r="Y20" s="160">
        <f t="shared" si="15"/>
        <v>0</v>
      </c>
      <c r="Z20" s="159">
        <f t="shared" si="16"/>
        <v>0</v>
      </c>
      <c r="AA20" s="159">
        <f t="shared" si="17"/>
        <v>0</v>
      </c>
      <c r="AB20" s="160">
        <f t="shared" si="18"/>
        <v>0</v>
      </c>
      <c r="AC20" s="162">
        <f t="shared" si="19"/>
        <v>0</v>
      </c>
      <c r="AD20" s="163">
        <f t="shared" si="20"/>
        <v>0</v>
      </c>
      <c r="AE20" s="18"/>
    </row>
    <row r="21" spans="1:31" ht="25" customHeight="1" x14ac:dyDescent="0.35">
      <c r="A21" s="169"/>
      <c r="B21" s="2"/>
      <c r="C21" s="2"/>
      <c r="D21" s="4"/>
      <c r="E21" s="5"/>
      <c r="F21" s="5"/>
      <c r="G21" s="6"/>
      <c r="H21" s="6"/>
      <c r="I21" s="10">
        <f t="shared" si="3"/>
        <v>0</v>
      </c>
      <c r="J21" s="11" t="str">
        <f t="shared" si="4"/>
        <v/>
      </c>
      <c r="K21" s="20" t="str">
        <f t="shared" si="21"/>
        <v/>
      </c>
      <c r="L21" s="7"/>
      <c r="M21" s="8" t="s">
        <v>20</v>
      </c>
      <c r="N21" s="36"/>
      <c r="O21" s="12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  <c r="S21" s="14">
        <f t="shared" si="9"/>
        <v>0</v>
      </c>
      <c r="T21" s="15">
        <f t="shared" si="10"/>
        <v>0</v>
      </c>
      <c r="U21" s="16">
        <f t="shared" si="11"/>
        <v>0</v>
      </c>
      <c r="V21" s="9">
        <f t="shared" si="12"/>
        <v>0</v>
      </c>
      <c r="W21" s="159">
        <f t="shared" si="13"/>
        <v>0</v>
      </c>
      <c r="X21" s="159">
        <f t="shared" si="14"/>
        <v>0</v>
      </c>
      <c r="Y21" s="160">
        <f t="shared" si="15"/>
        <v>0</v>
      </c>
      <c r="Z21" s="159">
        <f t="shared" si="16"/>
        <v>0</v>
      </c>
      <c r="AA21" s="159">
        <f t="shared" si="17"/>
        <v>0</v>
      </c>
      <c r="AB21" s="160">
        <f t="shared" si="18"/>
        <v>0</v>
      </c>
      <c r="AC21" s="162">
        <f t="shared" si="19"/>
        <v>0</v>
      </c>
      <c r="AD21" s="163">
        <f t="shared" si="20"/>
        <v>0</v>
      </c>
      <c r="AE21" s="18"/>
    </row>
    <row r="22" spans="1:31" ht="25" customHeight="1" x14ac:dyDescent="0.35">
      <c r="A22" s="169"/>
      <c r="B22" s="2"/>
      <c r="C22" s="2"/>
      <c r="D22" s="4"/>
      <c r="E22" s="5"/>
      <c r="F22" s="5"/>
      <c r="G22" s="6"/>
      <c r="H22" s="6"/>
      <c r="I22" s="10">
        <f t="shared" si="3"/>
        <v>0</v>
      </c>
      <c r="J22" s="11" t="str">
        <f t="shared" si="4"/>
        <v/>
      </c>
      <c r="K22" s="20" t="str">
        <f t="shared" si="21"/>
        <v/>
      </c>
      <c r="L22" s="7"/>
      <c r="M22" s="8" t="s">
        <v>20</v>
      </c>
      <c r="N22" s="36"/>
      <c r="O22" s="12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  <c r="S22" s="14">
        <f t="shared" si="9"/>
        <v>0</v>
      </c>
      <c r="T22" s="15">
        <f t="shared" si="10"/>
        <v>0</v>
      </c>
      <c r="U22" s="16">
        <f t="shared" si="11"/>
        <v>0</v>
      </c>
      <c r="V22" s="9">
        <f t="shared" si="12"/>
        <v>0</v>
      </c>
      <c r="W22" s="159">
        <f t="shared" si="13"/>
        <v>0</v>
      </c>
      <c r="X22" s="159">
        <f t="shared" si="14"/>
        <v>0</v>
      </c>
      <c r="Y22" s="160">
        <f t="shared" si="15"/>
        <v>0</v>
      </c>
      <c r="Z22" s="159">
        <f t="shared" si="16"/>
        <v>0</v>
      </c>
      <c r="AA22" s="159">
        <f t="shared" si="17"/>
        <v>0</v>
      </c>
      <c r="AB22" s="160">
        <f t="shared" si="18"/>
        <v>0</v>
      </c>
      <c r="AC22" s="162">
        <f t="shared" si="19"/>
        <v>0</v>
      </c>
      <c r="AD22" s="163">
        <f t="shared" si="20"/>
        <v>0</v>
      </c>
      <c r="AE22" s="18"/>
    </row>
    <row r="23" spans="1:31" ht="25" customHeight="1" x14ac:dyDescent="0.35">
      <c r="A23" s="169"/>
      <c r="B23" s="2"/>
      <c r="C23" s="2"/>
      <c r="D23" s="4"/>
      <c r="E23" s="5"/>
      <c r="F23" s="5"/>
      <c r="G23" s="6"/>
      <c r="H23" s="6"/>
      <c r="I23" s="10">
        <f t="shared" si="3"/>
        <v>0</v>
      </c>
      <c r="J23" s="11" t="str">
        <f t="shared" si="4"/>
        <v/>
      </c>
      <c r="K23" s="20" t="str">
        <f t="shared" si="21"/>
        <v/>
      </c>
      <c r="L23" s="7"/>
      <c r="M23" s="8" t="s">
        <v>20</v>
      </c>
      <c r="N23" s="36"/>
      <c r="O23" s="12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  <c r="S23" s="14">
        <f t="shared" si="9"/>
        <v>0</v>
      </c>
      <c r="T23" s="15">
        <f t="shared" si="10"/>
        <v>0</v>
      </c>
      <c r="U23" s="16">
        <f t="shared" si="11"/>
        <v>0</v>
      </c>
      <c r="V23" s="9">
        <f t="shared" si="12"/>
        <v>0</v>
      </c>
      <c r="W23" s="159">
        <f t="shared" si="13"/>
        <v>0</v>
      </c>
      <c r="X23" s="159">
        <f t="shared" si="14"/>
        <v>0</v>
      </c>
      <c r="Y23" s="160">
        <f t="shared" si="15"/>
        <v>0</v>
      </c>
      <c r="Z23" s="159">
        <f t="shared" si="16"/>
        <v>0</v>
      </c>
      <c r="AA23" s="159">
        <f t="shared" si="17"/>
        <v>0</v>
      </c>
      <c r="AB23" s="160">
        <f t="shared" si="18"/>
        <v>0</v>
      </c>
      <c r="AC23" s="162">
        <f t="shared" si="19"/>
        <v>0</v>
      </c>
      <c r="AD23" s="163">
        <f t="shared" si="20"/>
        <v>0</v>
      </c>
      <c r="AE23" s="18"/>
    </row>
    <row r="24" spans="1:31" ht="25" customHeight="1" x14ac:dyDescent="0.35">
      <c r="A24" s="169"/>
      <c r="B24" s="2"/>
      <c r="C24" s="2"/>
      <c r="D24" s="4"/>
      <c r="E24" s="5"/>
      <c r="F24" s="5"/>
      <c r="G24" s="6"/>
      <c r="H24" s="6"/>
      <c r="I24" s="10">
        <f t="shared" si="3"/>
        <v>0</v>
      </c>
      <c r="J24" s="11" t="str">
        <f t="shared" si="4"/>
        <v/>
      </c>
      <c r="K24" s="20" t="str">
        <f t="shared" si="21"/>
        <v/>
      </c>
      <c r="L24" s="7"/>
      <c r="M24" s="8" t="s">
        <v>20</v>
      </c>
      <c r="N24" s="36"/>
      <c r="O24" s="12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  <c r="S24" s="14">
        <f t="shared" si="9"/>
        <v>0</v>
      </c>
      <c r="T24" s="15">
        <f t="shared" si="10"/>
        <v>0</v>
      </c>
      <c r="U24" s="16">
        <f t="shared" si="11"/>
        <v>0</v>
      </c>
      <c r="V24" s="9">
        <f t="shared" si="12"/>
        <v>0</v>
      </c>
      <c r="W24" s="159">
        <f t="shared" si="13"/>
        <v>0</v>
      </c>
      <c r="X24" s="159">
        <f t="shared" si="14"/>
        <v>0</v>
      </c>
      <c r="Y24" s="160">
        <f t="shared" si="15"/>
        <v>0</v>
      </c>
      <c r="Z24" s="159">
        <f t="shared" si="16"/>
        <v>0</v>
      </c>
      <c r="AA24" s="159">
        <f t="shared" si="17"/>
        <v>0</v>
      </c>
      <c r="AB24" s="160">
        <f t="shared" si="18"/>
        <v>0</v>
      </c>
      <c r="AC24" s="162">
        <f t="shared" si="19"/>
        <v>0</v>
      </c>
      <c r="AD24" s="163">
        <f t="shared" si="20"/>
        <v>0</v>
      </c>
      <c r="AE24" s="18"/>
    </row>
    <row r="25" spans="1:31" ht="25" customHeight="1" x14ac:dyDescent="0.35">
      <c r="A25" s="169"/>
      <c r="B25" s="2"/>
      <c r="C25" s="2"/>
      <c r="D25" s="4"/>
      <c r="E25" s="5"/>
      <c r="F25" s="5"/>
      <c r="G25" s="6"/>
      <c r="H25" s="6"/>
      <c r="I25" s="10">
        <f t="shared" si="3"/>
        <v>0</v>
      </c>
      <c r="J25" s="11" t="str">
        <f t="shared" si="4"/>
        <v/>
      </c>
      <c r="K25" s="20" t="str">
        <f t="shared" si="21"/>
        <v/>
      </c>
      <c r="L25" s="7"/>
      <c r="M25" s="8" t="s">
        <v>20</v>
      </c>
      <c r="N25" s="36"/>
      <c r="O25" s="12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  <c r="S25" s="14">
        <f t="shared" si="9"/>
        <v>0</v>
      </c>
      <c r="T25" s="15">
        <f t="shared" si="10"/>
        <v>0</v>
      </c>
      <c r="U25" s="16">
        <f t="shared" si="11"/>
        <v>0</v>
      </c>
      <c r="V25" s="9">
        <f t="shared" si="12"/>
        <v>0</v>
      </c>
      <c r="W25" s="159">
        <f t="shared" si="13"/>
        <v>0</v>
      </c>
      <c r="X25" s="159">
        <f t="shared" si="14"/>
        <v>0</v>
      </c>
      <c r="Y25" s="160">
        <f t="shared" si="15"/>
        <v>0</v>
      </c>
      <c r="Z25" s="159">
        <f t="shared" si="16"/>
        <v>0</v>
      </c>
      <c r="AA25" s="159">
        <f t="shared" si="17"/>
        <v>0</v>
      </c>
      <c r="AB25" s="160">
        <f t="shared" si="18"/>
        <v>0</v>
      </c>
      <c r="AC25" s="162">
        <f t="shared" si="19"/>
        <v>0</v>
      </c>
      <c r="AD25" s="163">
        <f t="shared" si="20"/>
        <v>0</v>
      </c>
      <c r="AE25" s="18"/>
    </row>
    <row r="26" spans="1:31" ht="25" customHeight="1" x14ac:dyDescent="0.35">
      <c r="A26" s="169"/>
      <c r="B26" s="2"/>
      <c r="C26" s="2"/>
      <c r="D26" s="4"/>
      <c r="E26" s="5"/>
      <c r="F26" s="5"/>
      <c r="G26" s="6"/>
      <c r="H26" s="6"/>
      <c r="I26" s="10">
        <f t="shared" si="3"/>
        <v>0</v>
      </c>
      <c r="J26" s="11" t="str">
        <f t="shared" si="4"/>
        <v/>
      </c>
      <c r="K26" s="20" t="str">
        <f t="shared" si="21"/>
        <v/>
      </c>
      <c r="L26" s="7"/>
      <c r="M26" s="8" t="s">
        <v>20</v>
      </c>
      <c r="N26" s="36"/>
      <c r="O26" s="12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  <c r="S26" s="14">
        <f t="shared" si="9"/>
        <v>0</v>
      </c>
      <c r="T26" s="15">
        <f t="shared" si="10"/>
        <v>0</v>
      </c>
      <c r="U26" s="16">
        <f t="shared" si="11"/>
        <v>0</v>
      </c>
      <c r="V26" s="9">
        <f t="shared" si="12"/>
        <v>0</v>
      </c>
      <c r="W26" s="159">
        <f t="shared" si="13"/>
        <v>0</v>
      </c>
      <c r="X26" s="159">
        <f t="shared" si="14"/>
        <v>0</v>
      </c>
      <c r="Y26" s="160">
        <f t="shared" si="15"/>
        <v>0</v>
      </c>
      <c r="Z26" s="159">
        <f t="shared" si="16"/>
        <v>0</v>
      </c>
      <c r="AA26" s="159">
        <f t="shared" si="17"/>
        <v>0</v>
      </c>
      <c r="AB26" s="160">
        <f t="shared" si="18"/>
        <v>0</v>
      </c>
      <c r="AC26" s="162">
        <f t="shared" si="19"/>
        <v>0</v>
      </c>
      <c r="AD26" s="163">
        <f t="shared" si="20"/>
        <v>0</v>
      </c>
      <c r="AE26" s="18"/>
    </row>
    <row r="27" spans="1:31" ht="25" customHeight="1" x14ac:dyDescent="0.35">
      <c r="A27" s="169"/>
      <c r="B27" s="2"/>
      <c r="C27" s="2"/>
      <c r="D27" s="4"/>
      <c r="E27" s="5"/>
      <c r="F27" s="5"/>
      <c r="G27" s="6"/>
      <c r="H27" s="6"/>
      <c r="I27" s="10">
        <f t="shared" si="3"/>
        <v>0</v>
      </c>
      <c r="J27" s="11" t="str">
        <f t="shared" si="4"/>
        <v/>
      </c>
      <c r="K27" s="20" t="str">
        <f t="shared" si="21"/>
        <v/>
      </c>
      <c r="L27" s="7"/>
      <c r="M27" s="8" t="s">
        <v>20</v>
      </c>
      <c r="N27" s="36"/>
      <c r="O27" s="12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4">
        <f t="shared" si="9"/>
        <v>0</v>
      </c>
      <c r="T27" s="15">
        <f t="shared" si="10"/>
        <v>0</v>
      </c>
      <c r="U27" s="16">
        <f t="shared" si="11"/>
        <v>0</v>
      </c>
      <c r="V27" s="9">
        <f t="shared" si="12"/>
        <v>0</v>
      </c>
      <c r="W27" s="159">
        <f t="shared" si="13"/>
        <v>0</v>
      </c>
      <c r="X27" s="159">
        <f t="shared" si="14"/>
        <v>0</v>
      </c>
      <c r="Y27" s="160">
        <f t="shared" si="15"/>
        <v>0</v>
      </c>
      <c r="Z27" s="159">
        <f t="shared" si="16"/>
        <v>0</v>
      </c>
      <c r="AA27" s="159">
        <f t="shared" si="17"/>
        <v>0</v>
      </c>
      <c r="AB27" s="160">
        <f t="shared" si="18"/>
        <v>0</v>
      </c>
      <c r="AC27" s="162">
        <f t="shared" si="19"/>
        <v>0</v>
      </c>
      <c r="AD27" s="163">
        <f t="shared" si="20"/>
        <v>0</v>
      </c>
      <c r="AE27" s="18"/>
    </row>
    <row r="28" spans="1:31" ht="25" customHeight="1" x14ac:dyDescent="0.35">
      <c r="A28" s="169"/>
      <c r="B28" s="2"/>
      <c r="C28" s="2"/>
      <c r="D28" s="4"/>
      <c r="E28" s="5"/>
      <c r="F28" s="5"/>
      <c r="G28" s="6"/>
      <c r="H28" s="6"/>
      <c r="I28" s="10">
        <f t="shared" si="3"/>
        <v>0</v>
      </c>
      <c r="J28" s="11" t="str">
        <f t="shared" si="4"/>
        <v/>
      </c>
      <c r="K28" s="20" t="str">
        <f t="shared" si="21"/>
        <v/>
      </c>
      <c r="L28" s="7"/>
      <c r="M28" s="8" t="s">
        <v>20</v>
      </c>
      <c r="N28" s="36"/>
      <c r="O28" s="12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4">
        <f t="shared" si="9"/>
        <v>0</v>
      </c>
      <c r="T28" s="15">
        <f t="shared" si="10"/>
        <v>0</v>
      </c>
      <c r="U28" s="16">
        <f t="shared" si="11"/>
        <v>0</v>
      </c>
      <c r="V28" s="9">
        <f t="shared" si="12"/>
        <v>0</v>
      </c>
      <c r="W28" s="159">
        <f t="shared" si="13"/>
        <v>0</v>
      </c>
      <c r="X28" s="159">
        <f t="shared" si="14"/>
        <v>0</v>
      </c>
      <c r="Y28" s="160">
        <f t="shared" si="15"/>
        <v>0</v>
      </c>
      <c r="Z28" s="159">
        <f t="shared" si="16"/>
        <v>0</v>
      </c>
      <c r="AA28" s="159">
        <f t="shared" si="17"/>
        <v>0</v>
      </c>
      <c r="AB28" s="160">
        <f t="shared" si="18"/>
        <v>0</v>
      </c>
      <c r="AC28" s="162">
        <f t="shared" si="19"/>
        <v>0</v>
      </c>
      <c r="AD28" s="163">
        <f t="shared" si="20"/>
        <v>0</v>
      </c>
      <c r="AE28" s="18"/>
    </row>
    <row r="29" spans="1:31" ht="25" customHeight="1" x14ac:dyDescent="0.35">
      <c r="A29" s="169"/>
      <c r="B29" s="2"/>
      <c r="C29" s="2"/>
      <c r="D29" s="4"/>
      <c r="E29" s="5"/>
      <c r="F29" s="5"/>
      <c r="G29" s="6"/>
      <c r="H29" s="6"/>
      <c r="I29" s="10">
        <f t="shared" si="3"/>
        <v>0</v>
      </c>
      <c r="J29" s="11" t="str">
        <f t="shared" si="4"/>
        <v/>
      </c>
      <c r="K29" s="20" t="str">
        <f t="shared" si="21"/>
        <v/>
      </c>
      <c r="L29" s="7"/>
      <c r="M29" s="8" t="s">
        <v>20</v>
      </c>
      <c r="N29" s="36"/>
      <c r="O29" s="12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4">
        <f t="shared" si="9"/>
        <v>0</v>
      </c>
      <c r="T29" s="15">
        <f t="shared" si="10"/>
        <v>0</v>
      </c>
      <c r="U29" s="16">
        <f t="shared" si="11"/>
        <v>0</v>
      </c>
      <c r="V29" s="9">
        <f t="shared" si="12"/>
        <v>0</v>
      </c>
      <c r="W29" s="159">
        <f t="shared" si="13"/>
        <v>0</v>
      </c>
      <c r="X29" s="159">
        <f t="shared" si="14"/>
        <v>0</v>
      </c>
      <c r="Y29" s="160">
        <f t="shared" si="15"/>
        <v>0</v>
      </c>
      <c r="Z29" s="159">
        <f t="shared" si="16"/>
        <v>0</v>
      </c>
      <c r="AA29" s="159">
        <f t="shared" si="17"/>
        <v>0</v>
      </c>
      <c r="AB29" s="160">
        <f t="shared" si="18"/>
        <v>0</v>
      </c>
      <c r="AC29" s="162">
        <f t="shared" si="19"/>
        <v>0</v>
      </c>
      <c r="AD29" s="163">
        <f t="shared" si="20"/>
        <v>0</v>
      </c>
      <c r="AE29" s="18"/>
    </row>
    <row r="30" spans="1:31" ht="25" customHeight="1" x14ac:dyDescent="0.35">
      <c r="A30" s="169"/>
      <c r="B30" s="2"/>
      <c r="C30" s="2"/>
      <c r="D30" s="4"/>
      <c r="E30" s="5"/>
      <c r="F30" s="5"/>
      <c r="G30" s="6"/>
      <c r="H30" s="6"/>
      <c r="I30" s="10">
        <f t="shared" si="3"/>
        <v>0</v>
      </c>
      <c r="J30" s="11" t="str">
        <f t="shared" si="4"/>
        <v/>
      </c>
      <c r="K30" s="20" t="str">
        <f t="shared" si="21"/>
        <v/>
      </c>
      <c r="L30" s="7"/>
      <c r="M30" s="8" t="s">
        <v>20</v>
      </c>
      <c r="N30" s="36"/>
      <c r="O30" s="12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4">
        <f t="shared" si="9"/>
        <v>0</v>
      </c>
      <c r="T30" s="15">
        <f t="shared" si="10"/>
        <v>0</v>
      </c>
      <c r="U30" s="16">
        <f t="shared" si="11"/>
        <v>0</v>
      </c>
      <c r="V30" s="9">
        <f t="shared" si="12"/>
        <v>0</v>
      </c>
      <c r="W30" s="159">
        <f t="shared" si="13"/>
        <v>0</v>
      </c>
      <c r="X30" s="159">
        <f t="shared" si="14"/>
        <v>0</v>
      </c>
      <c r="Y30" s="160">
        <f t="shared" si="15"/>
        <v>0</v>
      </c>
      <c r="Z30" s="159">
        <f t="shared" si="16"/>
        <v>0</v>
      </c>
      <c r="AA30" s="159">
        <f t="shared" si="17"/>
        <v>0</v>
      </c>
      <c r="AB30" s="160">
        <f t="shared" si="18"/>
        <v>0</v>
      </c>
      <c r="AC30" s="162">
        <f t="shared" si="19"/>
        <v>0</v>
      </c>
      <c r="AD30" s="163">
        <f t="shared" si="20"/>
        <v>0</v>
      </c>
      <c r="AE30" s="18"/>
    </row>
    <row r="31" spans="1:31" ht="25" customHeight="1" x14ac:dyDescent="0.35">
      <c r="A31" s="169"/>
      <c r="B31" s="2"/>
      <c r="C31" s="2"/>
      <c r="D31" s="4"/>
      <c r="E31" s="5"/>
      <c r="F31" s="5"/>
      <c r="G31" s="6"/>
      <c r="H31" s="6"/>
      <c r="I31" s="10">
        <f t="shared" si="3"/>
        <v>0</v>
      </c>
      <c r="J31" s="11" t="str">
        <f t="shared" si="4"/>
        <v/>
      </c>
      <c r="K31" s="20" t="str">
        <f t="shared" si="21"/>
        <v/>
      </c>
      <c r="L31" s="7"/>
      <c r="M31" s="8" t="s">
        <v>20</v>
      </c>
      <c r="N31" s="36"/>
      <c r="O31" s="12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4">
        <f t="shared" si="9"/>
        <v>0</v>
      </c>
      <c r="T31" s="15">
        <f t="shared" si="10"/>
        <v>0</v>
      </c>
      <c r="U31" s="16">
        <f t="shared" si="11"/>
        <v>0</v>
      </c>
      <c r="V31" s="9">
        <f t="shared" si="12"/>
        <v>0</v>
      </c>
      <c r="W31" s="159">
        <f t="shared" si="13"/>
        <v>0</v>
      </c>
      <c r="X31" s="159">
        <f t="shared" si="14"/>
        <v>0</v>
      </c>
      <c r="Y31" s="160">
        <f t="shared" si="15"/>
        <v>0</v>
      </c>
      <c r="Z31" s="159">
        <f t="shared" si="16"/>
        <v>0</v>
      </c>
      <c r="AA31" s="159">
        <f t="shared" si="17"/>
        <v>0</v>
      </c>
      <c r="AB31" s="160">
        <f t="shared" si="18"/>
        <v>0</v>
      </c>
      <c r="AC31" s="162">
        <f t="shared" si="19"/>
        <v>0</v>
      </c>
      <c r="AD31" s="163">
        <f t="shared" si="20"/>
        <v>0</v>
      </c>
      <c r="AE31" s="18"/>
    </row>
    <row r="32" spans="1:31" ht="25" customHeight="1" x14ac:dyDescent="0.35">
      <c r="A32" s="169"/>
      <c r="B32" s="2"/>
      <c r="C32" s="2"/>
      <c r="D32" s="4"/>
      <c r="E32" s="5"/>
      <c r="F32" s="5"/>
      <c r="G32" s="6"/>
      <c r="H32" s="6"/>
      <c r="I32" s="10">
        <f t="shared" si="3"/>
        <v>0</v>
      </c>
      <c r="J32" s="11" t="str">
        <f t="shared" si="4"/>
        <v/>
      </c>
      <c r="K32" s="20" t="str">
        <f t="shared" si="21"/>
        <v/>
      </c>
      <c r="L32" s="7"/>
      <c r="M32" s="8" t="s">
        <v>20</v>
      </c>
      <c r="N32" s="36"/>
      <c r="O32" s="12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4">
        <f t="shared" si="9"/>
        <v>0</v>
      </c>
      <c r="T32" s="15">
        <f t="shared" si="10"/>
        <v>0</v>
      </c>
      <c r="U32" s="16">
        <f t="shared" si="11"/>
        <v>0</v>
      </c>
      <c r="V32" s="9">
        <f t="shared" si="12"/>
        <v>0</v>
      </c>
      <c r="W32" s="159">
        <f t="shared" si="13"/>
        <v>0</v>
      </c>
      <c r="X32" s="159">
        <f t="shared" si="14"/>
        <v>0</v>
      </c>
      <c r="Y32" s="160">
        <f t="shared" si="15"/>
        <v>0</v>
      </c>
      <c r="Z32" s="159">
        <f t="shared" si="16"/>
        <v>0</v>
      </c>
      <c r="AA32" s="159">
        <f t="shared" si="17"/>
        <v>0</v>
      </c>
      <c r="AB32" s="160">
        <f t="shared" si="18"/>
        <v>0</v>
      </c>
      <c r="AC32" s="162">
        <f t="shared" si="19"/>
        <v>0</v>
      </c>
      <c r="AD32" s="163">
        <f t="shared" si="20"/>
        <v>0</v>
      </c>
      <c r="AE32" s="18"/>
    </row>
    <row r="33" spans="1:31" ht="25" customHeight="1" x14ac:dyDescent="0.35">
      <c r="A33" s="169"/>
      <c r="B33" s="2"/>
      <c r="C33" s="2"/>
      <c r="D33" s="4"/>
      <c r="E33" s="5"/>
      <c r="F33" s="5"/>
      <c r="G33" s="6"/>
      <c r="H33" s="6"/>
      <c r="I33" s="10">
        <f t="shared" si="3"/>
        <v>0</v>
      </c>
      <c r="J33" s="11" t="str">
        <f t="shared" si="4"/>
        <v/>
      </c>
      <c r="K33" s="20" t="str">
        <f>IF((I33&gt;0),(F33-E33+1)-H33,"")</f>
        <v/>
      </c>
      <c r="L33" s="7"/>
      <c r="M33" s="8" t="s">
        <v>20</v>
      </c>
      <c r="N33" s="36"/>
      <c r="O33" s="12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  <c r="S33" s="14">
        <f t="shared" si="9"/>
        <v>0</v>
      </c>
      <c r="T33" s="15">
        <f t="shared" si="10"/>
        <v>0</v>
      </c>
      <c r="U33" s="16">
        <f t="shared" si="11"/>
        <v>0</v>
      </c>
      <c r="V33" s="9">
        <f t="shared" si="12"/>
        <v>0</v>
      </c>
      <c r="W33" s="159">
        <f t="shared" si="13"/>
        <v>0</v>
      </c>
      <c r="X33" s="159">
        <f t="shared" si="14"/>
        <v>0</v>
      </c>
      <c r="Y33" s="160">
        <f t="shared" si="15"/>
        <v>0</v>
      </c>
      <c r="Z33" s="159">
        <f t="shared" si="16"/>
        <v>0</v>
      </c>
      <c r="AA33" s="159">
        <f t="shared" si="17"/>
        <v>0</v>
      </c>
      <c r="AB33" s="160">
        <f t="shared" si="18"/>
        <v>0</v>
      </c>
      <c r="AC33" s="162">
        <f t="shared" si="19"/>
        <v>0</v>
      </c>
      <c r="AD33" s="163">
        <f t="shared" si="20"/>
        <v>0</v>
      </c>
      <c r="AE33" s="18"/>
    </row>
    <row r="34" spans="1:31" ht="25" customHeight="1" x14ac:dyDescent="0.35">
      <c r="A34" s="169"/>
      <c r="B34" s="2"/>
      <c r="C34" s="2"/>
      <c r="D34" s="4"/>
      <c r="E34" s="5"/>
      <c r="F34" s="5"/>
      <c r="G34" s="6"/>
      <c r="H34" s="6"/>
      <c r="I34" s="10">
        <f t="shared" si="3"/>
        <v>0</v>
      </c>
      <c r="J34" s="11" t="str">
        <f t="shared" si="4"/>
        <v/>
      </c>
      <c r="K34" s="20" t="str">
        <f t="shared" si="21"/>
        <v/>
      </c>
      <c r="L34" s="7"/>
      <c r="M34" s="8" t="s">
        <v>20</v>
      </c>
      <c r="N34" s="36"/>
      <c r="O34" s="12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  <c r="S34" s="14">
        <f t="shared" si="9"/>
        <v>0</v>
      </c>
      <c r="T34" s="15">
        <f t="shared" si="10"/>
        <v>0</v>
      </c>
      <c r="U34" s="16">
        <f t="shared" si="11"/>
        <v>0</v>
      </c>
      <c r="V34" s="9">
        <f t="shared" si="12"/>
        <v>0</v>
      </c>
      <c r="W34" s="159">
        <f t="shared" si="13"/>
        <v>0</v>
      </c>
      <c r="X34" s="159">
        <f t="shared" si="14"/>
        <v>0</v>
      </c>
      <c r="Y34" s="160">
        <f t="shared" si="15"/>
        <v>0</v>
      </c>
      <c r="Z34" s="159">
        <f t="shared" si="16"/>
        <v>0</v>
      </c>
      <c r="AA34" s="159">
        <f t="shared" si="17"/>
        <v>0</v>
      </c>
      <c r="AB34" s="160">
        <f t="shared" si="18"/>
        <v>0</v>
      </c>
      <c r="AC34" s="162">
        <f t="shared" si="19"/>
        <v>0</v>
      </c>
      <c r="AD34" s="163">
        <f t="shared" si="20"/>
        <v>0</v>
      </c>
      <c r="AE34" s="18"/>
    </row>
    <row r="35" spans="1:31" ht="25" customHeight="1" x14ac:dyDescent="0.35">
      <c r="A35" s="169"/>
      <c r="B35" s="2"/>
      <c r="C35" s="2"/>
      <c r="D35" s="4"/>
      <c r="E35" s="5"/>
      <c r="F35" s="5"/>
      <c r="G35" s="6"/>
      <c r="H35" s="6"/>
      <c r="I35" s="10">
        <f t="shared" si="3"/>
        <v>0</v>
      </c>
      <c r="J35" s="11" t="str">
        <f t="shared" si="4"/>
        <v/>
      </c>
      <c r="K35" s="20" t="str">
        <f t="shared" si="21"/>
        <v/>
      </c>
      <c r="L35" s="7"/>
      <c r="M35" s="8" t="s">
        <v>20</v>
      </c>
      <c r="N35" s="36"/>
      <c r="O35" s="12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  <c r="S35" s="14">
        <f t="shared" si="9"/>
        <v>0</v>
      </c>
      <c r="T35" s="15">
        <f t="shared" si="10"/>
        <v>0</v>
      </c>
      <c r="U35" s="16">
        <f t="shared" si="11"/>
        <v>0</v>
      </c>
      <c r="V35" s="9">
        <f t="shared" si="12"/>
        <v>0</v>
      </c>
      <c r="W35" s="159">
        <f t="shared" si="13"/>
        <v>0</v>
      </c>
      <c r="X35" s="159">
        <f t="shared" si="14"/>
        <v>0</v>
      </c>
      <c r="Y35" s="160">
        <f t="shared" si="15"/>
        <v>0</v>
      </c>
      <c r="Z35" s="159">
        <f t="shared" si="16"/>
        <v>0</v>
      </c>
      <c r="AA35" s="159">
        <f t="shared" si="17"/>
        <v>0</v>
      </c>
      <c r="AB35" s="160">
        <f t="shared" si="18"/>
        <v>0</v>
      </c>
      <c r="AC35" s="162">
        <f t="shared" si="19"/>
        <v>0</v>
      </c>
      <c r="AD35" s="163">
        <f t="shared" si="20"/>
        <v>0</v>
      </c>
      <c r="AE35" s="18"/>
    </row>
    <row r="36" spans="1:31" ht="25" customHeight="1" x14ac:dyDescent="0.35">
      <c r="A36" s="169"/>
      <c r="B36" s="2"/>
      <c r="C36" s="2"/>
      <c r="D36" s="4"/>
      <c r="E36" s="5"/>
      <c r="F36" s="5"/>
      <c r="G36" s="6"/>
      <c r="H36" s="6"/>
      <c r="I36" s="10">
        <f t="shared" si="3"/>
        <v>0</v>
      </c>
      <c r="J36" s="11" t="str">
        <f t="shared" si="4"/>
        <v/>
      </c>
      <c r="K36" s="20" t="str">
        <f t="shared" si="21"/>
        <v/>
      </c>
      <c r="L36" s="7"/>
      <c r="M36" s="8" t="s">
        <v>20</v>
      </c>
      <c r="N36" s="36"/>
      <c r="O36" s="12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  <c r="S36" s="14">
        <f t="shared" si="9"/>
        <v>0</v>
      </c>
      <c r="T36" s="15">
        <f t="shared" si="10"/>
        <v>0</v>
      </c>
      <c r="U36" s="16">
        <f t="shared" si="11"/>
        <v>0</v>
      </c>
      <c r="V36" s="9">
        <f t="shared" si="12"/>
        <v>0</v>
      </c>
      <c r="W36" s="159">
        <f t="shared" si="13"/>
        <v>0</v>
      </c>
      <c r="X36" s="159">
        <f t="shared" si="14"/>
        <v>0</v>
      </c>
      <c r="Y36" s="160">
        <f t="shared" si="15"/>
        <v>0</v>
      </c>
      <c r="Z36" s="159">
        <f t="shared" si="16"/>
        <v>0</v>
      </c>
      <c r="AA36" s="159">
        <f t="shared" si="17"/>
        <v>0</v>
      </c>
      <c r="AB36" s="160">
        <f t="shared" si="18"/>
        <v>0</v>
      </c>
      <c r="AC36" s="162">
        <f t="shared" si="19"/>
        <v>0</v>
      </c>
      <c r="AD36" s="163">
        <f t="shared" si="20"/>
        <v>0</v>
      </c>
      <c r="AE36" s="18"/>
    </row>
    <row r="37" spans="1:31" ht="25" customHeight="1" x14ac:dyDescent="0.35">
      <c r="A37" s="169"/>
      <c r="B37" s="2"/>
      <c r="C37" s="2"/>
      <c r="D37" s="4"/>
      <c r="E37" s="5"/>
      <c r="F37" s="5"/>
      <c r="G37" s="6"/>
      <c r="H37" s="6"/>
      <c r="I37" s="10">
        <f t="shared" si="3"/>
        <v>0</v>
      </c>
      <c r="J37" s="11" t="str">
        <f t="shared" si="4"/>
        <v/>
      </c>
      <c r="K37" s="20" t="str">
        <f t="shared" si="21"/>
        <v/>
      </c>
      <c r="L37" s="7"/>
      <c r="M37" s="8" t="s">
        <v>20</v>
      </c>
      <c r="N37" s="36"/>
      <c r="O37" s="12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  <c r="S37" s="14">
        <f t="shared" si="9"/>
        <v>0</v>
      </c>
      <c r="T37" s="15">
        <f t="shared" si="10"/>
        <v>0</v>
      </c>
      <c r="U37" s="16">
        <f t="shared" si="11"/>
        <v>0</v>
      </c>
      <c r="V37" s="9">
        <f t="shared" si="12"/>
        <v>0</v>
      </c>
      <c r="W37" s="159">
        <f t="shared" si="13"/>
        <v>0</v>
      </c>
      <c r="X37" s="159">
        <f t="shared" si="14"/>
        <v>0</v>
      </c>
      <c r="Y37" s="160">
        <f t="shared" si="15"/>
        <v>0</v>
      </c>
      <c r="Z37" s="159">
        <f t="shared" si="16"/>
        <v>0</v>
      </c>
      <c r="AA37" s="159">
        <f t="shared" si="17"/>
        <v>0</v>
      </c>
      <c r="AB37" s="160">
        <f t="shared" si="18"/>
        <v>0</v>
      </c>
      <c r="AC37" s="162">
        <f t="shared" si="19"/>
        <v>0</v>
      </c>
      <c r="AD37" s="163">
        <f t="shared" si="20"/>
        <v>0</v>
      </c>
      <c r="AE37" s="18"/>
    </row>
    <row r="38" spans="1:31" ht="25" customHeight="1" x14ac:dyDescent="0.35">
      <c r="A38" s="169"/>
      <c r="B38" s="2"/>
      <c r="C38" s="2"/>
      <c r="D38" s="4"/>
      <c r="E38" s="5"/>
      <c r="F38" s="5"/>
      <c r="G38" s="6"/>
      <c r="H38" s="6"/>
      <c r="I38" s="10">
        <f t="shared" si="3"/>
        <v>0</v>
      </c>
      <c r="J38" s="11" t="str">
        <f t="shared" si="4"/>
        <v/>
      </c>
      <c r="K38" s="20" t="str">
        <f t="shared" si="21"/>
        <v/>
      </c>
      <c r="L38" s="7"/>
      <c r="M38" s="8" t="s">
        <v>20</v>
      </c>
      <c r="N38" s="36"/>
      <c r="O38" s="12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  <c r="S38" s="14">
        <f t="shared" si="9"/>
        <v>0</v>
      </c>
      <c r="T38" s="15">
        <f t="shared" si="10"/>
        <v>0</v>
      </c>
      <c r="U38" s="16">
        <f t="shared" si="11"/>
        <v>0</v>
      </c>
      <c r="V38" s="9">
        <f t="shared" si="12"/>
        <v>0</v>
      </c>
      <c r="W38" s="159">
        <f t="shared" si="13"/>
        <v>0</v>
      </c>
      <c r="X38" s="159">
        <f t="shared" si="14"/>
        <v>0</v>
      </c>
      <c r="Y38" s="160">
        <f t="shared" si="15"/>
        <v>0</v>
      </c>
      <c r="Z38" s="159">
        <f t="shared" si="16"/>
        <v>0</v>
      </c>
      <c r="AA38" s="159">
        <f t="shared" si="17"/>
        <v>0</v>
      </c>
      <c r="AB38" s="160">
        <f t="shared" si="18"/>
        <v>0</v>
      </c>
      <c r="AC38" s="162">
        <f t="shared" si="19"/>
        <v>0</v>
      </c>
      <c r="AD38" s="163">
        <f t="shared" si="20"/>
        <v>0</v>
      </c>
      <c r="AE38" s="18"/>
    </row>
    <row r="39" spans="1:31" ht="25" customHeight="1" x14ac:dyDescent="0.35">
      <c r="A39" s="169"/>
      <c r="B39" s="2"/>
      <c r="C39" s="2"/>
      <c r="D39" s="4"/>
      <c r="E39" s="5"/>
      <c r="F39" s="5"/>
      <c r="G39" s="6"/>
      <c r="H39" s="6"/>
      <c r="I39" s="10">
        <f t="shared" si="3"/>
        <v>0</v>
      </c>
      <c r="J39" s="11" t="str">
        <f t="shared" si="4"/>
        <v/>
      </c>
      <c r="K39" s="20" t="str">
        <f t="shared" si="21"/>
        <v/>
      </c>
      <c r="L39" s="7"/>
      <c r="M39" s="8" t="s">
        <v>20</v>
      </c>
      <c r="N39" s="36"/>
      <c r="O39" s="12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  <c r="S39" s="14">
        <f t="shared" si="9"/>
        <v>0</v>
      </c>
      <c r="T39" s="15">
        <f t="shared" si="10"/>
        <v>0</v>
      </c>
      <c r="U39" s="16">
        <f t="shared" si="11"/>
        <v>0</v>
      </c>
      <c r="V39" s="9">
        <f t="shared" si="12"/>
        <v>0</v>
      </c>
      <c r="W39" s="159">
        <f t="shared" si="13"/>
        <v>0</v>
      </c>
      <c r="X39" s="159">
        <f t="shared" si="14"/>
        <v>0</v>
      </c>
      <c r="Y39" s="160">
        <f t="shared" si="15"/>
        <v>0</v>
      </c>
      <c r="Z39" s="159">
        <f t="shared" si="16"/>
        <v>0</v>
      </c>
      <c r="AA39" s="159">
        <f t="shared" si="17"/>
        <v>0</v>
      </c>
      <c r="AB39" s="160">
        <f t="shared" si="18"/>
        <v>0</v>
      </c>
      <c r="AC39" s="162">
        <f t="shared" si="19"/>
        <v>0</v>
      </c>
      <c r="AD39" s="163">
        <f t="shared" si="20"/>
        <v>0</v>
      </c>
      <c r="AE39" s="18"/>
    </row>
    <row r="40" spans="1:31" ht="25" customHeight="1" x14ac:dyDescent="0.35">
      <c r="A40" s="169"/>
      <c r="B40" s="2"/>
      <c r="C40" s="2"/>
      <c r="D40" s="4"/>
      <c r="E40" s="5"/>
      <c r="F40" s="5"/>
      <c r="G40" s="6"/>
      <c r="H40" s="6"/>
      <c r="I40" s="10">
        <f t="shared" si="3"/>
        <v>0</v>
      </c>
      <c r="J40" s="11" t="str">
        <f t="shared" si="4"/>
        <v/>
      </c>
      <c r="K40" s="20" t="str">
        <f t="shared" si="21"/>
        <v/>
      </c>
      <c r="L40" s="7"/>
      <c r="M40" s="8" t="s">
        <v>20</v>
      </c>
      <c r="N40" s="36"/>
      <c r="O40" s="12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  <c r="S40" s="14">
        <f t="shared" si="9"/>
        <v>0</v>
      </c>
      <c r="T40" s="15">
        <f t="shared" si="10"/>
        <v>0</v>
      </c>
      <c r="U40" s="16">
        <f t="shared" si="11"/>
        <v>0</v>
      </c>
      <c r="V40" s="9">
        <f t="shared" si="12"/>
        <v>0</v>
      </c>
      <c r="W40" s="159">
        <f t="shared" si="13"/>
        <v>0</v>
      </c>
      <c r="X40" s="159">
        <f t="shared" si="14"/>
        <v>0</v>
      </c>
      <c r="Y40" s="160">
        <f t="shared" si="15"/>
        <v>0</v>
      </c>
      <c r="Z40" s="159">
        <f t="shared" si="16"/>
        <v>0</v>
      </c>
      <c r="AA40" s="159">
        <f t="shared" si="17"/>
        <v>0</v>
      </c>
      <c r="AB40" s="160">
        <f t="shared" si="18"/>
        <v>0</v>
      </c>
      <c r="AC40" s="162">
        <f t="shared" si="19"/>
        <v>0</v>
      </c>
      <c r="AD40" s="163">
        <f t="shared" si="20"/>
        <v>0</v>
      </c>
      <c r="AE40" s="18"/>
    </row>
    <row r="41" spans="1:31" ht="25" customHeight="1" x14ac:dyDescent="0.35">
      <c r="A41" s="169"/>
      <c r="B41" s="2"/>
      <c r="C41" s="2"/>
      <c r="D41" s="4"/>
      <c r="E41" s="5"/>
      <c r="F41" s="5"/>
      <c r="G41" s="6"/>
      <c r="H41" s="6"/>
      <c r="I41" s="10">
        <f t="shared" si="3"/>
        <v>0</v>
      </c>
      <c r="J41" s="11" t="str">
        <f t="shared" si="4"/>
        <v/>
      </c>
      <c r="K41" s="20" t="str">
        <f t="shared" si="21"/>
        <v/>
      </c>
      <c r="L41" s="7"/>
      <c r="M41" s="8" t="s">
        <v>20</v>
      </c>
      <c r="N41" s="36"/>
      <c r="O41" s="12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  <c r="S41" s="14">
        <f t="shared" si="9"/>
        <v>0</v>
      </c>
      <c r="T41" s="15">
        <f t="shared" si="10"/>
        <v>0</v>
      </c>
      <c r="U41" s="16">
        <f t="shared" si="11"/>
        <v>0</v>
      </c>
      <c r="V41" s="9">
        <f t="shared" si="12"/>
        <v>0</v>
      </c>
      <c r="W41" s="159">
        <f t="shared" si="13"/>
        <v>0</v>
      </c>
      <c r="X41" s="159">
        <f t="shared" si="14"/>
        <v>0</v>
      </c>
      <c r="Y41" s="160">
        <f t="shared" si="15"/>
        <v>0</v>
      </c>
      <c r="Z41" s="159">
        <f t="shared" si="16"/>
        <v>0</v>
      </c>
      <c r="AA41" s="159">
        <f t="shared" si="17"/>
        <v>0</v>
      </c>
      <c r="AB41" s="160">
        <f t="shared" si="18"/>
        <v>0</v>
      </c>
      <c r="AC41" s="162">
        <f t="shared" si="19"/>
        <v>0</v>
      </c>
      <c r="AD41" s="163">
        <f t="shared" si="20"/>
        <v>0</v>
      </c>
      <c r="AE41" s="18"/>
    </row>
    <row r="42" spans="1:31" ht="25" customHeight="1" x14ac:dyDescent="0.35">
      <c r="A42" s="169"/>
      <c r="B42" s="2"/>
      <c r="C42" s="2"/>
      <c r="D42" s="4"/>
      <c r="E42" s="5"/>
      <c r="F42" s="5"/>
      <c r="G42" s="6"/>
      <c r="H42" s="6"/>
      <c r="I42" s="10">
        <f t="shared" si="3"/>
        <v>0</v>
      </c>
      <c r="J42" s="11" t="str">
        <f t="shared" si="4"/>
        <v/>
      </c>
      <c r="K42" s="20" t="str">
        <f t="shared" si="21"/>
        <v/>
      </c>
      <c r="L42" s="7"/>
      <c r="M42" s="8" t="s">
        <v>20</v>
      </c>
      <c r="N42" s="36"/>
      <c r="O42" s="12">
        <f t="shared" si="5"/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  <c r="S42" s="14">
        <f t="shared" si="9"/>
        <v>0</v>
      </c>
      <c r="T42" s="15">
        <f t="shared" si="10"/>
        <v>0</v>
      </c>
      <c r="U42" s="16">
        <f t="shared" si="11"/>
        <v>0</v>
      </c>
      <c r="V42" s="9">
        <f t="shared" si="12"/>
        <v>0</v>
      </c>
      <c r="W42" s="159">
        <f t="shared" si="13"/>
        <v>0</v>
      </c>
      <c r="X42" s="159">
        <f t="shared" si="14"/>
        <v>0</v>
      </c>
      <c r="Y42" s="160">
        <f t="shared" si="15"/>
        <v>0</v>
      </c>
      <c r="Z42" s="159">
        <f t="shared" si="16"/>
        <v>0</v>
      </c>
      <c r="AA42" s="159">
        <f t="shared" si="17"/>
        <v>0</v>
      </c>
      <c r="AB42" s="160">
        <f t="shared" si="18"/>
        <v>0</v>
      </c>
      <c r="AC42" s="162">
        <f t="shared" si="19"/>
        <v>0</v>
      </c>
      <c r="AD42" s="163">
        <f t="shared" si="20"/>
        <v>0</v>
      </c>
      <c r="AE42" s="18"/>
    </row>
    <row r="43" spans="1:31" ht="25" customHeight="1" x14ac:dyDescent="0.35">
      <c r="A43" s="169"/>
      <c r="B43" s="2"/>
      <c r="C43" s="2"/>
      <c r="D43" s="4"/>
      <c r="E43" s="5"/>
      <c r="F43" s="5"/>
      <c r="G43" s="6"/>
      <c r="H43" s="6"/>
      <c r="I43" s="10">
        <f t="shared" si="3"/>
        <v>0</v>
      </c>
      <c r="J43" s="11" t="str">
        <f t="shared" si="4"/>
        <v/>
      </c>
      <c r="K43" s="20" t="str">
        <f t="shared" si="21"/>
        <v/>
      </c>
      <c r="L43" s="7"/>
      <c r="M43" s="8" t="s">
        <v>20</v>
      </c>
      <c r="N43" s="36"/>
      <c r="O43" s="12">
        <f t="shared" si="5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  <c r="S43" s="14">
        <f t="shared" si="9"/>
        <v>0</v>
      </c>
      <c r="T43" s="15">
        <f t="shared" si="10"/>
        <v>0</v>
      </c>
      <c r="U43" s="16">
        <f t="shared" si="11"/>
        <v>0</v>
      </c>
      <c r="V43" s="9">
        <f t="shared" si="12"/>
        <v>0</v>
      </c>
      <c r="W43" s="159">
        <f t="shared" si="13"/>
        <v>0</v>
      </c>
      <c r="X43" s="159">
        <f t="shared" si="14"/>
        <v>0</v>
      </c>
      <c r="Y43" s="160">
        <f t="shared" si="15"/>
        <v>0</v>
      </c>
      <c r="Z43" s="159">
        <f t="shared" si="16"/>
        <v>0</v>
      </c>
      <c r="AA43" s="159">
        <f t="shared" si="17"/>
        <v>0</v>
      </c>
      <c r="AB43" s="160">
        <f t="shared" si="18"/>
        <v>0</v>
      </c>
      <c r="AC43" s="162">
        <f t="shared" si="19"/>
        <v>0</v>
      </c>
      <c r="AD43" s="163">
        <f t="shared" si="20"/>
        <v>0</v>
      </c>
      <c r="AE43" s="18"/>
    </row>
    <row r="44" spans="1:31" ht="25" customHeight="1" x14ac:dyDescent="0.35">
      <c r="A44" s="169"/>
      <c r="B44" s="2"/>
      <c r="C44" s="2"/>
      <c r="D44" s="4"/>
      <c r="E44" s="5"/>
      <c r="F44" s="5"/>
      <c r="G44" s="6"/>
      <c r="H44" s="6"/>
      <c r="I44" s="10">
        <f t="shared" si="3"/>
        <v>0</v>
      </c>
      <c r="J44" s="11" t="str">
        <f t="shared" si="4"/>
        <v/>
      </c>
      <c r="K44" s="20" t="str">
        <f t="shared" si="21"/>
        <v/>
      </c>
      <c r="L44" s="7"/>
      <c r="M44" s="8" t="s">
        <v>20</v>
      </c>
      <c r="N44" s="36"/>
      <c r="O44" s="12">
        <f t="shared" si="5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  <c r="S44" s="14">
        <f t="shared" si="9"/>
        <v>0</v>
      </c>
      <c r="T44" s="15">
        <f t="shared" si="10"/>
        <v>0</v>
      </c>
      <c r="U44" s="16">
        <f t="shared" si="11"/>
        <v>0</v>
      </c>
      <c r="V44" s="9">
        <f t="shared" si="12"/>
        <v>0</v>
      </c>
      <c r="W44" s="159">
        <f t="shared" si="13"/>
        <v>0</v>
      </c>
      <c r="X44" s="159">
        <f t="shared" si="14"/>
        <v>0</v>
      </c>
      <c r="Y44" s="160">
        <f t="shared" si="15"/>
        <v>0</v>
      </c>
      <c r="Z44" s="159">
        <f t="shared" si="16"/>
        <v>0</v>
      </c>
      <c r="AA44" s="159">
        <f t="shared" si="17"/>
        <v>0</v>
      </c>
      <c r="AB44" s="160">
        <f t="shared" si="18"/>
        <v>0</v>
      </c>
      <c r="AC44" s="162">
        <f t="shared" si="19"/>
        <v>0</v>
      </c>
      <c r="AD44" s="163">
        <f t="shared" si="20"/>
        <v>0</v>
      </c>
      <c r="AE44" s="18"/>
    </row>
    <row r="45" spans="1:31" ht="25" customHeight="1" x14ac:dyDescent="0.35">
      <c r="A45" s="169"/>
      <c r="B45" s="2"/>
      <c r="C45" s="2"/>
      <c r="D45" s="4"/>
      <c r="E45" s="5"/>
      <c r="F45" s="5"/>
      <c r="G45" s="6"/>
      <c r="H45" s="6"/>
      <c r="I45" s="10">
        <f t="shared" si="3"/>
        <v>0</v>
      </c>
      <c r="J45" s="11" t="str">
        <f t="shared" si="4"/>
        <v/>
      </c>
      <c r="K45" s="20" t="str">
        <f t="shared" si="21"/>
        <v/>
      </c>
      <c r="L45" s="7"/>
      <c r="M45" s="8" t="s">
        <v>20</v>
      </c>
      <c r="N45" s="36"/>
      <c r="O45" s="12">
        <f t="shared" si="5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  <c r="S45" s="14">
        <f t="shared" si="9"/>
        <v>0</v>
      </c>
      <c r="T45" s="15">
        <f t="shared" si="10"/>
        <v>0</v>
      </c>
      <c r="U45" s="16">
        <f t="shared" si="11"/>
        <v>0</v>
      </c>
      <c r="V45" s="9">
        <f t="shared" si="12"/>
        <v>0</v>
      </c>
      <c r="W45" s="159">
        <f t="shared" si="13"/>
        <v>0</v>
      </c>
      <c r="X45" s="159">
        <f t="shared" si="14"/>
        <v>0</v>
      </c>
      <c r="Y45" s="160">
        <f t="shared" si="15"/>
        <v>0</v>
      </c>
      <c r="Z45" s="159">
        <f t="shared" si="16"/>
        <v>0</v>
      </c>
      <c r="AA45" s="159">
        <f t="shared" si="17"/>
        <v>0</v>
      </c>
      <c r="AB45" s="160">
        <f t="shared" si="18"/>
        <v>0</v>
      </c>
      <c r="AC45" s="162">
        <f t="shared" si="19"/>
        <v>0</v>
      </c>
      <c r="AD45" s="163">
        <f t="shared" si="20"/>
        <v>0</v>
      </c>
      <c r="AE45" s="18"/>
    </row>
    <row r="46" spans="1:31" ht="25" customHeight="1" x14ac:dyDescent="0.35">
      <c r="A46" s="169"/>
      <c r="B46" s="2"/>
      <c r="C46" s="2"/>
      <c r="D46" s="4"/>
      <c r="E46" s="5"/>
      <c r="F46" s="5"/>
      <c r="G46" s="6"/>
      <c r="H46" s="6"/>
      <c r="I46" s="10">
        <f t="shared" si="3"/>
        <v>0</v>
      </c>
      <c r="J46" s="11" t="str">
        <f t="shared" si="4"/>
        <v/>
      </c>
      <c r="K46" s="20" t="str">
        <f t="shared" si="21"/>
        <v/>
      </c>
      <c r="L46" s="7"/>
      <c r="M46" s="8" t="s">
        <v>20</v>
      </c>
      <c r="N46" s="36"/>
      <c r="O46" s="12">
        <f t="shared" si="5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  <c r="S46" s="14">
        <f t="shared" si="9"/>
        <v>0</v>
      </c>
      <c r="T46" s="15">
        <f t="shared" si="10"/>
        <v>0</v>
      </c>
      <c r="U46" s="16">
        <f t="shared" si="11"/>
        <v>0</v>
      </c>
      <c r="V46" s="9">
        <f t="shared" si="12"/>
        <v>0</v>
      </c>
      <c r="W46" s="159">
        <f t="shared" si="13"/>
        <v>0</v>
      </c>
      <c r="X46" s="159">
        <f t="shared" si="14"/>
        <v>0</v>
      </c>
      <c r="Y46" s="160">
        <f t="shared" si="15"/>
        <v>0</v>
      </c>
      <c r="Z46" s="159">
        <f t="shared" si="16"/>
        <v>0</v>
      </c>
      <c r="AA46" s="159">
        <f t="shared" si="17"/>
        <v>0</v>
      </c>
      <c r="AB46" s="160">
        <f t="shared" si="18"/>
        <v>0</v>
      </c>
      <c r="AC46" s="162">
        <f t="shared" si="19"/>
        <v>0</v>
      </c>
      <c r="AD46" s="163">
        <f t="shared" si="20"/>
        <v>0</v>
      </c>
      <c r="AE46" s="18"/>
    </row>
    <row r="47" spans="1:31" ht="25" customHeight="1" x14ac:dyDescent="0.35">
      <c r="A47" s="169"/>
      <c r="B47" s="2"/>
      <c r="C47" s="2"/>
      <c r="D47" s="4"/>
      <c r="E47" s="5"/>
      <c r="F47" s="5"/>
      <c r="G47" s="6"/>
      <c r="H47" s="6"/>
      <c r="I47" s="10">
        <f t="shared" si="3"/>
        <v>0</v>
      </c>
      <c r="J47" s="11" t="str">
        <f t="shared" si="4"/>
        <v/>
      </c>
      <c r="K47" s="20" t="str">
        <f t="shared" si="21"/>
        <v/>
      </c>
      <c r="L47" s="7"/>
      <c r="M47" s="8" t="s">
        <v>20</v>
      </c>
      <c r="N47" s="36"/>
      <c r="O47" s="12">
        <f t="shared" si="5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  <c r="S47" s="14">
        <f t="shared" si="9"/>
        <v>0</v>
      </c>
      <c r="T47" s="15">
        <f t="shared" si="10"/>
        <v>0</v>
      </c>
      <c r="U47" s="16">
        <f t="shared" si="11"/>
        <v>0</v>
      </c>
      <c r="V47" s="9">
        <f t="shared" si="12"/>
        <v>0</v>
      </c>
      <c r="W47" s="159">
        <f t="shared" si="13"/>
        <v>0</v>
      </c>
      <c r="X47" s="159">
        <f t="shared" si="14"/>
        <v>0</v>
      </c>
      <c r="Y47" s="160">
        <f t="shared" si="15"/>
        <v>0</v>
      </c>
      <c r="Z47" s="159">
        <f t="shared" si="16"/>
        <v>0</v>
      </c>
      <c r="AA47" s="159">
        <f t="shared" si="17"/>
        <v>0</v>
      </c>
      <c r="AB47" s="160">
        <f t="shared" si="18"/>
        <v>0</v>
      </c>
      <c r="AC47" s="162">
        <f t="shared" si="19"/>
        <v>0</v>
      </c>
      <c r="AD47" s="163">
        <f t="shared" si="20"/>
        <v>0</v>
      </c>
      <c r="AE47" s="18"/>
    </row>
    <row r="48" spans="1:31" ht="25" customHeight="1" x14ac:dyDescent="0.35">
      <c r="A48" s="169"/>
      <c r="B48" s="2"/>
      <c r="C48" s="2"/>
      <c r="D48" s="4"/>
      <c r="E48" s="5"/>
      <c r="F48" s="5"/>
      <c r="G48" s="6"/>
      <c r="H48" s="6"/>
      <c r="I48" s="10">
        <f t="shared" si="3"/>
        <v>0</v>
      </c>
      <c r="J48" s="11" t="str">
        <f t="shared" si="4"/>
        <v/>
      </c>
      <c r="K48" s="20" t="str">
        <f t="shared" si="21"/>
        <v/>
      </c>
      <c r="L48" s="7"/>
      <c r="M48" s="8" t="s">
        <v>20</v>
      </c>
      <c r="N48" s="36"/>
      <c r="O48" s="12">
        <f t="shared" si="5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  <c r="S48" s="14">
        <f t="shared" si="9"/>
        <v>0</v>
      </c>
      <c r="T48" s="15">
        <f t="shared" si="10"/>
        <v>0</v>
      </c>
      <c r="U48" s="16">
        <f t="shared" si="11"/>
        <v>0</v>
      </c>
      <c r="V48" s="9">
        <f t="shared" si="12"/>
        <v>0</v>
      </c>
      <c r="W48" s="159">
        <f t="shared" si="13"/>
        <v>0</v>
      </c>
      <c r="X48" s="159">
        <f t="shared" si="14"/>
        <v>0</v>
      </c>
      <c r="Y48" s="160">
        <f t="shared" si="15"/>
        <v>0</v>
      </c>
      <c r="Z48" s="159">
        <f t="shared" si="16"/>
        <v>0</v>
      </c>
      <c r="AA48" s="159">
        <f t="shared" si="17"/>
        <v>0</v>
      </c>
      <c r="AB48" s="160">
        <f t="shared" si="18"/>
        <v>0</v>
      </c>
      <c r="AC48" s="162">
        <f t="shared" si="19"/>
        <v>0</v>
      </c>
      <c r="AD48" s="163">
        <f t="shared" si="20"/>
        <v>0</v>
      </c>
      <c r="AE48" s="18"/>
    </row>
    <row r="49" spans="1:31" ht="25" customHeight="1" x14ac:dyDescent="0.35">
      <c r="A49" s="169"/>
      <c r="B49" s="2"/>
      <c r="C49" s="2"/>
      <c r="D49" s="4"/>
      <c r="E49" s="5"/>
      <c r="F49" s="5"/>
      <c r="G49" s="6"/>
      <c r="H49" s="6"/>
      <c r="I49" s="10">
        <f t="shared" si="3"/>
        <v>0</v>
      </c>
      <c r="J49" s="11" t="str">
        <f t="shared" si="4"/>
        <v/>
      </c>
      <c r="K49" s="20" t="str">
        <f t="shared" si="21"/>
        <v/>
      </c>
      <c r="L49" s="7"/>
      <c r="M49" s="8" t="s">
        <v>20</v>
      </c>
      <c r="N49" s="36"/>
      <c r="O49" s="12">
        <f t="shared" si="5"/>
        <v>0</v>
      </c>
      <c r="P49" s="13">
        <f t="shared" si="6"/>
        <v>0</v>
      </c>
      <c r="Q49" s="13">
        <f t="shared" si="7"/>
        <v>0</v>
      </c>
      <c r="R49" s="13">
        <f t="shared" si="8"/>
        <v>0</v>
      </c>
      <c r="S49" s="14">
        <f t="shared" si="9"/>
        <v>0</v>
      </c>
      <c r="T49" s="15">
        <f t="shared" si="10"/>
        <v>0</v>
      </c>
      <c r="U49" s="16">
        <f t="shared" si="11"/>
        <v>0</v>
      </c>
      <c r="V49" s="9">
        <f t="shared" si="12"/>
        <v>0</v>
      </c>
      <c r="W49" s="159">
        <f t="shared" si="13"/>
        <v>0</v>
      </c>
      <c r="X49" s="159">
        <f t="shared" si="14"/>
        <v>0</v>
      </c>
      <c r="Y49" s="160">
        <f t="shared" si="15"/>
        <v>0</v>
      </c>
      <c r="Z49" s="159">
        <f t="shared" si="16"/>
        <v>0</v>
      </c>
      <c r="AA49" s="159">
        <f t="shared" si="17"/>
        <v>0</v>
      </c>
      <c r="AB49" s="160">
        <f t="shared" si="18"/>
        <v>0</v>
      </c>
      <c r="AC49" s="162">
        <f t="shared" si="19"/>
        <v>0</v>
      </c>
      <c r="AD49" s="163">
        <f t="shared" si="20"/>
        <v>0</v>
      </c>
      <c r="AE49" s="18"/>
    </row>
    <row r="50" spans="1:31" ht="25" customHeight="1" x14ac:dyDescent="0.35">
      <c r="A50" s="169"/>
      <c r="B50" s="2"/>
      <c r="C50" s="2"/>
      <c r="D50" s="4"/>
      <c r="E50" s="5"/>
      <c r="F50" s="5"/>
      <c r="G50" s="6"/>
      <c r="H50" s="6"/>
      <c r="I50" s="10">
        <f t="shared" si="3"/>
        <v>0</v>
      </c>
      <c r="J50" s="11" t="str">
        <f t="shared" si="4"/>
        <v/>
      </c>
      <c r="K50" s="20" t="str">
        <f t="shared" si="21"/>
        <v/>
      </c>
      <c r="L50" s="7"/>
      <c r="M50" s="8" t="s">
        <v>20</v>
      </c>
      <c r="N50" s="36"/>
      <c r="O50" s="12">
        <f t="shared" si="5"/>
        <v>0</v>
      </c>
      <c r="P50" s="13">
        <f t="shared" si="6"/>
        <v>0</v>
      </c>
      <c r="Q50" s="13">
        <f t="shared" si="7"/>
        <v>0</v>
      </c>
      <c r="R50" s="13">
        <f t="shared" si="8"/>
        <v>0</v>
      </c>
      <c r="S50" s="14">
        <f t="shared" si="9"/>
        <v>0</v>
      </c>
      <c r="T50" s="15">
        <f t="shared" si="10"/>
        <v>0</v>
      </c>
      <c r="U50" s="16">
        <f t="shared" si="11"/>
        <v>0</v>
      </c>
      <c r="V50" s="9">
        <f t="shared" si="12"/>
        <v>0</v>
      </c>
      <c r="W50" s="159">
        <f t="shared" si="13"/>
        <v>0</v>
      </c>
      <c r="X50" s="159">
        <f t="shared" si="14"/>
        <v>0</v>
      </c>
      <c r="Y50" s="160">
        <f t="shared" si="15"/>
        <v>0</v>
      </c>
      <c r="Z50" s="159">
        <f t="shared" si="16"/>
        <v>0</v>
      </c>
      <c r="AA50" s="159">
        <f t="shared" si="17"/>
        <v>0</v>
      </c>
      <c r="AB50" s="160">
        <f t="shared" si="18"/>
        <v>0</v>
      </c>
      <c r="AC50" s="162">
        <f t="shared" si="19"/>
        <v>0</v>
      </c>
      <c r="AD50" s="163">
        <f t="shared" si="20"/>
        <v>0</v>
      </c>
      <c r="AE50" s="18"/>
    </row>
    <row r="51" spans="1:31" ht="25" customHeight="1" x14ac:dyDescent="0.35">
      <c r="A51" s="169"/>
      <c r="B51" s="2"/>
      <c r="C51" s="2"/>
      <c r="D51" s="4"/>
      <c r="E51" s="5"/>
      <c r="F51" s="5"/>
      <c r="G51" s="6"/>
      <c r="H51" s="6"/>
      <c r="I51" s="10">
        <f t="shared" si="3"/>
        <v>0</v>
      </c>
      <c r="J51" s="11" t="str">
        <f t="shared" si="4"/>
        <v/>
      </c>
      <c r="K51" s="20" t="str">
        <f t="shared" si="21"/>
        <v/>
      </c>
      <c r="L51" s="7"/>
      <c r="M51" s="8" t="s">
        <v>20</v>
      </c>
      <c r="N51" s="36"/>
      <c r="O51" s="12">
        <f t="shared" si="5"/>
        <v>0</v>
      </c>
      <c r="P51" s="13">
        <f t="shared" si="6"/>
        <v>0</v>
      </c>
      <c r="Q51" s="13">
        <f t="shared" si="7"/>
        <v>0</v>
      </c>
      <c r="R51" s="13">
        <f t="shared" si="8"/>
        <v>0</v>
      </c>
      <c r="S51" s="14">
        <f t="shared" si="9"/>
        <v>0</v>
      </c>
      <c r="T51" s="15">
        <f t="shared" si="10"/>
        <v>0</v>
      </c>
      <c r="U51" s="16">
        <f t="shared" si="11"/>
        <v>0</v>
      </c>
      <c r="V51" s="9">
        <f t="shared" si="12"/>
        <v>0</v>
      </c>
      <c r="W51" s="159">
        <f t="shared" si="13"/>
        <v>0</v>
      </c>
      <c r="X51" s="159">
        <f t="shared" si="14"/>
        <v>0</v>
      </c>
      <c r="Y51" s="160">
        <f t="shared" si="15"/>
        <v>0</v>
      </c>
      <c r="Z51" s="159">
        <f t="shared" si="16"/>
        <v>0</v>
      </c>
      <c r="AA51" s="159">
        <f t="shared" si="17"/>
        <v>0</v>
      </c>
      <c r="AB51" s="160">
        <f t="shared" si="18"/>
        <v>0</v>
      </c>
      <c r="AC51" s="162">
        <f t="shared" si="19"/>
        <v>0</v>
      </c>
      <c r="AD51" s="163">
        <f t="shared" si="20"/>
        <v>0</v>
      </c>
      <c r="AE51" s="18"/>
    </row>
    <row r="52" spans="1:31" ht="25" customHeight="1" x14ac:dyDescent="0.35">
      <c r="A52" s="169"/>
      <c r="B52" s="2"/>
      <c r="C52" s="2"/>
      <c r="D52" s="4"/>
      <c r="E52" s="5"/>
      <c r="F52" s="5"/>
      <c r="G52" s="6"/>
      <c r="H52" s="6"/>
      <c r="I52" s="10">
        <f t="shared" si="3"/>
        <v>0</v>
      </c>
      <c r="J52" s="11" t="str">
        <f t="shared" si="4"/>
        <v/>
      </c>
      <c r="K52" s="20" t="str">
        <f t="shared" si="21"/>
        <v/>
      </c>
      <c r="L52" s="7"/>
      <c r="M52" s="8" t="s">
        <v>20</v>
      </c>
      <c r="N52" s="36"/>
      <c r="O52" s="12">
        <f t="shared" si="5"/>
        <v>0</v>
      </c>
      <c r="P52" s="13">
        <f t="shared" si="6"/>
        <v>0</v>
      </c>
      <c r="Q52" s="13">
        <f t="shared" si="7"/>
        <v>0</v>
      </c>
      <c r="R52" s="13">
        <f t="shared" si="8"/>
        <v>0</v>
      </c>
      <c r="S52" s="14">
        <f t="shared" si="9"/>
        <v>0</v>
      </c>
      <c r="T52" s="15">
        <f t="shared" si="10"/>
        <v>0</v>
      </c>
      <c r="U52" s="16">
        <f t="shared" si="11"/>
        <v>0</v>
      </c>
      <c r="V52" s="9">
        <f t="shared" si="12"/>
        <v>0</v>
      </c>
      <c r="W52" s="159">
        <f t="shared" si="13"/>
        <v>0</v>
      </c>
      <c r="X52" s="159">
        <f t="shared" si="14"/>
        <v>0</v>
      </c>
      <c r="Y52" s="160">
        <f t="shared" si="15"/>
        <v>0</v>
      </c>
      <c r="Z52" s="159">
        <f t="shared" si="16"/>
        <v>0</v>
      </c>
      <c r="AA52" s="159">
        <f t="shared" si="17"/>
        <v>0</v>
      </c>
      <c r="AB52" s="160">
        <f t="shared" si="18"/>
        <v>0</v>
      </c>
      <c r="AC52" s="162">
        <f t="shared" si="19"/>
        <v>0</v>
      </c>
      <c r="AD52" s="163">
        <f t="shared" si="20"/>
        <v>0</v>
      </c>
      <c r="AE52" s="18"/>
    </row>
    <row r="53" spans="1:31" ht="25" customHeight="1" x14ac:dyDescent="0.35">
      <c r="A53" s="169"/>
      <c r="B53" s="2"/>
      <c r="C53" s="2"/>
      <c r="D53" s="4"/>
      <c r="E53" s="5"/>
      <c r="F53" s="5"/>
      <c r="G53" s="6"/>
      <c r="H53" s="6"/>
      <c r="I53" s="10">
        <f t="shared" si="3"/>
        <v>0</v>
      </c>
      <c r="J53" s="11" t="str">
        <f t="shared" si="4"/>
        <v/>
      </c>
      <c r="K53" s="20" t="str">
        <f t="shared" si="21"/>
        <v/>
      </c>
      <c r="L53" s="7"/>
      <c r="M53" s="8" t="s">
        <v>20</v>
      </c>
      <c r="N53" s="36"/>
      <c r="O53" s="12">
        <f t="shared" si="5"/>
        <v>0</v>
      </c>
      <c r="P53" s="13">
        <f t="shared" si="6"/>
        <v>0</v>
      </c>
      <c r="Q53" s="13">
        <f t="shared" si="7"/>
        <v>0</v>
      </c>
      <c r="R53" s="13">
        <f t="shared" si="8"/>
        <v>0</v>
      </c>
      <c r="S53" s="14">
        <f t="shared" si="9"/>
        <v>0</v>
      </c>
      <c r="T53" s="15">
        <f t="shared" si="10"/>
        <v>0</v>
      </c>
      <c r="U53" s="16">
        <f t="shared" si="11"/>
        <v>0</v>
      </c>
      <c r="V53" s="9">
        <f t="shared" si="12"/>
        <v>0</v>
      </c>
      <c r="W53" s="159">
        <f t="shared" si="13"/>
        <v>0</v>
      </c>
      <c r="X53" s="159">
        <f t="shared" si="14"/>
        <v>0</v>
      </c>
      <c r="Y53" s="160">
        <f t="shared" si="15"/>
        <v>0</v>
      </c>
      <c r="Z53" s="159">
        <f t="shared" si="16"/>
        <v>0</v>
      </c>
      <c r="AA53" s="159">
        <f t="shared" si="17"/>
        <v>0</v>
      </c>
      <c r="AB53" s="160">
        <f t="shared" si="18"/>
        <v>0</v>
      </c>
      <c r="AC53" s="162">
        <f t="shared" si="19"/>
        <v>0</v>
      </c>
      <c r="AD53" s="163">
        <f t="shared" si="20"/>
        <v>0</v>
      </c>
      <c r="AE53" s="18"/>
    </row>
    <row r="54" spans="1:31" ht="25" customHeight="1" x14ac:dyDescent="0.35">
      <c r="A54" s="169"/>
      <c r="B54" s="2"/>
      <c r="C54" s="2"/>
      <c r="D54" s="4"/>
      <c r="E54" s="5"/>
      <c r="F54" s="5"/>
      <c r="G54" s="6"/>
      <c r="H54" s="6"/>
      <c r="I54" s="10">
        <f t="shared" si="3"/>
        <v>0</v>
      </c>
      <c r="J54" s="11" t="str">
        <f t="shared" si="4"/>
        <v/>
      </c>
      <c r="K54" s="20" t="str">
        <f t="shared" si="21"/>
        <v/>
      </c>
      <c r="L54" s="7"/>
      <c r="M54" s="8" t="s">
        <v>20</v>
      </c>
      <c r="N54" s="36"/>
      <c r="O54" s="12">
        <f t="shared" si="5"/>
        <v>0</v>
      </c>
      <c r="P54" s="13">
        <f t="shared" si="6"/>
        <v>0</v>
      </c>
      <c r="Q54" s="13">
        <f t="shared" si="7"/>
        <v>0</v>
      </c>
      <c r="R54" s="13">
        <f t="shared" si="8"/>
        <v>0</v>
      </c>
      <c r="S54" s="14">
        <f t="shared" si="9"/>
        <v>0</v>
      </c>
      <c r="T54" s="15">
        <f t="shared" si="10"/>
        <v>0</v>
      </c>
      <c r="U54" s="16">
        <f t="shared" si="11"/>
        <v>0</v>
      </c>
      <c r="V54" s="9">
        <f t="shared" si="12"/>
        <v>0</v>
      </c>
      <c r="W54" s="159">
        <f t="shared" si="13"/>
        <v>0</v>
      </c>
      <c r="X54" s="159">
        <f t="shared" si="14"/>
        <v>0</v>
      </c>
      <c r="Y54" s="160">
        <f t="shared" si="15"/>
        <v>0</v>
      </c>
      <c r="Z54" s="159">
        <f t="shared" si="16"/>
        <v>0</v>
      </c>
      <c r="AA54" s="159">
        <f t="shared" si="17"/>
        <v>0</v>
      </c>
      <c r="AB54" s="160">
        <f t="shared" si="18"/>
        <v>0</v>
      </c>
      <c r="AC54" s="162">
        <f t="shared" si="19"/>
        <v>0</v>
      </c>
      <c r="AD54" s="163">
        <f t="shared" si="20"/>
        <v>0</v>
      </c>
      <c r="AE54" s="18"/>
    </row>
    <row r="55" spans="1:31" ht="25" customHeight="1" x14ac:dyDescent="0.35">
      <c r="A55" s="169"/>
      <c r="B55" s="2"/>
      <c r="C55" s="2"/>
      <c r="D55" s="4"/>
      <c r="E55" s="5"/>
      <c r="F55" s="5"/>
      <c r="G55" s="6"/>
      <c r="H55" s="6"/>
      <c r="I55" s="10">
        <f t="shared" si="3"/>
        <v>0</v>
      </c>
      <c r="J55" s="11" t="str">
        <f t="shared" si="4"/>
        <v/>
      </c>
      <c r="K55" s="20" t="str">
        <f t="shared" si="21"/>
        <v/>
      </c>
      <c r="L55" s="7"/>
      <c r="M55" s="8" t="s">
        <v>20</v>
      </c>
      <c r="N55" s="36"/>
      <c r="O55" s="12">
        <f t="shared" si="5"/>
        <v>0</v>
      </c>
      <c r="P55" s="13">
        <f t="shared" si="6"/>
        <v>0</v>
      </c>
      <c r="Q55" s="13">
        <f t="shared" si="7"/>
        <v>0</v>
      </c>
      <c r="R55" s="13">
        <f t="shared" si="8"/>
        <v>0</v>
      </c>
      <c r="S55" s="14">
        <f t="shared" si="9"/>
        <v>0</v>
      </c>
      <c r="T55" s="15">
        <f t="shared" si="10"/>
        <v>0</v>
      </c>
      <c r="U55" s="16">
        <f t="shared" si="11"/>
        <v>0</v>
      </c>
      <c r="V55" s="9">
        <f t="shared" si="12"/>
        <v>0</v>
      </c>
      <c r="W55" s="159">
        <f t="shared" si="13"/>
        <v>0</v>
      </c>
      <c r="X55" s="159">
        <f t="shared" si="14"/>
        <v>0</v>
      </c>
      <c r="Y55" s="160">
        <f t="shared" si="15"/>
        <v>0</v>
      </c>
      <c r="Z55" s="159">
        <f t="shared" si="16"/>
        <v>0</v>
      </c>
      <c r="AA55" s="159">
        <f t="shared" si="17"/>
        <v>0</v>
      </c>
      <c r="AB55" s="160">
        <f t="shared" si="18"/>
        <v>0</v>
      </c>
      <c r="AC55" s="162">
        <f t="shared" si="19"/>
        <v>0</v>
      </c>
      <c r="AD55" s="163">
        <f t="shared" si="20"/>
        <v>0</v>
      </c>
      <c r="AE55" s="18"/>
    </row>
    <row r="56" spans="1:31" ht="25" customHeight="1" x14ac:dyDescent="0.35">
      <c r="A56" s="169"/>
      <c r="B56" s="2"/>
      <c r="C56" s="2"/>
      <c r="D56" s="4"/>
      <c r="E56" s="5"/>
      <c r="F56" s="5"/>
      <c r="G56" s="6"/>
      <c r="H56" s="6"/>
      <c r="I56" s="10">
        <f t="shared" si="3"/>
        <v>0</v>
      </c>
      <c r="J56" s="11" t="str">
        <f t="shared" si="4"/>
        <v/>
      </c>
      <c r="K56" s="20" t="str">
        <f t="shared" si="21"/>
        <v/>
      </c>
      <c r="L56" s="7"/>
      <c r="M56" s="8" t="s">
        <v>20</v>
      </c>
      <c r="N56" s="36"/>
      <c r="O56" s="12">
        <f t="shared" si="5"/>
        <v>0</v>
      </c>
      <c r="P56" s="13">
        <f t="shared" si="6"/>
        <v>0</v>
      </c>
      <c r="Q56" s="13">
        <f t="shared" si="7"/>
        <v>0</v>
      </c>
      <c r="R56" s="13">
        <f t="shared" si="8"/>
        <v>0</v>
      </c>
      <c r="S56" s="14">
        <f t="shared" si="9"/>
        <v>0</v>
      </c>
      <c r="T56" s="15">
        <f t="shared" si="10"/>
        <v>0</v>
      </c>
      <c r="U56" s="16">
        <f t="shared" si="11"/>
        <v>0</v>
      </c>
      <c r="V56" s="9">
        <f t="shared" si="12"/>
        <v>0</v>
      </c>
      <c r="W56" s="159">
        <f t="shared" si="13"/>
        <v>0</v>
      </c>
      <c r="X56" s="159">
        <f t="shared" si="14"/>
        <v>0</v>
      </c>
      <c r="Y56" s="160">
        <f t="shared" si="15"/>
        <v>0</v>
      </c>
      <c r="Z56" s="159">
        <f t="shared" si="16"/>
        <v>0</v>
      </c>
      <c r="AA56" s="159">
        <f t="shared" si="17"/>
        <v>0</v>
      </c>
      <c r="AB56" s="160">
        <f t="shared" si="18"/>
        <v>0</v>
      </c>
      <c r="AC56" s="162">
        <f t="shared" si="19"/>
        <v>0</v>
      </c>
      <c r="AD56" s="163">
        <f t="shared" si="20"/>
        <v>0</v>
      </c>
      <c r="AE56" s="18"/>
    </row>
    <row r="57" spans="1:31" ht="25" customHeight="1" x14ac:dyDescent="0.35">
      <c r="A57" s="169"/>
      <c r="B57" s="2"/>
      <c r="C57" s="2"/>
      <c r="D57" s="4"/>
      <c r="E57" s="5"/>
      <c r="F57" s="5"/>
      <c r="G57" s="6"/>
      <c r="H57" s="6"/>
      <c r="I57" s="10">
        <f t="shared" si="3"/>
        <v>0</v>
      </c>
      <c r="J57" s="11" t="str">
        <f t="shared" si="4"/>
        <v/>
      </c>
      <c r="K57" s="20" t="str">
        <f t="shared" si="21"/>
        <v/>
      </c>
      <c r="L57" s="7"/>
      <c r="M57" s="8" t="s">
        <v>20</v>
      </c>
      <c r="N57" s="36"/>
      <c r="O57" s="12">
        <f t="shared" si="5"/>
        <v>0</v>
      </c>
      <c r="P57" s="13">
        <f t="shared" si="6"/>
        <v>0</v>
      </c>
      <c r="Q57" s="13">
        <f t="shared" si="7"/>
        <v>0</v>
      </c>
      <c r="R57" s="13">
        <f t="shared" si="8"/>
        <v>0</v>
      </c>
      <c r="S57" s="14">
        <f t="shared" si="9"/>
        <v>0</v>
      </c>
      <c r="T57" s="15">
        <f t="shared" si="10"/>
        <v>0</v>
      </c>
      <c r="U57" s="16">
        <f t="shared" si="11"/>
        <v>0</v>
      </c>
      <c r="V57" s="9">
        <f t="shared" si="12"/>
        <v>0</v>
      </c>
      <c r="W57" s="159">
        <f t="shared" si="13"/>
        <v>0</v>
      </c>
      <c r="X57" s="159">
        <f t="shared" si="14"/>
        <v>0</v>
      </c>
      <c r="Y57" s="160">
        <f t="shared" si="15"/>
        <v>0</v>
      </c>
      <c r="Z57" s="159">
        <f t="shared" si="16"/>
        <v>0</v>
      </c>
      <c r="AA57" s="159">
        <f t="shared" si="17"/>
        <v>0</v>
      </c>
      <c r="AB57" s="160">
        <f t="shared" si="18"/>
        <v>0</v>
      </c>
      <c r="AC57" s="162">
        <f t="shared" si="19"/>
        <v>0</v>
      </c>
      <c r="AD57" s="163">
        <f t="shared" si="20"/>
        <v>0</v>
      </c>
      <c r="AE57" s="18"/>
    </row>
    <row r="58" spans="1:31" ht="25" customHeight="1" x14ac:dyDescent="0.35">
      <c r="A58" s="169"/>
      <c r="B58" s="2"/>
      <c r="C58" s="2"/>
      <c r="D58" s="4"/>
      <c r="E58" s="5"/>
      <c r="F58" s="5"/>
      <c r="G58" s="6"/>
      <c r="H58" s="6"/>
      <c r="I58" s="10">
        <f t="shared" si="3"/>
        <v>0</v>
      </c>
      <c r="J58" s="11" t="str">
        <f t="shared" si="4"/>
        <v/>
      </c>
      <c r="K58" s="20" t="str">
        <f t="shared" si="21"/>
        <v/>
      </c>
      <c r="L58" s="7"/>
      <c r="M58" s="8" t="s">
        <v>20</v>
      </c>
      <c r="N58" s="36"/>
      <c r="O58" s="12">
        <f t="shared" si="5"/>
        <v>0</v>
      </c>
      <c r="P58" s="13">
        <f t="shared" si="6"/>
        <v>0</v>
      </c>
      <c r="Q58" s="13">
        <f t="shared" si="7"/>
        <v>0</v>
      </c>
      <c r="R58" s="13">
        <f t="shared" si="8"/>
        <v>0</v>
      </c>
      <c r="S58" s="14">
        <f t="shared" si="9"/>
        <v>0</v>
      </c>
      <c r="T58" s="15">
        <f t="shared" si="10"/>
        <v>0</v>
      </c>
      <c r="U58" s="16">
        <f t="shared" si="11"/>
        <v>0</v>
      </c>
      <c r="V58" s="9">
        <f t="shared" si="12"/>
        <v>0</v>
      </c>
      <c r="W58" s="159">
        <f t="shared" si="13"/>
        <v>0</v>
      </c>
      <c r="X58" s="159">
        <f t="shared" si="14"/>
        <v>0</v>
      </c>
      <c r="Y58" s="160">
        <f t="shared" si="15"/>
        <v>0</v>
      </c>
      <c r="Z58" s="159">
        <f t="shared" si="16"/>
        <v>0</v>
      </c>
      <c r="AA58" s="159">
        <f t="shared" si="17"/>
        <v>0</v>
      </c>
      <c r="AB58" s="160">
        <f t="shared" si="18"/>
        <v>0</v>
      </c>
      <c r="AC58" s="162">
        <f t="shared" si="19"/>
        <v>0</v>
      </c>
      <c r="AD58" s="163">
        <f t="shared" si="20"/>
        <v>0</v>
      </c>
      <c r="AE58" s="18"/>
    </row>
    <row r="59" spans="1:31" ht="25" customHeight="1" x14ac:dyDescent="0.35">
      <c r="A59" s="169"/>
      <c r="B59" s="2"/>
      <c r="C59" s="2"/>
      <c r="D59" s="4"/>
      <c r="E59" s="5"/>
      <c r="F59" s="5"/>
      <c r="G59" s="6"/>
      <c r="H59" s="6"/>
      <c r="I59" s="10">
        <f t="shared" si="3"/>
        <v>0</v>
      </c>
      <c r="J59" s="11" t="str">
        <f t="shared" si="4"/>
        <v/>
      </c>
      <c r="K59" s="20" t="str">
        <f t="shared" si="21"/>
        <v/>
      </c>
      <c r="L59" s="7"/>
      <c r="M59" s="8" t="s">
        <v>20</v>
      </c>
      <c r="N59" s="36"/>
      <c r="O59" s="12">
        <f t="shared" si="5"/>
        <v>0</v>
      </c>
      <c r="P59" s="13">
        <f t="shared" si="6"/>
        <v>0</v>
      </c>
      <c r="Q59" s="13">
        <f t="shared" si="7"/>
        <v>0</v>
      </c>
      <c r="R59" s="13">
        <f t="shared" si="8"/>
        <v>0</v>
      </c>
      <c r="S59" s="14">
        <f t="shared" si="9"/>
        <v>0</v>
      </c>
      <c r="T59" s="15">
        <f t="shared" si="10"/>
        <v>0</v>
      </c>
      <c r="U59" s="16">
        <f t="shared" si="11"/>
        <v>0</v>
      </c>
      <c r="V59" s="9">
        <f t="shared" si="12"/>
        <v>0</v>
      </c>
      <c r="W59" s="159">
        <f t="shared" si="13"/>
        <v>0</v>
      </c>
      <c r="X59" s="159">
        <f t="shared" si="14"/>
        <v>0</v>
      </c>
      <c r="Y59" s="160">
        <f t="shared" si="15"/>
        <v>0</v>
      </c>
      <c r="Z59" s="159">
        <f t="shared" si="16"/>
        <v>0</v>
      </c>
      <c r="AA59" s="159">
        <f t="shared" si="17"/>
        <v>0</v>
      </c>
      <c r="AB59" s="160">
        <f t="shared" si="18"/>
        <v>0</v>
      </c>
      <c r="AC59" s="162">
        <f t="shared" si="19"/>
        <v>0</v>
      </c>
      <c r="AD59" s="163">
        <f t="shared" si="20"/>
        <v>0</v>
      </c>
      <c r="AE59" s="18"/>
    </row>
    <row r="60" spans="1:31" ht="25" customHeight="1" x14ac:dyDescent="0.35">
      <c r="A60" s="169"/>
      <c r="B60" s="2"/>
      <c r="C60" s="2"/>
      <c r="D60" s="4"/>
      <c r="E60" s="5"/>
      <c r="F60" s="5"/>
      <c r="G60" s="6"/>
      <c r="H60" s="6"/>
      <c r="I60" s="10">
        <f t="shared" si="3"/>
        <v>0</v>
      </c>
      <c r="J60" s="11" t="str">
        <f t="shared" si="4"/>
        <v/>
      </c>
      <c r="K60" s="20" t="str">
        <f t="shared" si="21"/>
        <v/>
      </c>
      <c r="L60" s="7"/>
      <c r="M60" s="8" t="s">
        <v>20</v>
      </c>
      <c r="N60" s="36"/>
      <c r="O60" s="12">
        <f t="shared" si="5"/>
        <v>0</v>
      </c>
      <c r="P60" s="13">
        <f t="shared" si="6"/>
        <v>0</v>
      </c>
      <c r="Q60" s="13">
        <f t="shared" si="7"/>
        <v>0</v>
      </c>
      <c r="R60" s="13">
        <f t="shared" si="8"/>
        <v>0</v>
      </c>
      <c r="S60" s="14">
        <f t="shared" si="9"/>
        <v>0</v>
      </c>
      <c r="T60" s="15">
        <f t="shared" si="10"/>
        <v>0</v>
      </c>
      <c r="U60" s="16">
        <f t="shared" si="11"/>
        <v>0</v>
      </c>
      <c r="V60" s="9">
        <f t="shared" si="12"/>
        <v>0</v>
      </c>
      <c r="W60" s="159">
        <f t="shared" si="13"/>
        <v>0</v>
      </c>
      <c r="X60" s="159">
        <f t="shared" si="14"/>
        <v>0</v>
      </c>
      <c r="Y60" s="160">
        <f t="shared" si="15"/>
        <v>0</v>
      </c>
      <c r="Z60" s="159">
        <f t="shared" si="16"/>
        <v>0</v>
      </c>
      <c r="AA60" s="159">
        <f t="shared" si="17"/>
        <v>0</v>
      </c>
      <c r="AB60" s="160">
        <f t="shared" si="18"/>
        <v>0</v>
      </c>
      <c r="AC60" s="162">
        <f t="shared" si="19"/>
        <v>0</v>
      </c>
      <c r="AD60" s="163">
        <f t="shared" si="20"/>
        <v>0</v>
      </c>
      <c r="AE60" s="18"/>
    </row>
    <row r="61" spans="1:31" ht="25" customHeight="1" x14ac:dyDescent="0.35">
      <c r="A61" s="169"/>
      <c r="B61" s="2"/>
      <c r="C61" s="2"/>
      <c r="D61" s="4"/>
      <c r="E61" s="5"/>
      <c r="F61" s="5"/>
      <c r="G61" s="6"/>
      <c r="H61" s="6"/>
      <c r="I61" s="10">
        <f t="shared" si="3"/>
        <v>0</v>
      </c>
      <c r="J61" s="11" t="str">
        <f t="shared" si="4"/>
        <v/>
      </c>
      <c r="K61" s="20" t="str">
        <f t="shared" si="21"/>
        <v/>
      </c>
      <c r="L61" s="7"/>
      <c r="M61" s="8" t="s">
        <v>20</v>
      </c>
      <c r="N61" s="36"/>
      <c r="O61" s="12">
        <f t="shared" si="5"/>
        <v>0</v>
      </c>
      <c r="P61" s="13">
        <f t="shared" si="6"/>
        <v>0</v>
      </c>
      <c r="Q61" s="13">
        <f t="shared" si="7"/>
        <v>0</v>
      </c>
      <c r="R61" s="13">
        <f t="shared" si="8"/>
        <v>0</v>
      </c>
      <c r="S61" s="14">
        <f t="shared" si="9"/>
        <v>0</v>
      </c>
      <c r="T61" s="15">
        <f t="shared" si="10"/>
        <v>0</v>
      </c>
      <c r="U61" s="16">
        <f t="shared" si="11"/>
        <v>0</v>
      </c>
      <c r="V61" s="9">
        <f t="shared" si="12"/>
        <v>0</v>
      </c>
      <c r="W61" s="159">
        <f t="shared" si="13"/>
        <v>0</v>
      </c>
      <c r="X61" s="159">
        <f t="shared" si="14"/>
        <v>0</v>
      </c>
      <c r="Y61" s="160">
        <f t="shared" si="15"/>
        <v>0</v>
      </c>
      <c r="Z61" s="159">
        <f t="shared" si="16"/>
        <v>0</v>
      </c>
      <c r="AA61" s="159">
        <f t="shared" si="17"/>
        <v>0</v>
      </c>
      <c r="AB61" s="160">
        <f t="shared" si="18"/>
        <v>0</v>
      </c>
      <c r="AC61" s="162">
        <f t="shared" si="19"/>
        <v>0</v>
      </c>
      <c r="AD61" s="163">
        <f t="shared" si="20"/>
        <v>0</v>
      </c>
      <c r="AE61" s="18"/>
    </row>
    <row r="62" spans="1:31" ht="25" customHeight="1" x14ac:dyDescent="0.35">
      <c r="A62" s="169"/>
      <c r="B62" s="2"/>
      <c r="C62" s="2"/>
      <c r="D62" s="4"/>
      <c r="E62" s="5"/>
      <c r="F62" s="5"/>
      <c r="G62" s="6"/>
      <c r="H62" s="6"/>
      <c r="I62" s="10">
        <f t="shared" si="3"/>
        <v>0</v>
      </c>
      <c r="J62" s="11" t="str">
        <f t="shared" si="4"/>
        <v/>
      </c>
      <c r="K62" s="20" t="str">
        <f t="shared" si="21"/>
        <v/>
      </c>
      <c r="L62" s="7"/>
      <c r="M62" s="8" t="s">
        <v>20</v>
      </c>
      <c r="N62" s="36"/>
      <c r="O62" s="12">
        <f t="shared" si="5"/>
        <v>0</v>
      </c>
      <c r="P62" s="13">
        <f t="shared" si="6"/>
        <v>0</v>
      </c>
      <c r="Q62" s="13">
        <f t="shared" si="7"/>
        <v>0</v>
      </c>
      <c r="R62" s="13">
        <f t="shared" si="8"/>
        <v>0</v>
      </c>
      <c r="S62" s="14">
        <f t="shared" si="9"/>
        <v>0</v>
      </c>
      <c r="T62" s="15">
        <f t="shared" si="10"/>
        <v>0</v>
      </c>
      <c r="U62" s="16">
        <f t="shared" si="11"/>
        <v>0</v>
      </c>
      <c r="V62" s="9">
        <f t="shared" si="12"/>
        <v>0</v>
      </c>
      <c r="W62" s="159">
        <f t="shared" si="13"/>
        <v>0</v>
      </c>
      <c r="X62" s="159">
        <f t="shared" si="14"/>
        <v>0</v>
      </c>
      <c r="Y62" s="160">
        <f t="shared" si="15"/>
        <v>0</v>
      </c>
      <c r="Z62" s="159">
        <f t="shared" si="16"/>
        <v>0</v>
      </c>
      <c r="AA62" s="159">
        <f t="shared" si="17"/>
        <v>0</v>
      </c>
      <c r="AB62" s="160">
        <f t="shared" si="18"/>
        <v>0</v>
      </c>
      <c r="AC62" s="162">
        <f t="shared" si="19"/>
        <v>0</v>
      </c>
      <c r="AD62" s="163">
        <f t="shared" si="20"/>
        <v>0</v>
      </c>
      <c r="AE62" s="18"/>
    </row>
    <row r="63" spans="1:31" ht="25" customHeight="1" x14ac:dyDescent="0.35">
      <c r="A63" s="169"/>
      <c r="B63" s="2"/>
      <c r="C63" s="2"/>
      <c r="D63" s="4"/>
      <c r="E63" s="5"/>
      <c r="F63" s="5"/>
      <c r="G63" s="6"/>
      <c r="H63" s="6"/>
      <c r="I63" s="10">
        <f t="shared" si="3"/>
        <v>0</v>
      </c>
      <c r="J63" s="11" t="str">
        <f t="shared" si="4"/>
        <v/>
      </c>
      <c r="K63" s="20" t="str">
        <f t="shared" si="21"/>
        <v/>
      </c>
      <c r="L63" s="7"/>
      <c r="M63" s="8" t="s">
        <v>20</v>
      </c>
      <c r="N63" s="36"/>
      <c r="O63" s="12">
        <f t="shared" si="5"/>
        <v>0</v>
      </c>
      <c r="P63" s="13">
        <f t="shared" si="6"/>
        <v>0</v>
      </c>
      <c r="Q63" s="13">
        <f t="shared" si="7"/>
        <v>0</v>
      </c>
      <c r="R63" s="13">
        <f t="shared" si="8"/>
        <v>0</v>
      </c>
      <c r="S63" s="14">
        <f t="shared" si="9"/>
        <v>0</v>
      </c>
      <c r="T63" s="15">
        <f t="shared" si="10"/>
        <v>0</v>
      </c>
      <c r="U63" s="16">
        <f t="shared" si="11"/>
        <v>0</v>
      </c>
      <c r="V63" s="9">
        <f t="shared" si="12"/>
        <v>0</v>
      </c>
      <c r="W63" s="159">
        <f t="shared" si="13"/>
        <v>0</v>
      </c>
      <c r="X63" s="159">
        <f t="shared" si="14"/>
        <v>0</v>
      </c>
      <c r="Y63" s="160">
        <f t="shared" si="15"/>
        <v>0</v>
      </c>
      <c r="Z63" s="159">
        <f t="shared" si="16"/>
        <v>0</v>
      </c>
      <c r="AA63" s="159">
        <f t="shared" si="17"/>
        <v>0</v>
      </c>
      <c r="AB63" s="160">
        <f t="shared" si="18"/>
        <v>0</v>
      </c>
      <c r="AC63" s="162">
        <f t="shared" si="19"/>
        <v>0</v>
      </c>
      <c r="AD63" s="163">
        <f t="shared" si="20"/>
        <v>0</v>
      </c>
      <c r="AE63" s="18"/>
    </row>
    <row r="64" spans="1:31" ht="25" customHeight="1" x14ac:dyDescent="0.35">
      <c r="A64" s="169"/>
      <c r="B64" s="2"/>
      <c r="C64" s="2"/>
      <c r="D64" s="4"/>
      <c r="E64" s="5"/>
      <c r="F64" s="5"/>
      <c r="G64" s="6"/>
      <c r="H64" s="6"/>
      <c r="I64" s="10">
        <f t="shared" si="3"/>
        <v>0</v>
      </c>
      <c r="J64" s="11" t="str">
        <f t="shared" si="4"/>
        <v/>
      </c>
      <c r="K64" s="20" t="str">
        <f t="shared" si="21"/>
        <v/>
      </c>
      <c r="L64" s="7"/>
      <c r="M64" s="8" t="s">
        <v>20</v>
      </c>
      <c r="N64" s="36"/>
      <c r="O64" s="12">
        <f t="shared" si="5"/>
        <v>0</v>
      </c>
      <c r="P64" s="13">
        <f t="shared" si="6"/>
        <v>0</v>
      </c>
      <c r="Q64" s="13">
        <f t="shared" si="7"/>
        <v>0</v>
      </c>
      <c r="R64" s="13">
        <f t="shared" si="8"/>
        <v>0</v>
      </c>
      <c r="S64" s="14">
        <f t="shared" si="9"/>
        <v>0</v>
      </c>
      <c r="T64" s="15">
        <f t="shared" si="10"/>
        <v>0</v>
      </c>
      <c r="U64" s="16">
        <f t="shared" si="11"/>
        <v>0</v>
      </c>
      <c r="V64" s="9">
        <f t="shared" si="12"/>
        <v>0</v>
      </c>
      <c r="W64" s="159">
        <f t="shared" si="13"/>
        <v>0</v>
      </c>
      <c r="X64" s="159">
        <f t="shared" si="14"/>
        <v>0</v>
      </c>
      <c r="Y64" s="160">
        <f t="shared" si="15"/>
        <v>0</v>
      </c>
      <c r="Z64" s="159">
        <f t="shared" si="16"/>
        <v>0</v>
      </c>
      <c r="AA64" s="159">
        <f t="shared" si="17"/>
        <v>0</v>
      </c>
      <c r="AB64" s="160">
        <f t="shared" si="18"/>
        <v>0</v>
      </c>
      <c r="AC64" s="162">
        <f t="shared" si="19"/>
        <v>0</v>
      </c>
      <c r="AD64" s="163">
        <f t="shared" si="20"/>
        <v>0</v>
      </c>
      <c r="AE64" s="18"/>
    </row>
    <row r="65" spans="1:31" ht="25" customHeight="1" x14ac:dyDescent="0.35">
      <c r="A65" s="169"/>
      <c r="B65" s="2"/>
      <c r="C65" s="2"/>
      <c r="D65" s="4"/>
      <c r="E65" s="5"/>
      <c r="F65" s="5"/>
      <c r="G65" s="6"/>
      <c r="H65" s="6"/>
      <c r="I65" s="10">
        <f t="shared" si="3"/>
        <v>0</v>
      </c>
      <c r="J65" s="11" t="str">
        <f t="shared" si="4"/>
        <v/>
      </c>
      <c r="K65" s="20" t="str">
        <f t="shared" si="21"/>
        <v/>
      </c>
      <c r="L65" s="7"/>
      <c r="M65" s="8" t="s">
        <v>20</v>
      </c>
      <c r="N65" s="36"/>
      <c r="O65" s="12">
        <f t="shared" si="5"/>
        <v>0</v>
      </c>
      <c r="P65" s="13">
        <f t="shared" si="6"/>
        <v>0</v>
      </c>
      <c r="Q65" s="13">
        <f t="shared" si="7"/>
        <v>0</v>
      </c>
      <c r="R65" s="13">
        <f t="shared" si="8"/>
        <v>0</v>
      </c>
      <c r="S65" s="14">
        <f t="shared" si="9"/>
        <v>0</v>
      </c>
      <c r="T65" s="15">
        <f t="shared" si="10"/>
        <v>0</v>
      </c>
      <c r="U65" s="16">
        <f t="shared" si="11"/>
        <v>0</v>
      </c>
      <c r="V65" s="9">
        <f t="shared" si="12"/>
        <v>0</v>
      </c>
      <c r="W65" s="159">
        <f t="shared" si="13"/>
        <v>0</v>
      </c>
      <c r="X65" s="159">
        <f t="shared" si="14"/>
        <v>0</v>
      </c>
      <c r="Y65" s="160">
        <f t="shared" si="15"/>
        <v>0</v>
      </c>
      <c r="Z65" s="159">
        <f t="shared" si="16"/>
        <v>0</v>
      </c>
      <c r="AA65" s="159">
        <f t="shared" si="17"/>
        <v>0</v>
      </c>
      <c r="AB65" s="160">
        <f t="shared" si="18"/>
        <v>0</v>
      </c>
      <c r="AC65" s="162">
        <f t="shared" si="19"/>
        <v>0</v>
      </c>
      <c r="AD65" s="163">
        <f t="shared" si="20"/>
        <v>0</v>
      </c>
      <c r="AE65" s="18"/>
    </row>
    <row r="66" spans="1:31" ht="25" customHeight="1" x14ac:dyDescent="0.35">
      <c r="A66" s="169"/>
      <c r="B66" s="2"/>
      <c r="C66" s="2"/>
      <c r="D66" s="4"/>
      <c r="E66" s="5"/>
      <c r="F66" s="5"/>
      <c r="G66" s="6"/>
      <c r="H66" s="6"/>
      <c r="I66" s="10">
        <f t="shared" si="3"/>
        <v>0</v>
      </c>
      <c r="J66" s="11" t="str">
        <f t="shared" si="4"/>
        <v/>
      </c>
      <c r="K66" s="20" t="str">
        <f t="shared" si="21"/>
        <v/>
      </c>
      <c r="L66" s="7"/>
      <c r="M66" s="8" t="s">
        <v>20</v>
      </c>
      <c r="N66" s="36"/>
      <c r="O66" s="12">
        <f t="shared" si="5"/>
        <v>0</v>
      </c>
      <c r="P66" s="13">
        <f t="shared" si="6"/>
        <v>0</v>
      </c>
      <c r="Q66" s="13">
        <f t="shared" si="7"/>
        <v>0</v>
      </c>
      <c r="R66" s="13">
        <f t="shared" si="8"/>
        <v>0</v>
      </c>
      <c r="S66" s="14">
        <f t="shared" si="9"/>
        <v>0</v>
      </c>
      <c r="T66" s="15">
        <f t="shared" si="10"/>
        <v>0</v>
      </c>
      <c r="U66" s="16">
        <f t="shared" si="11"/>
        <v>0</v>
      </c>
      <c r="V66" s="9">
        <f t="shared" si="12"/>
        <v>0</v>
      </c>
      <c r="W66" s="159">
        <f t="shared" si="13"/>
        <v>0</v>
      </c>
      <c r="X66" s="159">
        <f t="shared" si="14"/>
        <v>0</v>
      </c>
      <c r="Y66" s="160">
        <f t="shared" si="15"/>
        <v>0</v>
      </c>
      <c r="Z66" s="159">
        <f t="shared" si="16"/>
        <v>0</v>
      </c>
      <c r="AA66" s="159">
        <f t="shared" si="17"/>
        <v>0</v>
      </c>
      <c r="AB66" s="160">
        <f t="shared" si="18"/>
        <v>0</v>
      </c>
      <c r="AC66" s="162">
        <f t="shared" si="19"/>
        <v>0</v>
      </c>
      <c r="AD66" s="163">
        <f t="shared" si="20"/>
        <v>0</v>
      </c>
      <c r="AE66" s="18"/>
    </row>
    <row r="67" spans="1:31" ht="25" customHeight="1" x14ac:dyDescent="0.35">
      <c r="A67" s="169"/>
      <c r="B67" s="2"/>
      <c r="C67" s="2"/>
      <c r="D67" s="4"/>
      <c r="E67" s="5"/>
      <c r="F67" s="5"/>
      <c r="G67" s="6"/>
      <c r="H67" s="6"/>
      <c r="I67" s="10">
        <f t="shared" si="3"/>
        <v>0</v>
      </c>
      <c r="J67" s="11" t="str">
        <f t="shared" si="4"/>
        <v/>
      </c>
      <c r="K67" s="20" t="str">
        <f t="shared" si="21"/>
        <v/>
      </c>
      <c r="L67" s="7"/>
      <c r="M67" s="8" t="s">
        <v>20</v>
      </c>
      <c r="N67" s="36"/>
      <c r="O67" s="12">
        <f t="shared" si="5"/>
        <v>0</v>
      </c>
      <c r="P67" s="13">
        <f t="shared" si="6"/>
        <v>0</v>
      </c>
      <c r="Q67" s="13">
        <f t="shared" si="7"/>
        <v>0</v>
      </c>
      <c r="R67" s="13">
        <f t="shared" si="8"/>
        <v>0</v>
      </c>
      <c r="S67" s="14">
        <f t="shared" si="9"/>
        <v>0</v>
      </c>
      <c r="T67" s="15">
        <f t="shared" si="10"/>
        <v>0</v>
      </c>
      <c r="U67" s="16">
        <f t="shared" si="11"/>
        <v>0</v>
      </c>
      <c r="V67" s="9">
        <f t="shared" si="12"/>
        <v>0</v>
      </c>
      <c r="W67" s="159">
        <f t="shared" si="13"/>
        <v>0</v>
      </c>
      <c r="X67" s="159">
        <f t="shared" si="14"/>
        <v>0</v>
      </c>
      <c r="Y67" s="160">
        <f t="shared" si="15"/>
        <v>0</v>
      </c>
      <c r="Z67" s="159">
        <f t="shared" si="16"/>
        <v>0</v>
      </c>
      <c r="AA67" s="159">
        <f t="shared" si="17"/>
        <v>0</v>
      </c>
      <c r="AB67" s="160">
        <f t="shared" si="18"/>
        <v>0</v>
      </c>
      <c r="AC67" s="162">
        <f t="shared" si="19"/>
        <v>0</v>
      </c>
      <c r="AD67" s="163">
        <f t="shared" si="20"/>
        <v>0</v>
      </c>
      <c r="AE67" s="18"/>
    </row>
    <row r="68" spans="1:31" ht="25" customHeight="1" x14ac:dyDescent="0.35">
      <c r="A68" s="169"/>
      <c r="B68" s="2"/>
      <c r="C68" s="2"/>
      <c r="D68" s="4"/>
      <c r="E68" s="5"/>
      <c r="F68" s="5"/>
      <c r="G68" s="6"/>
      <c r="H68" s="6"/>
      <c r="I68" s="10">
        <f t="shared" si="3"/>
        <v>0</v>
      </c>
      <c r="J68" s="11" t="str">
        <f t="shared" si="4"/>
        <v/>
      </c>
      <c r="K68" s="20" t="str">
        <f t="shared" si="21"/>
        <v/>
      </c>
      <c r="L68" s="7"/>
      <c r="M68" s="8" t="s">
        <v>20</v>
      </c>
      <c r="N68" s="36"/>
      <c r="O68" s="12">
        <f t="shared" si="5"/>
        <v>0</v>
      </c>
      <c r="P68" s="13">
        <f t="shared" si="6"/>
        <v>0</v>
      </c>
      <c r="Q68" s="13">
        <f t="shared" si="7"/>
        <v>0</v>
      </c>
      <c r="R68" s="13">
        <f t="shared" si="8"/>
        <v>0</v>
      </c>
      <c r="S68" s="14">
        <f t="shared" si="9"/>
        <v>0</v>
      </c>
      <c r="T68" s="15">
        <f t="shared" si="10"/>
        <v>0</v>
      </c>
      <c r="U68" s="16">
        <f t="shared" si="11"/>
        <v>0</v>
      </c>
      <c r="V68" s="9">
        <f t="shared" si="12"/>
        <v>0</v>
      </c>
      <c r="W68" s="159">
        <f t="shared" si="13"/>
        <v>0</v>
      </c>
      <c r="X68" s="159">
        <f t="shared" si="14"/>
        <v>0</v>
      </c>
      <c r="Y68" s="160">
        <f t="shared" si="15"/>
        <v>0</v>
      </c>
      <c r="Z68" s="159">
        <f t="shared" si="16"/>
        <v>0</v>
      </c>
      <c r="AA68" s="159">
        <f t="shared" si="17"/>
        <v>0</v>
      </c>
      <c r="AB68" s="160">
        <f t="shared" si="18"/>
        <v>0</v>
      </c>
      <c r="AC68" s="162">
        <f t="shared" si="19"/>
        <v>0</v>
      </c>
      <c r="AD68" s="163">
        <f t="shared" si="20"/>
        <v>0</v>
      </c>
      <c r="AE68" s="18"/>
    </row>
    <row r="69" spans="1:31" ht="25" customHeight="1" x14ac:dyDescent="0.35">
      <c r="A69" s="169"/>
      <c r="B69" s="2"/>
      <c r="C69" s="2"/>
      <c r="D69" s="4"/>
      <c r="E69" s="5"/>
      <c r="F69" s="5"/>
      <c r="G69" s="6"/>
      <c r="H69" s="6"/>
      <c r="I69" s="10">
        <f t="shared" si="3"/>
        <v>0</v>
      </c>
      <c r="J69" s="11" t="str">
        <f t="shared" si="4"/>
        <v/>
      </c>
      <c r="K69" s="20" t="str">
        <f t="shared" si="21"/>
        <v/>
      </c>
      <c r="L69" s="7"/>
      <c r="M69" s="8" t="s">
        <v>20</v>
      </c>
      <c r="N69" s="36"/>
      <c r="O69" s="12">
        <f t="shared" si="5"/>
        <v>0</v>
      </c>
      <c r="P69" s="13">
        <f t="shared" si="6"/>
        <v>0</v>
      </c>
      <c r="Q69" s="13">
        <f t="shared" si="7"/>
        <v>0</v>
      </c>
      <c r="R69" s="13">
        <f t="shared" si="8"/>
        <v>0</v>
      </c>
      <c r="S69" s="14">
        <f t="shared" si="9"/>
        <v>0</v>
      </c>
      <c r="T69" s="15">
        <f t="shared" si="10"/>
        <v>0</v>
      </c>
      <c r="U69" s="16">
        <f t="shared" si="11"/>
        <v>0</v>
      </c>
      <c r="V69" s="9">
        <f t="shared" si="12"/>
        <v>0</v>
      </c>
      <c r="W69" s="159">
        <f t="shared" si="13"/>
        <v>0</v>
      </c>
      <c r="X69" s="159">
        <f t="shared" si="14"/>
        <v>0</v>
      </c>
      <c r="Y69" s="160">
        <f t="shared" si="15"/>
        <v>0</v>
      </c>
      <c r="Z69" s="159">
        <f t="shared" si="16"/>
        <v>0</v>
      </c>
      <c r="AA69" s="159">
        <f t="shared" si="17"/>
        <v>0</v>
      </c>
      <c r="AB69" s="160">
        <f t="shared" si="18"/>
        <v>0</v>
      </c>
      <c r="AC69" s="162">
        <f t="shared" si="19"/>
        <v>0</v>
      </c>
      <c r="AD69" s="163">
        <f t="shared" si="20"/>
        <v>0</v>
      </c>
      <c r="AE69" s="18"/>
    </row>
    <row r="70" spans="1:31" ht="25" customHeight="1" x14ac:dyDescent="0.35">
      <c r="A70" s="169"/>
      <c r="B70" s="2"/>
      <c r="C70" s="2"/>
      <c r="D70" s="4"/>
      <c r="E70" s="5"/>
      <c r="F70" s="5"/>
      <c r="G70" s="6"/>
      <c r="H70" s="6"/>
      <c r="I70" s="10">
        <f t="shared" si="3"/>
        <v>0</v>
      </c>
      <c r="J70" s="11" t="str">
        <f t="shared" si="4"/>
        <v/>
      </c>
      <c r="K70" s="20" t="str">
        <f t="shared" si="21"/>
        <v/>
      </c>
      <c r="L70" s="7"/>
      <c r="M70" s="8" t="s">
        <v>20</v>
      </c>
      <c r="N70" s="36"/>
      <c r="O70" s="12">
        <f t="shared" si="5"/>
        <v>0</v>
      </c>
      <c r="P70" s="13">
        <f t="shared" si="6"/>
        <v>0</v>
      </c>
      <c r="Q70" s="13">
        <f t="shared" si="7"/>
        <v>0</v>
      </c>
      <c r="R70" s="13">
        <f t="shared" si="8"/>
        <v>0</v>
      </c>
      <c r="S70" s="14">
        <f t="shared" si="9"/>
        <v>0</v>
      </c>
      <c r="T70" s="15">
        <f t="shared" si="10"/>
        <v>0</v>
      </c>
      <c r="U70" s="16">
        <f t="shared" si="11"/>
        <v>0</v>
      </c>
      <c r="V70" s="9">
        <f t="shared" si="12"/>
        <v>0</v>
      </c>
      <c r="W70" s="159">
        <f t="shared" si="13"/>
        <v>0</v>
      </c>
      <c r="X70" s="159">
        <f t="shared" si="14"/>
        <v>0</v>
      </c>
      <c r="Y70" s="160">
        <f t="shared" si="15"/>
        <v>0</v>
      </c>
      <c r="Z70" s="159">
        <f t="shared" si="16"/>
        <v>0</v>
      </c>
      <c r="AA70" s="159">
        <f t="shared" si="17"/>
        <v>0</v>
      </c>
      <c r="AB70" s="160">
        <f t="shared" si="18"/>
        <v>0</v>
      </c>
      <c r="AC70" s="162">
        <f t="shared" si="19"/>
        <v>0</v>
      </c>
      <c r="AD70" s="163">
        <f t="shared" si="20"/>
        <v>0</v>
      </c>
      <c r="AE70" s="18"/>
    </row>
    <row r="71" spans="1:31" ht="25" customHeight="1" x14ac:dyDescent="0.35">
      <c r="A71" s="169"/>
      <c r="B71" s="2"/>
      <c r="C71" s="2"/>
      <c r="D71" s="4"/>
      <c r="E71" s="5"/>
      <c r="F71" s="5"/>
      <c r="G71" s="6"/>
      <c r="H71" s="6"/>
      <c r="I71" s="10">
        <f t="shared" si="3"/>
        <v>0</v>
      </c>
      <c r="J71" s="11" t="str">
        <f t="shared" si="4"/>
        <v/>
      </c>
      <c r="K71" s="20" t="str">
        <f t="shared" si="21"/>
        <v/>
      </c>
      <c r="L71" s="7"/>
      <c r="M71" s="8" t="s">
        <v>20</v>
      </c>
      <c r="N71" s="36"/>
      <c r="O71" s="12">
        <f t="shared" si="5"/>
        <v>0</v>
      </c>
      <c r="P71" s="13">
        <f t="shared" si="6"/>
        <v>0</v>
      </c>
      <c r="Q71" s="13">
        <f t="shared" si="7"/>
        <v>0</v>
      </c>
      <c r="R71" s="13">
        <f t="shared" si="8"/>
        <v>0</v>
      </c>
      <c r="S71" s="14">
        <f t="shared" si="9"/>
        <v>0</v>
      </c>
      <c r="T71" s="15">
        <f t="shared" si="10"/>
        <v>0</v>
      </c>
      <c r="U71" s="16">
        <f t="shared" si="11"/>
        <v>0</v>
      </c>
      <c r="V71" s="9">
        <f t="shared" si="12"/>
        <v>0</v>
      </c>
      <c r="W71" s="159">
        <f t="shared" si="13"/>
        <v>0</v>
      </c>
      <c r="X71" s="159">
        <f t="shared" si="14"/>
        <v>0</v>
      </c>
      <c r="Y71" s="160">
        <f t="shared" si="15"/>
        <v>0</v>
      </c>
      <c r="Z71" s="159">
        <f t="shared" si="16"/>
        <v>0</v>
      </c>
      <c r="AA71" s="159">
        <f t="shared" si="17"/>
        <v>0</v>
      </c>
      <c r="AB71" s="160">
        <f t="shared" si="18"/>
        <v>0</v>
      </c>
      <c r="AC71" s="162">
        <f t="shared" si="19"/>
        <v>0</v>
      </c>
      <c r="AD71" s="163">
        <f t="shared" si="20"/>
        <v>0</v>
      </c>
      <c r="AE71" s="18"/>
    </row>
    <row r="72" spans="1:31" ht="25" customHeight="1" x14ac:dyDescent="0.35">
      <c r="A72" s="169"/>
      <c r="B72" s="2"/>
      <c r="C72" s="2"/>
      <c r="D72" s="4"/>
      <c r="E72" s="5"/>
      <c r="F72" s="5"/>
      <c r="G72" s="6"/>
      <c r="H72" s="6"/>
      <c r="I72" s="10">
        <f t="shared" ref="I72:I135" si="22">G72+H72</f>
        <v>0</v>
      </c>
      <c r="J72" s="11" t="str">
        <f t="shared" ref="J72:J135" si="23">IF(I72&gt;0,IF(E72="","Inserire periodo in colonna E",IF(F72="","inserire periodo in colonna F",IF(G72="","Inserire gg. di presenza in colonna G",IF(I72&gt;(F72-E72+1),"Errore n. max giorni! Verificare periodo inserito",IF((F72-E72+1)=I72,"ok",""))))),"")</f>
        <v/>
      </c>
      <c r="K72" s="20" t="str">
        <f t="shared" si="21"/>
        <v/>
      </c>
      <c r="L72" s="7"/>
      <c r="M72" s="8" t="s">
        <v>20</v>
      </c>
      <c r="N72" s="36"/>
      <c r="O72" s="12">
        <f t="shared" ref="O72:O135" si="24">IF(N72&lt;59.2,N72,59.2)</f>
        <v>0</v>
      </c>
      <c r="P72" s="13">
        <f t="shared" ref="P72:P135" si="25">IF(N72=0,0,O72-13.49)</f>
        <v>0</v>
      </c>
      <c r="Q72" s="13">
        <f t="shared" ref="Q72:Q135" si="26">ROUND(G72*O72,2)</f>
        <v>0</v>
      </c>
      <c r="R72" s="13">
        <f t="shared" ref="R72:R135" si="27">ROUND(H72*P72,2)</f>
        <v>0</v>
      </c>
      <c r="S72" s="14">
        <f t="shared" ref="S72:S135" si="28">ROUND(Q72+R72,2)</f>
        <v>0</v>
      </c>
      <c r="T72" s="15">
        <f t="shared" ref="T72:T135" si="29">IF(L72=0,0,IF((L72&lt;5000),5000,L72))</f>
        <v>0</v>
      </c>
      <c r="U72" s="16">
        <f t="shared" ref="U72:U135" si="30">IF(T72=0,0,ROUND((T72-5000)/(20000-5000),2))</f>
        <v>0</v>
      </c>
      <c r="V72" s="9">
        <f t="shared" ref="V72:V135" si="31">IF(M72="NO",0,IF(M72="SI",17.33,0))</f>
        <v>0</v>
      </c>
      <c r="W72" s="159">
        <f t="shared" ref="W72:W135" si="32">IF(AND(N72&gt;0,G72&gt;0),(ROUND((U72*(O72-V72)+V72),2)),0)</f>
        <v>0</v>
      </c>
      <c r="X72" s="159">
        <f t="shared" ref="X72:X135" si="33">IF(O72&lt;W72,O72,W72)</f>
        <v>0</v>
      </c>
      <c r="Y72" s="160">
        <f t="shared" ref="Y72:Y135" si="34">IF(AND(N72&gt;0,G72&gt;0,W72&lt;O72),ROUND(O72-W72,2),0)</f>
        <v>0</v>
      </c>
      <c r="Z72" s="159">
        <f t="shared" ref="Z72:Z135" si="35">IF(AND(N72&gt;0,H72&gt;0),(ROUND((U72*(P72-V72)+V72),2)),0)</f>
        <v>0</v>
      </c>
      <c r="AA72" s="159">
        <f t="shared" ref="AA72:AA135" si="36">IF(P72&lt;Z72,P72,Z72)</f>
        <v>0</v>
      </c>
      <c r="AB72" s="160">
        <f t="shared" ref="AB72:AB135" si="37">IF(AND(N72&gt;0,H72&gt;0,Z72&lt;P72),(ROUND(P72-Z72,2)),0)</f>
        <v>0</v>
      </c>
      <c r="AC72" s="162">
        <f t="shared" ref="AC72:AC135" si="38">ROUND((X72*G72)+(AA72*H72),2)</f>
        <v>0</v>
      </c>
      <c r="AD72" s="163">
        <f t="shared" ref="AD72:AD135" si="39">IF(I72&gt;0,IF(L72="","Inserire Isee in colonna L",IF(M72="","compilare colonna M",IF(N72="","Inserire tariffa in colonna N",ROUND((Y72*G72)+(AB72*H72),2)))),0)</f>
        <v>0</v>
      </c>
      <c r="AE72" s="18"/>
    </row>
    <row r="73" spans="1:31" ht="25" customHeight="1" x14ac:dyDescent="0.35">
      <c r="A73" s="169"/>
      <c r="B73" s="2"/>
      <c r="C73" s="2"/>
      <c r="D73" s="4"/>
      <c r="E73" s="5"/>
      <c r="F73" s="5"/>
      <c r="G73" s="6"/>
      <c r="H73" s="6"/>
      <c r="I73" s="10">
        <f t="shared" si="22"/>
        <v>0</v>
      </c>
      <c r="J73" s="11" t="str">
        <f t="shared" si="23"/>
        <v/>
      </c>
      <c r="K73" s="20" t="str">
        <f t="shared" ref="K73:K136" si="40">IF((I73&gt;0),(F73-E73+1)-H73,"")</f>
        <v/>
      </c>
      <c r="L73" s="7"/>
      <c r="M73" s="8" t="s">
        <v>20</v>
      </c>
      <c r="N73" s="36"/>
      <c r="O73" s="12">
        <f t="shared" si="24"/>
        <v>0</v>
      </c>
      <c r="P73" s="13">
        <f t="shared" si="25"/>
        <v>0</v>
      </c>
      <c r="Q73" s="13">
        <f t="shared" si="26"/>
        <v>0</v>
      </c>
      <c r="R73" s="13">
        <f t="shared" si="27"/>
        <v>0</v>
      </c>
      <c r="S73" s="14">
        <f t="shared" si="28"/>
        <v>0</v>
      </c>
      <c r="T73" s="15">
        <f t="shared" si="29"/>
        <v>0</v>
      </c>
      <c r="U73" s="16">
        <f t="shared" si="30"/>
        <v>0</v>
      </c>
      <c r="V73" s="9">
        <f t="shared" si="31"/>
        <v>0</v>
      </c>
      <c r="W73" s="159">
        <f t="shared" si="32"/>
        <v>0</v>
      </c>
      <c r="X73" s="159">
        <f t="shared" si="33"/>
        <v>0</v>
      </c>
      <c r="Y73" s="160">
        <f t="shared" si="34"/>
        <v>0</v>
      </c>
      <c r="Z73" s="159">
        <f t="shared" si="35"/>
        <v>0</v>
      </c>
      <c r="AA73" s="159">
        <f t="shared" si="36"/>
        <v>0</v>
      </c>
      <c r="AB73" s="160">
        <f t="shared" si="37"/>
        <v>0</v>
      </c>
      <c r="AC73" s="162">
        <f t="shared" si="38"/>
        <v>0</v>
      </c>
      <c r="AD73" s="163">
        <f t="shared" si="39"/>
        <v>0</v>
      </c>
      <c r="AE73" s="18"/>
    </row>
    <row r="74" spans="1:31" ht="25" customHeight="1" x14ac:dyDescent="0.35">
      <c r="A74" s="169"/>
      <c r="B74" s="2"/>
      <c r="C74" s="2"/>
      <c r="D74" s="4"/>
      <c r="E74" s="5"/>
      <c r="F74" s="5"/>
      <c r="G74" s="6"/>
      <c r="H74" s="6"/>
      <c r="I74" s="10">
        <f t="shared" si="22"/>
        <v>0</v>
      </c>
      <c r="J74" s="11" t="str">
        <f t="shared" si="23"/>
        <v/>
      </c>
      <c r="K74" s="20" t="str">
        <f t="shared" si="40"/>
        <v/>
      </c>
      <c r="L74" s="7"/>
      <c r="M74" s="8" t="s">
        <v>20</v>
      </c>
      <c r="N74" s="36"/>
      <c r="O74" s="12">
        <f t="shared" si="24"/>
        <v>0</v>
      </c>
      <c r="P74" s="13">
        <f t="shared" si="25"/>
        <v>0</v>
      </c>
      <c r="Q74" s="13">
        <f t="shared" si="26"/>
        <v>0</v>
      </c>
      <c r="R74" s="13">
        <f t="shared" si="27"/>
        <v>0</v>
      </c>
      <c r="S74" s="14">
        <f t="shared" si="28"/>
        <v>0</v>
      </c>
      <c r="T74" s="15">
        <f t="shared" si="29"/>
        <v>0</v>
      </c>
      <c r="U74" s="16">
        <f t="shared" si="30"/>
        <v>0</v>
      </c>
      <c r="V74" s="9">
        <f t="shared" si="31"/>
        <v>0</v>
      </c>
      <c r="W74" s="159">
        <f t="shared" si="32"/>
        <v>0</v>
      </c>
      <c r="X74" s="159">
        <f t="shared" si="33"/>
        <v>0</v>
      </c>
      <c r="Y74" s="160">
        <f t="shared" si="34"/>
        <v>0</v>
      </c>
      <c r="Z74" s="159">
        <f t="shared" si="35"/>
        <v>0</v>
      </c>
      <c r="AA74" s="159">
        <f t="shared" si="36"/>
        <v>0</v>
      </c>
      <c r="AB74" s="160">
        <f t="shared" si="37"/>
        <v>0</v>
      </c>
      <c r="AC74" s="162">
        <f t="shared" si="38"/>
        <v>0</v>
      </c>
      <c r="AD74" s="163">
        <f t="shared" si="39"/>
        <v>0</v>
      </c>
      <c r="AE74" s="18"/>
    </row>
    <row r="75" spans="1:31" ht="25" customHeight="1" x14ac:dyDescent="0.35">
      <c r="A75" s="169"/>
      <c r="B75" s="2"/>
      <c r="C75" s="2"/>
      <c r="D75" s="4"/>
      <c r="E75" s="5"/>
      <c r="F75" s="5"/>
      <c r="G75" s="6"/>
      <c r="H75" s="6"/>
      <c r="I75" s="10">
        <f t="shared" si="22"/>
        <v>0</v>
      </c>
      <c r="J75" s="11" t="str">
        <f t="shared" si="23"/>
        <v/>
      </c>
      <c r="K75" s="20" t="str">
        <f t="shared" si="40"/>
        <v/>
      </c>
      <c r="L75" s="7"/>
      <c r="M75" s="8" t="s">
        <v>20</v>
      </c>
      <c r="N75" s="36"/>
      <c r="O75" s="12">
        <f t="shared" si="24"/>
        <v>0</v>
      </c>
      <c r="P75" s="13">
        <f t="shared" si="25"/>
        <v>0</v>
      </c>
      <c r="Q75" s="13">
        <f t="shared" si="26"/>
        <v>0</v>
      </c>
      <c r="R75" s="13">
        <f t="shared" si="27"/>
        <v>0</v>
      </c>
      <c r="S75" s="14">
        <f t="shared" si="28"/>
        <v>0</v>
      </c>
      <c r="T75" s="15">
        <f t="shared" si="29"/>
        <v>0</v>
      </c>
      <c r="U75" s="16">
        <f t="shared" si="30"/>
        <v>0</v>
      </c>
      <c r="V75" s="9">
        <f t="shared" si="31"/>
        <v>0</v>
      </c>
      <c r="W75" s="159">
        <f t="shared" si="32"/>
        <v>0</v>
      </c>
      <c r="X75" s="159">
        <f t="shared" si="33"/>
        <v>0</v>
      </c>
      <c r="Y75" s="160">
        <f t="shared" si="34"/>
        <v>0</v>
      </c>
      <c r="Z75" s="159">
        <f t="shared" si="35"/>
        <v>0</v>
      </c>
      <c r="AA75" s="159">
        <f t="shared" si="36"/>
        <v>0</v>
      </c>
      <c r="AB75" s="160">
        <f t="shared" si="37"/>
        <v>0</v>
      </c>
      <c r="AC75" s="162">
        <f t="shared" si="38"/>
        <v>0</v>
      </c>
      <c r="AD75" s="163">
        <f t="shared" si="39"/>
        <v>0</v>
      </c>
      <c r="AE75" s="18"/>
    </row>
    <row r="76" spans="1:31" ht="25" customHeight="1" x14ac:dyDescent="0.35">
      <c r="A76" s="169"/>
      <c r="B76" s="2"/>
      <c r="C76" s="2"/>
      <c r="D76" s="4"/>
      <c r="E76" s="5"/>
      <c r="F76" s="5"/>
      <c r="G76" s="6"/>
      <c r="H76" s="6"/>
      <c r="I76" s="10">
        <f t="shared" si="22"/>
        <v>0</v>
      </c>
      <c r="J76" s="11" t="str">
        <f t="shared" si="23"/>
        <v/>
      </c>
      <c r="K76" s="20" t="str">
        <f t="shared" si="40"/>
        <v/>
      </c>
      <c r="L76" s="7"/>
      <c r="M76" s="8" t="s">
        <v>20</v>
      </c>
      <c r="N76" s="36"/>
      <c r="O76" s="12">
        <f t="shared" si="24"/>
        <v>0</v>
      </c>
      <c r="P76" s="13">
        <f t="shared" si="25"/>
        <v>0</v>
      </c>
      <c r="Q76" s="13">
        <f t="shared" si="26"/>
        <v>0</v>
      </c>
      <c r="R76" s="13">
        <f t="shared" si="27"/>
        <v>0</v>
      </c>
      <c r="S76" s="14">
        <f t="shared" si="28"/>
        <v>0</v>
      </c>
      <c r="T76" s="15">
        <f t="shared" si="29"/>
        <v>0</v>
      </c>
      <c r="U76" s="16">
        <f t="shared" si="30"/>
        <v>0</v>
      </c>
      <c r="V76" s="9">
        <f t="shared" si="31"/>
        <v>0</v>
      </c>
      <c r="W76" s="159">
        <f t="shared" si="32"/>
        <v>0</v>
      </c>
      <c r="X76" s="159">
        <f t="shared" si="33"/>
        <v>0</v>
      </c>
      <c r="Y76" s="160">
        <f t="shared" si="34"/>
        <v>0</v>
      </c>
      <c r="Z76" s="159">
        <f t="shared" si="35"/>
        <v>0</v>
      </c>
      <c r="AA76" s="159">
        <f t="shared" si="36"/>
        <v>0</v>
      </c>
      <c r="AB76" s="160">
        <f t="shared" si="37"/>
        <v>0</v>
      </c>
      <c r="AC76" s="162">
        <f t="shared" si="38"/>
        <v>0</v>
      </c>
      <c r="AD76" s="163">
        <f t="shared" si="39"/>
        <v>0</v>
      </c>
      <c r="AE76" s="18"/>
    </row>
    <row r="77" spans="1:31" ht="25" customHeight="1" x14ac:dyDescent="0.35">
      <c r="A77" s="169"/>
      <c r="B77" s="2"/>
      <c r="C77" s="2"/>
      <c r="D77" s="4"/>
      <c r="E77" s="5"/>
      <c r="F77" s="5"/>
      <c r="G77" s="6"/>
      <c r="H77" s="6"/>
      <c r="I77" s="10">
        <f t="shared" si="22"/>
        <v>0</v>
      </c>
      <c r="J77" s="11" t="str">
        <f t="shared" si="23"/>
        <v/>
      </c>
      <c r="K77" s="20" t="str">
        <f t="shared" si="40"/>
        <v/>
      </c>
      <c r="L77" s="7"/>
      <c r="M77" s="8" t="s">
        <v>20</v>
      </c>
      <c r="N77" s="36"/>
      <c r="O77" s="12">
        <f t="shared" si="24"/>
        <v>0</v>
      </c>
      <c r="P77" s="13">
        <f t="shared" si="25"/>
        <v>0</v>
      </c>
      <c r="Q77" s="13">
        <f t="shared" si="26"/>
        <v>0</v>
      </c>
      <c r="R77" s="13">
        <f t="shared" si="27"/>
        <v>0</v>
      </c>
      <c r="S77" s="14">
        <f t="shared" si="28"/>
        <v>0</v>
      </c>
      <c r="T77" s="15">
        <f t="shared" si="29"/>
        <v>0</v>
      </c>
      <c r="U77" s="16">
        <f t="shared" si="30"/>
        <v>0</v>
      </c>
      <c r="V77" s="9">
        <f t="shared" si="31"/>
        <v>0</v>
      </c>
      <c r="W77" s="159">
        <f t="shared" si="32"/>
        <v>0</v>
      </c>
      <c r="X77" s="159">
        <f t="shared" si="33"/>
        <v>0</v>
      </c>
      <c r="Y77" s="160">
        <f t="shared" si="34"/>
        <v>0</v>
      </c>
      <c r="Z77" s="159">
        <f t="shared" si="35"/>
        <v>0</v>
      </c>
      <c r="AA77" s="159">
        <f t="shared" si="36"/>
        <v>0</v>
      </c>
      <c r="AB77" s="160">
        <f t="shared" si="37"/>
        <v>0</v>
      </c>
      <c r="AC77" s="162">
        <f t="shared" si="38"/>
        <v>0</v>
      </c>
      <c r="AD77" s="163">
        <f t="shared" si="39"/>
        <v>0</v>
      </c>
      <c r="AE77" s="18"/>
    </row>
    <row r="78" spans="1:31" ht="25" customHeight="1" x14ac:dyDescent="0.35">
      <c r="A78" s="169"/>
      <c r="B78" s="2"/>
      <c r="C78" s="2"/>
      <c r="D78" s="4"/>
      <c r="E78" s="5"/>
      <c r="F78" s="5"/>
      <c r="G78" s="6"/>
      <c r="H78" s="6"/>
      <c r="I78" s="10">
        <f t="shared" si="22"/>
        <v>0</v>
      </c>
      <c r="J78" s="11" t="str">
        <f t="shared" si="23"/>
        <v/>
      </c>
      <c r="K78" s="20" t="str">
        <f t="shared" si="40"/>
        <v/>
      </c>
      <c r="L78" s="7"/>
      <c r="M78" s="8" t="s">
        <v>20</v>
      </c>
      <c r="N78" s="36"/>
      <c r="O78" s="12">
        <f t="shared" si="24"/>
        <v>0</v>
      </c>
      <c r="P78" s="13">
        <f t="shared" si="25"/>
        <v>0</v>
      </c>
      <c r="Q78" s="13">
        <f t="shared" si="26"/>
        <v>0</v>
      </c>
      <c r="R78" s="13">
        <f t="shared" si="27"/>
        <v>0</v>
      </c>
      <c r="S78" s="14">
        <f t="shared" si="28"/>
        <v>0</v>
      </c>
      <c r="T78" s="15">
        <f t="shared" si="29"/>
        <v>0</v>
      </c>
      <c r="U78" s="16">
        <f t="shared" si="30"/>
        <v>0</v>
      </c>
      <c r="V78" s="9">
        <f t="shared" si="31"/>
        <v>0</v>
      </c>
      <c r="W78" s="159">
        <f t="shared" si="32"/>
        <v>0</v>
      </c>
      <c r="X78" s="159">
        <f t="shared" si="33"/>
        <v>0</v>
      </c>
      <c r="Y78" s="160">
        <f t="shared" si="34"/>
        <v>0</v>
      </c>
      <c r="Z78" s="159">
        <f t="shared" si="35"/>
        <v>0</v>
      </c>
      <c r="AA78" s="159">
        <f t="shared" si="36"/>
        <v>0</v>
      </c>
      <c r="AB78" s="160">
        <f t="shared" si="37"/>
        <v>0</v>
      </c>
      <c r="AC78" s="162">
        <f t="shared" si="38"/>
        <v>0</v>
      </c>
      <c r="AD78" s="163">
        <f t="shared" si="39"/>
        <v>0</v>
      </c>
      <c r="AE78" s="18"/>
    </row>
    <row r="79" spans="1:31" ht="25" customHeight="1" x14ac:dyDescent="0.35">
      <c r="A79" s="169"/>
      <c r="B79" s="2"/>
      <c r="C79" s="2"/>
      <c r="D79" s="4"/>
      <c r="E79" s="5"/>
      <c r="F79" s="5"/>
      <c r="G79" s="6"/>
      <c r="H79" s="6"/>
      <c r="I79" s="10">
        <f t="shared" si="22"/>
        <v>0</v>
      </c>
      <c r="J79" s="11" t="str">
        <f t="shared" si="23"/>
        <v/>
      </c>
      <c r="K79" s="20" t="str">
        <f t="shared" si="40"/>
        <v/>
      </c>
      <c r="L79" s="7"/>
      <c r="M79" s="8" t="s">
        <v>20</v>
      </c>
      <c r="N79" s="36"/>
      <c r="O79" s="12">
        <f t="shared" si="24"/>
        <v>0</v>
      </c>
      <c r="P79" s="13">
        <f t="shared" si="25"/>
        <v>0</v>
      </c>
      <c r="Q79" s="13">
        <f t="shared" si="26"/>
        <v>0</v>
      </c>
      <c r="R79" s="13">
        <f t="shared" si="27"/>
        <v>0</v>
      </c>
      <c r="S79" s="14">
        <f t="shared" si="28"/>
        <v>0</v>
      </c>
      <c r="T79" s="15">
        <f t="shared" si="29"/>
        <v>0</v>
      </c>
      <c r="U79" s="16">
        <f t="shared" si="30"/>
        <v>0</v>
      </c>
      <c r="V79" s="9">
        <f t="shared" si="31"/>
        <v>0</v>
      </c>
      <c r="W79" s="159">
        <f t="shared" si="32"/>
        <v>0</v>
      </c>
      <c r="X79" s="159">
        <f t="shared" si="33"/>
        <v>0</v>
      </c>
      <c r="Y79" s="160">
        <f t="shared" si="34"/>
        <v>0</v>
      </c>
      <c r="Z79" s="159">
        <f t="shared" si="35"/>
        <v>0</v>
      </c>
      <c r="AA79" s="159">
        <f t="shared" si="36"/>
        <v>0</v>
      </c>
      <c r="AB79" s="160">
        <f t="shared" si="37"/>
        <v>0</v>
      </c>
      <c r="AC79" s="162">
        <f t="shared" si="38"/>
        <v>0</v>
      </c>
      <c r="AD79" s="163">
        <f t="shared" si="39"/>
        <v>0</v>
      </c>
      <c r="AE79" s="18"/>
    </row>
    <row r="80" spans="1:31" ht="25" customHeight="1" x14ac:dyDescent="0.35">
      <c r="A80" s="169"/>
      <c r="B80" s="2"/>
      <c r="C80" s="2"/>
      <c r="D80" s="4"/>
      <c r="E80" s="5"/>
      <c r="F80" s="5"/>
      <c r="G80" s="6"/>
      <c r="H80" s="6"/>
      <c r="I80" s="10">
        <f t="shared" si="22"/>
        <v>0</v>
      </c>
      <c r="J80" s="11" t="str">
        <f t="shared" si="23"/>
        <v/>
      </c>
      <c r="K80" s="20" t="str">
        <f t="shared" si="40"/>
        <v/>
      </c>
      <c r="L80" s="7"/>
      <c r="M80" s="8" t="s">
        <v>20</v>
      </c>
      <c r="N80" s="36"/>
      <c r="O80" s="12">
        <f t="shared" si="24"/>
        <v>0</v>
      </c>
      <c r="P80" s="13">
        <f t="shared" si="25"/>
        <v>0</v>
      </c>
      <c r="Q80" s="13">
        <f t="shared" si="26"/>
        <v>0</v>
      </c>
      <c r="R80" s="13">
        <f t="shared" si="27"/>
        <v>0</v>
      </c>
      <c r="S80" s="14">
        <f t="shared" si="28"/>
        <v>0</v>
      </c>
      <c r="T80" s="15">
        <f t="shared" si="29"/>
        <v>0</v>
      </c>
      <c r="U80" s="16">
        <f t="shared" si="30"/>
        <v>0</v>
      </c>
      <c r="V80" s="9">
        <f t="shared" si="31"/>
        <v>0</v>
      </c>
      <c r="W80" s="159">
        <f t="shared" si="32"/>
        <v>0</v>
      </c>
      <c r="X80" s="159">
        <f t="shared" si="33"/>
        <v>0</v>
      </c>
      <c r="Y80" s="160">
        <f t="shared" si="34"/>
        <v>0</v>
      </c>
      <c r="Z80" s="159">
        <f t="shared" si="35"/>
        <v>0</v>
      </c>
      <c r="AA80" s="159">
        <f t="shared" si="36"/>
        <v>0</v>
      </c>
      <c r="AB80" s="160">
        <f t="shared" si="37"/>
        <v>0</v>
      </c>
      <c r="AC80" s="162">
        <f t="shared" si="38"/>
        <v>0</v>
      </c>
      <c r="AD80" s="163">
        <f t="shared" si="39"/>
        <v>0</v>
      </c>
      <c r="AE80" s="18"/>
    </row>
    <row r="81" spans="1:31" ht="25" customHeight="1" x14ac:dyDescent="0.35">
      <c r="A81" s="169"/>
      <c r="B81" s="2"/>
      <c r="C81" s="2"/>
      <c r="D81" s="4"/>
      <c r="E81" s="5"/>
      <c r="F81" s="5"/>
      <c r="G81" s="6"/>
      <c r="H81" s="6"/>
      <c r="I81" s="10">
        <f t="shared" si="22"/>
        <v>0</v>
      </c>
      <c r="J81" s="11" t="str">
        <f t="shared" si="23"/>
        <v/>
      </c>
      <c r="K81" s="20" t="str">
        <f t="shared" si="40"/>
        <v/>
      </c>
      <c r="L81" s="7"/>
      <c r="M81" s="8" t="s">
        <v>20</v>
      </c>
      <c r="N81" s="36"/>
      <c r="O81" s="12">
        <f t="shared" si="24"/>
        <v>0</v>
      </c>
      <c r="P81" s="13">
        <f t="shared" si="25"/>
        <v>0</v>
      </c>
      <c r="Q81" s="13">
        <f t="shared" si="26"/>
        <v>0</v>
      </c>
      <c r="R81" s="13">
        <f t="shared" si="27"/>
        <v>0</v>
      </c>
      <c r="S81" s="14">
        <f t="shared" si="28"/>
        <v>0</v>
      </c>
      <c r="T81" s="15">
        <f t="shared" si="29"/>
        <v>0</v>
      </c>
      <c r="U81" s="16">
        <f t="shared" si="30"/>
        <v>0</v>
      </c>
      <c r="V81" s="9">
        <f t="shared" si="31"/>
        <v>0</v>
      </c>
      <c r="W81" s="159">
        <f t="shared" si="32"/>
        <v>0</v>
      </c>
      <c r="X81" s="159">
        <f t="shared" si="33"/>
        <v>0</v>
      </c>
      <c r="Y81" s="160">
        <f t="shared" si="34"/>
        <v>0</v>
      </c>
      <c r="Z81" s="159">
        <f t="shared" si="35"/>
        <v>0</v>
      </c>
      <c r="AA81" s="159">
        <f t="shared" si="36"/>
        <v>0</v>
      </c>
      <c r="AB81" s="160">
        <f t="shared" si="37"/>
        <v>0</v>
      </c>
      <c r="AC81" s="162">
        <f t="shared" si="38"/>
        <v>0</v>
      </c>
      <c r="AD81" s="163">
        <f t="shared" si="39"/>
        <v>0</v>
      </c>
      <c r="AE81" s="18"/>
    </row>
    <row r="82" spans="1:31" ht="25" customHeight="1" x14ac:dyDescent="0.35">
      <c r="A82" s="169"/>
      <c r="B82" s="2"/>
      <c r="C82" s="2"/>
      <c r="D82" s="4"/>
      <c r="E82" s="5"/>
      <c r="F82" s="5"/>
      <c r="G82" s="6"/>
      <c r="H82" s="6"/>
      <c r="I82" s="10">
        <f t="shared" si="22"/>
        <v>0</v>
      </c>
      <c r="J82" s="11" t="str">
        <f t="shared" si="23"/>
        <v/>
      </c>
      <c r="K82" s="20" t="str">
        <f t="shared" si="40"/>
        <v/>
      </c>
      <c r="L82" s="7"/>
      <c r="M82" s="8" t="s">
        <v>20</v>
      </c>
      <c r="N82" s="36"/>
      <c r="O82" s="12">
        <f t="shared" si="24"/>
        <v>0</v>
      </c>
      <c r="P82" s="13">
        <f t="shared" si="25"/>
        <v>0</v>
      </c>
      <c r="Q82" s="13">
        <f t="shared" si="26"/>
        <v>0</v>
      </c>
      <c r="R82" s="13">
        <f t="shared" si="27"/>
        <v>0</v>
      </c>
      <c r="S82" s="14">
        <f t="shared" si="28"/>
        <v>0</v>
      </c>
      <c r="T82" s="15">
        <f t="shared" si="29"/>
        <v>0</v>
      </c>
      <c r="U82" s="16">
        <f t="shared" si="30"/>
        <v>0</v>
      </c>
      <c r="V82" s="9">
        <f t="shared" si="31"/>
        <v>0</v>
      </c>
      <c r="W82" s="159">
        <f t="shared" si="32"/>
        <v>0</v>
      </c>
      <c r="X82" s="159">
        <f t="shared" si="33"/>
        <v>0</v>
      </c>
      <c r="Y82" s="160">
        <f t="shared" si="34"/>
        <v>0</v>
      </c>
      <c r="Z82" s="159">
        <f t="shared" si="35"/>
        <v>0</v>
      </c>
      <c r="AA82" s="159">
        <f t="shared" si="36"/>
        <v>0</v>
      </c>
      <c r="AB82" s="160">
        <f t="shared" si="37"/>
        <v>0</v>
      </c>
      <c r="AC82" s="162">
        <f t="shared" si="38"/>
        <v>0</v>
      </c>
      <c r="AD82" s="163">
        <f t="shared" si="39"/>
        <v>0</v>
      </c>
      <c r="AE82" s="18"/>
    </row>
    <row r="83" spans="1:31" ht="25" customHeight="1" x14ac:dyDescent="0.35">
      <c r="A83" s="169"/>
      <c r="B83" s="2"/>
      <c r="C83" s="2"/>
      <c r="D83" s="4"/>
      <c r="E83" s="5"/>
      <c r="F83" s="5"/>
      <c r="G83" s="6"/>
      <c r="H83" s="6"/>
      <c r="I83" s="10">
        <f t="shared" si="22"/>
        <v>0</v>
      </c>
      <c r="J83" s="11" t="str">
        <f t="shared" si="23"/>
        <v/>
      </c>
      <c r="K83" s="20" t="str">
        <f t="shared" si="40"/>
        <v/>
      </c>
      <c r="L83" s="7"/>
      <c r="M83" s="8" t="s">
        <v>20</v>
      </c>
      <c r="N83" s="36"/>
      <c r="O83" s="12">
        <f t="shared" si="24"/>
        <v>0</v>
      </c>
      <c r="P83" s="13">
        <f t="shared" si="25"/>
        <v>0</v>
      </c>
      <c r="Q83" s="13">
        <f t="shared" si="26"/>
        <v>0</v>
      </c>
      <c r="R83" s="13">
        <f t="shared" si="27"/>
        <v>0</v>
      </c>
      <c r="S83" s="14">
        <f t="shared" si="28"/>
        <v>0</v>
      </c>
      <c r="T83" s="15">
        <f t="shared" si="29"/>
        <v>0</v>
      </c>
      <c r="U83" s="16">
        <f t="shared" si="30"/>
        <v>0</v>
      </c>
      <c r="V83" s="9">
        <f t="shared" si="31"/>
        <v>0</v>
      </c>
      <c r="W83" s="159">
        <f t="shared" si="32"/>
        <v>0</v>
      </c>
      <c r="X83" s="159">
        <f t="shared" si="33"/>
        <v>0</v>
      </c>
      <c r="Y83" s="160">
        <f t="shared" si="34"/>
        <v>0</v>
      </c>
      <c r="Z83" s="159">
        <f t="shared" si="35"/>
        <v>0</v>
      </c>
      <c r="AA83" s="159">
        <f t="shared" si="36"/>
        <v>0</v>
      </c>
      <c r="AB83" s="160">
        <f t="shared" si="37"/>
        <v>0</v>
      </c>
      <c r="AC83" s="162">
        <f t="shared" si="38"/>
        <v>0</v>
      </c>
      <c r="AD83" s="163">
        <f t="shared" si="39"/>
        <v>0</v>
      </c>
      <c r="AE83" s="18"/>
    </row>
    <row r="84" spans="1:31" ht="25" customHeight="1" x14ac:dyDescent="0.35">
      <c r="A84" s="169"/>
      <c r="B84" s="2"/>
      <c r="C84" s="2"/>
      <c r="D84" s="4"/>
      <c r="E84" s="5"/>
      <c r="F84" s="5"/>
      <c r="G84" s="6"/>
      <c r="H84" s="6"/>
      <c r="I84" s="10">
        <f t="shared" si="22"/>
        <v>0</v>
      </c>
      <c r="J84" s="11" t="str">
        <f t="shared" si="23"/>
        <v/>
      </c>
      <c r="K84" s="20" t="str">
        <f t="shared" si="40"/>
        <v/>
      </c>
      <c r="L84" s="7"/>
      <c r="M84" s="8" t="s">
        <v>20</v>
      </c>
      <c r="N84" s="36"/>
      <c r="O84" s="12">
        <f t="shared" si="24"/>
        <v>0</v>
      </c>
      <c r="P84" s="13">
        <f t="shared" si="25"/>
        <v>0</v>
      </c>
      <c r="Q84" s="13">
        <f t="shared" si="26"/>
        <v>0</v>
      </c>
      <c r="R84" s="13">
        <f t="shared" si="27"/>
        <v>0</v>
      </c>
      <c r="S84" s="14">
        <f t="shared" si="28"/>
        <v>0</v>
      </c>
      <c r="T84" s="15">
        <f t="shared" si="29"/>
        <v>0</v>
      </c>
      <c r="U84" s="16">
        <f t="shared" si="30"/>
        <v>0</v>
      </c>
      <c r="V84" s="9">
        <f t="shared" si="31"/>
        <v>0</v>
      </c>
      <c r="W84" s="159">
        <f t="shared" si="32"/>
        <v>0</v>
      </c>
      <c r="X84" s="159">
        <f t="shared" si="33"/>
        <v>0</v>
      </c>
      <c r="Y84" s="160">
        <f t="shared" si="34"/>
        <v>0</v>
      </c>
      <c r="Z84" s="159">
        <f t="shared" si="35"/>
        <v>0</v>
      </c>
      <c r="AA84" s="159">
        <f t="shared" si="36"/>
        <v>0</v>
      </c>
      <c r="AB84" s="160">
        <f t="shared" si="37"/>
        <v>0</v>
      </c>
      <c r="AC84" s="162">
        <f t="shared" si="38"/>
        <v>0</v>
      </c>
      <c r="AD84" s="163">
        <f t="shared" si="39"/>
        <v>0</v>
      </c>
      <c r="AE84" s="18"/>
    </row>
    <row r="85" spans="1:31" ht="25" customHeight="1" x14ac:dyDescent="0.35">
      <c r="A85" s="169"/>
      <c r="B85" s="2"/>
      <c r="C85" s="2"/>
      <c r="D85" s="4"/>
      <c r="E85" s="5"/>
      <c r="F85" s="5"/>
      <c r="G85" s="6"/>
      <c r="H85" s="6"/>
      <c r="I85" s="10">
        <f t="shared" si="22"/>
        <v>0</v>
      </c>
      <c r="J85" s="11" t="str">
        <f t="shared" si="23"/>
        <v/>
      </c>
      <c r="K85" s="20" t="str">
        <f t="shared" si="40"/>
        <v/>
      </c>
      <c r="L85" s="7"/>
      <c r="M85" s="8" t="s">
        <v>20</v>
      </c>
      <c r="N85" s="36"/>
      <c r="O85" s="12">
        <f t="shared" si="24"/>
        <v>0</v>
      </c>
      <c r="P85" s="13">
        <f t="shared" si="25"/>
        <v>0</v>
      </c>
      <c r="Q85" s="13">
        <f t="shared" si="26"/>
        <v>0</v>
      </c>
      <c r="R85" s="13">
        <f t="shared" si="27"/>
        <v>0</v>
      </c>
      <c r="S85" s="14">
        <f t="shared" si="28"/>
        <v>0</v>
      </c>
      <c r="T85" s="15">
        <f t="shared" si="29"/>
        <v>0</v>
      </c>
      <c r="U85" s="16">
        <f t="shared" si="30"/>
        <v>0</v>
      </c>
      <c r="V85" s="9">
        <f t="shared" si="31"/>
        <v>0</v>
      </c>
      <c r="W85" s="159">
        <f t="shared" si="32"/>
        <v>0</v>
      </c>
      <c r="X85" s="159">
        <f t="shared" si="33"/>
        <v>0</v>
      </c>
      <c r="Y85" s="160">
        <f t="shared" si="34"/>
        <v>0</v>
      </c>
      <c r="Z85" s="159">
        <f t="shared" si="35"/>
        <v>0</v>
      </c>
      <c r="AA85" s="159">
        <f t="shared" si="36"/>
        <v>0</v>
      </c>
      <c r="AB85" s="160">
        <f t="shared" si="37"/>
        <v>0</v>
      </c>
      <c r="AC85" s="162">
        <f t="shared" si="38"/>
        <v>0</v>
      </c>
      <c r="AD85" s="163">
        <f t="shared" si="39"/>
        <v>0</v>
      </c>
      <c r="AE85" s="18"/>
    </row>
    <row r="86" spans="1:31" ht="25" customHeight="1" x14ac:dyDescent="0.35">
      <c r="A86" s="169"/>
      <c r="B86" s="2"/>
      <c r="C86" s="2"/>
      <c r="D86" s="4"/>
      <c r="E86" s="5"/>
      <c r="F86" s="5"/>
      <c r="G86" s="6"/>
      <c r="H86" s="6"/>
      <c r="I86" s="10">
        <f t="shared" si="22"/>
        <v>0</v>
      </c>
      <c r="J86" s="11" t="str">
        <f t="shared" si="23"/>
        <v/>
      </c>
      <c r="K86" s="20" t="str">
        <f t="shared" si="40"/>
        <v/>
      </c>
      <c r="L86" s="7"/>
      <c r="M86" s="8" t="s">
        <v>20</v>
      </c>
      <c r="N86" s="36"/>
      <c r="O86" s="12">
        <f t="shared" si="24"/>
        <v>0</v>
      </c>
      <c r="P86" s="13">
        <f t="shared" si="25"/>
        <v>0</v>
      </c>
      <c r="Q86" s="13">
        <f t="shared" si="26"/>
        <v>0</v>
      </c>
      <c r="R86" s="13">
        <f t="shared" si="27"/>
        <v>0</v>
      </c>
      <c r="S86" s="14">
        <f t="shared" si="28"/>
        <v>0</v>
      </c>
      <c r="T86" s="15">
        <f t="shared" si="29"/>
        <v>0</v>
      </c>
      <c r="U86" s="16">
        <f t="shared" si="30"/>
        <v>0</v>
      </c>
      <c r="V86" s="9">
        <f t="shared" si="31"/>
        <v>0</v>
      </c>
      <c r="W86" s="159">
        <f t="shared" si="32"/>
        <v>0</v>
      </c>
      <c r="X86" s="159">
        <f t="shared" si="33"/>
        <v>0</v>
      </c>
      <c r="Y86" s="160">
        <f t="shared" si="34"/>
        <v>0</v>
      </c>
      <c r="Z86" s="159">
        <f t="shared" si="35"/>
        <v>0</v>
      </c>
      <c r="AA86" s="159">
        <f t="shared" si="36"/>
        <v>0</v>
      </c>
      <c r="AB86" s="160">
        <f t="shared" si="37"/>
        <v>0</v>
      </c>
      <c r="AC86" s="162">
        <f t="shared" si="38"/>
        <v>0</v>
      </c>
      <c r="AD86" s="163">
        <f t="shared" si="39"/>
        <v>0</v>
      </c>
      <c r="AE86" s="18"/>
    </row>
    <row r="87" spans="1:31" ht="25" customHeight="1" x14ac:dyDescent="0.35">
      <c r="A87" s="169"/>
      <c r="B87" s="2"/>
      <c r="C87" s="2"/>
      <c r="D87" s="4"/>
      <c r="E87" s="5"/>
      <c r="F87" s="5"/>
      <c r="G87" s="6"/>
      <c r="H87" s="6"/>
      <c r="I87" s="10">
        <f t="shared" si="22"/>
        <v>0</v>
      </c>
      <c r="J87" s="11" t="str">
        <f t="shared" si="23"/>
        <v/>
      </c>
      <c r="K87" s="20" t="str">
        <f t="shared" si="40"/>
        <v/>
      </c>
      <c r="L87" s="7"/>
      <c r="M87" s="8" t="s">
        <v>20</v>
      </c>
      <c r="N87" s="36"/>
      <c r="O87" s="12">
        <f t="shared" si="24"/>
        <v>0</v>
      </c>
      <c r="P87" s="13">
        <f t="shared" si="25"/>
        <v>0</v>
      </c>
      <c r="Q87" s="13">
        <f t="shared" si="26"/>
        <v>0</v>
      </c>
      <c r="R87" s="13">
        <f t="shared" si="27"/>
        <v>0</v>
      </c>
      <c r="S87" s="14">
        <f t="shared" si="28"/>
        <v>0</v>
      </c>
      <c r="T87" s="15">
        <f t="shared" si="29"/>
        <v>0</v>
      </c>
      <c r="U87" s="16">
        <f t="shared" si="30"/>
        <v>0</v>
      </c>
      <c r="V87" s="9">
        <f t="shared" si="31"/>
        <v>0</v>
      </c>
      <c r="W87" s="159">
        <f t="shared" si="32"/>
        <v>0</v>
      </c>
      <c r="X87" s="159">
        <f t="shared" si="33"/>
        <v>0</v>
      </c>
      <c r="Y87" s="160">
        <f t="shared" si="34"/>
        <v>0</v>
      </c>
      <c r="Z87" s="159">
        <f t="shared" si="35"/>
        <v>0</v>
      </c>
      <c r="AA87" s="159">
        <f t="shared" si="36"/>
        <v>0</v>
      </c>
      <c r="AB87" s="160">
        <f t="shared" si="37"/>
        <v>0</v>
      </c>
      <c r="AC87" s="162">
        <f t="shared" si="38"/>
        <v>0</v>
      </c>
      <c r="AD87" s="163">
        <f t="shared" si="39"/>
        <v>0</v>
      </c>
      <c r="AE87" s="18"/>
    </row>
    <row r="88" spans="1:31" ht="25" customHeight="1" x14ac:dyDescent="0.35">
      <c r="A88" s="169"/>
      <c r="B88" s="2"/>
      <c r="C88" s="2"/>
      <c r="D88" s="4"/>
      <c r="E88" s="5"/>
      <c r="F88" s="5"/>
      <c r="G88" s="6"/>
      <c r="H88" s="6"/>
      <c r="I88" s="10">
        <f t="shared" si="22"/>
        <v>0</v>
      </c>
      <c r="J88" s="11" t="str">
        <f t="shared" si="23"/>
        <v/>
      </c>
      <c r="K88" s="20" t="str">
        <f t="shared" si="40"/>
        <v/>
      </c>
      <c r="L88" s="7"/>
      <c r="M88" s="8" t="s">
        <v>20</v>
      </c>
      <c r="N88" s="36"/>
      <c r="O88" s="12">
        <f t="shared" si="24"/>
        <v>0</v>
      </c>
      <c r="P88" s="13">
        <f t="shared" si="25"/>
        <v>0</v>
      </c>
      <c r="Q88" s="13">
        <f t="shared" si="26"/>
        <v>0</v>
      </c>
      <c r="R88" s="13">
        <f t="shared" si="27"/>
        <v>0</v>
      </c>
      <c r="S88" s="14">
        <f t="shared" si="28"/>
        <v>0</v>
      </c>
      <c r="T88" s="15">
        <f t="shared" si="29"/>
        <v>0</v>
      </c>
      <c r="U88" s="16">
        <f t="shared" si="30"/>
        <v>0</v>
      </c>
      <c r="V88" s="9">
        <f t="shared" si="31"/>
        <v>0</v>
      </c>
      <c r="W88" s="159">
        <f t="shared" si="32"/>
        <v>0</v>
      </c>
      <c r="X88" s="159">
        <f t="shared" si="33"/>
        <v>0</v>
      </c>
      <c r="Y88" s="160">
        <f t="shared" si="34"/>
        <v>0</v>
      </c>
      <c r="Z88" s="159">
        <f t="shared" si="35"/>
        <v>0</v>
      </c>
      <c r="AA88" s="159">
        <f t="shared" si="36"/>
        <v>0</v>
      </c>
      <c r="AB88" s="160">
        <f t="shared" si="37"/>
        <v>0</v>
      </c>
      <c r="AC88" s="162">
        <f t="shared" si="38"/>
        <v>0</v>
      </c>
      <c r="AD88" s="163">
        <f t="shared" si="39"/>
        <v>0</v>
      </c>
      <c r="AE88" s="18"/>
    </row>
    <row r="89" spans="1:31" ht="25" customHeight="1" x14ac:dyDescent="0.35">
      <c r="A89" s="169"/>
      <c r="B89" s="2"/>
      <c r="C89" s="2"/>
      <c r="D89" s="4"/>
      <c r="E89" s="5"/>
      <c r="F89" s="5"/>
      <c r="G89" s="6"/>
      <c r="H89" s="6"/>
      <c r="I89" s="10">
        <f t="shared" si="22"/>
        <v>0</v>
      </c>
      <c r="J89" s="11" t="str">
        <f t="shared" si="23"/>
        <v/>
      </c>
      <c r="K89" s="20" t="str">
        <f t="shared" si="40"/>
        <v/>
      </c>
      <c r="L89" s="7"/>
      <c r="M89" s="8" t="s">
        <v>20</v>
      </c>
      <c r="N89" s="36"/>
      <c r="O89" s="12">
        <f t="shared" si="24"/>
        <v>0</v>
      </c>
      <c r="P89" s="13">
        <f t="shared" si="25"/>
        <v>0</v>
      </c>
      <c r="Q89" s="13">
        <f t="shared" si="26"/>
        <v>0</v>
      </c>
      <c r="R89" s="13">
        <f t="shared" si="27"/>
        <v>0</v>
      </c>
      <c r="S89" s="14">
        <f t="shared" si="28"/>
        <v>0</v>
      </c>
      <c r="T89" s="15">
        <f t="shared" si="29"/>
        <v>0</v>
      </c>
      <c r="U89" s="16">
        <f t="shared" si="30"/>
        <v>0</v>
      </c>
      <c r="V89" s="9">
        <f t="shared" si="31"/>
        <v>0</v>
      </c>
      <c r="W89" s="159">
        <f t="shared" si="32"/>
        <v>0</v>
      </c>
      <c r="X89" s="159">
        <f t="shared" si="33"/>
        <v>0</v>
      </c>
      <c r="Y89" s="160">
        <f t="shared" si="34"/>
        <v>0</v>
      </c>
      <c r="Z89" s="159">
        <f t="shared" si="35"/>
        <v>0</v>
      </c>
      <c r="AA89" s="159">
        <f t="shared" si="36"/>
        <v>0</v>
      </c>
      <c r="AB89" s="160">
        <f t="shared" si="37"/>
        <v>0</v>
      </c>
      <c r="AC89" s="162">
        <f t="shared" si="38"/>
        <v>0</v>
      </c>
      <c r="AD89" s="163">
        <f t="shared" si="39"/>
        <v>0</v>
      </c>
      <c r="AE89" s="18"/>
    </row>
    <row r="90" spans="1:31" ht="25" customHeight="1" x14ac:dyDescent="0.35">
      <c r="A90" s="169"/>
      <c r="B90" s="2"/>
      <c r="C90" s="2"/>
      <c r="D90" s="4"/>
      <c r="E90" s="5"/>
      <c r="F90" s="5"/>
      <c r="G90" s="6"/>
      <c r="H90" s="6"/>
      <c r="I90" s="10">
        <f t="shared" si="22"/>
        <v>0</v>
      </c>
      <c r="J90" s="11" t="str">
        <f t="shared" si="23"/>
        <v/>
      </c>
      <c r="K90" s="20" t="str">
        <f t="shared" si="40"/>
        <v/>
      </c>
      <c r="L90" s="7"/>
      <c r="M90" s="8" t="s">
        <v>20</v>
      </c>
      <c r="N90" s="36"/>
      <c r="O90" s="12">
        <f t="shared" si="24"/>
        <v>0</v>
      </c>
      <c r="P90" s="13">
        <f t="shared" si="25"/>
        <v>0</v>
      </c>
      <c r="Q90" s="13">
        <f t="shared" si="26"/>
        <v>0</v>
      </c>
      <c r="R90" s="13">
        <f t="shared" si="27"/>
        <v>0</v>
      </c>
      <c r="S90" s="14">
        <f t="shared" si="28"/>
        <v>0</v>
      </c>
      <c r="T90" s="15">
        <f t="shared" si="29"/>
        <v>0</v>
      </c>
      <c r="U90" s="16">
        <f t="shared" si="30"/>
        <v>0</v>
      </c>
      <c r="V90" s="9">
        <f t="shared" si="31"/>
        <v>0</v>
      </c>
      <c r="W90" s="159">
        <f t="shared" si="32"/>
        <v>0</v>
      </c>
      <c r="X90" s="159">
        <f t="shared" si="33"/>
        <v>0</v>
      </c>
      <c r="Y90" s="160">
        <f t="shared" si="34"/>
        <v>0</v>
      </c>
      <c r="Z90" s="159">
        <f t="shared" si="35"/>
        <v>0</v>
      </c>
      <c r="AA90" s="159">
        <f t="shared" si="36"/>
        <v>0</v>
      </c>
      <c r="AB90" s="160">
        <f t="shared" si="37"/>
        <v>0</v>
      </c>
      <c r="AC90" s="162">
        <f t="shared" si="38"/>
        <v>0</v>
      </c>
      <c r="AD90" s="163">
        <f t="shared" si="39"/>
        <v>0</v>
      </c>
      <c r="AE90" s="18"/>
    </row>
    <row r="91" spans="1:31" ht="25" customHeight="1" x14ac:dyDescent="0.35">
      <c r="A91" s="169"/>
      <c r="B91" s="2"/>
      <c r="C91" s="2"/>
      <c r="D91" s="4"/>
      <c r="E91" s="5"/>
      <c r="F91" s="5"/>
      <c r="G91" s="6"/>
      <c r="H91" s="6"/>
      <c r="I91" s="10">
        <f t="shared" si="22"/>
        <v>0</v>
      </c>
      <c r="J91" s="11" t="str">
        <f t="shared" si="23"/>
        <v/>
      </c>
      <c r="K91" s="20" t="str">
        <f t="shared" si="40"/>
        <v/>
      </c>
      <c r="L91" s="7"/>
      <c r="M91" s="8" t="s">
        <v>20</v>
      </c>
      <c r="N91" s="36"/>
      <c r="O91" s="12">
        <f t="shared" si="24"/>
        <v>0</v>
      </c>
      <c r="P91" s="13">
        <f t="shared" si="25"/>
        <v>0</v>
      </c>
      <c r="Q91" s="13">
        <f t="shared" si="26"/>
        <v>0</v>
      </c>
      <c r="R91" s="13">
        <f t="shared" si="27"/>
        <v>0</v>
      </c>
      <c r="S91" s="14">
        <f t="shared" si="28"/>
        <v>0</v>
      </c>
      <c r="T91" s="15">
        <f t="shared" si="29"/>
        <v>0</v>
      </c>
      <c r="U91" s="16">
        <f t="shared" si="30"/>
        <v>0</v>
      </c>
      <c r="V91" s="9">
        <f t="shared" si="31"/>
        <v>0</v>
      </c>
      <c r="W91" s="159">
        <f t="shared" si="32"/>
        <v>0</v>
      </c>
      <c r="X91" s="159">
        <f t="shared" si="33"/>
        <v>0</v>
      </c>
      <c r="Y91" s="160">
        <f t="shared" si="34"/>
        <v>0</v>
      </c>
      <c r="Z91" s="159">
        <f t="shared" si="35"/>
        <v>0</v>
      </c>
      <c r="AA91" s="159">
        <f t="shared" si="36"/>
        <v>0</v>
      </c>
      <c r="AB91" s="160">
        <f t="shared" si="37"/>
        <v>0</v>
      </c>
      <c r="AC91" s="162">
        <f t="shared" si="38"/>
        <v>0</v>
      </c>
      <c r="AD91" s="163">
        <f t="shared" si="39"/>
        <v>0</v>
      </c>
      <c r="AE91" s="18"/>
    </row>
    <row r="92" spans="1:31" ht="25" customHeight="1" x14ac:dyDescent="0.35">
      <c r="A92" s="169"/>
      <c r="B92" s="2"/>
      <c r="C92" s="2"/>
      <c r="D92" s="4"/>
      <c r="E92" s="5"/>
      <c r="F92" s="5"/>
      <c r="G92" s="6"/>
      <c r="H92" s="6"/>
      <c r="I92" s="10">
        <f t="shared" si="22"/>
        <v>0</v>
      </c>
      <c r="J92" s="11" t="str">
        <f t="shared" si="23"/>
        <v/>
      </c>
      <c r="K92" s="20" t="str">
        <f t="shared" si="40"/>
        <v/>
      </c>
      <c r="L92" s="7"/>
      <c r="M92" s="8" t="s">
        <v>20</v>
      </c>
      <c r="N92" s="36"/>
      <c r="O92" s="12">
        <f t="shared" si="24"/>
        <v>0</v>
      </c>
      <c r="P92" s="13">
        <f t="shared" si="25"/>
        <v>0</v>
      </c>
      <c r="Q92" s="13">
        <f t="shared" si="26"/>
        <v>0</v>
      </c>
      <c r="R92" s="13">
        <f t="shared" si="27"/>
        <v>0</v>
      </c>
      <c r="S92" s="14">
        <f t="shared" si="28"/>
        <v>0</v>
      </c>
      <c r="T92" s="15">
        <f t="shared" si="29"/>
        <v>0</v>
      </c>
      <c r="U92" s="16">
        <f t="shared" si="30"/>
        <v>0</v>
      </c>
      <c r="V92" s="9">
        <f t="shared" si="31"/>
        <v>0</v>
      </c>
      <c r="W92" s="159">
        <f t="shared" si="32"/>
        <v>0</v>
      </c>
      <c r="X92" s="159">
        <f t="shared" si="33"/>
        <v>0</v>
      </c>
      <c r="Y92" s="160">
        <f t="shared" si="34"/>
        <v>0</v>
      </c>
      <c r="Z92" s="159">
        <f t="shared" si="35"/>
        <v>0</v>
      </c>
      <c r="AA92" s="159">
        <f t="shared" si="36"/>
        <v>0</v>
      </c>
      <c r="AB92" s="160">
        <f t="shared" si="37"/>
        <v>0</v>
      </c>
      <c r="AC92" s="162">
        <f t="shared" si="38"/>
        <v>0</v>
      </c>
      <c r="AD92" s="163">
        <f t="shared" si="39"/>
        <v>0</v>
      </c>
      <c r="AE92" s="18"/>
    </row>
    <row r="93" spans="1:31" ht="25" customHeight="1" x14ac:dyDescent="0.35">
      <c r="A93" s="169"/>
      <c r="B93" s="2"/>
      <c r="C93" s="2"/>
      <c r="D93" s="4"/>
      <c r="E93" s="5"/>
      <c r="F93" s="5"/>
      <c r="G93" s="6"/>
      <c r="H93" s="6"/>
      <c r="I93" s="10">
        <f t="shared" si="22"/>
        <v>0</v>
      </c>
      <c r="J93" s="11" t="str">
        <f t="shared" si="23"/>
        <v/>
      </c>
      <c r="K93" s="20" t="str">
        <f t="shared" si="40"/>
        <v/>
      </c>
      <c r="L93" s="7"/>
      <c r="M93" s="8" t="s">
        <v>20</v>
      </c>
      <c r="N93" s="36"/>
      <c r="O93" s="12">
        <f t="shared" si="24"/>
        <v>0</v>
      </c>
      <c r="P93" s="13">
        <f t="shared" si="25"/>
        <v>0</v>
      </c>
      <c r="Q93" s="13">
        <f t="shared" si="26"/>
        <v>0</v>
      </c>
      <c r="R93" s="13">
        <f t="shared" si="27"/>
        <v>0</v>
      </c>
      <c r="S93" s="14">
        <f t="shared" si="28"/>
        <v>0</v>
      </c>
      <c r="T93" s="15">
        <f t="shared" si="29"/>
        <v>0</v>
      </c>
      <c r="U93" s="16">
        <f t="shared" si="30"/>
        <v>0</v>
      </c>
      <c r="V93" s="9">
        <f t="shared" si="31"/>
        <v>0</v>
      </c>
      <c r="W93" s="159">
        <f t="shared" si="32"/>
        <v>0</v>
      </c>
      <c r="X93" s="159">
        <f t="shared" si="33"/>
        <v>0</v>
      </c>
      <c r="Y93" s="160">
        <f t="shared" si="34"/>
        <v>0</v>
      </c>
      <c r="Z93" s="159">
        <f t="shared" si="35"/>
        <v>0</v>
      </c>
      <c r="AA93" s="159">
        <f t="shared" si="36"/>
        <v>0</v>
      </c>
      <c r="AB93" s="160">
        <f t="shared" si="37"/>
        <v>0</v>
      </c>
      <c r="AC93" s="162">
        <f t="shared" si="38"/>
        <v>0</v>
      </c>
      <c r="AD93" s="163">
        <f t="shared" si="39"/>
        <v>0</v>
      </c>
      <c r="AE93" s="18"/>
    </row>
    <row r="94" spans="1:31" ht="25" customHeight="1" x14ac:dyDescent="0.35">
      <c r="A94" s="169"/>
      <c r="B94" s="2"/>
      <c r="C94" s="2"/>
      <c r="D94" s="4"/>
      <c r="E94" s="5"/>
      <c r="F94" s="5"/>
      <c r="G94" s="6"/>
      <c r="H94" s="6"/>
      <c r="I94" s="10">
        <f t="shared" si="22"/>
        <v>0</v>
      </c>
      <c r="J94" s="11" t="str">
        <f t="shared" si="23"/>
        <v/>
      </c>
      <c r="K94" s="20" t="str">
        <f t="shared" si="40"/>
        <v/>
      </c>
      <c r="L94" s="7"/>
      <c r="M94" s="8" t="s">
        <v>20</v>
      </c>
      <c r="N94" s="36"/>
      <c r="O94" s="12">
        <f t="shared" si="24"/>
        <v>0</v>
      </c>
      <c r="P94" s="13">
        <f t="shared" si="25"/>
        <v>0</v>
      </c>
      <c r="Q94" s="13">
        <f t="shared" si="26"/>
        <v>0</v>
      </c>
      <c r="R94" s="13">
        <f t="shared" si="27"/>
        <v>0</v>
      </c>
      <c r="S94" s="14">
        <f t="shared" si="28"/>
        <v>0</v>
      </c>
      <c r="T94" s="15">
        <f t="shared" si="29"/>
        <v>0</v>
      </c>
      <c r="U94" s="16">
        <f t="shared" si="30"/>
        <v>0</v>
      </c>
      <c r="V94" s="9">
        <f t="shared" si="31"/>
        <v>0</v>
      </c>
      <c r="W94" s="159">
        <f t="shared" si="32"/>
        <v>0</v>
      </c>
      <c r="X94" s="159">
        <f t="shared" si="33"/>
        <v>0</v>
      </c>
      <c r="Y94" s="160">
        <f t="shared" si="34"/>
        <v>0</v>
      </c>
      <c r="Z94" s="159">
        <f t="shared" si="35"/>
        <v>0</v>
      </c>
      <c r="AA94" s="159">
        <f t="shared" si="36"/>
        <v>0</v>
      </c>
      <c r="AB94" s="160">
        <f t="shared" si="37"/>
        <v>0</v>
      </c>
      <c r="AC94" s="162">
        <f t="shared" si="38"/>
        <v>0</v>
      </c>
      <c r="AD94" s="163">
        <f t="shared" si="39"/>
        <v>0</v>
      </c>
      <c r="AE94" s="18"/>
    </row>
    <row r="95" spans="1:31" ht="25" customHeight="1" x14ac:dyDescent="0.35">
      <c r="A95" s="169"/>
      <c r="B95" s="2"/>
      <c r="C95" s="2"/>
      <c r="D95" s="4"/>
      <c r="E95" s="5"/>
      <c r="F95" s="5"/>
      <c r="G95" s="6"/>
      <c r="H95" s="6"/>
      <c r="I95" s="10">
        <f t="shared" si="22"/>
        <v>0</v>
      </c>
      <c r="J95" s="11" t="str">
        <f t="shared" si="23"/>
        <v/>
      </c>
      <c r="K95" s="20" t="str">
        <f t="shared" si="40"/>
        <v/>
      </c>
      <c r="L95" s="7"/>
      <c r="M95" s="8" t="s">
        <v>20</v>
      </c>
      <c r="N95" s="36"/>
      <c r="O95" s="12">
        <f t="shared" si="24"/>
        <v>0</v>
      </c>
      <c r="P95" s="13">
        <f t="shared" si="25"/>
        <v>0</v>
      </c>
      <c r="Q95" s="13">
        <f t="shared" si="26"/>
        <v>0</v>
      </c>
      <c r="R95" s="13">
        <f t="shared" si="27"/>
        <v>0</v>
      </c>
      <c r="S95" s="14">
        <f t="shared" si="28"/>
        <v>0</v>
      </c>
      <c r="T95" s="15">
        <f t="shared" si="29"/>
        <v>0</v>
      </c>
      <c r="U95" s="16">
        <f t="shared" si="30"/>
        <v>0</v>
      </c>
      <c r="V95" s="9">
        <f t="shared" si="31"/>
        <v>0</v>
      </c>
      <c r="W95" s="159">
        <f t="shared" si="32"/>
        <v>0</v>
      </c>
      <c r="X95" s="159">
        <f t="shared" si="33"/>
        <v>0</v>
      </c>
      <c r="Y95" s="160">
        <f t="shared" si="34"/>
        <v>0</v>
      </c>
      <c r="Z95" s="159">
        <f t="shared" si="35"/>
        <v>0</v>
      </c>
      <c r="AA95" s="159">
        <f t="shared" si="36"/>
        <v>0</v>
      </c>
      <c r="AB95" s="160">
        <f t="shared" si="37"/>
        <v>0</v>
      </c>
      <c r="AC95" s="162">
        <f t="shared" si="38"/>
        <v>0</v>
      </c>
      <c r="AD95" s="163">
        <f t="shared" si="39"/>
        <v>0</v>
      </c>
      <c r="AE95" s="18"/>
    </row>
    <row r="96" spans="1:31" ht="25" customHeight="1" x14ac:dyDescent="0.35">
      <c r="A96" s="169"/>
      <c r="B96" s="2"/>
      <c r="C96" s="2"/>
      <c r="D96" s="4"/>
      <c r="E96" s="5"/>
      <c r="F96" s="5"/>
      <c r="G96" s="6"/>
      <c r="H96" s="6"/>
      <c r="I96" s="10">
        <f t="shared" si="22"/>
        <v>0</v>
      </c>
      <c r="J96" s="11" t="str">
        <f t="shared" si="23"/>
        <v/>
      </c>
      <c r="K96" s="20" t="str">
        <f t="shared" si="40"/>
        <v/>
      </c>
      <c r="L96" s="7"/>
      <c r="M96" s="8" t="s">
        <v>20</v>
      </c>
      <c r="N96" s="36"/>
      <c r="O96" s="12">
        <f t="shared" si="24"/>
        <v>0</v>
      </c>
      <c r="P96" s="13">
        <f t="shared" si="25"/>
        <v>0</v>
      </c>
      <c r="Q96" s="13">
        <f t="shared" si="26"/>
        <v>0</v>
      </c>
      <c r="R96" s="13">
        <f t="shared" si="27"/>
        <v>0</v>
      </c>
      <c r="S96" s="14">
        <f t="shared" si="28"/>
        <v>0</v>
      </c>
      <c r="T96" s="15">
        <f t="shared" si="29"/>
        <v>0</v>
      </c>
      <c r="U96" s="16">
        <f t="shared" si="30"/>
        <v>0</v>
      </c>
      <c r="V96" s="9">
        <f t="shared" si="31"/>
        <v>0</v>
      </c>
      <c r="W96" s="159">
        <f t="shared" si="32"/>
        <v>0</v>
      </c>
      <c r="X96" s="159">
        <f t="shared" si="33"/>
        <v>0</v>
      </c>
      <c r="Y96" s="160">
        <f t="shared" si="34"/>
        <v>0</v>
      </c>
      <c r="Z96" s="159">
        <f t="shared" si="35"/>
        <v>0</v>
      </c>
      <c r="AA96" s="159">
        <f t="shared" si="36"/>
        <v>0</v>
      </c>
      <c r="AB96" s="160">
        <f t="shared" si="37"/>
        <v>0</v>
      </c>
      <c r="AC96" s="162">
        <f t="shared" si="38"/>
        <v>0</v>
      </c>
      <c r="AD96" s="163">
        <f t="shared" si="39"/>
        <v>0</v>
      </c>
      <c r="AE96" s="18"/>
    </row>
    <row r="97" spans="1:31" ht="25" customHeight="1" x14ac:dyDescent="0.35">
      <c r="A97" s="169"/>
      <c r="B97" s="2"/>
      <c r="C97" s="2"/>
      <c r="D97" s="4"/>
      <c r="E97" s="5"/>
      <c r="F97" s="5"/>
      <c r="G97" s="6"/>
      <c r="H97" s="6"/>
      <c r="I97" s="10">
        <f t="shared" si="22"/>
        <v>0</v>
      </c>
      <c r="J97" s="11" t="str">
        <f t="shared" si="23"/>
        <v/>
      </c>
      <c r="K97" s="20" t="str">
        <f t="shared" si="40"/>
        <v/>
      </c>
      <c r="L97" s="7"/>
      <c r="M97" s="8" t="s">
        <v>20</v>
      </c>
      <c r="N97" s="36"/>
      <c r="O97" s="12">
        <f t="shared" si="24"/>
        <v>0</v>
      </c>
      <c r="P97" s="13">
        <f t="shared" si="25"/>
        <v>0</v>
      </c>
      <c r="Q97" s="13">
        <f t="shared" si="26"/>
        <v>0</v>
      </c>
      <c r="R97" s="13">
        <f t="shared" si="27"/>
        <v>0</v>
      </c>
      <c r="S97" s="14">
        <f t="shared" si="28"/>
        <v>0</v>
      </c>
      <c r="T97" s="15">
        <f t="shared" si="29"/>
        <v>0</v>
      </c>
      <c r="U97" s="16">
        <f t="shared" si="30"/>
        <v>0</v>
      </c>
      <c r="V97" s="9">
        <f t="shared" si="31"/>
        <v>0</v>
      </c>
      <c r="W97" s="159">
        <f t="shared" si="32"/>
        <v>0</v>
      </c>
      <c r="X97" s="159">
        <f t="shared" si="33"/>
        <v>0</v>
      </c>
      <c r="Y97" s="160">
        <f t="shared" si="34"/>
        <v>0</v>
      </c>
      <c r="Z97" s="159">
        <f t="shared" si="35"/>
        <v>0</v>
      </c>
      <c r="AA97" s="159">
        <f t="shared" si="36"/>
        <v>0</v>
      </c>
      <c r="AB97" s="160">
        <f t="shared" si="37"/>
        <v>0</v>
      </c>
      <c r="AC97" s="162">
        <f t="shared" si="38"/>
        <v>0</v>
      </c>
      <c r="AD97" s="163">
        <f t="shared" si="39"/>
        <v>0</v>
      </c>
      <c r="AE97" s="18"/>
    </row>
    <row r="98" spans="1:31" ht="25" customHeight="1" x14ac:dyDescent="0.35">
      <c r="A98" s="169"/>
      <c r="B98" s="2"/>
      <c r="C98" s="2"/>
      <c r="D98" s="4"/>
      <c r="E98" s="5"/>
      <c r="F98" s="5"/>
      <c r="G98" s="6"/>
      <c r="H98" s="6"/>
      <c r="I98" s="10">
        <f t="shared" si="22"/>
        <v>0</v>
      </c>
      <c r="J98" s="11" t="str">
        <f t="shared" si="23"/>
        <v/>
      </c>
      <c r="K98" s="20" t="str">
        <f t="shared" si="40"/>
        <v/>
      </c>
      <c r="L98" s="7"/>
      <c r="M98" s="8" t="s">
        <v>20</v>
      </c>
      <c r="N98" s="36"/>
      <c r="O98" s="12">
        <f t="shared" si="24"/>
        <v>0</v>
      </c>
      <c r="P98" s="13">
        <f t="shared" si="25"/>
        <v>0</v>
      </c>
      <c r="Q98" s="13">
        <f t="shared" si="26"/>
        <v>0</v>
      </c>
      <c r="R98" s="13">
        <f t="shared" si="27"/>
        <v>0</v>
      </c>
      <c r="S98" s="14">
        <f t="shared" si="28"/>
        <v>0</v>
      </c>
      <c r="T98" s="15">
        <f t="shared" si="29"/>
        <v>0</v>
      </c>
      <c r="U98" s="16">
        <f t="shared" si="30"/>
        <v>0</v>
      </c>
      <c r="V98" s="9">
        <f t="shared" si="31"/>
        <v>0</v>
      </c>
      <c r="W98" s="159">
        <f t="shared" si="32"/>
        <v>0</v>
      </c>
      <c r="X98" s="159">
        <f t="shared" si="33"/>
        <v>0</v>
      </c>
      <c r="Y98" s="160">
        <f t="shared" si="34"/>
        <v>0</v>
      </c>
      <c r="Z98" s="159">
        <f t="shared" si="35"/>
        <v>0</v>
      </c>
      <c r="AA98" s="159">
        <f t="shared" si="36"/>
        <v>0</v>
      </c>
      <c r="AB98" s="160">
        <f t="shared" si="37"/>
        <v>0</v>
      </c>
      <c r="AC98" s="162">
        <f t="shared" si="38"/>
        <v>0</v>
      </c>
      <c r="AD98" s="163">
        <f t="shared" si="39"/>
        <v>0</v>
      </c>
      <c r="AE98" s="18"/>
    </row>
    <row r="99" spans="1:31" ht="25" customHeight="1" x14ac:dyDescent="0.35">
      <c r="A99" s="169"/>
      <c r="B99" s="2"/>
      <c r="C99" s="2"/>
      <c r="D99" s="4"/>
      <c r="E99" s="5"/>
      <c r="F99" s="5"/>
      <c r="G99" s="6"/>
      <c r="H99" s="6"/>
      <c r="I99" s="10">
        <f t="shared" si="22"/>
        <v>0</v>
      </c>
      <c r="J99" s="11" t="str">
        <f t="shared" si="23"/>
        <v/>
      </c>
      <c r="K99" s="20" t="str">
        <f t="shared" si="40"/>
        <v/>
      </c>
      <c r="L99" s="7"/>
      <c r="M99" s="8" t="s">
        <v>20</v>
      </c>
      <c r="N99" s="36"/>
      <c r="O99" s="12">
        <f t="shared" si="24"/>
        <v>0</v>
      </c>
      <c r="P99" s="13">
        <f t="shared" si="25"/>
        <v>0</v>
      </c>
      <c r="Q99" s="13">
        <f t="shared" si="26"/>
        <v>0</v>
      </c>
      <c r="R99" s="13">
        <f t="shared" si="27"/>
        <v>0</v>
      </c>
      <c r="S99" s="14">
        <f t="shared" si="28"/>
        <v>0</v>
      </c>
      <c r="T99" s="15">
        <f t="shared" si="29"/>
        <v>0</v>
      </c>
      <c r="U99" s="16">
        <f t="shared" si="30"/>
        <v>0</v>
      </c>
      <c r="V99" s="9">
        <f t="shared" si="31"/>
        <v>0</v>
      </c>
      <c r="W99" s="159">
        <f t="shared" si="32"/>
        <v>0</v>
      </c>
      <c r="X99" s="159">
        <f t="shared" si="33"/>
        <v>0</v>
      </c>
      <c r="Y99" s="160">
        <f t="shared" si="34"/>
        <v>0</v>
      </c>
      <c r="Z99" s="159">
        <f t="shared" si="35"/>
        <v>0</v>
      </c>
      <c r="AA99" s="159">
        <f t="shared" si="36"/>
        <v>0</v>
      </c>
      <c r="AB99" s="160">
        <f t="shared" si="37"/>
        <v>0</v>
      </c>
      <c r="AC99" s="162">
        <f t="shared" si="38"/>
        <v>0</v>
      </c>
      <c r="AD99" s="163">
        <f t="shared" si="39"/>
        <v>0</v>
      </c>
      <c r="AE99" s="18"/>
    </row>
    <row r="100" spans="1:31" ht="25" customHeight="1" x14ac:dyDescent="0.35">
      <c r="A100" s="169"/>
      <c r="B100" s="2"/>
      <c r="C100" s="2"/>
      <c r="D100" s="4"/>
      <c r="E100" s="5"/>
      <c r="F100" s="5"/>
      <c r="G100" s="6"/>
      <c r="H100" s="6"/>
      <c r="I100" s="10">
        <f t="shared" si="22"/>
        <v>0</v>
      </c>
      <c r="J100" s="11" t="str">
        <f t="shared" si="23"/>
        <v/>
      </c>
      <c r="K100" s="20" t="str">
        <f t="shared" si="40"/>
        <v/>
      </c>
      <c r="L100" s="7"/>
      <c r="M100" s="8" t="s">
        <v>20</v>
      </c>
      <c r="N100" s="36"/>
      <c r="O100" s="12">
        <f t="shared" si="24"/>
        <v>0</v>
      </c>
      <c r="P100" s="13">
        <f t="shared" si="25"/>
        <v>0</v>
      </c>
      <c r="Q100" s="13">
        <f t="shared" si="26"/>
        <v>0</v>
      </c>
      <c r="R100" s="13">
        <f t="shared" si="27"/>
        <v>0</v>
      </c>
      <c r="S100" s="14">
        <f t="shared" si="28"/>
        <v>0</v>
      </c>
      <c r="T100" s="15">
        <f t="shared" si="29"/>
        <v>0</v>
      </c>
      <c r="U100" s="16">
        <f t="shared" si="30"/>
        <v>0</v>
      </c>
      <c r="V100" s="9">
        <f t="shared" si="31"/>
        <v>0</v>
      </c>
      <c r="W100" s="159">
        <f t="shared" si="32"/>
        <v>0</v>
      </c>
      <c r="X100" s="159">
        <f t="shared" si="33"/>
        <v>0</v>
      </c>
      <c r="Y100" s="160">
        <f t="shared" si="34"/>
        <v>0</v>
      </c>
      <c r="Z100" s="159">
        <f t="shared" si="35"/>
        <v>0</v>
      </c>
      <c r="AA100" s="159">
        <f t="shared" si="36"/>
        <v>0</v>
      </c>
      <c r="AB100" s="160">
        <f t="shared" si="37"/>
        <v>0</v>
      </c>
      <c r="AC100" s="162">
        <f t="shared" si="38"/>
        <v>0</v>
      </c>
      <c r="AD100" s="163">
        <f t="shared" si="39"/>
        <v>0</v>
      </c>
      <c r="AE100" s="18"/>
    </row>
    <row r="101" spans="1:31" ht="25" customHeight="1" x14ac:dyDescent="0.35">
      <c r="A101" s="169"/>
      <c r="B101" s="2"/>
      <c r="C101" s="2"/>
      <c r="D101" s="4"/>
      <c r="E101" s="5"/>
      <c r="F101" s="5"/>
      <c r="G101" s="6"/>
      <c r="H101" s="6"/>
      <c r="I101" s="10">
        <f t="shared" si="22"/>
        <v>0</v>
      </c>
      <c r="J101" s="11" t="str">
        <f t="shared" si="23"/>
        <v/>
      </c>
      <c r="K101" s="20" t="str">
        <f t="shared" si="40"/>
        <v/>
      </c>
      <c r="L101" s="7"/>
      <c r="M101" s="8" t="s">
        <v>20</v>
      </c>
      <c r="N101" s="36"/>
      <c r="O101" s="12">
        <f t="shared" si="24"/>
        <v>0</v>
      </c>
      <c r="P101" s="13">
        <f t="shared" si="25"/>
        <v>0</v>
      </c>
      <c r="Q101" s="13">
        <f t="shared" si="26"/>
        <v>0</v>
      </c>
      <c r="R101" s="13">
        <f t="shared" si="27"/>
        <v>0</v>
      </c>
      <c r="S101" s="14">
        <f t="shared" si="28"/>
        <v>0</v>
      </c>
      <c r="T101" s="15">
        <f t="shared" si="29"/>
        <v>0</v>
      </c>
      <c r="U101" s="16">
        <f t="shared" si="30"/>
        <v>0</v>
      </c>
      <c r="V101" s="9">
        <f t="shared" si="31"/>
        <v>0</v>
      </c>
      <c r="W101" s="159">
        <f t="shared" si="32"/>
        <v>0</v>
      </c>
      <c r="X101" s="159">
        <f t="shared" si="33"/>
        <v>0</v>
      </c>
      <c r="Y101" s="160">
        <f t="shared" si="34"/>
        <v>0</v>
      </c>
      <c r="Z101" s="159">
        <f t="shared" si="35"/>
        <v>0</v>
      </c>
      <c r="AA101" s="159">
        <f t="shared" si="36"/>
        <v>0</v>
      </c>
      <c r="AB101" s="160">
        <f t="shared" si="37"/>
        <v>0</v>
      </c>
      <c r="AC101" s="162">
        <f t="shared" si="38"/>
        <v>0</v>
      </c>
      <c r="AD101" s="163">
        <f t="shared" si="39"/>
        <v>0</v>
      </c>
      <c r="AE101" s="18"/>
    </row>
    <row r="102" spans="1:31" ht="25" customHeight="1" x14ac:dyDescent="0.35">
      <c r="A102" s="169"/>
      <c r="B102" s="2"/>
      <c r="C102" s="2"/>
      <c r="D102" s="4"/>
      <c r="E102" s="5"/>
      <c r="F102" s="5"/>
      <c r="G102" s="6"/>
      <c r="H102" s="6"/>
      <c r="I102" s="10">
        <f t="shared" si="22"/>
        <v>0</v>
      </c>
      <c r="J102" s="11" t="str">
        <f t="shared" si="23"/>
        <v/>
      </c>
      <c r="K102" s="20" t="str">
        <f t="shared" si="40"/>
        <v/>
      </c>
      <c r="L102" s="7"/>
      <c r="M102" s="8" t="s">
        <v>20</v>
      </c>
      <c r="N102" s="36"/>
      <c r="O102" s="12">
        <f t="shared" si="24"/>
        <v>0</v>
      </c>
      <c r="P102" s="13">
        <f t="shared" si="25"/>
        <v>0</v>
      </c>
      <c r="Q102" s="13">
        <f t="shared" si="26"/>
        <v>0</v>
      </c>
      <c r="R102" s="13">
        <f t="shared" si="27"/>
        <v>0</v>
      </c>
      <c r="S102" s="14">
        <f t="shared" si="28"/>
        <v>0</v>
      </c>
      <c r="T102" s="15">
        <f t="shared" si="29"/>
        <v>0</v>
      </c>
      <c r="U102" s="16">
        <f t="shared" si="30"/>
        <v>0</v>
      </c>
      <c r="V102" s="9">
        <f t="shared" si="31"/>
        <v>0</v>
      </c>
      <c r="W102" s="159">
        <f t="shared" si="32"/>
        <v>0</v>
      </c>
      <c r="X102" s="159">
        <f t="shared" si="33"/>
        <v>0</v>
      </c>
      <c r="Y102" s="160">
        <f t="shared" si="34"/>
        <v>0</v>
      </c>
      <c r="Z102" s="159">
        <f t="shared" si="35"/>
        <v>0</v>
      </c>
      <c r="AA102" s="159">
        <f t="shared" si="36"/>
        <v>0</v>
      </c>
      <c r="AB102" s="160">
        <f t="shared" si="37"/>
        <v>0</v>
      </c>
      <c r="AC102" s="162">
        <f t="shared" si="38"/>
        <v>0</v>
      </c>
      <c r="AD102" s="163">
        <f t="shared" si="39"/>
        <v>0</v>
      </c>
      <c r="AE102" s="18"/>
    </row>
    <row r="103" spans="1:31" ht="25" customHeight="1" x14ac:dyDescent="0.35">
      <c r="A103" s="169"/>
      <c r="B103" s="2"/>
      <c r="C103" s="2"/>
      <c r="D103" s="4"/>
      <c r="E103" s="5"/>
      <c r="F103" s="5"/>
      <c r="G103" s="6"/>
      <c r="H103" s="6"/>
      <c r="I103" s="10">
        <f t="shared" si="22"/>
        <v>0</v>
      </c>
      <c r="J103" s="11" t="str">
        <f t="shared" si="23"/>
        <v/>
      </c>
      <c r="K103" s="20" t="str">
        <f t="shared" si="40"/>
        <v/>
      </c>
      <c r="L103" s="7"/>
      <c r="M103" s="8" t="s">
        <v>20</v>
      </c>
      <c r="N103" s="36"/>
      <c r="O103" s="12">
        <f t="shared" si="24"/>
        <v>0</v>
      </c>
      <c r="P103" s="13">
        <f t="shared" si="25"/>
        <v>0</v>
      </c>
      <c r="Q103" s="13">
        <f t="shared" si="26"/>
        <v>0</v>
      </c>
      <c r="R103" s="13">
        <f t="shared" si="27"/>
        <v>0</v>
      </c>
      <c r="S103" s="14">
        <f t="shared" si="28"/>
        <v>0</v>
      </c>
      <c r="T103" s="15">
        <f t="shared" si="29"/>
        <v>0</v>
      </c>
      <c r="U103" s="16">
        <f t="shared" si="30"/>
        <v>0</v>
      </c>
      <c r="V103" s="9">
        <f t="shared" si="31"/>
        <v>0</v>
      </c>
      <c r="W103" s="159">
        <f t="shared" si="32"/>
        <v>0</v>
      </c>
      <c r="X103" s="159">
        <f t="shared" si="33"/>
        <v>0</v>
      </c>
      <c r="Y103" s="160">
        <f t="shared" si="34"/>
        <v>0</v>
      </c>
      <c r="Z103" s="159">
        <f t="shared" si="35"/>
        <v>0</v>
      </c>
      <c r="AA103" s="159">
        <f t="shared" si="36"/>
        <v>0</v>
      </c>
      <c r="AB103" s="160">
        <f t="shared" si="37"/>
        <v>0</v>
      </c>
      <c r="AC103" s="162">
        <f t="shared" si="38"/>
        <v>0</v>
      </c>
      <c r="AD103" s="163">
        <f t="shared" si="39"/>
        <v>0</v>
      </c>
      <c r="AE103" s="18"/>
    </row>
    <row r="104" spans="1:31" ht="25" customHeight="1" x14ac:dyDescent="0.35">
      <c r="A104" s="169"/>
      <c r="B104" s="2"/>
      <c r="C104" s="2"/>
      <c r="D104" s="4"/>
      <c r="E104" s="5"/>
      <c r="F104" s="5"/>
      <c r="G104" s="6"/>
      <c r="H104" s="6"/>
      <c r="I104" s="10">
        <f t="shared" si="22"/>
        <v>0</v>
      </c>
      <c r="J104" s="11" t="str">
        <f t="shared" si="23"/>
        <v/>
      </c>
      <c r="K104" s="20" t="str">
        <f t="shared" si="40"/>
        <v/>
      </c>
      <c r="L104" s="7"/>
      <c r="M104" s="8" t="s">
        <v>20</v>
      </c>
      <c r="N104" s="36"/>
      <c r="O104" s="12">
        <f t="shared" si="24"/>
        <v>0</v>
      </c>
      <c r="P104" s="13">
        <f t="shared" si="25"/>
        <v>0</v>
      </c>
      <c r="Q104" s="13">
        <f t="shared" si="26"/>
        <v>0</v>
      </c>
      <c r="R104" s="13">
        <f t="shared" si="27"/>
        <v>0</v>
      </c>
      <c r="S104" s="14">
        <f t="shared" si="28"/>
        <v>0</v>
      </c>
      <c r="T104" s="15">
        <f t="shared" si="29"/>
        <v>0</v>
      </c>
      <c r="U104" s="16">
        <f t="shared" si="30"/>
        <v>0</v>
      </c>
      <c r="V104" s="9">
        <f t="shared" si="31"/>
        <v>0</v>
      </c>
      <c r="W104" s="159">
        <f t="shared" si="32"/>
        <v>0</v>
      </c>
      <c r="X104" s="159">
        <f t="shared" si="33"/>
        <v>0</v>
      </c>
      <c r="Y104" s="160">
        <f t="shared" si="34"/>
        <v>0</v>
      </c>
      <c r="Z104" s="159">
        <f t="shared" si="35"/>
        <v>0</v>
      </c>
      <c r="AA104" s="159">
        <f t="shared" si="36"/>
        <v>0</v>
      </c>
      <c r="AB104" s="160">
        <f t="shared" si="37"/>
        <v>0</v>
      </c>
      <c r="AC104" s="162">
        <f t="shared" si="38"/>
        <v>0</v>
      </c>
      <c r="AD104" s="163">
        <f t="shared" si="39"/>
        <v>0</v>
      </c>
      <c r="AE104" s="18"/>
    </row>
    <row r="105" spans="1:31" ht="25" customHeight="1" x14ac:dyDescent="0.35">
      <c r="A105" s="169"/>
      <c r="B105" s="2"/>
      <c r="C105" s="2"/>
      <c r="D105" s="4"/>
      <c r="E105" s="5"/>
      <c r="F105" s="5"/>
      <c r="G105" s="6"/>
      <c r="H105" s="6"/>
      <c r="I105" s="10">
        <f t="shared" si="22"/>
        <v>0</v>
      </c>
      <c r="J105" s="11" t="str">
        <f t="shared" si="23"/>
        <v/>
      </c>
      <c r="K105" s="20" t="str">
        <f t="shared" si="40"/>
        <v/>
      </c>
      <c r="L105" s="7"/>
      <c r="M105" s="8" t="s">
        <v>20</v>
      </c>
      <c r="N105" s="36"/>
      <c r="O105" s="12">
        <f t="shared" si="24"/>
        <v>0</v>
      </c>
      <c r="P105" s="13">
        <f t="shared" si="25"/>
        <v>0</v>
      </c>
      <c r="Q105" s="13">
        <f t="shared" si="26"/>
        <v>0</v>
      </c>
      <c r="R105" s="13">
        <f t="shared" si="27"/>
        <v>0</v>
      </c>
      <c r="S105" s="14">
        <f t="shared" si="28"/>
        <v>0</v>
      </c>
      <c r="T105" s="15">
        <f t="shared" si="29"/>
        <v>0</v>
      </c>
      <c r="U105" s="16">
        <f t="shared" si="30"/>
        <v>0</v>
      </c>
      <c r="V105" s="9">
        <f t="shared" si="31"/>
        <v>0</v>
      </c>
      <c r="W105" s="159">
        <f t="shared" si="32"/>
        <v>0</v>
      </c>
      <c r="X105" s="159">
        <f t="shared" si="33"/>
        <v>0</v>
      </c>
      <c r="Y105" s="160">
        <f t="shared" si="34"/>
        <v>0</v>
      </c>
      <c r="Z105" s="159">
        <f t="shared" si="35"/>
        <v>0</v>
      </c>
      <c r="AA105" s="159">
        <f t="shared" si="36"/>
        <v>0</v>
      </c>
      <c r="AB105" s="160">
        <f t="shared" si="37"/>
        <v>0</v>
      </c>
      <c r="AC105" s="162">
        <f t="shared" si="38"/>
        <v>0</v>
      </c>
      <c r="AD105" s="163">
        <f t="shared" si="39"/>
        <v>0</v>
      </c>
      <c r="AE105" s="18"/>
    </row>
    <row r="106" spans="1:31" ht="25" customHeight="1" x14ac:dyDescent="0.35">
      <c r="A106" s="169"/>
      <c r="B106" s="2"/>
      <c r="C106" s="2"/>
      <c r="D106" s="4"/>
      <c r="E106" s="5"/>
      <c r="F106" s="5"/>
      <c r="G106" s="6"/>
      <c r="H106" s="6"/>
      <c r="I106" s="10">
        <f t="shared" si="22"/>
        <v>0</v>
      </c>
      <c r="J106" s="11" t="str">
        <f t="shared" si="23"/>
        <v/>
      </c>
      <c r="K106" s="20" t="str">
        <f t="shared" si="40"/>
        <v/>
      </c>
      <c r="L106" s="7"/>
      <c r="M106" s="8" t="s">
        <v>20</v>
      </c>
      <c r="N106" s="36"/>
      <c r="O106" s="12">
        <f t="shared" si="24"/>
        <v>0</v>
      </c>
      <c r="P106" s="13">
        <f t="shared" si="25"/>
        <v>0</v>
      </c>
      <c r="Q106" s="13">
        <f t="shared" si="26"/>
        <v>0</v>
      </c>
      <c r="R106" s="13">
        <f t="shared" si="27"/>
        <v>0</v>
      </c>
      <c r="S106" s="14">
        <f t="shared" si="28"/>
        <v>0</v>
      </c>
      <c r="T106" s="15">
        <f t="shared" si="29"/>
        <v>0</v>
      </c>
      <c r="U106" s="16">
        <f t="shared" si="30"/>
        <v>0</v>
      </c>
      <c r="V106" s="9">
        <f t="shared" si="31"/>
        <v>0</v>
      </c>
      <c r="W106" s="159">
        <f t="shared" si="32"/>
        <v>0</v>
      </c>
      <c r="X106" s="159">
        <f t="shared" si="33"/>
        <v>0</v>
      </c>
      <c r="Y106" s="160">
        <f t="shared" si="34"/>
        <v>0</v>
      </c>
      <c r="Z106" s="159">
        <f t="shared" si="35"/>
        <v>0</v>
      </c>
      <c r="AA106" s="159">
        <f t="shared" si="36"/>
        <v>0</v>
      </c>
      <c r="AB106" s="160">
        <f t="shared" si="37"/>
        <v>0</v>
      </c>
      <c r="AC106" s="162">
        <f t="shared" si="38"/>
        <v>0</v>
      </c>
      <c r="AD106" s="163">
        <f t="shared" si="39"/>
        <v>0</v>
      </c>
      <c r="AE106" s="18"/>
    </row>
    <row r="107" spans="1:31" ht="25" customHeight="1" x14ac:dyDescent="0.35">
      <c r="A107" s="169"/>
      <c r="B107" s="2"/>
      <c r="C107" s="2"/>
      <c r="D107" s="4"/>
      <c r="E107" s="5"/>
      <c r="F107" s="5"/>
      <c r="G107" s="6"/>
      <c r="H107" s="6"/>
      <c r="I107" s="10">
        <f t="shared" si="22"/>
        <v>0</v>
      </c>
      <c r="J107" s="11" t="str">
        <f t="shared" si="23"/>
        <v/>
      </c>
      <c r="K107" s="20" t="str">
        <f t="shared" si="40"/>
        <v/>
      </c>
      <c r="L107" s="7"/>
      <c r="M107" s="8" t="s">
        <v>20</v>
      </c>
      <c r="N107" s="36"/>
      <c r="O107" s="12">
        <f t="shared" si="24"/>
        <v>0</v>
      </c>
      <c r="P107" s="13">
        <f t="shared" si="25"/>
        <v>0</v>
      </c>
      <c r="Q107" s="13">
        <f t="shared" si="26"/>
        <v>0</v>
      </c>
      <c r="R107" s="13">
        <f t="shared" si="27"/>
        <v>0</v>
      </c>
      <c r="S107" s="14">
        <f t="shared" si="28"/>
        <v>0</v>
      </c>
      <c r="T107" s="15">
        <f t="shared" si="29"/>
        <v>0</v>
      </c>
      <c r="U107" s="16">
        <f t="shared" si="30"/>
        <v>0</v>
      </c>
      <c r="V107" s="9">
        <f t="shared" si="31"/>
        <v>0</v>
      </c>
      <c r="W107" s="159">
        <f t="shared" si="32"/>
        <v>0</v>
      </c>
      <c r="X107" s="159">
        <f t="shared" si="33"/>
        <v>0</v>
      </c>
      <c r="Y107" s="160">
        <f t="shared" si="34"/>
        <v>0</v>
      </c>
      <c r="Z107" s="159">
        <f t="shared" si="35"/>
        <v>0</v>
      </c>
      <c r="AA107" s="159">
        <f t="shared" si="36"/>
        <v>0</v>
      </c>
      <c r="AB107" s="160">
        <f t="shared" si="37"/>
        <v>0</v>
      </c>
      <c r="AC107" s="162">
        <f t="shared" si="38"/>
        <v>0</v>
      </c>
      <c r="AD107" s="163">
        <f t="shared" si="39"/>
        <v>0</v>
      </c>
      <c r="AE107" s="18"/>
    </row>
    <row r="108" spans="1:31" ht="25" customHeight="1" x14ac:dyDescent="0.35">
      <c r="A108" s="169"/>
      <c r="B108" s="2"/>
      <c r="C108" s="2"/>
      <c r="D108" s="4"/>
      <c r="E108" s="5"/>
      <c r="F108" s="5"/>
      <c r="G108" s="6"/>
      <c r="H108" s="6"/>
      <c r="I108" s="10">
        <f t="shared" si="22"/>
        <v>0</v>
      </c>
      <c r="J108" s="11" t="str">
        <f t="shared" si="23"/>
        <v/>
      </c>
      <c r="K108" s="20" t="str">
        <f t="shared" si="40"/>
        <v/>
      </c>
      <c r="L108" s="7"/>
      <c r="M108" s="8" t="s">
        <v>20</v>
      </c>
      <c r="N108" s="36"/>
      <c r="O108" s="12">
        <f t="shared" si="24"/>
        <v>0</v>
      </c>
      <c r="P108" s="13">
        <f t="shared" si="25"/>
        <v>0</v>
      </c>
      <c r="Q108" s="13">
        <f t="shared" si="26"/>
        <v>0</v>
      </c>
      <c r="R108" s="13">
        <f t="shared" si="27"/>
        <v>0</v>
      </c>
      <c r="S108" s="14">
        <f t="shared" si="28"/>
        <v>0</v>
      </c>
      <c r="T108" s="15">
        <f t="shared" si="29"/>
        <v>0</v>
      </c>
      <c r="U108" s="16">
        <f t="shared" si="30"/>
        <v>0</v>
      </c>
      <c r="V108" s="9">
        <f t="shared" si="31"/>
        <v>0</v>
      </c>
      <c r="W108" s="159">
        <f t="shared" si="32"/>
        <v>0</v>
      </c>
      <c r="X108" s="159">
        <f t="shared" si="33"/>
        <v>0</v>
      </c>
      <c r="Y108" s="160">
        <f t="shared" si="34"/>
        <v>0</v>
      </c>
      <c r="Z108" s="159">
        <f t="shared" si="35"/>
        <v>0</v>
      </c>
      <c r="AA108" s="159">
        <f t="shared" si="36"/>
        <v>0</v>
      </c>
      <c r="AB108" s="160">
        <f t="shared" si="37"/>
        <v>0</v>
      </c>
      <c r="AC108" s="162">
        <f t="shared" si="38"/>
        <v>0</v>
      </c>
      <c r="AD108" s="163">
        <f t="shared" si="39"/>
        <v>0</v>
      </c>
      <c r="AE108" s="18"/>
    </row>
    <row r="109" spans="1:31" ht="25" customHeight="1" x14ac:dyDescent="0.35">
      <c r="A109" s="169"/>
      <c r="B109" s="2"/>
      <c r="C109" s="2"/>
      <c r="D109" s="4"/>
      <c r="E109" s="5"/>
      <c r="F109" s="5"/>
      <c r="G109" s="6"/>
      <c r="H109" s="6"/>
      <c r="I109" s="10">
        <f t="shared" si="22"/>
        <v>0</v>
      </c>
      <c r="J109" s="11" t="str">
        <f t="shared" si="23"/>
        <v/>
      </c>
      <c r="K109" s="20" t="str">
        <f t="shared" si="40"/>
        <v/>
      </c>
      <c r="L109" s="7"/>
      <c r="M109" s="8" t="s">
        <v>20</v>
      </c>
      <c r="N109" s="36"/>
      <c r="O109" s="12">
        <f t="shared" si="24"/>
        <v>0</v>
      </c>
      <c r="P109" s="13">
        <f t="shared" si="25"/>
        <v>0</v>
      </c>
      <c r="Q109" s="13">
        <f t="shared" si="26"/>
        <v>0</v>
      </c>
      <c r="R109" s="13">
        <f t="shared" si="27"/>
        <v>0</v>
      </c>
      <c r="S109" s="14">
        <f t="shared" si="28"/>
        <v>0</v>
      </c>
      <c r="T109" s="15">
        <f t="shared" si="29"/>
        <v>0</v>
      </c>
      <c r="U109" s="16">
        <f t="shared" si="30"/>
        <v>0</v>
      </c>
      <c r="V109" s="9">
        <f t="shared" si="31"/>
        <v>0</v>
      </c>
      <c r="W109" s="159">
        <f t="shared" si="32"/>
        <v>0</v>
      </c>
      <c r="X109" s="159">
        <f t="shared" si="33"/>
        <v>0</v>
      </c>
      <c r="Y109" s="160">
        <f t="shared" si="34"/>
        <v>0</v>
      </c>
      <c r="Z109" s="159">
        <f t="shared" si="35"/>
        <v>0</v>
      </c>
      <c r="AA109" s="159">
        <f t="shared" si="36"/>
        <v>0</v>
      </c>
      <c r="AB109" s="160">
        <f t="shared" si="37"/>
        <v>0</v>
      </c>
      <c r="AC109" s="162">
        <f t="shared" si="38"/>
        <v>0</v>
      </c>
      <c r="AD109" s="163">
        <f t="shared" si="39"/>
        <v>0</v>
      </c>
      <c r="AE109" s="18"/>
    </row>
    <row r="110" spans="1:31" ht="25" customHeight="1" x14ac:dyDescent="0.35">
      <c r="A110" s="169"/>
      <c r="B110" s="2"/>
      <c r="C110" s="2"/>
      <c r="D110" s="4"/>
      <c r="E110" s="5"/>
      <c r="F110" s="5"/>
      <c r="G110" s="6"/>
      <c r="H110" s="6"/>
      <c r="I110" s="10">
        <f t="shared" si="22"/>
        <v>0</v>
      </c>
      <c r="J110" s="11" t="str">
        <f t="shared" si="23"/>
        <v/>
      </c>
      <c r="K110" s="20" t="str">
        <f t="shared" si="40"/>
        <v/>
      </c>
      <c r="L110" s="7"/>
      <c r="M110" s="8" t="s">
        <v>20</v>
      </c>
      <c r="N110" s="36"/>
      <c r="O110" s="12">
        <f t="shared" si="24"/>
        <v>0</v>
      </c>
      <c r="P110" s="13">
        <f t="shared" si="25"/>
        <v>0</v>
      </c>
      <c r="Q110" s="13">
        <f t="shared" si="26"/>
        <v>0</v>
      </c>
      <c r="R110" s="13">
        <f t="shared" si="27"/>
        <v>0</v>
      </c>
      <c r="S110" s="14">
        <f t="shared" si="28"/>
        <v>0</v>
      </c>
      <c r="T110" s="15">
        <f t="shared" si="29"/>
        <v>0</v>
      </c>
      <c r="U110" s="16">
        <f t="shared" si="30"/>
        <v>0</v>
      </c>
      <c r="V110" s="9">
        <f t="shared" si="31"/>
        <v>0</v>
      </c>
      <c r="W110" s="159">
        <f t="shared" si="32"/>
        <v>0</v>
      </c>
      <c r="X110" s="159">
        <f t="shared" si="33"/>
        <v>0</v>
      </c>
      <c r="Y110" s="160">
        <f t="shared" si="34"/>
        <v>0</v>
      </c>
      <c r="Z110" s="159">
        <f t="shared" si="35"/>
        <v>0</v>
      </c>
      <c r="AA110" s="159">
        <f t="shared" si="36"/>
        <v>0</v>
      </c>
      <c r="AB110" s="160">
        <f t="shared" si="37"/>
        <v>0</v>
      </c>
      <c r="AC110" s="162">
        <f t="shared" si="38"/>
        <v>0</v>
      </c>
      <c r="AD110" s="163">
        <f t="shared" si="39"/>
        <v>0</v>
      </c>
      <c r="AE110" s="18"/>
    </row>
    <row r="111" spans="1:31" ht="25" customHeight="1" x14ac:dyDescent="0.35">
      <c r="A111" s="169"/>
      <c r="B111" s="2"/>
      <c r="C111" s="2"/>
      <c r="D111" s="4"/>
      <c r="E111" s="5"/>
      <c r="F111" s="5"/>
      <c r="G111" s="6"/>
      <c r="H111" s="6"/>
      <c r="I111" s="10">
        <f t="shared" si="22"/>
        <v>0</v>
      </c>
      <c r="J111" s="11" t="str">
        <f t="shared" si="23"/>
        <v/>
      </c>
      <c r="K111" s="20" t="str">
        <f t="shared" si="40"/>
        <v/>
      </c>
      <c r="L111" s="7"/>
      <c r="M111" s="8" t="s">
        <v>20</v>
      </c>
      <c r="N111" s="36"/>
      <c r="O111" s="12">
        <f t="shared" si="24"/>
        <v>0</v>
      </c>
      <c r="P111" s="13">
        <f t="shared" si="25"/>
        <v>0</v>
      </c>
      <c r="Q111" s="13">
        <f t="shared" si="26"/>
        <v>0</v>
      </c>
      <c r="R111" s="13">
        <f t="shared" si="27"/>
        <v>0</v>
      </c>
      <c r="S111" s="14">
        <f t="shared" si="28"/>
        <v>0</v>
      </c>
      <c r="T111" s="15">
        <f t="shared" si="29"/>
        <v>0</v>
      </c>
      <c r="U111" s="16">
        <f t="shared" si="30"/>
        <v>0</v>
      </c>
      <c r="V111" s="9">
        <f t="shared" si="31"/>
        <v>0</v>
      </c>
      <c r="W111" s="159">
        <f t="shared" si="32"/>
        <v>0</v>
      </c>
      <c r="X111" s="159">
        <f t="shared" si="33"/>
        <v>0</v>
      </c>
      <c r="Y111" s="160">
        <f t="shared" si="34"/>
        <v>0</v>
      </c>
      <c r="Z111" s="159">
        <f t="shared" si="35"/>
        <v>0</v>
      </c>
      <c r="AA111" s="159">
        <f t="shared" si="36"/>
        <v>0</v>
      </c>
      <c r="AB111" s="160">
        <f t="shared" si="37"/>
        <v>0</v>
      </c>
      <c r="AC111" s="162">
        <f t="shared" si="38"/>
        <v>0</v>
      </c>
      <c r="AD111" s="163">
        <f t="shared" si="39"/>
        <v>0</v>
      </c>
      <c r="AE111" s="18"/>
    </row>
    <row r="112" spans="1:31" ht="25" customHeight="1" x14ac:dyDescent="0.35">
      <c r="A112" s="169"/>
      <c r="B112" s="2"/>
      <c r="C112" s="2"/>
      <c r="D112" s="4"/>
      <c r="E112" s="5"/>
      <c r="F112" s="5"/>
      <c r="G112" s="6"/>
      <c r="H112" s="6"/>
      <c r="I112" s="10">
        <f t="shared" si="22"/>
        <v>0</v>
      </c>
      <c r="J112" s="11" t="str">
        <f t="shared" si="23"/>
        <v/>
      </c>
      <c r="K112" s="20" t="str">
        <f t="shared" si="40"/>
        <v/>
      </c>
      <c r="L112" s="7"/>
      <c r="M112" s="8" t="s">
        <v>20</v>
      </c>
      <c r="N112" s="36"/>
      <c r="O112" s="12">
        <f t="shared" si="24"/>
        <v>0</v>
      </c>
      <c r="P112" s="13">
        <f t="shared" si="25"/>
        <v>0</v>
      </c>
      <c r="Q112" s="13">
        <f t="shared" si="26"/>
        <v>0</v>
      </c>
      <c r="R112" s="13">
        <f t="shared" si="27"/>
        <v>0</v>
      </c>
      <c r="S112" s="14">
        <f t="shared" si="28"/>
        <v>0</v>
      </c>
      <c r="T112" s="15">
        <f t="shared" si="29"/>
        <v>0</v>
      </c>
      <c r="U112" s="16">
        <f t="shared" si="30"/>
        <v>0</v>
      </c>
      <c r="V112" s="9">
        <f t="shared" si="31"/>
        <v>0</v>
      </c>
      <c r="W112" s="159">
        <f t="shared" si="32"/>
        <v>0</v>
      </c>
      <c r="X112" s="159">
        <f t="shared" si="33"/>
        <v>0</v>
      </c>
      <c r="Y112" s="160">
        <f t="shared" si="34"/>
        <v>0</v>
      </c>
      <c r="Z112" s="159">
        <f t="shared" si="35"/>
        <v>0</v>
      </c>
      <c r="AA112" s="159">
        <f t="shared" si="36"/>
        <v>0</v>
      </c>
      <c r="AB112" s="160">
        <f t="shared" si="37"/>
        <v>0</v>
      </c>
      <c r="AC112" s="162">
        <f t="shared" si="38"/>
        <v>0</v>
      </c>
      <c r="AD112" s="163">
        <f t="shared" si="39"/>
        <v>0</v>
      </c>
      <c r="AE112" s="18"/>
    </row>
    <row r="113" spans="1:31" ht="25" customHeight="1" x14ac:dyDescent="0.35">
      <c r="A113" s="169"/>
      <c r="B113" s="2"/>
      <c r="C113" s="2"/>
      <c r="D113" s="4"/>
      <c r="E113" s="5"/>
      <c r="F113" s="5"/>
      <c r="G113" s="6"/>
      <c r="H113" s="6"/>
      <c r="I113" s="10">
        <f t="shared" si="22"/>
        <v>0</v>
      </c>
      <c r="J113" s="11" t="str">
        <f t="shared" si="23"/>
        <v/>
      </c>
      <c r="K113" s="20" t="str">
        <f t="shared" si="40"/>
        <v/>
      </c>
      <c r="L113" s="7"/>
      <c r="M113" s="8" t="s">
        <v>20</v>
      </c>
      <c r="N113" s="36"/>
      <c r="O113" s="12">
        <f t="shared" si="24"/>
        <v>0</v>
      </c>
      <c r="P113" s="13">
        <f t="shared" si="25"/>
        <v>0</v>
      </c>
      <c r="Q113" s="13">
        <f t="shared" si="26"/>
        <v>0</v>
      </c>
      <c r="R113" s="13">
        <f t="shared" si="27"/>
        <v>0</v>
      </c>
      <c r="S113" s="14">
        <f t="shared" si="28"/>
        <v>0</v>
      </c>
      <c r="T113" s="15">
        <f t="shared" si="29"/>
        <v>0</v>
      </c>
      <c r="U113" s="16">
        <f t="shared" si="30"/>
        <v>0</v>
      </c>
      <c r="V113" s="9">
        <f t="shared" si="31"/>
        <v>0</v>
      </c>
      <c r="W113" s="159">
        <f t="shared" si="32"/>
        <v>0</v>
      </c>
      <c r="X113" s="159">
        <f t="shared" si="33"/>
        <v>0</v>
      </c>
      <c r="Y113" s="160">
        <f t="shared" si="34"/>
        <v>0</v>
      </c>
      <c r="Z113" s="159">
        <f t="shared" si="35"/>
        <v>0</v>
      </c>
      <c r="AA113" s="159">
        <f t="shared" si="36"/>
        <v>0</v>
      </c>
      <c r="AB113" s="160">
        <f t="shared" si="37"/>
        <v>0</v>
      </c>
      <c r="AC113" s="162">
        <f t="shared" si="38"/>
        <v>0</v>
      </c>
      <c r="AD113" s="163">
        <f t="shared" si="39"/>
        <v>0</v>
      </c>
      <c r="AE113" s="18"/>
    </row>
    <row r="114" spans="1:31" ht="25" customHeight="1" x14ac:dyDescent="0.35">
      <c r="A114" s="169"/>
      <c r="B114" s="2"/>
      <c r="C114" s="2"/>
      <c r="D114" s="4"/>
      <c r="E114" s="5"/>
      <c r="F114" s="5"/>
      <c r="G114" s="6"/>
      <c r="H114" s="6"/>
      <c r="I114" s="10">
        <f t="shared" si="22"/>
        <v>0</v>
      </c>
      <c r="J114" s="11" t="str">
        <f t="shared" si="23"/>
        <v/>
      </c>
      <c r="K114" s="20" t="str">
        <f t="shared" si="40"/>
        <v/>
      </c>
      <c r="L114" s="7"/>
      <c r="M114" s="8" t="s">
        <v>20</v>
      </c>
      <c r="N114" s="36"/>
      <c r="O114" s="12">
        <f t="shared" si="24"/>
        <v>0</v>
      </c>
      <c r="P114" s="13">
        <f t="shared" si="25"/>
        <v>0</v>
      </c>
      <c r="Q114" s="13">
        <f t="shared" si="26"/>
        <v>0</v>
      </c>
      <c r="R114" s="13">
        <f t="shared" si="27"/>
        <v>0</v>
      </c>
      <c r="S114" s="14">
        <f t="shared" si="28"/>
        <v>0</v>
      </c>
      <c r="T114" s="15">
        <f t="shared" si="29"/>
        <v>0</v>
      </c>
      <c r="U114" s="16">
        <f t="shared" si="30"/>
        <v>0</v>
      </c>
      <c r="V114" s="9">
        <f t="shared" si="31"/>
        <v>0</v>
      </c>
      <c r="W114" s="159">
        <f t="shared" si="32"/>
        <v>0</v>
      </c>
      <c r="X114" s="159">
        <f t="shared" si="33"/>
        <v>0</v>
      </c>
      <c r="Y114" s="160">
        <f t="shared" si="34"/>
        <v>0</v>
      </c>
      <c r="Z114" s="159">
        <f t="shared" si="35"/>
        <v>0</v>
      </c>
      <c r="AA114" s="159">
        <f t="shared" si="36"/>
        <v>0</v>
      </c>
      <c r="AB114" s="160">
        <f t="shared" si="37"/>
        <v>0</v>
      </c>
      <c r="AC114" s="162">
        <f t="shared" si="38"/>
        <v>0</v>
      </c>
      <c r="AD114" s="163">
        <f t="shared" si="39"/>
        <v>0</v>
      </c>
      <c r="AE114" s="18"/>
    </row>
    <row r="115" spans="1:31" ht="25" customHeight="1" x14ac:dyDescent="0.35">
      <c r="A115" s="169"/>
      <c r="B115" s="2"/>
      <c r="C115" s="2"/>
      <c r="D115" s="4"/>
      <c r="E115" s="5"/>
      <c r="F115" s="5"/>
      <c r="G115" s="6"/>
      <c r="H115" s="6"/>
      <c r="I115" s="10">
        <f t="shared" si="22"/>
        <v>0</v>
      </c>
      <c r="J115" s="11" t="str">
        <f t="shared" si="23"/>
        <v/>
      </c>
      <c r="K115" s="20" t="str">
        <f t="shared" si="40"/>
        <v/>
      </c>
      <c r="L115" s="7"/>
      <c r="M115" s="8" t="s">
        <v>20</v>
      </c>
      <c r="N115" s="36"/>
      <c r="O115" s="12">
        <f t="shared" si="24"/>
        <v>0</v>
      </c>
      <c r="P115" s="13">
        <f t="shared" si="25"/>
        <v>0</v>
      </c>
      <c r="Q115" s="13">
        <f t="shared" si="26"/>
        <v>0</v>
      </c>
      <c r="R115" s="13">
        <f t="shared" si="27"/>
        <v>0</v>
      </c>
      <c r="S115" s="14">
        <f t="shared" si="28"/>
        <v>0</v>
      </c>
      <c r="T115" s="15">
        <f t="shared" si="29"/>
        <v>0</v>
      </c>
      <c r="U115" s="16">
        <f t="shared" si="30"/>
        <v>0</v>
      </c>
      <c r="V115" s="9">
        <f t="shared" si="31"/>
        <v>0</v>
      </c>
      <c r="W115" s="159">
        <f t="shared" si="32"/>
        <v>0</v>
      </c>
      <c r="X115" s="159">
        <f t="shared" si="33"/>
        <v>0</v>
      </c>
      <c r="Y115" s="160">
        <f t="shared" si="34"/>
        <v>0</v>
      </c>
      <c r="Z115" s="159">
        <f t="shared" si="35"/>
        <v>0</v>
      </c>
      <c r="AA115" s="159">
        <f t="shared" si="36"/>
        <v>0</v>
      </c>
      <c r="AB115" s="160">
        <f t="shared" si="37"/>
        <v>0</v>
      </c>
      <c r="AC115" s="162">
        <f t="shared" si="38"/>
        <v>0</v>
      </c>
      <c r="AD115" s="163">
        <f t="shared" si="39"/>
        <v>0</v>
      </c>
      <c r="AE115" s="18"/>
    </row>
    <row r="116" spans="1:31" ht="25" customHeight="1" x14ac:dyDescent="0.35">
      <c r="A116" s="169"/>
      <c r="B116" s="2"/>
      <c r="C116" s="2"/>
      <c r="D116" s="4"/>
      <c r="E116" s="5"/>
      <c r="F116" s="5"/>
      <c r="G116" s="6"/>
      <c r="H116" s="6"/>
      <c r="I116" s="10">
        <f t="shared" si="22"/>
        <v>0</v>
      </c>
      <c r="J116" s="11" t="str">
        <f t="shared" si="23"/>
        <v/>
      </c>
      <c r="K116" s="20" t="str">
        <f t="shared" si="40"/>
        <v/>
      </c>
      <c r="L116" s="7"/>
      <c r="M116" s="8" t="s">
        <v>20</v>
      </c>
      <c r="N116" s="36"/>
      <c r="O116" s="12">
        <f t="shared" si="24"/>
        <v>0</v>
      </c>
      <c r="P116" s="13">
        <f t="shared" si="25"/>
        <v>0</v>
      </c>
      <c r="Q116" s="13">
        <f t="shared" si="26"/>
        <v>0</v>
      </c>
      <c r="R116" s="13">
        <f t="shared" si="27"/>
        <v>0</v>
      </c>
      <c r="S116" s="14">
        <f t="shared" si="28"/>
        <v>0</v>
      </c>
      <c r="T116" s="15">
        <f t="shared" si="29"/>
        <v>0</v>
      </c>
      <c r="U116" s="16">
        <f t="shared" si="30"/>
        <v>0</v>
      </c>
      <c r="V116" s="9">
        <f t="shared" si="31"/>
        <v>0</v>
      </c>
      <c r="W116" s="159">
        <f t="shared" si="32"/>
        <v>0</v>
      </c>
      <c r="X116" s="159">
        <f t="shared" si="33"/>
        <v>0</v>
      </c>
      <c r="Y116" s="160">
        <f t="shared" si="34"/>
        <v>0</v>
      </c>
      <c r="Z116" s="159">
        <f t="shared" si="35"/>
        <v>0</v>
      </c>
      <c r="AA116" s="159">
        <f t="shared" si="36"/>
        <v>0</v>
      </c>
      <c r="AB116" s="160">
        <f t="shared" si="37"/>
        <v>0</v>
      </c>
      <c r="AC116" s="162">
        <f t="shared" si="38"/>
        <v>0</v>
      </c>
      <c r="AD116" s="163">
        <f t="shared" si="39"/>
        <v>0</v>
      </c>
      <c r="AE116" s="18"/>
    </row>
    <row r="117" spans="1:31" ht="25" customHeight="1" x14ac:dyDescent="0.35">
      <c r="A117" s="169"/>
      <c r="B117" s="2"/>
      <c r="C117" s="2"/>
      <c r="D117" s="4"/>
      <c r="E117" s="5"/>
      <c r="F117" s="5"/>
      <c r="G117" s="6"/>
      <c r="H117" s="6"/>
      <c r="I117" s="10">
        <f t="shared" si="22"/>
        <v>0</v>
      </c>
      <c r="J117" s="11" t="str">
        <f t="shared" si="23"/>
        <v/>
      </c>
      <c r="K117" s="20" t="str">
        <f t="shared" si="40"/>
        <v/>
      </c>
      <c r="L117" s="7"/>
      <c r="M117" s="8" t="s">
        <v>20</v>
      </c>
      <c r="N117" s="36"/>
      <c r="O117" s="12">
        <f t="shared" si="24"/>
        <v>0</v>
      </c>
      <c r="P117" s="13">
        <f t="shared" si="25"/>
        <v>0</v>
      </c>
      <c r="Q117" s="13">
        <f t="shared" si="26"/>
        <v>0</v>
      </c>
      <c r="R117" s="13">
        <f t="shared" si="27"/>
        <v>0</v>
      </c>
      <c r="S117" s="14">
        <f t="shared" si="28"/>
        <v>0</v>
      </c>
      <c r="T117" s="15">
        <f t="shared" si="29"/>
        <v>0</v>
      </c>
      <c r="U117" s="16">
        <f t="shared" si="30"/>
        <v>0</v>
      </c>
      <c r="V117" s="9">
        <f t="shared" si="31"/>
        <v>0</v>
      </c>
      <c r="W117" s="159">
        <f t="shared" si="32"/>
        <v>0</v>
      </c>
      <c r="X117" s="159">
        <f t="shared" si="33"/>
        <v>0</v>
      </c>
      <c r="Y117" s="160">
        <f t="shared" si="34"/>
        <v>0</v>
      </c>
      <c r="Z117" s="159">
        <f t="shared" si="35"/>
        <v>0</v>
      </c>
      <c r="AA117" s="159">
        <f t="shared" si="36"/>
        <v>0</v>
      </c>
      <c r="AB117" s="160">
        <f t="shared" si="37"/>
        <v>0</v>
      </c>
      <c r="AC117" s="162">
        <f t="shared" si="38"/>
        <v>0</v>
      </c>
      <c r="AD117" s="163">
        <f t="shared" si="39"/>
        <v>0</v>
      </c>
      <c r="AE117" s="18"/>
    </row>
    <row r="118" spans="1:31" ht="25" customHeight="1" x14ac:dyDescent="0.35">
      <c r="A118" s="169"/>
      <c r="B118" s="2"/>
      <c r="C118" s="2"/>
      <c r="D118" s="4"/>
      <c r="E118" s="5"/>
      <c r="F118" s="5"/>
      <c r="G118" s="6"/>
      <c r="H118" s="6"/>
      <c r="I118" s="10">
        <f t="shared" si="22"/>
        <v>0</v>
      </c>
      <c r="J118" s="11" t="str">
        <f t="shared" si="23"/>
        <v/>
      </c>
      <c r="K118" s="20" t="str">
        <f t="shared" si="40"/>
        <v/>
      </c>
      <c r="L118" s="7"/>
      <c r="M118" s="8" t="s">
        <v>20</v>
      </c>
      <c r="N118" s="36"/>
      <c r="O118" s="12">
        <f t="shared" si="24"/>
        <v>0</v>
      </c>
      <c r="P118" s="13">
        <f t="shared" si="25"/>
        <v>0</v>
      </c>
      <c r="Q118" s="13">
        <f t="shared" si="26"/>
        <v>0</v>
      </c>
      <c r="R118" s="13">
        <f t="shared" si="27"/>
        <v>0</v>
      </c>
      <c r="S118" s="14">
        <f t="shared" si="28"/>
        <v>0</v>
      </c>
      <c r="T118" s="15">
        <f t="shared" si="29"/>
        <v>0</v>
      </c>
      <c r="U118" s="16">
        <f t="shared" si="30"/>
        <v>0</v>
      </c>
      <c r="V118" s="9">
        <f t="shared" si="31"/>
        <v>0</v>
      </c>
      <c r="W118" s="159">
        <f t="shared" si="32"/>
        <v>0</v>
      </c>
      <c r="X118" s="159">
        <f t="shared" si="33"/>
        <v>0</v>
      </c>
      <c r="Y118" s="160">
        <f t="shared" si="34"/>
        <v>0</v>
      </c>
      <c r="Z118" s="159">
        <f t="shared" si="35"/>
        <v>0</v>
      </c>
      <c r="AA118" s="159">
        <f t="shared" si="36"/>
        <v>0</v>
      </c>
      <c r="AB118" s="160">
        <f t="shared" si="37"/>
        <v>0</v>
      </c>
      <c r="AC118" s="162">
        <f t="shared" si="38"/>
        <v>0</v>
      </c>
      <c r="AD118" s="163">
        <f t="shared" si="39"/>
        <v>0</v>
      </c>
      <c r="AE118" s="18"/>
    </row>
    <row r="119" spans="1:31" ht="25" customHeight="1" x14ac:dyDescent="0.35">
      <c r="A119" s="169"/>
      <c r="B119" s="2"/>
      <c r="C119" s="2"/>
      <c r="D119" s="4"/>
      <c r="E119" s="5"/>
      <c r="F119" s="5"/>
      <c r="G119" s="6"/>
      <c r="H119" s="6"/>
      <c r="I119" s="10">
        <f t="shared" si="22"/>
        <v>0</v>
      </c>
      <c r="J119" s="11" t="str">
        <f t="shared" si="23"/>
        <v/>
      </c>
      <c r="K119" s="20" t="str">
        <f t="shared" si="40"/>
        <v/>
      </c>
      <c r="L119" s="7"/>
      <c r="M119" s="8" t="s">
        <v>20</v>
      </c>
      <c r="N119" s="36"/>
      <c r="O119" s="12">
        <f t="shared" si="24"/>
        <v>0</v>
      </c>
      <c r="P119" s="13">
        <f t="shared" si="25"/>
        <v>0</v>
      </c>
      <c r="Q119" s="13">
        <f t="shared" si="26"/>
        <v>0</v>
      </c>
      <c r="R119" s="13">
        <f t="shared" si="27"/>
        <v>0</v>
      </c>
      <c r="S119" s="14">
        <f t="shared" si="28"/>
        <v>0</v>
      </c>
      <c r="T119" s="15">
        <f t="shared" si="29"/>
        <v>0</v>
      </c>
      <c r="U119" s="16">
        <f t="shared" si="30"/>
        <v>0</v>
      </c>
      <c r="V119" s="9">
        <f t="shared" si="31"/>
        <v>0</v>
      </c>
      <c r="W119" s="159">
        <f t="shared" si="32"/>
        <v>0</v>
      </c>
      <c r="X119" s="159">
        <f t="shared" si="33"/>
        <v>0</v>
      </c>
      <c r="Y119" s="160">
        <f t="shared" si="34"/>
        <v>0</v>
      </c>
      <c r="Z119" s="159">
        <f t="shared" si="35"/>
        <v>0</v>
      </c>
      <c r="AA119" s="159">
        <f t="shared" si="36"/>
        <v>0</v>
      </c>
      <c r="AB119" s="160">
        <f t="shared" si="37"/>
        <v>0</v>
      </c>
      <c r="AC119" s="162">
        <f t="shared" si="38"/>
        <v>0</v>
      </c>
      <c r="AD119" s="163">
        <f t="shared" si="39"/>
        <v>0</v>
      </c>
      <c r="AE119" s="18"/>
    </row>
    <row r="120" spans="1:31" ht="25" customHeight="1" x14ac:dyDescent="0.35">
      <c r="A120" s="169"/>
      <c r="B120" s="2"/>
      <c r="C120" s="2"/>
      <c r="D120" s="4"/>
      <c r="E120" s="5"/>
      <c r="F120" s="5"/>
      <c r="G120" s="6"/>
      <c r="H120" s="6"/>
      <c r="I120" s="10">
        <f t="shared" si="22"/>
        <v>0</v>
      </c>
      <c r="J120" s="11" t="str">
        <f t="shared" si="23"/>
        <v/>
      </c>
      <c r="K120" s="20" t="str">
        <f t="shared" si="40"/>
        <v/>
      </c>
      <c r="L120" s="7"/>
      <c r="M120" s="8" t="s">
        <v>20</v>
      </c>
      <c r="N120" s="36"/>
      <c r="O120" s="12">
        <f t="shared" si="24"/>
        <v>0</v>
      </c>
      <c r="P120" s="13">
        <f t="shared" si="25"/>
        <v>0</v>
      </c>
      <c r="Q120" s="13">
        <f t="shared" si="26"/>
        <v>0</v>
      </c>
      <c r="R120" s="13">
        <f t="shared" si="27"/>
        <v>0</v>
      </c>
      <c r="S120" s="14">
        <f t="shared" si="28"/>
        <v>0</v>
      </c>
      <c r="T120" s="15">
        <f t="shared" si="29"/>
        <v>0</v>
      </c>
      <c r="U120" s="16">
        <f t="shared" si="30"/>
        <v>0</v>
      </c>
      <c r="V120" s="9">
        <f t="shared" si="31"/>
        <v>0</v>
      </c>
      <c r="W120" s="159">
        <f t="shared" si="32"/>
        <v>0</v>
      </c>
      <c r="X120" s="159">
        <f t="shared" si="33"/>
        <v>0</v>
      </c>
      <c r="Y120" s="160">
        <f t="shared" si="34"/>
        <v>0</v>
      </c>
      <c r="Z120" s="159">
        <f t="shared" si="35"/>
        <v>0</v>
      </c>
      <c r="AA120" s="159">
        <f t="shared" si="36"/>
        <v>0</v>
      </c>
      <c r="AB120" s="160">
        <f t="shared" si="37"/>
        <v>0</v>
      </c>
      <c r="AC120" s="162">
        <f t="shared" si="38"/>
        <v>0</v>
      </c>
      <c r="AD120" s="163">
        <f t="shared" si="39"/>
        <v>0</v>
      </c>
      <c r="AE120" s="18"/>
    </row>
    <row r="121" spans="1:31" ht="25" customHeight="1" x14ac:dyDescent="0.35">
      <c r="A121" s="169"/>
      <c r="B121" s="2"/>
      <c r="C121" s="2"/>
      <c r="D121" s="4"/>
      <c r="E121" s="5"/>
      <c r="F121" s="5"/>
      <c r="G121" s="6"/>
      <c r="H121" s="6"/>
      <c r="I121" s="10">
        <f t="shared" si="22"/>
        <v>0</v>
      </c>
      <c r="J121" s="11" t="str">
        <f t="shared" si="23"/>
        <v/>
      </c>
      <c r="K121" s="20" t="str">
        <f t="shared" si="40"/>
        <v/>
      </c>
      <c r="L121" s="7"/>
      <c r="M121" s="8" t="s">
        <v>20</v>
      </c>
      <c r="N121" s="36"/>
      <c r="O121" s="12">
        <f t="shared" si="24"/>
        <v>0</v>
      </c>
      <c r="P121" s="13">
        <f t="shared" si="25"/>
        <v>0</v>
      </c>
      <c r="Q121" s="13">
        <f t="shared" si="26"/>
        <v>0</v>
      </c>
      <c r="R121" s="13">
        <f t="shared" si="27"/>
        <v>0</v>
      </c>
      <c r="S121" s="14">
        <f t="shared" si="28"/>
        <v>0</v>
      </c>
      <c r="T121" s="15">
        <f t="shared" si="29"/>
        <v>0</v>
      </c>
      <c r="U121" s="16">
        <f t="shared" si="30"/>
        <v>0</v>
      </c>
      <c r="V121" s="9">
        <f t="shared" si="31"/>
        <v>0</v>
      </c>
      <c r="W121" s="159">
        <f t="shared" si="32"/>
        <v>0</v>
      </c>
      <c r="X121" s="159">
        <f t="shared" si="33"/>
        <v>0</v>
      </c>
      <c r="Y121" s="160">
        <f t="shared" si="34"/>
        <v>0</v>
      </c>
      <c r="Z121" s="159">
        <f t="shared" si="35"/>
        <v>0</v>
      </c>
      <c r="AA121" s="159">
        <f t="shared" si="36"/>
        <v>0</v>
      </c>
      <c r="AB121" s="160">
        <f t="shared" si="37"/>
        <v>0</v>
      </c>
      <c r="AC121" s="162">
        <f t="shared" si="38"/>
        <v>0</v>
      </c>
      <c r="AD121" s="163">
        <f t="shared" si="39"/>
        <v>0</v>
      </c>
      <c r="AE121" s="18"/>
    </row>
    <row r="122" spans="1:31" ht="25" customHeight="1" x14ac:dyDescent="0.35">
      <c r="A122" s="169"/>
      <c r="B122" s="2"/>
      <c r="C122" s="2"/>
      <c r="D122" s="4"/>
      <c r="E122" s="5"/>
      <c r="F122" s="5"/>
      <c r="G122" s="6"/>
      <c r="H122" s="6"/>
      <c r="I122" s="10">
        <f t="shared" si="22"/>
        <v>0</v>
      </c>
      <c r="J122" s="11" t="str">
        <f t="shared" si="23"/>
        <v/>
      </c>
      <c r="K122" s="20" t="str">
        <f t="shared" si="40"/>
        <v/>
      </c>
      <c r="L122" s="7"/>
      <c r="M122" s="8" t="s">
        <v>20</v>
      </c>
      <c r="N122" s="36"/>
      <c r="O122" s="12">
        <f t="shared" si="24"/>
        <v>0</v>
      </c>
      <c r="P122" s="13">
        <f t="shared" si="25"/>
        <v>0</v>
      </c>
      <c r="Q122" s="13">
        <f t="shared" si="26"/>
        <v>0</v>
      </c>
      <c r="R122" s="13">
        <f t="shared" si="27"/>
        <v>0</v>
      </c>
      <c r="S122" s="14">
        <f t="shared" si="28"/>
        <v>0</v>
      </c>
      <c r="T122" s="15">
        <f t="shared" si="29"/>
        <v>0</v>
      </c>
      <c r="U122" s="16">
        <f t="shared" si="30"/>
        <v>0</v>
      </c>
      <c r="V122" s="9">
        <f t="shared" si="31"/>
        <v>0</v>
      </c>
      <c r="W122" s="159">
        <f t="shared" si="32"/>
        <v>0</v>
      </c>
      <c r="X122" s="159">
        <f t="shared" si="33"/>
        <v>0</v>
      </c>
      <c r="Y122" s="160">
        <f t="shared" si="34"/>
        <v>0</v>
      </c>
      <c r="Z122" s="159">
        <f t="shared" si="35"/>
        <v>0</v>
      </c>
      <c r="AA122" s="159">
        <f t="shared" si="36"/>
        <v>0</v>
      </c>
      <c r="AB122" s="160">
        <f t="shared" si="37"/>
        <v>0</v>
      </c>
      <c r="AC122" s="162">
        <f t="shared" si="38"/>
        <v>0</v>
      </c>
      <c r="AD122" s="163">
        <f t="shared" si="39"/>
        <v>0</v>
      </c>
      <c r="AE122" s="18"/>
    </row>
    <row r="123" spans="1:31" ht="25" customHeight="1" x14ac:dyDescent="0.35">
      <c r="A123" s="169"/>
      <c r="B123" s="2"/>
      <c r="C123" s="2"/>
      <c r="D123" s="4"/>
      <c r="E123" s="5"/>
      <c r="F123" s="5"/>
      <c r="G123" s="6"/>
      <c r="H123" s="6"/>
      <c r="I123" s="10">
        <f t="shared" si="22"/>
        <v>0</v>
      </c>
      <c r="J123" s="11" t="str">
        <f t="shared" si="23"/>
        <v/>
      </c>
      <c r="K123" s="20" t="str">
        <f t="shared" si="40"/>
        <v/>
      </c>
      <c r="L123" s="7"/>
      <c r="M123" s="8" t="s">
        <v>20</v>
      </c>
      <c r="N123" s="36"/>
      <c r="O123" s="12">
        <f t="shared" si="24"/>
        <v>0</v>
      </c>
      <c r="P123" s="13">
        <f t="shared" si="25"/>
        <v>0</v>
      </c>
      <c r="Q123" s="13">
        <f t="shared" si="26"/>
        <v>0</v>
      </c>
      <c r="R123" s="13">
        <f t="shared" si="27"/>
        <v>0</v>
      </c>
      <c r="S123" s="14">
        <f t="shared" si="28"/>
        <v>0</v>
      </c>
      <c r="T123" s="15">
        <f t="shared" si="29"/>
        <v>0</v>
      </c>
      <c r="U123" s="16">
        <f t="shared" si="30"/>
        <v>0</v>
      </c>
      <c r="V123" s="9">
        <f t="shared" si="31"/>
        <v>0</v>
      </c>
      <c r="W123" s="159">
        <f t="shared" si="32"/>
        <v>0</v>
      </c>
      <c r="X123" s="159">
        <f t="shared" si="33"/>
        <v>0</v>
      </c>
      <c r="Y123" s="160">
        <f t="shared" si="34"/>
        <v>0</v>
      </c>
      <c r="Z123" s="159">
        <f t="shared" si="35"/>
        <v>0</v>
      </c>
      <c r="AA123" s="159">
        <f t="shared" si="36"/>
        <v>0</v>
      </c>
      <c r="AB123" s="160">
        <f t="shared" si="37"/>
        <v>0</v>
      </c>
      <c r="AC123" s="162">
        <f t="shared" si="38"/>
        <v>0</v>
      </c>
      <c r="AD123" s="163">
        <f t="shared" si="39"/>
        <v>0</v>
      </c>
      <c r="AE123" s="18"/>
    </row>
    <row r="124" spans="1:31" ht="25" customHeight="1" x14ac:dyDescent="0.35">
      <c r="A124" s="169"/>
      <c r="B124" s="2"/>
      <c r="C124" s="2"/>
      <c r="D124" s="4"/>
      <c r="E124" s="5"/>
      <c r="F124" s="5"/>
      <c r="G124" s="6"/>
      <c r="H124" s="6"/>
      <c r="I124" s="10">
        <f t="shared" si="22"/>
        <v>0</v>
      </c>
      <c r="J124" s="11" t="str">
        <f t="shared" si="23"/>
        <v/>
      </c>
      <c r="K124" s="20" t="str">
        <f t="shared" si="40"/>
        <v/>
      </c>
      <c r="L124" s="7"/>
      <c r="M124" s="8" t="s">
        <v>20</v>
      </c>
      <c r="N124" s="36"/>
      <c r="O124" s="12">
        <f t="shared" si="24"/>
        <v>0</v>
      </c>
      <c r="P124" s="13">
        <f t="shared" si="25"/>
        <v>0</v>
      </c>
      <c r="Q124" s="13">
        <f t="shared" si="26"/>
        <v>0</v>
      </c>
      <c r="R124" s="13">
        <f t="shared" si="27"/>
        <v>0</v>
      </c>
      <c r="S124" s="14">
        <f t="shared" si="28"/>
        <v>0</v>
      </c>
      <c r="T124" s="15">
        <f t="shared" si="29"/>
        <v>0</v>
      </c>
      <c r="U124" s="16">
        <f t="shared" si="30"/>
        <v>0</v>
      </c>
      <c r="V124" s="9">
        <f t="shared" si="31"/>
        <v>0</v>
      </c>
      <c r="W124" s="159">
        <f t="shared" si="32"/>
        <v>0</v>
      </c>
      <c r="X124" s="159">
        <f t="shared" si="33"/>
        <v>0</v>
      </c>
      <c r="Y124" s="160">
        <f t="shared" si="34"/>
        <v>0</v>
      </c>
      <c r="Z124" s="159">
        <f t="shared" si="35"/>
        <v>0</v>
      </c>
      <c r="AA124" s="159">
        <f t="shared" si="36"/>
        <v>0</v>
      </c>
      <c r="AB124" s="160">
        <f t="shared" si="37"/>
        <v>0</v>
      </c>
      <c r="AC124" s="162">
        <f t="shared" si="38"/>
        <v>0</v>
      </c>
      <c r="AD124" s="163">
        <f t="shared" si="39"/>
        <v>0</v>
      </c>
      <c r="AE124" s="18"/>
    </row>
    <row r="125" spans="1:31" ht="25" customHeight="1" x14ac:dyDescent="0.35">
      <c r="A125" s="169"/>
      <c r="B125" s="2"/>
      <c r="C125" s="2"/>
      <c r="D125" s="4"/>
      <c r="E125" s="5"/>
      <c r="F125" s="5"/>
      <c r="G125" s="6"/>
      <c r="H125" s="6"/>
      <c r="I125" s="10">
        <f t="shared" si="22"/>
        <v>0</v>
      </c>
      <c r="J125" s="11" t="str">
        <f t="shared" si="23"/>
        <v/>
      </c>
      <c r="K125" s="20" t="str">
        <f t="shared" si="40"/>
        <v/>
      </c>
      <c r="L125" s="7"/>
      <c r="M125" s="8" t="s">
        <v>20</v>
      </c>
      <c r="N125" s="36"/>
      <c r="O125" s="12">
        <f t="shared" si="24"/>
        <v>0</v>
      </c>
      <c r="P125" s="13">
        <f t="shared" si="25"/>
        <v>0</v>
      </c>
      <c r="Q125" s="13">
        <f t="shared" si="26"/>
        <v>0</v>
      </c>
      <c r="R125" s="13">
        <f t="shared" si="27"/>
        <v>0</v>
      </c>
      <c r="S125" s="14">
        <f t="shared" si="28"/>
        <v>0</v>
      </c>
      <c r="T125" s="15">
        <f t="shared" si="29"/>
        <v>0</v>
      </c>
      <c r="U125" s="16">
        <f t="shared" si="30"/>
        <v>0</v>
      </c>
      <c r="V125" s="9">
        <f t="shared" si="31"/>
        <v>0</v>
      </c>
      <c r="W125" s="159">
        <f t="shared" si="32"/>
        <v>0</v>
      </c>
      <c r="X125" s="159">
        <f t="shared" si="33"/>
        <v>0</v>
      </c>
      <c r="Y125" s="160">
        <f t="shared" si="34"/>
        <v>0</v>
      </c>
      <c r="Z125" s="159">
        <f t="shared" si="35"/>
        <v>0</v>
      </c>
      <c r="AA125" s="159">
        <f t="shared" si="36"/>
        <v>0</v>
      </c>
      <c r="AB125" s="160">
        <f t="shared" si="37"/>
        <v>0</v>
      </c>
      <c r="AC125" s="162">
        <f t="shared" si="38"/>
        <v>0</v>
      </c>
      <c r="AD125" s="163">
        <f t="shared" si="39"/>
        <v>0</v>
      </c>
      <c r="AE125" s="18"/>
    </row>
    <row r="126" spans="1:31" ht="25" customHeight="1" x14ac:dyDescent="0.35">
      <c r="A126" s="169"/>
      <c r="B126" s="2"/>
      <c r="C126" s="2"/>
      <c r="D126" s="4"/>
      <c r="E126" s="5"/>
      <c r="F126" s="5"/>
      <c r="G126" s="6"/>
      <c r="H126" s="6"/>
      <c r="I126" s="10">
        <f t="shared" si="22"/>
        <v>0</v>
      </c>
      <c r="J126" s="11" t="str">
        <f t="shared" si="23"/>
        <v/>
      </c>
      <c r="K126" s="20" t="str">
        <f t="shared" si="40"/>
        <v/>
      </c>
      <c r="L126" s="7"/>
      <c r="M126" s="8" t="s">
        <v>20</v>
      </c>
      <c r="N126" s="36"/>
      <c r="O126" s="12">
        <f t="shared" si="24"/>
        <v>0</v>
      </c>
      <c r="P126" s="13">
        <f t="shared" si="25"/>
        <v>0</v>
      </c>
      <c r="Q126" s="13">
        <f t="shared" si="26"/>
        <v>0</v>
      </c>
      <c r="R126" s="13">
        <f t="shared" si="27"/>
        <v>0</v>
      </c>
      <c r="S126" s="14">
        <f t="shared" si="28"/>
        <v>0</v>
      </c>
      <c r="T126" s="15">
        <f t="shared" si="29"/>
        <v>0</v>
      </c>
      <c r="U126" s="16">
        <f t="shared" si="30"/>
        <v>0</v>
      </c>
      <c r="V126" s="9">
        <f t="shared" si="31"/>
        <v>0</v>
      </c>
      <c r="W126" s="159">
        <f t="shared" si="32"/>
        <v>0</v>
      </c>
      <c r="X126" s="159">
        <f t="shared" si="33"/>
        <v>0</v>
      </c>
      <c r="Y126" s="160">
        <f t="shared" si="34"/>
        <v>0</v>
      </c>
      <c r="Z126" s="159">
        <f t="shared" si="35"/>
        <v>0</v>
      </c>
      <c r="AA126" s="159">
        <f t="shared" si="36"/>
        <v>0</v>
      </c>
      <c r="AB126" s="160">
        <f t="shared" si="37"/>
        <v>0</v>
      </c>
      <c r="AC126" s="162">
        <f t="shared" si="38"/>
        <v>0</v>
      </c>
      <c r="AD126" s="163">
        <f t="shared" si="39"/>
        <v>0</v>
      </c>
      <c r="AE126" s="18"/>
    </row>
    <row r="127" spans="1:31" ht="25" customHeight="1" x14ac:dyDescent="0.35">
      <c r="A127" s="169"/>
      <c r="B127" s="2"/>
      <c r="C127" s="2"/>
      <c r="D127" s="4"/>
      <c r="E127" s="5"/>
      <c r="F127" s="5"/>
      <c r="G127" s="6"/>
      <c r="H127" s="6"/>
      <c r="I127" s="10">
        <f t="shared" si="22"/>
        <v>0</v>
      </c>
      <c r="J127" s="11" t="str">
        <f t="shared" si="23"/>
        <v/>
      </c>
      <c r="K127" s="20" t="str">
        <f t="shared" si="40"/>
        <v/>
      </c>
      <c r="L127" s="7"/>
      <c r="M127" s="8" t="s">
        <v>20</v>
      </c>
      <c r="N127" s="36"/>
      <c r="O127" s="12">
        <f t="shared" si="24"/>
        <v>0</v>
      </c>
      <c r="P127" s="13">
        <f t="shared" si="25"/>
        <v>0</v>
      </c>
      <c r="Q127" s="13">
        <f t="shared" si="26"/>
        <v>0</v>
      </c>
      <c r="R127" s="13">
        <f t="shared" si="27"/>
        <v>0</v>
      </c>
      <c r="S127" s="14">
        <f t="shared" si="28"/>
        <v>0</v>
      </c>
      <c r="T127" s="15">
        <f t="shared" si="29"/>
        <v>0</v>
      </c>
      <c r="U127" s="16">
        <f t="shared" si="30"/>
        <v>0</v>
      </c>
      <c r="V127" s="9">
        <f t="shared" si="31"/>
        <v>0</v>
      </c>
      <c r="W127" s="159">
        <f t="shared" si="32"/>
        <v>0</v>
      </c>
      <c r="X127" s="159">
        <f t="shared" si="33"/>
        <v>0</v>
      </c>
      <c r="Y127" s="160">
        <f t="shared" si="34"/>
        <v>0</v>
      </c>
      <c r="Z127" s="159">
        <f t="shared" si="35"/>
        <v>0</v>
      </c>
      <c r="AA127" s="159">
        <f t="shared" si="36"/>
        <v>0</v>
      </c>
      <c r="AB127" s="160">
        <f t="shared" si="37"/>
        <v>0</v>
      </c>
      <c r="AC127" s="162">
        <f t="shared" si="38"/>
        <v>0</v>
      </c>
      <c r="AD127" s="163">
        <f t="shared" si="39"/>
        <v>0</v>
      </c>
      <c r="AE127" s="18"/>
    </row>
    <row r="128" spans="1:31" ht="25" customHeight="1" x14ac:dyDescent="0.35">
      <c r="A128" s="169"/>
      <c r="B128" s="2"/>
      <c r="C128" s="2"/>
      <c r="D128" s="4"/>
      <c r="E128" s="5"/>
      <c r="F128" s="5"/>
      <c r="G128" s="6"/>
      <c r="H128" s="6"/>
      <c r="I128" s="10">
        <f t="shared" si="22"/>
        <v>0</v>
      </c>
      <c r="J128" s="11" t="str">
        <f t="shared" si="23"/>
        <v/>
      </c>
      <c r="K128" s="20" t="str">
        <f t="shared" si="40"/>
        <v/>
      </c>
      <c r="L128" s="7"/>
      <c r="M128" s="8" t="s">
        <v>20</v>
      </c>
      <c r="N128" s="36"/>
      <c r="O128" s="12">
        <f t="shared" si="24"/>
        <v>0</v>
      </c>
      <c r="P128" s="13">
        <f t="shared" si="25"/>
        <v>0</v>
      </c>
      <c r="Q128" s="13">
        <f t="shared" si="26"/>
        <v>0</v>
      </c>
      <c r="R128" s="13">
        <f t="shared" si="27"/>
        <v>0</v>
      </c>
      <c r="S128" s="14">
        <f t="shared" si="28"/>
        <v>0</v>
      </c>
      <c r="T128" s="15">
        <f t="shared" si="29"/>
        <v>0</v>
      </c>
      <c r="U128" s="16">
        <f t="shared" si="30"/>
        <v>0</v>
      </c>
      <c r="V128" s="9">
        <f t="shared" si="31"/>
        <v>0</v>
      </c>
      <c r="W128" s="159">
        <f t="shared" si="32"/>
        <v>0</v>
      </c>
      <c r="X128" s="159">
        <f t="shared" si="33"/>
        <v>0</v>
      </c>
      <c r="Y128" s="160">
        <f t="shared" si="34"/>
        <v>0</v>
      </c>
      <c r="Z128" s="159">
        <f t="shared" si="35"/>
        <v>0</v>
      </c>
      <c r="AA128" s="159">
        <f t="shared" si="36"/>
        <v>0</v>
      </c>
      <c r="AB128" s="160">
        <f t="shared" si="37"/>
        <v>0</v>
      </c>
      <c r="AC128" s="162">
        <f t="shared" si="38"/>
        <v>0</v>
      </c>
      <c r="AD128" s="163">
        <f t="shared" si="39"/>
        <v>0</v>
      </c>
      <c r="AE128" s="18"/>
    </row>
    <row r="129" spans="1:31" ht="25" customHeight="1" x14ac:dyDescent="0.35">
      <c r="A129" s="169"/>
      <c r="B129" s="2"/>
      <c r="C129" s="2"/>
      <c r="D129" s="4"/>
      <c r="E129" s="5"/>
      <c r="F129" s="5"/>
      <c r="G129" s="6"/>
      <c r="H129" s="6"/>
      <c r="I129" s="10">
        <f t="shared" si="22"/>
        <v>0</v>
      </c>
      <c r="J129" s="11" t="str">
        <f t="shared" si="23"/>
        <v/>
      </c>
      <c r="K129" s="20" t="str">
        <f t="shared" si="40"/>
        <v/>
      </c>
      <c r="L129" s="7"/>
      <c r="M129" s="8" t="s">
        <v>20</v>
      </c>
      <c r="N129" s="36"/>
      <c r="O129" s="12">
        <f t="shared" si="24"/>
        <v>0</v>
      </c>
      <c r="P129" s="13">
        <f t="shared" si="25"/>
        <v>0</v>
      </c>
      <c r="Q129" s="13">
        <f t="shared" si="26"/>
        <v>0</v>
      </c>
      <c r="R129" s="13">
        <f t="shared" si="27"/>
        <v>0</v>
      </c>
      <c r="S129" s="14">
        <f t="shared" si="28"/>
        <v>0</v>
      </c>
      <c r="T129" s="15">
        <f t="shared" si="29"/>
        <v>0</v>
      </c>
      <c r="U129" s="16">
        <f t="shared" si="30"/>
        <v>0</v>
      </c>
      <c r="V129" s="9">
        <f t="shared" si="31"/>
        <v>0</v>
      </c>
      <c r="W129" s="159">
        <f t="shared" si="32"/>
        <v>0</v>
      </c>
      <c r="X129" s="159">
        <f t="shared" si="33"/>
        <v>0</v>
      </c>
      <c r="Y129" s="160">
        <f t="shared" si="34"/>
        <v>0</v>
      </c>
      <c r="Z129" s="159">
        <f t="shared" si="35"/>
        <v>0</v>
      </c>
      <c r="AA129" s="159">
        <f t="shared" si="36"/>
        <v>0</v>
      </c>
      <c r="AB129" s="160">
        <f t="shared" si="37"/>
        <v>0</v>
      </c>
      <c r="AC129" s="162">
        <f t="shared" si="38"/>
        <v>0</v>
      </c>
      <c r="AD129" s="163">
        <f t="shared" si="39"/>
        <v>0</v>
      </c>
      <c r="AE129" s="18"/>
    </row>
    <row r="130" spans="1:31" ht="25" customHeight="1" x14ac:dyDescent="0.35">
      <c r="A130" s="169"/>
      <c r="B130" s="2"/>
      <c r="C130" s="2"/>
      <c r="D130" s="4"/>
      <c r="E130" s="5"/>
      <c r="F130" s="5"/>
      <c r="G130" s="6"/>
      <c r="H130" s="6"/>
      <c r="I130" s="10">
        <f t="shared" si="22"/>
        <v>0</v>
      </c>
      <c r="J130" s="11" t="str">
        <f t="shared" si="23"/>
        <v/>
      </c>
      <c r="K130" s="20" t="str">
        <f t="shared" si="40"/>
        <v/>
      </c>
      <c r="L130" s="7"/>
      <c r="M130" s="8" t="s">
        <v>20</v>
      </c>
      <c r="N130" s="36"/>
      <c r="O130" s="12">
        <f t="shared" si="24"/>
        <v>0</v>
      </c>
      <c r="P130" s="13">
        <f t="shared" si="25"/>
        <v>0</v>
      </c>
      <c r="Q130" s="13">
        <f t="shared" si="26"/>
        <v>0</v>
      </c>
      <c r="R130" s="13">
        <f t="shared" si="27"/>
        <v>0</v>
      </c>
      <c r="S130" s="14">
        <f t="shared" si="28"/>
        <v>0</v>
      </c>
      <c r="T130" s="15">
        <f t="shared" si="29"/>
        <v>0</v>
      </c>
      <c r="U130" s="16">
        <f t="shared" si="30"/>
        <v>0</v>
      </c>
      <c r="V130" s="9">
        <f t="shared" si="31"/>
        <v>0</v>
      </c>
      <c r="W130" s="159">
        <f t="shared" si="32"/>
        <v>0</v>
      </c>
      <c r="X130" s="159">
        <f t="shared" si="33"/>
        <v>0</v>
      </c>
      <c r="Y130" s="160">
        <f t="shared" si="34"/>
        <v>0</v>
      </c>
      <c r="Z130" s="159">
        <f t="shared" si="35"/>
        <v>0</v>
      </c>
      <c r="AA130" s="159">
        <f t="shared" si="36"/>
        <v>0</v>
      </c>
      <c r="AB130" s="160">
        <f t="shared" si="37"/>
        <v>0</v>
      </c>
      <c r="AC130" s="162">
        <f t="shared" si="38"/>
        <v>0</v>
      </c>
      <c r="AD130" s="163">
        <f t="shared" si="39"/>
        <v>0</v>
      </c>
      <c r="AE130" s="18"/>
    </row>
    <row r="131" spans="1:31" ht="25" customHeight="1" x14ac:dyDescent="0.35">
      <c r="A131" s="169"/>
      <c r="B131" s="2"/>
      <c r="C131" s="2"/>
      <c r="D131" s="4"/>
      <c r="E131" s="5"/>
      <c r="F131" s="5"/>
      <c r="G131" s="6"/>
      <c r="H131" s="6"/>
      <c r="I131" s="10">
        <f t="shared" si="22"/>
        <v>0</v>
      </c>
      <c r="J131" s="11" t="str">
        <f t="shared" si="23"/>
        <v/>
      </c>
      <c r="K131" s="20" t="str">
        <f t="shared" si="40"/>
        <v/>
      </c>
      <c r="L131" s="7"/>
      <c r="M131" s="8" t="s">
        <v>20</v>
      </c>
      <c r="N131" s="36"/>
      <c r="O131" s="12">
        <f t="shared" si="24"/>
        <v>0</v>
      </c>
      <c r="P131" s="13">
        <f t="shared" si="25"/>
        <v>0</v>
      </c>
      <c r="Q131" s="13">
        <f t="shared" si="26"/>
        <v>0</v>
      </c>
      <c r="R131" s="13">
        <f t="shared" si="27"/>
        <v>0</v>
      </c>
      <c r="S131" s="14">
        <f t="shared" si="28"/>
        <v>0</v>
      </c>
      <c r="T131" s="15">
        <f t="shared" si="29"/>
        <v>0</v>
      </c>
      <c r="U131" s="16">
        <f t="shared" si="30"/>
        <v>0</v>
      </c>
      <c r="V131" s="9">
        <f t="shared" si="31"/>
        <v>0</v>
      </c>
      <c r="W131" s="159">
        <f t="shared" si="32"/>
        <v>0</v>
      </c>
      <c r="X131" s="159">
        <f t="shared" si="33"/>
        <v>0</v>
      </c>
      <c r="Y131" s="160">
        <f t="shared" si="34"/>
        <v>0</v>
      </c>
      <c r="Z131" s="159">
        <f t="shared" si="35"/>
        <v>0</v>
      </c>
      <c r="AA131" s="159">
        <f t="shared" si="36"/>
        <v>0</v>
      </c>
      <c r="AB131" s="160">
        <f t="shared" si="37"/>
        <v>0</v>
      </c>
      <c r="AC131" s="162">
        <f t="shared" si="38"/>
        <v>0</v>
      </c>
      <c r="AD131" s="163">
        <f t="shared" si="39"/>
        <v>0</v>
      </c>
      <c r="AE131" s="18"/>
    </row>
    <row r="132" spans="1:31" ht="25" customHeight="1" x14ac:dyDescent="0.35">
      <c r="A132" s="169"/>
      <c r="B132" s="2"/>
      <c r="C132" s="2"/>
      <c r="D132" s="4"/>
      <c r="E132" s="5"/>
      <c r="F132" s="5"/>
      <c r="G132" s="6"/>
      <c r="H132" s="6"/>
      <c r="I132" s="10">
        <f t="shared" si="22"/>
        <v>0</v>
      </c>
      <c r="J132" s="11" t="str">
        <f t="shared" si="23"/>
        <v/>
      </c>
      <c r="K132" s="20" t="str">
        <f t="shared" si="40"/>
        <v/>
      </c>
      <c r="L132" s="7"/>
      <c r="M132" s="8" t="s">
        <v>20</v>
      </c>
      <c r="N132" s="36"/>
      <c r="O132" s="12">
        <f t="shared" si="24"/>
        <v>0</v>
      </c>
      <c r="P132" s="13">
        <f t="shared" si="25"/>
        <v>0</v>
      </c>
      <c r="Q132" s="13">
        <f t="shared" si="26"/>
        <v>0</v>
      </c>
      <c r="R132" s="13">
        <f t="shared" si="27"/>
        <v>0</v>
      </c>
      <c r="S132" s="14">
        <f t="shared" si="28"/>
        <v>0</v>
      </c>
      <c r="T132" s="15">
        <f t="shared" si="29"/>
        <v>0</v>
      </c>
      <c r="U132" s="16">
        <f t="shared" si="30"/>
        <v>0</v>
      </c>
      <c r="V132" s="9">
        <f t="shared" si="31"/>
        <v>0</v>
      </c>
      <c r="W132" s="159">
        <f t="shared" si="32"/>
        <v>0</v>
      </c>
      <c r="X132" s="159">
        <f t="shared" si="33"/>
        <v>0</v>
      </c>
      <c r="Y132" s="160">
        <f t="shared" si="34"/>
        <v>0</v>
      </c>
      <c r="Z132" s="159">
        <f t="shared" si="35"/>
        <v>0</v>
      </c>
      <c r="AA132" s="159">
        <f t="shared" si="36"/>
        <v>0</v>
      </c>
      <c r="AB132" s="160">
        <f t="shared" si="37"/>
        <v>0</v>
      </c>
      <c r="AC132" s="162">
        <f t="shared" si="38"/>
        <v>0</v>
      </c>
      <c r="AD132" s="163">
        <f t="shared" si="39"/>
        <v>0</v>
      </c>
      <c r="AE132" s="18"/>
    </row>
    <row r="133" spans="1:31" ht="25" customHeight="1" x14ac:dyDescent="0.35">
      <c r="A133" s="169"/>
      <c r="B133" s="2"/>
      <c r="C133" s="2"/>
      <c r="D133" s="4"/>
      <c r="E133" s="5"/>
      <c r="F133" s="5"/>
      <c r="G133" s="6"/>
      <c r="H133" s="6"/>
      <c r="I133" s="10">
        <f t="shared" si="22"/>
        <v>0</v>
      </c>
      <c r="J133" s="11" t="str">
        <f t="shared" si="23"/>
        <v/>
      </c>
      <c r="K133" s="20" t="str">
        <f t="shared" si="40"/>
        <v/>
      </c>
      <c r="L133" s="7"/>
      <c r="M133" s="8" t="s">
        <v>20</v>
      </c>
      <c r="N133" s="36"/>
      <c r="O133" s="12">
        <f t="shared" si="24"/>
        <v>0</v>
      </c>
      <c r="P133" s="13">
        <f t="shared" si="25"/>
        <v>0</v>
      </c>
      <c r="Q133" s="13">
        <f t="shared" si="26"/>
        <v>0</v>
      </c>
      <c r="R133" s="13">
        <f t="shared" si="27"/>
        <v>0</v>
      </c>
      <c r="S133" s="14">
        <f t="shared" si="28"/>
        <v>0</v>
      </c>
      <c r="T133" s="15">
        <f t="shared" si="29"/>
        <v>0</v>
      </c>
      <c r="U133" s="16">
        <f t="shared" si="30"/>
        <v>0</v>
      </c>
      <c r="V133" s="9">
        <f t="shared" si="31"/>
        <v>0</v>
      </c>
      <c r="W133" s="159">
        <f t="shared" si="32"/>
        <v>0</v>
      </c>
      <c r="X133" s="159">
        <f t="shared" si="33"/>
        <v>0</v>
      </c>
      <c r="Y133" s="160">
        <f t="shared" si="34"/>
        <v>0</v>
      </c>
      <c r="Z133" s="159">
        <f t="shared" si="35"/>
        <v>0</v>
      </c>
      <c r="AA133" s="159">
        <f t="shared" si="36"/>
        <v>0</v>
      </c>
      <c r="AB133" s="160">
        <f t="shared" si="37"/>
        <v>0</v>
      </c>
      <c r="AC133" s="162">
        <f t="shared" si="38"/>
        <v>0</v>
      </c>
      <c r="AD133" s="163">
        <f t="shared" si="39"/>
        <v>0</v>
      </c>
      <c r="AE133" s="18"/>
    </row>
    <row r="134" spans="1:31" ht="25" customHeight="1" x14ac:dyDescent="0.35">
      <c r="A134" s="169"/>
      <c r="B134" s="2"/>
      <c r="C134" s="2"/>
      <c r="D134" s="4"/>
      <c r="E134" s="5"/>
      <c r="F134" s="5"/>
      <c r="G134" s="6"/>
      <c r="H134" s="6"/>
      <c r="I134" s="10">
        <f t="shared" si="22"/>
        <v>0</v>
      </c>
      <c r="J134" s="11" t="str">
        <f t="shared" si="23"/>
        <v/>
      </c>
      <c r="K134" s="20" t="str">
        <f t="shared" si="40"/>
        <v/>
      </c>
      <c r="L134" s="7"/>
      <c r="M134" s="8" t="s">
        <v>20</v>
      </c>
      <c r="N134" s="36"/>
      <c r="O134" s="12">
        <f t="shared" si="24"/>
        <v>0</v>
      </c>
      <c r="P134" s="13">
        <f t="shared" si="25"/>
        <v>0</v>
      </c>
      <c r="Q134" s="13">
        <f t="shared" si="26"/>
        <v>0</v>
      </c>
      <c r="R134" s="13">
        <f t="shared" si="27"/>
        <v>0</v>
      </c>
      <c r="S134" s="14">
        <f t="shared" si="28"/>
        <v>0</v>
      </c>
      <c r="T134" s="15">
        <f t="shared" si="29"/>
        <v>0</v>
      </c>
      <c r="U134" s="16">
        <f t="shared" si="30"/>
        <v>0</v>
      </c>
      <c r="V134" s="9">
        <f t="shared" si="31"/>
        <v>0</v>
      </c>
      <c r="W134" s="159">
        <f t="shared" si="32"/>
        <v>0</v>
      </c>
      <c r="X134" s="159">
        <f t="shared" si="33"/>
        <v>0</v>
      </c>
      <c r="Y134" s="160">
        <f t="shared" si="34"/>
        <v>0</v>
      </c>
      <c r="Z134" s="159">
        <f t="shared" si="35"/>
        <v>0</v>
      </c>
      <c r="AA134" s="159">
        <f t="shared" si="36"/>
        <v>0</v>
      </c>
      <c r="AB134" s="160">
        <f t="shared" si="37"/>
        <v>0</v>
      </c>
      <c r="AC134" s="162">
        <f t="shared" si="38"/>
        <v>0</v>
      </c>
      <c r="AD134" s="163">
        <f t="shared" si="39"/>
        <v>0</v>
      </c>
      <c r="AE134" s="18"/>
    </row>
    <row r="135" spans="1:31" ht="25" customHeight="1" x14ac:dyDescent="0.35">
      <c r="A135" s="169"/>
      <c r="B135" s="2"/>
      <c r="C135" s="2"/>
      <c r="D135" s="4"/>
      <c r="E135" s="5"/>
      <c r="F135" s="5"/>
      <c r="G135" s="6"/>
      <c r="H135" s="6"/>
      <c r="I135" s="10">
        <f t="shared" si="22"/>
        <v>0</v>
      </c>
      <c r="J135" s="11" t="str">
        <f t="shared" si="23"/>
        <v/>
      </c>
      <c r="K135" s="20" t="str">
        <f t="shared" si="40"/>
        <v/>
      </c>
      <c r="L135" s="7"/>
      <c r="M135" s="8" t="s">
        <v>20</v>
      </c>
      <c r="N135" s="36"/>
      <c r="O135" s="12">
        <f t="shared" si="24"/>
        <v>0</v>
      </c>
      <c r="P135" s="13">
        <f t="shared" si="25"/>
        <v>0</v>
      </c>
      <c r="Q135" s="13">
        <f t="shared" si="26"/>
        <v>0</v>
      </c>
      <c r="R135" s="13">
        <f t="shared" si="27"/>
        <v>0</v>
      </c>
      <c r="S135" s="14">
        <f t="shared" si="28"/>
        <v>0</v>
      </c>
      <c r="T135" s="15">
        <f t="shared" si="29"/>
        <v>0</v>
      </c>
      <c r="U135" s="16">
        <f t="shared" si="30"/>
        <v>0</v>
      </c>
      <c r="V135" s="9">
        <f t="shared" si="31"/>
        <v>0</v>
      </c>
      <c r="W135" s="159">
        <f t="shared" si="32"/>
        <v>0</v>
      </c>
      <c r="X135" s="159">
        <f t="shared" si="33"/>
        <v>0</v>
      </c>
      <c r="Y135" s="160">
        <f t="shared" si="34"/>
        <v>0</v>
      </c>
      <c r="Z135" s="159">
        <f t="shared" si="35"/>
        <v>0</v>
      </c>
      <c r="AA135" s="159">
        <f t="shared" si="36"/>
        <v>0</v>
      </c>
      <c r="AB135" s="160">
        <f t="shared" si="37"/>
        <v>0</v>
      </c>
      <c r="AC135" s="162">
        <f t="shared" si="38"/>
        <v>0</v>
      </c>
      <c r="AD135" s="163">
        <f t="shared" si="39"/>
        <v>0</v>
      </c>
      <c r="AE135" s="18"/>
    </row>
    <row r="136" spans="1:31" ht="25" customHeight="1" x14ac:dyDescent="0.35">
      <c r="A136" s="169"/>
      <c r="B136" s="2"/>
      <c r="C136" s="2"/>
      <c r="D136" s="4"/>
      <c r="E136" s="5"/>
      <c r="F136" s="5"/>
      <c r="G136" s="6"/>
      <c r="H136" s="6"/>
      <c r="I136" s="10">
        <f t="shared" ref="I136:I149" si="41">G136+H136</f>
        <v>0</v>
      </c>
      <c r="J136" s="11" t="str">
        <f t="shared" ref="J136:J149" si="42">IF(I136&gt;0,IF(E136="","Inserire periodo in colonna E",IF(F136="","inserire periodo in colonna F",IF(G136="","Inserire gg. di presenza in colonna G",IF(I136&gt;(F136-E136+1),"Errore n. max giorni! Verificare periodo inserito",IF((F136-E136+1)=I136,"ok",""))))),"")</f>
        <v/>
      </c>
      <c r="K136" s="20" t="str">
        <f t="shared" si="40"/>
        <v/>
      </c>
      <c r="L136" s="7"/>
      <c r="M136" s="8" t="s">
        <v>20</v>
      </c>
      <c r="N136" s="36"/>
      <c r="O136" s="12">
        <f t="shared" ref="O136:O149" si="43">IF(N136&lt;59.2,N136,59.2)</f>
        <v>0</v>
      </c>
      <c r="P136" s="13">
        <f t="shared" ref="P136:P149" si="44">IF(N136=0,0,O136-13.49)</f>
        <v>0</v>
      </c>
      <c r="Q136" s="13">
        <f t="shared" ref="Q136:Q149" si="45">ROUND(G136*O136,2)</f>
        <v>0</v>
      </c>
      <c r="R136" s="13">
        <f t="shared" ref="R136:R149" si="46">ROUND(H136*P136,2)</f>
        <v>0</v>
      </c>
      <c r="S136" s="14">
        <f t="shared" ref="S136:S149" si="47">ROUND(Q136+R136,2)</f>
        <v>0</v>
      </c>
      <c r="T136" s="15">
        <f t="shared" ref="T136:T149" si="48">IF(L136=0,0,IF((L136&lt;5000),5000,L136))</f>
        <v>0</v>
      </c>
      <c r="U136" s="16">
        <f t="shared" ref="U136:U149" si="49">IF(T136=0,0,ROUND((T136-5000)/(20000-5000),2))</f>
        <v>0</v>
      </c>
      <c r="V136" s="9">
        <f t="shared" ref="V136:V149" si="50">IF(M136="NO",0,IF(M136="SI",17.33,0))</f>
        <v>0</v>
      </c>
      <c r="W136" s="159">
        <f t="shared" ref="W136:W149" si="51">IF(AND(N136&gt;0,G136&gt;0),(ROUND((U136*(O136-V136)+V136),2)),0)</f>
        <v>0</v>
      </c>
      <c r="X136" s="159">
        <f t="shared" ref="X136:X149" si="52">IF(O136&lt;W136,O136,W136)</f>
        <v>0</v>
      </c>
      <c r="Y136" s="160">
        <f t="shared" ref="Y136:Y149" si="53">IF(AND(N136&gt;0,G136&gt;0,W136&lt;O136),ROUND(O136-W136,2),0)</f>
        <v>0</v>
      </c>
      <c r="Z136" s="159">
        <f t="shared" ref="Z136:Z149" si="54">IF(AND(N136&gt;0,H136&gt;0),(ROUND((U136*(P136-V136)+V136),2)),0)</f>
        <v>0</v>
      </c>
      <c r="AA136" s="159">
        <f t="shared" ref="AA136:AA149" si="55">IF(P136&lt;Z136,P136,Z136)</f>
        <v>0</v>
      </c>
      <c r="AB136" s="160">
        <f t="shared" ref="AB136:AB149" si="56">IF(AND(N136&gt;0,H136&gt;0,Z136&lt;P136),(ROUND(P136-Z136,2)),0)</f>
        <v>0</v>
      </c>
      <c r="AC136" s="162">
        <f t="shared" ref="AC136:AC149" si="57">ROUND((X136*G136)+(AA136*H136),2)</f>
        <v>0</v>
      </c>
      <c r="AD136" s="163">
        <f t="shared" ref="AD136:AD149" si="58">IF(I136&gt;0,IF(L136="","Inserire Isee in colonna L",IF(M136="","compilare colonna M",IF(N136="","Inserire tariffa in colonna N",ROUND((Y136*G136)+(AB136*H136),2)))),0)</f>
        <v>0</v>
      </c>
      <c r="AE136" s="18"/>
    </row>
    <row r="137" spans="1:31" ht="25" customHeight="1" x14ac:dyDescent="0.35">
      <c r="A137" s="169"/>
      <c r="B137" s="2"/>
      <c r="C137" s="2"/>
      <c r="D137" s="4"/>
      <c r="E137" s="5"/>
      <c r="F137" s="5"/>
      <c r="G137" s="6"/>
      <c r="H137" s="6"/>
      <c r="I137" s="10">
        <f t="shared" si="41"/>
        <v>0</v>
      </c>
      <c r="J137" s="11" t="str">
        <f t="shared" si="42"/>
        <v/>
      </c>
      <c r="K137" s="20" t="str">
        <f t="shared" ref="K137:K149" si="59">IF((I137&gt;0),(F137-E137+1)-H137,"")</f>
        <v/>
      </c>
      <c r="L137" s="7"/>
      <c r="M137" s="8" t="s">
        <v>20</v>
      </c>
      <c r="N137" s="36"/>
      <c r="O137" s="12">
        <f t="shared" si="43"/>
        <v>0</v>
      </c>
      <c r="P137" s="13">
        <f t="shared" si="44"/>
        <v>0</v>
      </c>
      <c r="Q137" s="13">
        <f t="shared" si="45"/>
        <v>0</v>
      </c>
      <c r="R137" s="13">
        <f t="shared" si="46"/>
        <v>0</v>
      </c>
      <c r="S137" s="14">
        <f t="shared" si="47"/>
        <v>0</v>
      </c>
      <c r="T137" s="15">
        <f t="shared" si="48"/>
        <v>0</v>
      </c>
      <c r="U137" s="16">
        <f t="shared" si="49"/>
        <v>0</v>
      </c>
      <c r="V137" s="9">
        <f t="shared" si="50"/>
        <v>0</v>
      </c>
      <c r="W137" s="159">
        <f t="shared" si="51"/>
        <v>0</v>
      </c>
      <c r="X137" s="159">
        <f t="shared" si="52"/>
        <v>0</v>
      </c>
      <c r="Y137" s="160">
        <f t="shared" si="53"/>
        <v>0</v>
      </c>
      <c r="Z137" s="159">
        <f t="shared" si="54"/>
        <v>0</v>
      </c>
      <c r="AA137" s="159">
        <f t="shared" si="55"/>
        <v>0</v>
      </c>
      <c r="AB137" s="160">
        <f t="shared" si="56"/>
        <v>0</v>
      </c>
      <c r="AC137" s="162">
        <f t="shared" si="57"/>
        <v>0</v>
      </c>
      <c r="AD137" s="163">
        <f t="shared" si="58"/>
        <v>0</v>
      </c>
      <c r="AE137" s="18"/>
    </row>
    <row r="138" spans="1:31" ht="25" customHeight="1" x14ac:dyDescent="0.35">
      <c r="A138" s="169"/>
      <c r="B138" s="2"/>
      <c r="C138" s="2"/>
      <c r="D138" s="4"/>
      <c r="E138" s="5"/>
      <c r="F138" s="5"/>
      <c r="G138" s="6"/>
      <c r="H138" s="6"/>
      <c r="I138" s="10">
        <f t="shared" si="41"/>
        <v>0</v>
      </c>
      <c r="J138" s="11" t="str">
        <f t="shared" si="42"/>
        <v/>
      </c>
      <c r="K138" s="20" t="str">
        <f t="shared" si="59"/>
        <v/>
      </c>
      <c r="L138" s="7"/>
      <c r="M138" s="8" t="s">
        <v>20</v>
      </c>
      <c r="N138" s="36"/>
      <c r="O138" s="12">
        <f t="shared" si="43"/>
        <v>0</v>
      </c>
      <c r="P138" s="13">
        <f t="shared" si="44"/>
        <v>0</v>
      </c>
      <c r="Q138" s="13">
        <f t="shared" si="45"/>
        <v>0</v>
      </c>
      <c r="R138" s="13">
        <f t="shared" si="46"/>
        <v>0</v>
      </c>
      <c r="S138" s="14">
        <f t="shared" si="47"/>
        <v>0</v>
      </c>
      <c r="T138" s="15">
        <f t="shared" si="48"/>
        <v>0</v>
      </c>
      <c r="U138" s="16">
        <f t="shared" si="49"/>
        <v>0</v>
      </c>
      <c r="V138" s="9">
        <f t="shared" si="50"/>
        <v>0</v>
      </c>
      <c r="W138" s="159">
        <f t="shared" si="51"/>
        <v>0</v>
      </c>
      <c r="X138" s="159">
        <f t="shared" si="52"/>
        <v>0</v>
      </c>
      <c r="Y138" s="160">
        <f t="shared" si="53"/>
        <v>0</v>
      </c>
      <c r="Z138" s="159">
        <f t="shared" si="54"/>
        <v>0</v>
      </c>
      <c r="AA138" s="159">
        <f t="shared" si="55"/>
        <v>0</v>
      </c>
      <c r="AB138" s="160">
        <f t="shared" si="56"/>
        <v>0</v>
      </c>
      <c r="AC138" s="162">
        <f t="shared" si="57"/>
        <v>0</v>
      </c>
      <c r="AD138" s="163">
        <f t="shared" si="58"/>
        <v>0</v>
      </c>
      <c r="AE138" s="18"/>
    </row>
    <row r="139" spans="1:31" ht="25" customHeight="1" x14ac:dyDescent="0.35">
      <c r="A139" s="169"/>
      <c r="B139" s="2"/>
      <c r="C139" s="2"/>
      <c r="D139" s="4"/>
      <c r="E139" s="5"/>
      <c r="F139" s="5"/>
      <c r="G139" s="6"/>
      <c r="H139" s="6"/>
      <c r="I139" s="10">
        <f t="shared" si="41"/>
        <v>0</v>
      </c>
      <c r="J139" s="11" t="str">
        <f t="shared" si="42"/>
        <v/>
      </c>
      <c r="K139" s="20" t="str">
        <f t="shared" si="59"/>
        <v/>
      </c>
      <c r="L139" s="7"/>
      <c r="M139" s="8" t="s">
        <v>20</v>
      </c>
      <c r="N139" s="36"/>
      <c r="O139" s="12">
        <f t="shared" si="43"/>
        <v>0</v>
      </c>
      <c r="P139" s="13">
        <f t="shared" si="44"/>
        <v>0</v>
      </c>
      <c r="Q139" s="13">
        <f t="shared" si="45"/>
        <v>0</v>
      </c>
      <c r="R139" s="13">
        <f t="shared" si="46"/>
        <v>0</v>
      </c>
      <c r="S139" s="14">
        <f t="shared" si="47"/>
        <v>0</v>
      </c>
      <c r="T139" s="15">
        <f t="shared" si="48"/>
        <v>0</v>
      </c>
      <c r="U139" s="16">
        <f t="shared" si="49"/>
        <v>0</v>
      </c>
      <c r="V139" s="9">
        <f t="shared" si="50"/>
        <v>0</v>
      </c>
      <c r="W139" s="159">
        <f t="shared" si="51"/>
        <v>0</v>
      </c>
      <c r="X139" s="159">
        <f t="shared" si="52"/>
        <v>0</v>
      </c>
      <c r="Y139" s="160">
        <f t="shared" si="53"/>
        <v>0</v>
      </c>
      <c r="Z139" s="159">
        <f t="shared" si="54"/>
        <v>0</v>
      </c>
      <c r="AA139" s="159">
        <f t="shared" si="55"/>
        <v>0</v>
      </c>
      <c r="AB139" s="160">
        <f t="shared" si="56"/>
        <v>0</v>
      </c>
      <c r="AC139" s="162">
        <f t="shared" si="57"/>
        <v>0</v>
      </c>
      <c r="AD139" s="163">
        <f t="shared" si="58"/>
        <v>0</v>
      </c>
      <c r="AE139" s="18"/>
    </row>
    <row r="140" spans="1:31" ht="25" customHeight="1" x14ac:dyDescent="0.35">
      <c r="A140" s="169"/>
      <c r="B140" s="2"/>
      <c r="C140" s="2"/>
      <c r="D140" s="4"/>
      <c r="E140" s="5"/>
      <c r="F140" s="5"/>
      <c r="G140" s="6"/>
      <c r="H140" s="6"/>
      <c r="I140" s="10">
        <f t="shared" si="41"/>
        <v>0</v>
      </c>
      <c r="J140" s="11" t="str">
        <f t="shared" si="42"/>
        <v/>
      </c>
      <c r="K140" s="20" t="str">
        <f t="shared" si="59"/>
        <v/>
      </c>
      <c r="L140" s="7"/>
      <c r="M140" s="8" t="s">
        <v>20</v>
      </c>
      <c r="N140" s="36"/>
      <c r="O140" s="12">
        <f t="shared" si="43"/>
        <v>0</v>
      </c>
      <c r="P140" s="13">
        <f t="shared" si="44"/>
        <v>0</v>
      </c>
      <c r="Q140" s="13">
        <f t="shared" si="45"/>
        <v>0</v>
      </c>
      <c r="R140" s="13">
        <f t="shared" si="46"/>
        <v>0</v>
      </c>
      <c r="S140" s="14">
        <f t="shared" si="47"/>
        <v>0</v>
      </c>
      <c r="T140" s="15">
        <f t="shared" si="48"/>
        <v>0</v>
      </c>
      <c r="U140" s="16">
        <f t="shared" si="49"/>
        <v>0</v>
      </c>
      <c r="V140" s="9">
        <f t="shared" si="50"/>
        <v>0</v>
      </c>
      <c r="W140" s="159">
        <f t="shared" si="51"/>
        <v>0</v>
      </c>
      <c r="X140" s="159">
        <f t="shared" si="52"/>
        <v>0</v>
      </c>
      <c r="Y140" s="160">
        <f t="shared" si="53"/>
        <v>0</v>
      </c>
      <c r="Z140" s="159">
        <f t="shared" si="54"/>
        <v>0</v>
      </c>
      <c r="AA140" s="159">
        <f t="shared" si="55"/>
        <v>0</v>
      </c>
      <c r="AB140" s="160">
        <f t="shared" si="56"/>
        <v>0</v>
      </c>
      <c r="AC140" s="162">
        <f t="shared" si="57"/>
        <v>0</v>
      </c>
      <c r="AD140" s="163">
        <f t="shared" si="58"/>
        <v>0</v>
      </c>
      <c r="AE140" s="18"/>
    </row>
    <row r="141" spans="1:31" ht="25" customHeight="1" x14ac:dyDescent="0.35">
      <c r="A141" s="169"/>
      <c r="B141" s="2"/>
      <c r="C141" s="2"/>
      <c r="D141" s="4"/>
      <c r="E141" s="5"/>
      <c r="F141" s="5"/>
      <c r="G141" s="6"/>
      <c r="H141" s="6"/>
      <c r="I141" s="10">
        <f t="shared" si="41"/>
        <v>0</v>
      </c>
      <c r="J141" s="11" t="str">
        <f t="shared" si="42"/>
        <v/>
      </c>
      <c r="K141" s="20" t="str">
        <f t="shared" si="59"/>
        <v/>
      </c>
      <c r="L141" s="7"/>
      <c r="M141" s="8" t="s">
        <v>20</v>
      </c>
      <c r="N141" s="36"/>
      <c r="O141" s="12">
        <f t="shared" si="43"/>
        <v>0</v>
      </c>
      <c r="P141" s="13">
        <f t="shared" si="44"/>
        <v>0</v>
      </c>
      <c r="Q141" s="13">
        <f t="shared" si="45"/>
        <v>0</v>
      </c>
      <c r="R141" s="13">
        <f t="shared" si="46"/>
        <v>0</v>
      </c>
      <c r="S141" s="14">
        <f t="shared" si="47"/>
        <v>0</v>
      </c>
      <c r="T141" s="15">
        <f t="shared" si="48"/>
        <v>0</v>
      </c>
      <c r="U141" s="16">
        <f t="shared" si="49"/>
        <v>0</v>
      </c>
      <c r="V141" s="9">
        <f t="shared" si="50"/>
        <v>0</v>
      </c>
      <c r="W141" s="159">
        <f t="shared" si="51"/>
        <v>0</v>
      </c>
      <c r="X141" s="159">
        <f t="shared" si="52"/>
        <v>0</v>
      </c>
      <c r="Y141" s="160">
        <f t="shared" si="53"/>
        <v>0</v>
      </c>
      <c r="Z141" s="159">
        <f t="shared" si="54"/>
        <v>0</v>
      </c>
      <c r="AA141" s="159">
        <f t="shared" si="55"/>
        <v>0</v>
      </c>
      <c r="AB141" s="160">
        <f t="shared" si="56"/>
        <v>0</v>
      </c>
      <c r="AC141" s="162">
        <f t="shared" si="57"/>
        <v>0</v>
      </c>
      <c r="AD141" s="163">
        <f t="shared" si="58"/>
        <v>0</v>
      </c>
      <c r="AE141" s="18"/>
    </row>
    <row r="142" spans="1:31" ht="25" customHeight="1" x14ac:dyDescent="0.35">
      <c r="A142" s="169"/>
      <c r="B142" s="2"/>
      <c r="C142" s="2"/>
      <c r="D142" s="4"/>
      <c r="E142" s="5"/>
      <c r="F142" s="5"/>
      <c r="G142" s="6"/>
      <c r="H142" s="6"/>
      <c r="I142" s="10">
        <f t="shared" si="41"/>
        <v>0</v>
      </c>
      <c r="J142" s="11" t="str">
        <f t="shared" si="42"/>
        <v/>
      </c>
      <c r="K142" s="20" t="str">
        <f t="shared" si="59"/>
        <v/>
      </c>
      <c r="L142" s="7"/>
      <c r="M142" s="8" t="s">
        <v>20</v>
      </c>
      <c r="N142" s="36"/>
      <c r="O142" s="12">
        <f t="shared" si="43"/>
        <v>0</v>
      </c>
      <c r="P142" s="13">
        <f t="shared" si="44"/>
        <v>0</v>
      </c>
      <c r="Q142" s="13">
        <f t="shared" si="45"/>
        <v>0</v>
      </c>
      <c r="R142" s="13">
        <f t="shared" si="46"/>
        <v>0</v>
      </c>
      <c r="S142" s="14">
        <f t="shared" si="47"/>
        <v>0</v>
      </c>
      <c r="T142" s="15">
        <f t="shared" si="48"/>
        <v>0</v>
      </c>
      <c r="U142" s="16">
        <f t="shared" si="49"/>
        <v>0</v>
      </c>
      <c r="V142" s="9">
        <f t="shared" si="50"/>
        <v>0</v>
      </c>
      <c r="W142" s="159">
        <f t="shared" si="51"/>
        <v>0</v>
      </c>
      <c r="X142" s="159">
        <f t="shared" si="52"/>
        <v>0</v>
      </c>
      <c r="Y142" s="160">
        <f t="shared" si="53"/>
        <v>0</v>
      </c>
      <c r="Z142" s="159">
        <f t="shared" si="54"/>
        <v>0</v>
      </c>
      <c r="AA142" s="159">
        <f t="shared" si="55"/>
        <v>0</v>
      </c>
      <c r="AB142" s="160">
        <f t="shared" si="56"/>
        <v>0</v>
      </c>
      <c r="AC142" s="162">
        <f t="shared" si="57"/>
        <v>0</v>
      </c>
      <c r="AD142" s="163">
        <f t="shared" si="58"/>
        <v>0</v>
      </c>
      <c r="AE142" s="18"/>
    </row>
    <row r="143" spans="1:31" ht="25" customHeight="1" x14ac:dyDescent="0.35">
      <c r="A143" s="169"/>
      <c r="B143" s="2"/>
      <c r="C143" s="2"/>
      <c r="D143" s="4"/>
      <c r="E143" s="5"/>
      <c r="F143" s="5"/>
      <c r="G143" s="6"/>
      <c r="H143" s="6"/>
      <c r="I143" s="10">
        <f t="shared" si="41"/>
        <v>0</v>
      </c>
      <c r="J143" s="11" t="str">
        <f t="shared" si="42"/>
        <v/>
      </c>
      <c r="K143" s="20" t="str">
        <f t="shared" si="59"/>
        <v/>
      </c>
      <c r="L143" s="7"/>
      <c r="M143" s="8" t="s">
        <v>20</v>
      </c>
      <c r="N143" s="36"/>
      <c r="O143" s="12">
        <f t="shared" si="43"/>
        <v>0</v>
      </c>
      <c r="P143" s="13">
        <f t="shared" si="44"/>
        <v>0</v>
      </c>
      <c r="Q143" s="13">
        <f t="shared" si="45"/>
        <v>0</v>
      </c>
      <c r="R143" s="13">
        <f t="shared" si="46"/>
        <v>0</v>
      </c>
      <c r="S143" s="14">
        <f t="shared" si="47"/>
        <v>0</v>
      </c>
      <c r="T143" s="15">
        <f t="shared" si="48"/>
        <v>0</v>
      </c>
      <c r="U143" s="16">
        <f t="shared" si="49"/>
        <v>0</v>
      </c>
      <c r="V143" s="9">
        <f t="shared" si="50"/>
        <v>0</v>
      </c>
      <c r="W143" s="159">
        <f t="shared" si="51"/>
        <v>0</v>
      </c>
      <c r="X143" s="159">
        <f t="shared" si="52"/>
        <v>0</v>
      </c>
      <c r="Y143" s="160">
        <f t="shared" si="53"/>
        <v>0</v>
      </c>
      <c r="Z143" s="159">
        <f t="shared" si="54"/>
        <v>0</v>
      </c>
      <c r="AA143" s="159">
        <f t="shared" si="55"/>
        <v>0</v>
      </c>
      <c r="AB143" s="160">
        <f t="shared" si="56"/>
        <v>0</v>
      </c>
      <c r="AC143" s="162">
        <f t="shared" si="57"/>
        <v>0</v>
      </c>
      <c r="AD143" s="163">
        <f t="shared" si="58"/>
        <v>0</v>
      </c>
      <c r="AE143" s="18"/>
    </row>
    <row r="144" spans="1:31" ht="25" customHeight="1" x14ac:dyDescent="0.35">
      <c r="A144" s="169"/>
      <c r="B144" s="2"/>
      <c r="C144" s="2"/>
      <c r="D144" s="4"/>
      <c r="E144" s="5"/>
      <c r="F144" s="5"/>
      <c r="G144" s="6"/>
      <c r="H144" s="6"/>
      <c r="I144" s="10">
        <f t="shared" si="41"/>
        <v>0</v>
      </c>
      <c r="J144" s="11" t="str">
        <f t="shared" si="42"/>
        <v/>
      </c>
      <c r="K144" s="20" t="str">
        <f t="shared" si="59"/>
        <v/>
      </c>
      <c r="L144" s="7"/>
      <c r="M144" s="8" t="s">
        <v>20</v>
      </c>
      <c r="N144" s="36"/>
      <c r="O144" s="12">
        <f t="shared" si="43"/>
        <v>0</v>
      </c>
      <c r="P144" s="13">
        <f t="shared" si="44"/>
        <v>0</v>
      </c>
      <c r="Q144" s="13">
        <f t="shared" si="45"/>
        <v>0</v>
      </c>
      <c r="R144" s="13">
        <f t="shared" si="46"/>
        <v>0</v>
      </c>
      <c r="S144" s="14">
        <f t="shared" si="47"/>
        <v>0</v>
      </c>
      <c r="T144" s="15">
        <f t="shared" si="48"/>
        <v>0</v>
      </c>
      <c r="U144" s="16">
        <f t="shared" si="49"/>
        <v>0</v>
      </c>
      <c r="V144" s="9">
        <f t="shared" si="50"/>
        <v>0</v>
      </c>
      <c r="W144" s="159">
        <f t="shared" si="51"/>
        <v>0</v>
      </c>
      <c r="X144" s="159">
        <f t="shared" si="52"/>
        <v>0</v>
      </c>
      <c r="Y144" s="160">
        <f t="shared" si="53"/>
        <v>0</v>
      </c>
      <c r="Z144" s="159">
        <f t="shared" si="54"/>
        <v>0</v>
      </c>
      <c r="AA144" s="159">
        <f t="shared" si="55"/>
        <v>0</v>
      </c>
      <c r="AB144" s="160">
        <f t="shared" si="56"/>
        <v>0</v>
      </c>
      <c r="AC144" s="162">
        <f t="shared" si="57"/>
        <v>0</v>
      </c>
      <c r="AD144" s="163">
        <f t="shared" si="58"/>
        <v>0</v>
      </c>
      <c r="AE144" s="18"/>
    </row>
    <row r="145" spans="1:31" ht="25" customHeight="1" x14ac:dyDescent="0.35">
      <c r="A145" s="169"/>
      <c r="B145" s="2"/>
      <c r="C145" s="2"/>
      <c r="D145" s="4"/>
      <c r="E145" s="5"/>
      <c r="F145" s="5"/>
      <c r="G145" s="6"/>
      <c r="H145" s="6"/>
      <c r="I145" s="10">
        <f t="shared" si="41"/>
        <v>0</v>
      </c>
      <c r="J145" s="11" t="str">
        <f t="shared" si="42"/>
        <v/>
      </c>
      <c r="K145" s="20" t="str">
        <f t="shared" si="59"/>
        <v/>
      </c>
      <c r="L145" s="7"/>
      <c r="M145" s="8" t="s">
        <v>20</v>
      </c>
      <c r="N145" s="36"/>
      <c r="O145" s="12">
        <f t="shared" si="43"/>
        <v>0</v>
      </c>
      <c r="P145" s="13">
        <f t="shared" si="44"/>
        <v>0</v>
      </c>
      <c r="Q145" s="13">
        <f t="shared" si="45"/>
        <v>0</v>
      </c>
      <c r="R145" s="13">
        <f t="shared" si="46"/>
        <v>0</v>
      </c>
      <c r="S145" s="14">
        <f t="shared" si="47"/>
        <v>0</v>
      </c>
      <c r="T145" s="15">
        <f t="shared" si="48"/>
        <v>0</v>
      </c>
      <c r="U145" s="16">
        <f t="shared" si="49"/>
        <v>0</v>
      </c>
      <c r="V145" s="9">
        <f t="shared" si="50"/>
        <v>0</v>
      </c>
      <c r="W145" s="159">
        <f t="shared" si="51"/>
        <v>0</v>
      </c>
      <c r="X145" s="159">
        <f t="shared" si="52"/>
        <v>0</v>
      </c>
      <c r="Y145" s="160">
        <f t="shared" si="53"/>
        <v>0</v>
      </c>
      <c r="Z145" s="159">
        <f t="shared" si="54"/>
        <v>0</v>
      </c>
      <c r="AA145" s="159">
        <f t="shared" si="55"/>
        <v>0</v>
      </c>
      <c r="AB145" s="160">
        <f t="shared" si="56"/>
        <v>0</v>
      </c>
      <c r="AC145" s="162">
        <f t="shared" si="57"/>
        <v>0</v>
      </c>
      <c r="AD145" s="163">
        <f t="shared" si="58"/>
        <v>0</v>
      </c>
      <c r="AE145" s="18"/>
    </row>
    <row r="146" spans="1:31" ht="25" customHeight="1" x14ac:dyDescent="0.35">
      <c r="A146" s="169"/>
      <c r="B146" s="2"/>
      <c r="C146" s="2"/>
      <c r="D146" s="4"/>
      <c r="E146" s="5"/>
      <c r="F146" s="5"/>
      <c r="G146" s="6"/>
      <c r="H146" s="6"/>
      <c r="I146" s="10">
        <f t="shared" si="41"/>
        <v>0</v>
      </c>
      <c r="J146" s="11" t="str">
        <f t="shared" si="42"/>
        <v/>
      </c>
      <c r="K146" s="20" t="str">
        <f t="shared" si="59"/>
        <v/>
      </c>
      <c r="L146" s="7"/>
      <c r="M146" s="8" t="s">
        <v>20</v>
      </c>
      <c r="N146" s="36"/>
      <c r="O146" s="12">
        <f t="shared" si="43"/>
        <v>0</v>
      </c>
      <c r="P146" s="13">
        <f t="shared" si="44"/>
        <v>0</v>
      </c>
      <c r="Q146" s="13">
        <f t="shared" si="45"/>
        <v>0</v>
      </c>
      <c r="R146" s="13">
        <f t="shared" si="46"/>
        <v>0</v>
      </c>
      <c r="S146" s="14">
        <f t="shared" si="47"/>
        <v>0</v>
      </c>
      <c r="T146" s="15">
        <f t="shared" si="48"/>
        <v>0</v>
      </c>
      <c r="U146" s="16">
        <f t="shared" si="49"/>
        <v>0</v>
      </c>
      <c r="V146" s="9">
        <f t="shared" si="50"/>
        <v>0</v>
      </c>
      <c r="W146" s="159">
        <f t="shared" si="51"/>
        <v>0</v>
      </c>
      <c r="X146" s="159">
        <f t="shared" si="52"/>
        <v>0</v>
      </c>
      <c r="Y146" s="160">
        <f t="shared" si="53"/>
        <v>0</v>
      </c>
      <c r="Z146" s="159">
        <f t="shared" si="54"/>
        <v>0</v>
      </c>
      <c r="AA146" s="159">
        <f t="shared" si="55"/>
        <v>0</v>
      </c>
      <c r="AB146" s="160">
        <f t="shared" si="56"/>
        <v>0</v>
      </c>
      <c r="AC146" s="162">
        <f t="shared" si="57"/>
        <v>0</v>
      </c>
      <c r="AD146" s="163">
        <f t="shared" si="58"/>
        <v>0</v>
      </c>
      <c r="AE146" s="18"/>
    </row>
    <row r="147" spans="1:31" ht="25" customHeight="1" x14ac:dyDescent="0.35">
      <c r="A147" s="169"/>
      <c r="B147" s="2"/>
      <c r="C147" s="2"/>
      <c r="D147" s="4"/>
      <c r="E147" s="5"/>
      <c r="F147" s="5"/>
      <c r="G147" s="6"/>
      <c r="H147" s="6"/>
      <c r="I147" s="10">
        <f t="shared" si="41"/>
        <v>0</v>
      </c>
      <c r="J147" s="11" t="str">
        <f t="shared" si="42"/>
        <v/>
      </c>
      <c r="K147" s="20" t="str">
        <f t="shared" si="59"/>
        <v/>
      </c>
      <c r="L147" s="7"/>
      <c r="M147" s="8" t="s">
        <v>20</v>
      </c>
      <c r="N147" s="36"/>
      <c r="O147" s="12">
        <f t="shared" si="43"/>
        <v>0</v>
      </c>
      <c r="P147" s="13">
        <f t="shared" si="44"/>
        <v>0</v>
      </c>
      <c r="Q147" s="13">
        <f t="shared" si="45"/>
        <v>0</v>
      </c>
      <c r="R147" s="13">
        <f t="shared" si="46"/>
        <v>0</v>
      </c>
      <c r="S147" s="14">
        <f t="shared" si="47"/>
        <v>0</v>
      </c>
      <c r="T147" s="15">
        <f t="shared" si="48"/>
        <v>0</v>
      </c>
      <c r="U147" s="16">
        <f t="shared" si="49"/>
        <v>0</v>
      </c>
      <c r="V147" s="9">
        <f t="shared" si="50"/>
        <v>0</v>
      </c>
      <c r="W147" s="159">
        <f t="shared" si="51"/>
        <v>0</v>
      </c>
      <c r="X147" s="159">
        <f t="shared" si="52"/>
        <v>0</v>
      </c>
      <c r="Y147" s="160">
        <f t="shared" si="53"/>
        <v>0</v>
      </c>
      <c r="Z147" s="159">
        <f t="shared" si="54"/>
        <v>0</v>
      </c>
      <c r="AA147" s="159">
        <f t="shared" si="55"/>
        <v>0</v>
      </c>
      <c r="AB147" s="160">
        <f t="shared" si="56"/>
        <v>0</v>
      </c>
      <c r="AC147" s="162">
        <f t="shared" si="57"/>
        <v>0</v>
      </c>
      <c r="AD147" s="163">
        <f t="shared" si="58"/>
        <v>0</v>
      </c>
      <c r="AE147" s="18"/>
    </row>
    <row r="148" spans="1:31" ht="25" customHeight="1" x14ac:dyDescent="0.35">
      <c r="A148" s="169"/>
      <c r="B148" s="2"/>
      <c r="C148" s="2"/>
      <c r="D148" s="4"/>
      <c r="E148" s="5"/>
      <c r="F148" s="5"/>
      <c r="G148" s="6"/>
      <c r="H148" s="6"/>
      <c r="I148" s="10">
        <f t="shared" si="41"/>
        <v>0</v>
      </c>
      <c r="J148" s="11" t="str">
        <f t="shared" si="42"/>
        <v/>
      </c>
      <c r="K148" s="20" t="str">
        <f t="shared" si="59"/>
        <v/>
      </c>
      <c r="L148" s="7"/>
      <c r="M148" s="8" t="s">
        <v>20</v>
      </c>
      <c r="N148" s="36"/>
      <c r="O148" s="12">
        <f t="shared" si="43"/>
        <v>0</v>
      </c>
      <c r="P148" s="13">
        <f t="shared" si="44"/>
        <v>0</v>
      </c>
      <c r="Q148" s="13">
        <f t="shared" si="45"/>
        <v>0</v>
      </c>
      <c r="R148" s="13">
        <f t="shared" si="46"/>
        <v>0</v>
      </c>
      <c r="S148" s="14">
        <f t="shared" si="47"/>
        <v>0</v>
      </c>
      <c r="T148" s="15">
        <f t="shared" si="48"/>
        <v>0</v>
      </c>
      <c r="U148" s="16">
        <f t="shared" si="49"/>
        <v>0</v>
      </c>
      <c r="V148" s="9">
        <f t="shared" si="50"/>
        <v>0</v>
      </c>
      <c r="W148" s="159">
        <f t="shared" si="51"/>
        <v>0</v>
      </c>
      <c r="X148" s="159">
        <f t="shared" si="52"/>
        <v>0</v>
      </c>
      <c r="Y148" s="160">
        <f t="shared" si="53"/>
        <v>0</v>
      </c>
      <c r="Z148" s="159">
        <f t="shared" si="54"/>
        <v>0</v>
      </c>
      <c r="AA148" s="159">
        <f t="shared" si="55"/>
        <v>0</v>
      </c>
      <c r="AB148" s="160">
        <f t="shared" si="56"/>
        <v>0</v>
      </c>
      <c r="AC148" s="162">
        <f t="shared" si="57"/>
        <v>0</v>
      </c>
      <c r="AD148" s="163">
        <f t="shared" si="58"/>
        <v>0</v>
      </c>
      <c r="AE148" s="18"/>
    </row>
    <row r="149" spans="1:31" ht="25" customHeight="1" thickBot="1" x14ac:dyDescent="0.4">
      <c r="A149" s="170"/>
      <c r="B149" s="21"/>
      <c r="C149" s="21"/>
      <c r="D149" s="23"/>
      <c r="E149" s="5"/>
      <c r="F149" s="5"/>
      <c r="G149" s="6"/>
      <c r="H149" s="6"/>
      <c r="I149" s="10">
        <f t="shared" si="41"/>
        <v>0</v>
      </c>
      <c r="J149" s="11" t="str">
        <f t="shared" si="42"/>
        <v/>
      </c>
      <c r="K149" s="20" t="str">
        <f t="shared" si="59"/>
        <v/>
      </c>
      <c r="L149" s="7"/>
      <c r="M149" s="24" t="s">
        <v>20</v>
      </c>
      <c r="N149" s="36"/>
      <c r="O149" s="12">
        <f t="shared" si="43"/>
        <v>0</v>
      </c>
      <c r="P149" s="13">
        <f t="shared" si="44"/>
        <v>0</v>
      </c>
      <c r="Q149" s="13">
        <f t="shared" si="45"/>
        <v>0</v>
      </c>
      <c r="R149" s="13">
        <f t="shared" si="46"/>
        <v>0</v>
      </c>
      <c r="S149" s="14">
        <f t="shared" si="47"/>
        <v>0</v>
      </c>
      <c r="T149" s="15">
        <f t="shared" si="48"/>
        <v>0</v>
      </c>
      <c r="U149" s="16">
        <f t="shared" si="49"/>
        <v>0</v>
      </c>
      <c r="V149" s="9">
        <f t="shared" si="50"/>
        <v>0</v>
      </c>
      <c r="W149" s="159">
        <f t="shared" si="51"/>
        <v>0</v>
      </c>
      <c r="X149" s="159">
        <f t="shared" si="52"/>
        <v>0</v>
      </c>
      <c r="Y149" s="160">
        <f t="shared" si="53"/>
        <v>0</v>
      </c>
      <c r="Z149" s="159">
        <f t="shared" si="54"/>
        <v>0</v>
      </c>
      <c r="AA149" s="159">
        <f t="shared" si="55"/>
        <v>0</v>
      </c>
      <c r="AB149" s="160">
        <f t="shared" si="56"/>
        <v>0</v>
      </c>
      <c r="AC149" s="162">
        <f t="shared" si="57"/>
        <v>0</v>
      </c>
      <c r="AD149" s="163">
        <f t="shared" si="58"/>
        <v>0</v>
      </c>
      <c r="AE149" s="18"/>
    </row>
    <row r="150" spans="1:31" ht="41.25" customHeight="1" thickBot="1" x14ac:dyDescent="0.4">
      <c r="A150" s="171">
        <f>IF(SUM(A7:A149)&gt;0,LARGE($A$7:$A$149,1),0)</f>
        <v>0</v>
      </c>
      <c r="B150" s="37"/>
      <c r="C150" s="37"/>
      <c r="D150" s="38"/>
      <c r="E150" s="39"/>
      <c r="F150" s="39"/>
      <c r="G150" s="172"/>
      <c r="H150" s="172"/>
      <c r="I150" s="25"/>
      <c r="J150" s="26"/>
      <c r="K150" s="27"/>
      <c r="L150" s="28"/>
      <c r="M150" s="29"/>
      <c r="N150" s="30"/>
      <c r="O150" s="31"/>
      <c r="P150" s="31"/>
      <c r="Q150" s="31"/>
      <c r="R150" s="31"/>
      <c r="S150" s="174">
        <f>ROUND(SUM(S7:S149),2)</f>
        <v>0</v>
      </c>
      <c r="T150" s="32"/>
      <c r="U150" s="33"/>
      <c r="V150" s="34"/>
      <c r="W150" s="34"/>
      <c r="X150" s="33"/>
      <c r="Y150" s="35"/>
      <c r="Z150" s="33"/>
      <c r="AA150" s="33"/>
      <c r="AB150" s="35"/>
      <c r="AC150" s="164">
        <f>ROUND(SUM(AC7:AC149),2)</f>
        <v>0</v>
      </c>
      <c r="AD150" s="165">
        <f>ROUND(SUM(AD7:AD149),2)</f>
        <v>0</v>
      </c>
      <c r="AE150" s="18"/>
    </row>
  </sheetData>
  <sheetProtection algorithmName="SHA-512" hashValue="jvzLnq/Nm2kJKKN3P/YKPL5G7GvRy79ZY6Y3ywxjuFwUWjWsI//+Si4c1A/GvjQaNO6rW4ZQiMLY9VGkGMDzbw==" saltValue="QuLDdPIR6s3E7+5Eww9jLw==" spinCount="100000" sheet="1" objects="1" scenarios="1"/>
  <dataConsolidate/>
  <mergeCells count="10">
    <mergeCell ref="A4:AD4"/>
    <mergeCell ref="B5:C5"/>
    <mergeCell ref="E5:F5"/>
    <mergeCell ref="G5:H5"/>
    <mergeCell ref="I5:J5"/>
    <mergeCell ref="L5:M5"/>
    <mergeCell ref="N5:P5"/>
    <mergeCell ref="Q5:S5"/>
    <mergeCell ref="T5:U5"/>
    <mergeCell ref="X5:AD5"/>
  </mergeCells>
  <conditionalFormatting sqref="J7:J149">
    <cfRule type="cellIs" dxfId="8" priority="1" operator="notEqual">
      <formula>"ok"</formula>
    </cfRule>
  </conditionalFormatting>
  <conditionalFormatting sqref="J7:J150">
    <cfRule type="cellIs" dxfId="7" priority="2" operator="equal">
      <formula>"Errore! Verificare Giorni"</formula>
    </cfRule>
  </conditionalFormatting>
  <dataValidations count="11">
    <dataValidation type="whole" allowBlank="1" showInputMessage="1" showErrorMessage="1" error="massimo 365" prompt="compilare sempre" sqref="G7:G149" xr:uid="{00000000-0002-0000-0200-000000000000}">
      <formula1>1</formula1>
      <formula2>365</formula2>
    </dataValidation>
    <dataValidation type="date" allowBlank="1" showInputMessage="1" showErrorMessage="1" error="inserire anno 2023 (01/01/2023 - 31/12/2023)" prompt="compilare sempre" sqref="E7:F149" xr:uid="{00000000-0002-0000-0200-000001000000}">
      <formula1>44927</formula1>
      <formula2>45291</formula2>
    </dataValidation>
    <dataValidation type="decimal" allowBlank="1" showInputMessage="1" showErrorMessage="1" error="ISEE tra 0,00 e 20.000,00" prompt="Compilare sempre" sqref="L7:L149" xr:uid="{00000000-0002-0000-0200-000002000000}">
      <formula1>0</formula1>
      <formula2>20000</formula2>
    </dataValidation>
    <dataValidation type="whole" allowBlank="1" showInputMessage="1" showErrorMessage="1" error="inserire solo gg. di assenza" prompt="Inserire solo i giorni di assenza fatturati/da fatturare" sqref="H7:H149" xr:uid="{00000000-0002-0000-0200-000003000000}">
      <formula1>0</formula1>
      <formula2>364</formula2>
    </dataValidation>
    <dataValidation type="list" allowBlank="1" showInputMessage="1" showErrorMessage="1" sqref="RDV982846:RDV983187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6:QTZ983187 RNR982846:RNR983187 JB65342:JB65683 SX65342:SX65683 ACT65342:ACT65683 AMP65342:AMP65683 AWL65342:AWL65683 BGH65342:BGH65683 BQD65342:BQD65683 BZZ65342:BZZ65683 CJV65342:CJV65683 CTR65342:CTR65683 DDN65342:DDN65683 DNJ65342:DNJ65683 DXF65342:DXF65683 EHB65342:EHB65683 EQX65342:EQX65683 FAT65342:FAT65683 FKP65342:FKP65683 FUL65342:FUL65683 GEH65342:GEH65683 GOD65342:GOD65683 GXZ65342:GXZ65683 HHV65342:HHV65683 HRR65342:HRR65683 IBN65342:IBN65683 ILJ65342:ILJ65683 IVF65342:IVF65683 JFB65342:JFB65683 JOX65342:JOX65683 JYT65342:JYT65683 KIP65342:KIP65683 KSL65342:KSL65683 LCH65342:LCH65683 LMD65342:LMD65683 LVZ65342:LVZ65683 MFV65342:MFV65683 MPR65342:MPR65683 MZN65342:MZN65683 NJJ65342:NJJ65683 NTF65342:NTF65683 ODB65342:ODB65683 OMX65342:OMX65683 OWT65342:OWT65683 PGP65342:PGP65683 PQL65342:PQL65683 QAH65342:QAH65683 QKD65342:QKD65683 QTZ65342:QTZ65683 RDV65342:RDV65683 RNR65342:RNR65683 RXN65342:RXN65683 SHJ65342:SHJ65683 SRF65342:SRF65683 TBB65342:TBB65683 TKX65342:TKX65683 TUT65342:TUT65683 UEP65342:UEP65683 UOL65342:UOL65683 UYH65342:UYH65683 VID65342:VID65683 VRZ65342:VRZ65683 WBV65342:WBV65683 WLR65342:WLR65683 WVN65342:WVN65683 RXN982846:RXN983187 JB130878:JB131219 SX130878:SX131219 ACT130878:ACT131219 AMP130878:AMP131219 AWL130878:AWL131219 BGH130878:BGH131219 BQD130878:BQD131219 BZZ130878:BZZ131219 CJV130878:CJV131219 CTR130878:CTR131219 DDN130878:DDN131219 DNJ130878:DNJ131219 DXF130878:DXF131219 EHB130878:EHB131219 EQX130878:EQX131219 FAT130878:FAT131219 FKP130878:FKP131219 FUL130878:FUL131219 GEH130878:GEH131219 GOD130878:GOD131219 GXZ130878:GXZ131219 HHV130878:HHV131219 HRR130878:HRR131219 IBN130878:IBN131219 ILJ130878:ILJ131219 IVF130878:IVF131219 JFB130878:JFB131219 JOX130878:JOX131219 JYT130878:JYT131219 KIP130878:KIP131219 KSL130878:KSL131219 LCH130878:LCH131219 LMD130878:LMD131219 LVZ130878:LVZ131219 MFV130878:MFV131219 MPR130878:MPR131219 MZN130878:MZN131219 NJJ130878:NJJ131219 NTF130878:NTF131219 ODB130878:ODB131219 OMX130878:OMX131219 OWT130878:OWT131219 PGP130878:PGP131219 PQL130878:PQL131219 QAH130878:QAH131219 QKD130878:QKD131219 QTZ130878:QTZ131219 RDV130878:RDV131219 RNR130878:RNR131219 RXN130878:RXN131219 SHJ130878:SHJ131219 SRF130878:SRF131219 TBB130878:TBB131219 TKX130878:TKX131219 TUT130878:TUT131219 UEP130878:UEP131219 UOL130878:UOL131219 UYH130878:UYH131219 VID130878:VID131219 VRZ130878:VRZ131219 WBV130878:WBV131219 WLR130878:WLR131219 WVN130878:WVN131219 SHJ982846:SHJ983187 JB196414:JB196755 SX196414:SX196755 ACT196414:ACT196755 AMP196414:AMP196755 AWL196414:AWL196755 BGH196414:BGH196755 BQD196414:BQD196755 BZZ196414:BZZ196755 CJV196414:CJV196755 CTR196414:CTR196755 DDN196414:DDN196755 DNJ196414:DNJ196755 DXF196414:DXF196755 EHB196414:EHB196755 EQX196414:EQX196755 FAT196414:FAT196755 FKP196414:FKP196755 FUL196414:FUL196755 GEH196414:GEH196755 GOD196414:GOD196755 GXZ196414:GXZ196755 HHV196414:HHV196755 HRR196414:HRR196755 IBN196414:IBN196755 ILJ196414:ILJ196755 IVF196414:IVF196755 JFB196414:JFB196755 JOX196414:JOX196755 JYT196414:JYT196755 KIP196414:KIP196755 KSL196414:KSL196755 LCH196414:LCH196755 LMD196414:LMD196755 LVZ196414:LVZ196755 MFV196414:MFV196755 MPR196414:MPR196755 MZN196414:MZN196755 NJJ196414:NJJ196755 NTF196414:NTF196755 ODB196414:ODB196755 OMX196414:OMX196755 OWT196414:OWT196755 PGP196414:PGP196755 PQL196414:PQL196755 QAH196414:QAH196755 QKD196414:QKD196755 QTZ196414:QTZ196755 RDV196414:RDV196755 RNR196414:RNR196755 RXN196414:RXN196755 SHJ196414:SHJ196755 SRF196414:SRF196755 TBB196414:TBB196755 TKX196414:TKX196755 TUT196414:TUT196755 UEP196414:UEP196755 UOL196414:UOL196755 UYH196414:UYH196755 VID196414:VID196755 VRZ196414:VRZ196755 WBV196414:WBV196755 WLR196414:WLR196755 WVN196414:WVN196755 SRF982846:SRF983187 JB261950:JB262291 SX261950:SX262291 ACT261950:ACT262291 AMP261950:AMP262291 AWL261950:AWL262291 BGH261950:BGH262291 BQD261950:BQD262291 BZZ261950:BZZ262291 CJV261950:CJV262291 CTR261950:CTR262291 DDN261950:DDN262291 DNJ261950:DNJ262291 DXF261950:DXF262291 EHB261950:EHB262291 EQX261950:EQX262291 FAT261950:FAT262291 FKP261950:FKP262291 FUL261950:FUL262291 GEH261950:GEH262291 GOD261950:GOD262291 GXZ261950:GXZ262291 HHV261950:HHV262291 HRR261950:HRR262291 IBN261950:IBN262291 ILJ261950:ILJ262291 IVF261950:IVF262291 JFB261950:JFB262291 JOX261950:JOX262291 JYT261950:JYT262291 KIP261950:KIP262291 KSL261950:KSL262291 LCH261950:LCH262291 LMD261950:LMD262291 LVZ261950:LVZ262291 MFV261950:MFV262291 MPR261950:MPR262291 MZN261950:MZN262291 NJJ261950:NJJ262291 NTF261950:NTF262291 ODB261950:ODB262291 OMX261950:OMX262291 OWT261950:OWT262291 PGP261950:PGP262291 PQL261950:PQL262291 QAH261950:QAH262291 QKD261950:QKD262291 QTZ261950:QTZ262291 RDV261950:RDV262291 RNR261950:RNR262291 RXN261950:RXN262291 SHJ261950:SHJ262291 SRF261950:SRF262291 TBB261950:TBB262291 TKX261950:TKX262291 TUT261950:TUT262291 UEP261950:UEP262291 UOL261950:UOL262291 UYH261950:UYH262291 VID261950:VID262291 VRZ261950:VRZ262291 WBV261950:WBV262291 WLR261950:WLR262291 WVN261950:WVN262291 TBB982846:TBB983187 JB327486:JB327827 SX327486:SX327827 ACT327486:ACT327827 AMP327486:AMP327827 AWL327486:AWL327827 BGH327486:BGH327827 BQD327486:BQD327827 BZZ327486:BZZ327827 CJV327486:CJV327827 CTR327486:CTR327827 DDN327486:DDN327827 DNJ327486:DNJ327827 DXF327486:DXF327827 EHB327486:EHB327827 EQX327486:EQX327827 FAT327486:FAT327827 FKP327486:FKP327827 FUL327486:FUL327827 GEH327486:GEH327827 GOD327486:GOD327827 GXZ327486:GXZ327827 HHV327486:HHV327827 HRR327486:HRR327827 IBN327486:IBN327827 ILJ327486:ILJ327827 IVF327486:IVF327827 JFB327486:JFB327827 JOX327486:JOX327827 JYT327486:JYT327827 KIP327486:KIP327827 KSL327486:KSL327827 LCH327486:LCH327827 LMD327486:LMD327827 LVZ327486:LVZ327827 MFV327486:MFV327827 MPR327486:MPR327827 MZN327486:MZN327827 NJJ327486:NJJ327827 NTF327486:NTF327827 ODB327486:ODB327827 OMX327486:OMX327827 OWT327486:OWT327827 PGP327486:PGP327827 PQL327486:PQL327827 QAH327486:QAH327827 QKD327486:QKD327827 QTZ327486:QTZ327827 RDV327486:RDV327827 RNR327486:RNR327827 RXN327486:RXN327827 SHJ327486:SHJ327827 SRF327486:SRF327827 TBB327486:TBB327827 TKX327486:TKX327827 TUT327486:TUT327827 UEP327486:UEP327827 UOL327486:UOL327827 UYH327486:UYH327827 VID327486:VID327827 VRZ327486:VRZ327827 WBV327486:WBV327827 WLR327486:WLR327827 WVN327486:WVN327827 TKX982846:TKX983187 JB393022:JB393363 SX393022:SX393363 ACT393022:ACT393363 AMP393022:AMP393363 AWL393022:AWL393363 BGH393022:BGH393363 BQD393022:BQD393363 BZZ393022:BZZ393363 CJV393022:CJV393363 CTR393022:CTR393363 DDN393022:DDN393363 DNJ393022:DNJ393363 DXF393022:DXF393363 EHB393022:EHB393363 EQX393022:EQX393363 FAT393022:FAT393363 FKP393022:FKP393363 FUL393022:FUL393363 GEH393022:GEH393363 GOD393022:GOD393363 GXZ393022:GXZ393363 HHV393022:HHV393363 HRR393022:HRR393363 IBN393022:IBN393363 ILJ393022:ILJ393363 IVF393022:IVF393363 JFB393022:JFB393363 JOX393022:JOX393363 JYT393022:JYT393363 KIP393022:KIP393363 KSL393022:KSL393363 LCH393022:LCH393363 LMD393022:LMD393363 LVZ393022:LVZ393363 MFV393022:MFV393363 MPR393022:MPR393363 MZN393022:MZN393363 NJJ393022:NJJ393363 NTF393022:NTF393363 ODB393022:ODB393363 OMX393022:OMX393363 OWT393022:OWT393363 PGP393022:PGP393363 PQL393022:PQL393363 QAH393022:QAH393363 QKD393022:QKD393363 QTZ393022:QTZ393363 RDV393022:RDV393363 RNR393022:RNR393363 RXN393022:RXN393363 SHJ393022:SHJ393363 SRF393022:SRF393363 TBB393022:TBB393363 TKX393022:TKX393363 TUT393022:TUT393363 UEP393022:UEP393363 UOL393022:UOL393363 UYH393022:UYH393363 VID393022:VID393363 VRZ393022:VRZ393363 WBV393022:WBV393363 WLR393022:WLR393363 WVN393022:WVN393363 TUT982846:TUT983187 JB458558:JB458899 SX458558:SX458899 ACT458558:ACT458899 AMP458558:AMP458899 AWL458558:AWL458899 BGH458558:BGH458899 BQD458558:BQD458899 BZZ458558:BZZ458899 CJV458558:CJV458899 CTR458558:CTR458899 DDN458558:DDN458899 DNJ458558:DNJ458899 DXF458558:DXF458899 EHB458558:EHB458899 EQX458558:EQX458899 FAT458558:FAT458899 FKP458558:FKP458899 FUL458558:FUL458899 GEH458558:GEH458899 GOD458558:GOD458899 GXZ458558:GXZ458899 HHV458558:HHV458899 HRR458558:HRR458899 IBN458558:IBN458899 ILJ458558:ILJ458899 IVF458558:IVF458899 JFB458558:JFB458899 JOX458558:JOX458899 JYT458558:JYT458899 KIP458558:KIP458899 KSL458558:KSL458899 LCH458558:LCH458899 LMD458558:LMD458899 LVZ458558:LVZ458899 MFV458558:MFV458899 MPR458558:MPR458899 MZN458558:MZN458899 NJJ458558:NJJ458899 NTF458558:NTF458899 ODB458558:ODB458899 OMX458558:OMX458899 OWT458558:OWT458899 PGP458558:PGP458899 PQL458558:PQL458899 QAH458558:QAH458899 QKD458558:QKD458899 QTZ458558:QTZ458899 RDV458558:RDV458899 RNR458558:RNR458899 RXN458558:RXN458899 SHJ458558:SHJ458899 SRF458558:SRF458899 TBB458558:TBB458899 TKX458558:TKX458899 TUT458558:TUT458899 UEP458558:UEP458899 UOL458558:UOL458899 UYH458558:UYH458899 VID458558:VID458899 VRZ458558:VRZ458899 WBV458558:WBV458899 WLR458558:WLR458899 WVN458558:WVN458899 UEP982846:UEP983187 JB524094:JB524435 SX524094:SX524435 ACT524094:ACT524435 AMP524094:AMP524435 AWL524094:AWL524435 BGH524094:BGH524435 BQD524094:BQD524435 BZZ524094:BZZ524435 CJV524094:CJV524435 CTR524094:CTR524435 DDN524094:DDN524435 DNJ524094:DNJ524435 DXF524094:DXF524435 EHB524094:EHB524435 EQX524094:EQX524435 FAT524094:FAT524435 FKP524094:FKP524435 FUL524094:FUL524435 GEH524094:GEH524435 GOD524094:GOD524435 GXZ524094:GXZ524435 HHV524094:HHV524435 HRR524094:HRR524435 IBN524094:IBN524435 ILJ524094:ILJ524435 IVF524094:IVF524435 JFB524094:JFB524435 JOX524094:JOX524435 JYT524094:JYT524435 KIP524094:KIP524435 KSL524094:KSL524435 LCH524094:LCH524435 LMD524094:LMD524435 LVZ524094:LVZ524435 MFV524094:MFV524435 MPR524094:MPR524435 MZN524094:MZN524435 NJJ524094:NJJ524435 NTF524094:NTF524435 ODB524094:ODB524435 OMX524094:OMX524435 OWT524094:OWT524435 PGP524094:PGP524435 PQL524094:PQL524435 QAH524094:QAH524435 QKD524094:QKD524435 QTZ524094:QTZ524435 RDV524094:RDV524435 RNR524094:RNR524435 RXN524094:RXN524435 SHJ524094:SHJ524435 SRF524094:SRF524435 TBB524094:TBB524435 TKX524094:TKX524435 TUT524094:TUT524435 UEP524094:UEP524435 UOL524094:UOL524435 UYH524094:UYH524435 VID524094:VID524435 VRZ524094:VRZ524435 WBV524094:WBV524435 WLR524094:WLR524435 WVN524094:WVN524435 UOL982846:UOL983187 JB589630:JB589971 SX589630:SX589971 ACT589630:ACT589971 AMP589630:AMP589971 AWL589630:AWL589971 BGH589630:BGH589971 BQD589630:BQD589971 BZZ589630:BZZ589971 CJV589630:CJV589971 CTR589630:CTR589971 DDN589630:DDN589971 DNJ589630:DNJ589971 DXF589630:DXF589971 EHB589630:EHB589971 EQX589630:EQX589971 FAT589630:FAT589971 FKP589630:FKP589971 FUL589630:FUL589971 GEH589630:GEH589971 GOD589630:GOD589971 GXZ589630:GXZ589971 HHV589630:HHV589971 HRR589630:HRR589971 IBN589630:IBN589971 ILJ589630:ILJ589971 IVF589630:IVF589971 JFB589630:JFB589971 JOX589630:JOX589971 JYT589630:JYT589971 KIP589630:KIP589971 KSL589630:KSL589971 LCH589630:LCH589971 LMD589630:LMD589971 LVZ589630:LVZ589971 MFV589630:MFV589971 MPR589630:MPR589971 MZN589630:MZN589971 NJJ589630:NJJ589971 NTF589630:NTF589971 ODB589630:ODB589971 OMX589630:OMX589971 OWT589630:OWT589971 PGP589630:PGP589971 PQL589630:PQL589971 QAH589630:QAH589971 QKD589630:QKD589971 QTZ589630:QTZ589971 RDV589630:RDV589971 RNR589630:RNR589971 RXN589630:RXN589971 SHJ589630:SHJ589971 SRF589630:SRF589971 TBB589630:TBB589971 TKX589630:TKX589971 TUT589630:TUT589971 UEP589630:UEP589971 UOL589630:UOL589971 UYH589630:UYH589971 VID589630:VID589971 VRZ589630:VRZ589971 WBV589630:WBV589971 WLR589630:WLR589971 WVN589630:WVN589971 UYH982846:UYH983187 JB655166:JB655507 SX655166:SX655507 ACT655166:ACT655507 AMP655166:AMP655507 AWL655166:AWL655507 BGH655166:BGH655507 BQD655166:BQD655507 BZZ655166:BZZ655507 CJV655166:CJV655507 CTR655166:CTR655507 DDN655166:DDN655507 DNJ655166:DNJ655507 DXF655166:DXF655507 EHB655166:EHB655507 EQX655166:EQX655507 FAT655166:FAT655507 FKP655166:FKP655507 FUL655166:FUL655507 GEH655166:GEH655507 GOD655166:GOD655507 GXZ655166:GXZ655507 HHV655166:HHV655507 HRR655166:HRR655507 IBN655166:IBN655507 ILJ655166:ILJ655507 IVF655166:IVF655507 JFB655166:JFB655507 JOX655166:JOX655507 JYT655166:JYT655507 KIP655166:KIP655507 KSL655166:KSL655507 LCH655166:LCH655507 LMD655166:LMD655507 LVZ655166:LVZ655507 MFV655166:MFV655507 MPR655166:MPR655507 MZN655166:MZN655507 NJJ655166:NJJ655507 NTF655166:NTF655507 ODB655166:ODB655507 OMX655166:OMX655507 OWT655166:OWT655507 PGP655166:PGP655507 PQL655166:PQL655507 QAH655166:QAH655507 QKD655166:QKD655507 QTZ655166:QTZ655507 RDV655166:RDV655507 RNR655166:RNR655507 RXN655166:RXN655507 SHJ655166:SHJ655507 SRF655166:SRF655507 TBB655166:TBB655507 TKX655166:TKX655507 TUT655166:TUT655507 UEP655166:UEP655507 UOL655166:UOL655507 UYH655166:UYH655507 VID655166:VID655507 VRZ655166:VRZ655507 WBV655166:WBV655507 WLR655166:WLR655507 WVN655166:WVN655507 VID982846:VID983187 JB720702:JB721043 SX720702:SX721043 ACT720702:ACT721043 AMP720702:AMP721043 AWL720702:AWL721043 BGH720702:BGH721043 BQD720702:BQD721043 BZZ720702:BZZ721043 CJV720702:CJV721043 CTR720702:CTR721043 DDN720702:DDN721043 DNJ720702:DNJ721043 DXF720702:DXF721043 EHB720702:EHB721043 EQX720702:EQX721043 FAT720702:FAT721043 FKP720702:FKP721043 FUL720702:FUL721043 GEH720702:GEH721043 GOD720702:GOD721043 GXZ720702:GXZ721043 HHV720702:HHV721043 HRR720702:HRR721043 IBN720702:IBN721043 ILJ720702:ILJ721043 IVF720702:IVF721043 JFB720702:JFB721043 JOX720702:JOX721043 JYT720702:JYT721043 KIP720702:KIP721043 KSL720702:KSL721043 LCH720702:LCH721043 LMD720702:LMD721043 LVZ720702:LVZ721043 MFV720702:MFV721043 MPR720702:MPR721043 MZN720702:MZN721043 NJJ720702:NJJ721043 NTF720702:NTF721043 ODB720702:ODB721043 OMX720702:OMX721043 OWT720702:OWT721043 PGP720702:PGP721043 PQL720702:PQL721043 QAH720702:QAH721043 QKD720702:QKD721043 QTZ720702:QTZ721043 RDV720702:RDV721043 RNR720702:RNR721043 RXN720702:RXN721043 SHJ720702:SHJ721043 SRF720702:SRF721043 TBB720702:TBB721043 TKX720702:TKX721043 TUT720702:TUT721043 UEP720702:UEP721043 UOL720702:UOL721043 UYH720702:UYH721043 VID720702:VID721043 VRZ720702:VRZ721043 WBV720702:WBV721043 WLR720702:WLR721043 WVN720702:WVN721043 VRZ982846:VRZ983187 JB786238:JB786579 SX786238:SX786579 ACT786238:ACT786579 AMP786238:AMP786579 AWL786238:AWL786579 BGH786238:BGH786579 BQD786238:BQD786579 BZZ786238:BZZ786579 CJV786238:CJV786579 CTR786238:CTR786579 DDN786238:DDN786579 DNJ786238:DNJ786579 DXF786238:DXF786579 EHB786238:EHB786579 EQX786238:EQX786579 FAT786238:FAT786579 FKP786238:FKP786579 FUL786238:FUL786579 GEH786238:GEH786579 GOD786238:GOD786579 GXZ786238:GXZ786579 HHV786238:HHV786579 HRR786238:HRR786579 IBN786238:IBN786579 ILJ786238:ILJ786579 IVF786238:IVF786579 JFB786238:JFB786579 JOX786238:JOX786579 JYT786238:JYT786579 KIP786238:KIP786579 KSL786238:KSL786579 LCH786238:LCH786579 LMD786238:LMD786579 LVZ786238:LVZ786579 MFV786238:MFV786579 MPR786238:MPR786579 MZN786238:MZN786579 NJJ786238:NJJ786579 NTF786238:NTF786579 ODB786238:ODB786579 OMX786238:OMX786579 OWT786238:OWT786579 PGP786238:PGP786579 PQL786238:PQL786579 QAH786238:QAH786579 QKD786238:QKD786579 QTZ786238:QTZ786579 RDV786238:RDV786579 RNR786238:RNR786579 RXN786238:RXN786579 SHJ786238:SHJ786579 SRF786238:SRF786579 TBB786238:TBB786579 TKX786238:TKX786579 TUT786238:TUT786579 UEP786238:UEP786579 UOL786238:UOL786579 UYH786238:UYH786579 VID786238:VID786579 VRZ786238:VRZ786579 WBV786238:WBV786579 WLR786238:WLR786579 WVN786238:WVN786579 WBV982846:WBV983187 JB851774:JB852115 SX851774:SX852115 ACT851774:ACT852115 AMP851774:AMP852115 AWL851774:AWL852115 BGH851774:BGH852115 BQD851774:BQD852115 BZZ851774:BZZ852115 CJV851774:CJV852115 CTR851774:CTR852115 DDN851774:DDN852115 DNJ851774:DNJ852115 DXF851774:DXF852115 EHB851774:EHB852115 EQX851774:EQX852115 FAT851774:FAT852115 FKP851774:FKP852115 FUL851774:FUL852115 GEH851774:GEH852115 GOD851774:GOD852115 GXZ851774:GXZ852115 HHV851774:HHV852115 HRR851774:HRR852115 IBN851774:IBN852115 ILJ851774:ILJ852115 IVF851774:IVF852115 JFB851774:JFB852115 JOX851774:JOX852115 JYT851774:JYT852115 KIP851774:KIP852115 KSL851774:KSL852115 LCH851774:LCH852115 LMD851774:LMD852115 LVZ851774:LVZ852115 MFV851774:MFV852115 MPR851774:MPR852115 MZN851774:MZN852115 NJJ851774:NJJ852115 NTF851774:NTF852115 ODB851774:ODB852115 OMX851774:OMX852115 OWT851774:OWT852115 PGP851774:PGP852115 PQL851774:PQL852115 QAH851774:QAH852115 QKD851774:QKD852115 QTZ851774:QTZ852115 RDV851774:RDV852115 RNR851774:RNR852115 RXN851774:RXN852115 SHJ851774:SHJ852115 SRF851774:SRF852115 TBB851774:TBB852115 TKX851774:TKX852115 TUT851774:TUT852115 UEP851774:UEP852115 UOL851774:UOL852115 UYH851774:UYH852115 VID851774:VID852115 VRZ851774:VRZ852115 WBV851774:WBV852115 WLR851774:WLR852115 WVN851774:WVN852115 WLR982846:WLR983187 JB917310:JB917651 SX917310:SX917651 ACT917310:ACT917651 AMP917310:AMP917651 AWL917310:AWL917651 BGH917310:BGH917651 BQD917310:BQD917651 BZZ917310:BZZ917651 CJV917310:CJV917651 CTR917310:CTR917651 DDN917310:DDN917651 DNJ917310:DNJ917651 DXF917310:DXF917651 EHB917310:EHB917651 EQX917310:EQX917651 FAT917310:FAT917651 FKP917310:FKP917651 FUL917310:FUL917651 GEH917310:GEH917651 GOD917310:GOD917651 GXZ917310:GXZ917651 HHV917310:HHV917651 HRR917310:HRR917651 IBN917310:IBN917651 ILJ917310:ILJ917651 IVF917310:IVF917651 JFB917310:JFB917651 JOX917310:JOX917651 JYT917310:JYT917651 KIP917310:KIP917651 KSL917310:KSL917651 LCH917310:LCH917651 LMD917310:LMD917651 LVZ917310:LVZ917651 MFV917310:MFV917651 MPR917310:MPR917651 MZN917310:MZN917651 NJJ917310:NJJ917651 NTF917310:NTF917651 ODB917310:ODB917651 OMX917310:OMX917651 OWT917310:OWT917651 PGP917310:PGP917651 PQL917310:PQL917651 QAH917310:QAH917651 QKD917310:QKD917651 QTZ917310:QTZ917651 RDV917310:RDV917651 RNR917310:RNR917651 RXN917310:RXN917651 SHJ917310:SHJ917651 SRF917310:SRF917651 TBB917310:TBB917651 TKX917310:TKX917651 TUT917310:TUT917651 UEP917310:UEP917651 UOL917310:UOL917651 UYH917310:UYH917651 VID917310:VID917651 VRZ917310:VRZ917651 WBV917310:WBV917651 WLR917310:WLR917651 WVN917310:WVN917651 WVN982846:WVN983187 JB982846:JB983187 SX982846:SX983187 ACT982846:ACT983187 AMP982846:AMP983187 AWL982846:AWL983187 BGH982846:BGH983187 BQD982846:BQD983187 BZZ982846:BZZ983187 CJV982846:CJV983187 CTR982846:CTR983187 DDN982846:DDN983187 DNJ982846:DNJ983187 DXF982846:DXF983187 EHB982846:EHB983187 EQX982846:EQX983187 FAT982846:FAT983187 FKP982846:FKP983187 FUL982846:FUL983187 GEH982846:GEH983187 GOD982846:GOD983187 GXZ982846:GXZ983187 HHV982846:HHV983187 HRR982846:HRR983187 IBN982846:IBN983187 ILJ982846:ILJ983187 IVF982846:IVF983187 JFB982846:JFB983187 JOX982846:JOX983187 JYT982846:JYT983187 KIP982846:KIP983187 KSL982846:KSL983187 LCH982846:LCH983187 LMD982846:LMD983187 LVZ982846:LVZ983187 MFV982846:MFV983187 MPR982846:MPR983187 MZN982846:MZN983187 NJJ982846:NJJ983187 NTF982846:NTF983187 ODB982846:ODB983187 OMX982846:OMX983187 OWT982846:OWT983187 PGP982846:PGP983187 PQL982846:PQL983187 QAH982846:QAH983187 QKD982846:QKD983187 JB7:JB149" xr:uid="{00000000-0002-0000-0200-000004000000}">
      <formula1>STRUTTURE_SRSR24H</formula1>
    </dataValidation>
    <dataValidation type="list" allowBlank="1" showInputMessage="1" showErrorMessage="1" sqref="REE982846:REE983187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6:QUI983187 ROA982846:ROA983187 JK65342:JK65683 TG65342:TG65683 ADC65342:ADC65683 AMY65342:AMY65683 AWU65342:AWU65683 BGQ65342:BGQ65683 BQM65342:BQM65683 CAI65342:CAI65683 CKE65342:CKE65683 CUA65342:CUA65683 DDW65342:DDW65683 DNS65342:DNS65683 DXO65342:DXO65683 EHK65342:EHK65683 ERG65342:ERG65683 FBC65342:FBC65683 FKY65342:FKY65683 FUU65342:FUU65683 GEQ65342:GEQ65683 GOM65342:GOM65683 GYI65342:GYI65683 HIE65342:HIE65683 HSA65342:HSA65683 IBW65342:IBW65683 ILS65342:ILS65683 IVO65342:IVO65683 JFK65342:JFK65683 JPG65342:JPG65683 JZC65342:JZC65683 KIY65342:KIY65683 KSU65342:KSU65683 LCQ65342:LCQ65683 LMM65342:LMM65683 LWI65342:LWI65683 MGE65342:MGE65683 MQA65342:MQA65683 MZW65342:MZW65683 NJS65342:NJS65683 NTO65342:NTO65683 ODK65342:ODK65683 ONG65342:ONG65683 OXC65342:OXC65683 PGY65342:PGY65683 PQU65342:PQU65683 QAQ65342:QAQ65683 QKM65342:QKM65683 QUI65342:QUI65683 REE65342:REE65683 ROA65342:ROA65683 RXW65342:RXW65683 SHS65342:SHS65683 SRO65342:SRO65683 TBK65342:TBK65683 TLG65342:TLG65683 TVC65342:TVC65683 UEY65342:UEY65683 UOU65342:UOU65683 UYQ65342:UYQ65683 VIM65342:VIM65683 VSI65342:VSI65683 WCE65342:WCE65683 WMA65342:WMA65683 WVW65342:WVW65683 RXW982846:RXW983187 JK130878:JK131219 TG130878:TG131219 ADC130878:ADC131219 AMY130878:AMY131219 AWU130878:AWU131219 BGQ130878:BGQ131219 BQM130878:BQM131219 CAI130878:CAI131219 CKE130878:CKE131219 CUA130878:CUA131219 DDW130878:DDW131219 DNS130878:DNS131219 DXO130878:DXO131219 EHK130878:EHK131219 ERG130878:ERG131219 FBC130878:FBC131219 FKY130878:FKY131219 FUU130878:FUU131219 GEQ130878:GEQ131219 GOM130878:GOM131219 GYI130878:GYI131219 HIE130878:HIE131219 HSA130878:HSA131219 IBW130878:IBW131219 ILS130878:ILS131219 IVO130878:IVO131219 JFK130878:JFK131219 JPG130878:JPG131219 JZC130878:JZC131219 KIY130878:KIY131219 KSU130878:KSU131219 LCQ130878:LCQ131219 LMM130878:LMM131219 LWI130878:LWI131219 MGE130878:MGE131219 MQA130878:MQA131219 MZW130878:MZW131219 NJS130878:NJS131219 NTO130878:NTO131219 ODK130878:ODK131219 ONG130878:ONG131219 OXC130878:OXC131219 PGY130878:PGY131219 PQU130878:PQU131219 QAQ130878:QAQ131219 QKM130878:QKM131219 QUI130878:QUI131219 REE130878:REE131219 ROA130878:ROA131219 RXW130878:RXW131219 SHS130878:SHS131219 SRO130878:SRO131219 TBK130878:TBK131219 TLG130878:TLG131219 TVC130878:TVC131219 UEY130878:UEY131219 UOU130878:UOU131219 UYQ130878:UYQ131219 VIM130878:VIM131219 VSI130878:VSI131219 WCE130878:WCE131219 WMA130878:WMA131219 WVW130878:WVW131219 SHS982846:SHS983187 JK196414:JK196755 TG196414:TG196755 ADC196414:ADC196755 AMY196414:AMY196755 AWU196414:AWU196755 BGQ196414:BGQ196755 BQM196414:BQM196755 CAI196414:CAI196755 CKE196414:CKE196755 CUA196414:CUA196755 DDW196414:DDW196755 DNS196414:DNS196755 DXO196414:DXO196755 EHK196414:EHK196755 ERG196414:ERG196755 FBC196414:FBC196755 FKY196414:FKY196755 FUU196414:FUU196755 GEQ196414:GEQ196755 GOM196414:GOM196755 GYI196414:GYI196755 HIE196414:HIE196755 HSA196414:HSA196755 IBW196414:IBW196755 ILS196414:ILS196755 IVO196414:IVO196755 JFK196414:JFK196755 JPG196414:JPG196755 JZC196414:JZC196755 KIY196414:KIY196755 KSU196414:KSU196755 LCQ196414:LCQ196755 LMM196414:LMM196755 LWI196414:LWI196755 MGE196414:MGE196755 MQA196414:MQA196755 MZW196414:MZW196755 NJS196414:NJS196755 NTO196414:NTO196755 ODK196414:ODK196755 ONG196414:ONG196755 OXC196414:OXC196755 PGY196414:PGY196755 PQU196414:PQU196755 QAQ196414:QAQ196755 QKM196414:QKM196755 QUI196414:QUI196755 REE196414:REE196755 ROA196414:ROA196755 RXW196414:RXW196755 SHS196414:SHS196755 SRO196414:SRO196755 TBK196414:TBK196755 TLG196414:TLG196755 TVC196414:TVC196755 UEY196414:UEY196755 UOU196414:UOU196755 UYQ196414:UYQ196755 VIM196414:VIM196755 VSI196414:VSI196755 WCE196414:WCE196755 WMA196414:WMA196755 WVW196414:WVW196755 SRO982846:SRO983187 JK261950:JK262291 TG261950:TG262291 ADC261950:ADC262291 AMY261950:AMY262291 AWU261950:AWU262291 BGQ261950:BGQ262291 BQM261950:BQM262291 CAI261950:CAI262291 CKE261950:CKE262291 CUA261950:CUA262291 DDW261950:DDW262291 DNS261950:DNS262291 DXO261950:DXO262291 EHK261950:EHK262291 ERG261950:ERG262291 FBC261950:FBC262291 FKY261950:FKY262291 FUU261950:FUU262291 GEQ261950:GEQ262291 GOM261950:GOM262291 GYI261950:GYI262291 HIE261950:HIE262291 HSA261950:HSA262291 IBW261950:IBW262291 ILS261950:ILS262291 IVO261950:IVO262291 JFK261950:JFK262291 JPG261950:JPG262291 JZC261950:JZC262291 KIY261950:KIY262291 KSU261950:KSU262291 LCQ261950:LCQ262291 LMM261950:LMM262291 LWI261950:LWI262291 MGE261950:MGE262291 MQA261950:MQA262291 MZW261950:MZW262291 NJS261950:NJS262291 NTO261950:NTO262291 ODK261950:ODK262291 ONG261950:ONG262291 OXC261950:OXC262291 PGY261950:PGY262291 PQU261950:PQU262291 QAQ261950:QAQ262291 QKM261950:QKM262291 QUI261950:QUI262291 REE261950:REE262291 ROA261950:ROA262291 RXW261950:RXW262291 SHS261950:SHS262291 SRO261950:SRO262291 TBK261950:TBK262291 TLG261950:TLG262291 TVC261950:TVC262291 UEY261950:UEY262291 UOU261950:UOU262291 UYQ261950:UYQ262291 VIM261950:VIM262291 VSI261950:VSI262291 WCE261950:WCE262291 WMA261950:WMA262291 WVW261950:WVW262291 TBK982846:TBK983187 JK327486:JK327827 TG327486:TG327827 ADC327486:ADC327827 AMY327486:AMY327827 AWU327486:AWU327827 BGQ327486:BGQ327827 BQM327486:BQM327827 CAI327486:CAI327827 CKE327486:CKE327827 CUA327486:CUA327827 DDW327486:DDW327827 DNS327486:DNS327827 DXO327486:DXO327827 EHK327486:EHK327827 ERG327486:ERG327827 FBC327486:FBC327827 FKY327486:FKY327827 FUU327486:FUU327827 GEQ327486:GEQ327827 GOM327486:GOM327827 GYI327486:GYI327827 HIE327486:HIE327827 HSA327486:HSA327827 IBW327486:IBW327827 ILS327486:ILS327827 IVO327486:IVO327827 JFK327486:JFK327827 JPG327486:JPG327827 JZC327486:JZC327827 KIY327486:KIY327827 KSU327486:KSU327827 LCQ327486:LCQ327827 LMM327486:LMM327827 LWI327486:LWI327827 MGE327486:MGE327827 MQA327486:MQA327827 MZW327486:MZW327827 NJS327486:NJS327827 NTO327486:NTO327827 ODK327486:ODK327827 ONG327486:ONG327827 OXC327486:OXC327827 PGY327486:PGY327827 PQU327486:PQU327827 QAQ327486:QAQ327827 QKM327486:QKM327827 QUI327486:QUI327827 REE327486:REE327827 ROA327486:ROA327827 RXW327486:RXW327827 SHS327486:SHS327827 SRO327486:SRO327827 TBK327486:TBK327827 TLG327486:TLG327827 TVC327486:TVC327827 UEY327486:UEY327827 UOU327486:UOU327827 UYQ327486:UYQ327827 VIM327486:VIM327827 VSI327486:VSI327827 WCE327486:WCE327827 WMA327486:WMA327827 WVW327486:WVW327827 TLG982846:TLG983187 JK393022:JK393363 TG393022:TG393363 ADC393022:ADC393363 AMY393022:AMY393363 AWU393022:AWU393363 BGQ393022:BGQ393363 BQM393022:BQM393363 CAI393022:CAI393363 CKE393022:CKE393363 CUA393022:CUA393363 DDW393022:DDW393363 DNS393022:DNS393363 DXO393022:DXO393363 EHK393022:EHK393363 ERG393022:ERG393363 FBC393022:FBC393363 FKY393022:FKY393363 FUU393022:FUU393363 GEQ393022:GEQ393363 GOM393022:GOM393363 GYI393022:GYI393363 HIE393022:HIE393363 HSA393022:HSA393363 IBW393022:IBW393363 ILS393022:ILS393363 IVO393022:IVO393363 JFK393022:JFK393363 JPG393022:JPG393363 JZC393022:JZC393363 KIY393022:KIY393363 KSU393022:KSU393363 LCQ393022:LCQ393363 LMM393022:LMM393363 LWI393022:LWI393363 MGE393022:MGE393363 MQA393022:MQA393363 MZW393022:MZW393363 NJS393022:NJS393363 NTO393022:NTO393363 ODK393022:ODK393363 ONG393022:ONG393363 OXC393022:OXC393363 PGY393022:PGY393363 PQU393022:PQU393363 QAQ393022:QAQ393363 QKM393022:QKM393363 QUI393022:QUI393363 REE393022:REE393363 ROA393022:ROA393363 RXW393022:RXW393363 SHS393022:SHS393363 SRO393022:SRO393363 TBK393022:TBK393363 TLG393022:TLG393363 TVC393022:TVC393363 UEY393022:UEY393363 UOU393022:UOU393363 UYQ393022:UYQ393363 VIM393022:VIM393363 VSI393022:VSI393363 WCE393022:WCE393363 WMA393022:WMA393363 WVW393022:WVW393363 TVC982846:TVC983187 JK458558:JK458899 TG458558:TG458899 ADC458558:ADC458899 AMY458558:AMY458899 AWU458558:AWU458899 BGQ458558:BGQ458899 BQM458558:BQM458899 CAI458558:CAI458899 CKE458558:CKE458899 CUA458558:CUA458899 DDW458558:DDW458899 DNS458558:DNS458899 DXO458558:DXO458899 EHK458558:EHK458899 ERG458558:ERG458899 FBC458558:FBC458899 FKY458558:FKY458899 FUU458558:FUU458899 GEQ458558:GEQ458899 GOM458558:GOM458899 GYI458558:GYI458899 HIE458558:HIE458899 HSA458558:HSA458899 IBW458558:IBW458899 ILS458558:ILS458899 IVO458558:IVO458899 JFK458558:JFK458899 JPG458558:JPG458899 JZC458558:JZC458899 KIY458558:KIY458899 KSU458558:KSU458899 LCQ458558:LCQ458899 LMM458558:LMM458899 LWI458558:LWI458899 MGE458558:MGE458899 MQA458558:MQA458899 MZW458558:MZW458899 NJS458558:NJS458899 NTO458558:NTO458899 ODK458558:ODK458899 ONG458558:ONG458899 OXC458558:OXC458899 PGY458558:PGY458899 PQU458558:PQU458899 QAQ458558:QAQ458899 QKM458558:QKM458899 QUI458558:QUI458899 REE458558:REE458899 ROA458558:ROA458899 RXW458558:RXW458899 SHS458558:SHS458899 SRO458558:SRO458899 TBK458558:TBK458899 TLG458558:TLG458899 TVC458558:TVC458899 UEY458558:UEY458899 UOU458558:UOU458899 UYQ458558:UYQ458899 VIM458558:VIM458899 VSI458558:VSI458899 WCE458558:WCE458899 WMA458558:WMA458899 WVW458558:WVW458899 UEY982846:UEY983187 JK524094:JK524435 TG524094:TG524435 ADC524094:ADC524435 AMY524094:AMY524435 AWU524094:AWU524435 BGQ524094:BGQ524435 BQM524094:BQM524435 CAI524094:CAI524435 CKE524094:CKE524435 CUA524094:CUA524435 DDW524094:DDW524435 DNS524094:DNS524435 DXO524094:DXO524435 EHK524094:EHK524435 ERG524094:ERG524435 FBC524094:FBC524435 FKY524094:FKY524435 FUU524094:FUU524435 GEQ524094:GEQ524435 GOM524094:GOM524435 GYI524094:GYI524435 HIE524094:HIE524435 HSA524094:HSA524435 IBW524094:IBW524435 ILS524094:ILS524435 IVO524094:IVO524435 JFK524094:JFK524435 JPG524094:JPG524435 JZC524094:JZC524435 KIY524094:KIY524435 KSU524094:KSU524435 LCQ524094:LCQ524435 LMM524094:LMM524435 LWI524094:LWI524435 MGE524094:MGE524435 MQA524094:MQA524435 MZW524094:MZW524435 NJS524094:NJS524435 NTO524094:NTO524435 ODK524094:ODK524435 ONG524094:ONG524435 OXC524094:OXC524435 PGY524094:PGY524435 PQU524094:PQU524435 QAQ524094:QAQ524435 QKM524094:QKM524435 QUI524094:QUI524435 REE524094:REE524435 ROA524094:ROA524435 RXW524094:RXW524435 SHS524094:SHS524435 SRO524094:SRO524435 TBK524094:TBK524435 TLG524094:TLG524435 TVC524094:TVC524435 UEY524094:UEY524435 UOU524094:UOU524435 UYQ524094:UYQ524435 VIM524094:VIM524435 VSI524094:VSI524435 WCE524094:WCE524435 WMA524094:WMA524435 WVW524094:WVW524435 UOU982846:UOU983187 JK589630:JK589971 TG589630:TG589971 ADC589630:ADC589971 AMY589630:AMY589971 AWU589630:AWU589971 BGQ589630:BGQ589971 BQM589630:BQM589971 CAI589630:CAI589971 CKE589630:CKE589971 CUA589630:CUA589971 DDW589630:DDW589971 DNS589630:DNS589971 DXO589630:DXO589971 EHK589630:EHK589971 ERG589630:ERG589971 FBC589630:FBC589971 FKY589630:FKY589971 FUU589630:FUU589971 GEQ589630:GEQ589971 GOM589630:GOM589971 GYI589630:GYI589971 HIE589630:HIE589971 HSA589630:HSA589971 IBW589630:IBW589971 ILS589630:ILS589971 IVO589630:IVO589971 JFK589630:JFK589971 JPG589630:JPG589971 JZC589630:JZC589971 KIY589630:KIY589971 KSU589630:KSU589971 LCQ589630:LCQ589971 LMM589630:LMM589971 LWI589630:LWI589971 MGE589630:MGE589971 MQA589630:MQA589971 MZW589630:MZW589971 NJS589630:NJS589971 NTO589630:NTO589971 ODK589630:ODK589971 ONG589630:ONG589971 OXC589630:OXC589971 PGY589630:PGY589971 PQU589630:PQU589971 QAQ589630:QAQ589971 QKM589630:QKM589971 QUI589630:QUI589971 REE589630:REE589971 ROA589630:ROA589971 RXW589630:RXW589971 SHS589630:SHS589971 SRO589630:SRO589971 TBK589630:TBK589971 TLG589630:TLG589971 TVC589630:TVC589971 UEY589630:UEY589971 UOU589630:UOU589971 UYQ589630:UYQ589971 VIM589630:VIM589971 VSI589630:VSI589971 WCE589630:WCE589971 WMA589630:WMA589971 WVW589630:WVW589971 UYQ982846:UYQ983187 JK655166:JK655507 TG655166:TG655507 ADC655166:ADC655507 AMY655166:AMY655507 AWU655166:AWU655507 BGQ655166:BGQ655507 BQM655166:BQM655507 CAI655166:CAI655507 CKE655166:CKE655507 CUA655166:CUA655507 DDW655166:DDW655507 DNS655166:DNS655507 DXO655166:DXO655507 EHK655166:EHK655507 ERG655166:ERG655507 FBC655166:FBC655507 FKY655166:FKY655507 FUU655166:FUU655507 GEQ655166:GEQ655507 GOM655166:GOM655507 GYI655166:GYI655507 HIE655166:HIE655507 HSA655166:HSA655507 IBW655166:IBW655507 ILS655166:ILS655507 IVO655166:IVO655507 JFK655166:JFK655507 JPG655166:JPG655507 JZC655166:JZC655507 KIY655166:KIY655507 KSU655166:KSU655507 LCQ655166:LCQ655507 LMM655166:LMM655507 LWI655166:LWI655507 MGE655166:MGE655507 MQA655166:MQA655507 MZW655166:MZW655507 NJS655166:NJS655507 NTO655166:NTO655507 ODK655166:ODK655507 ONG655166:ONG655507 OXC655166:OXC655507 PGY655166:PGY655507 PQU655166:PQU655507 QAQ655166:QAQ655507 QKM655166:QKM655507 QUI655166:QUI655507 REE655166:REE655507 ROA655166:ROA655507 RXW655166:RXW655507 SHS655166:SHS655507 SRO655166:SRO655507 TBK655166:TBK655507 TLG655166:TLG655507 TVC655166:TVC655507 UEY655166:UEY655507 UOU655166:UOU655507 UYQ655166:UYQ655507 VIM655166:VIM655507 VSI655166:VSI655507 WCE655166:WCE655507 WMA655166:WMA655507 WVW655166:WVW655507 VIM982846:VIM983187 JK720702:JK721043 TG720702:TG721043 ADC720702:ADC721043 AMY720702:AMY721043 AWU720702:AWU721043 BGQ720702:BGQ721043 BQM720702:BQM721043 CAI720702:CAI721043 CKE720702:CKE721043 CUA720702:CUA721043 DDW720702:DDW721043 DNS720702:DNS721043 DXO720702:DXO721043 EHK720702:EHK721043 ERG720702:ERG721043 FBC720702:FBC721043 FKY720702:FKY721043 FUU720702:FUU721043 GEQ720702:GEQ721043 GOM720702:GOM721043 GYI720702:GYI721043 HIE720702:HIE721043 HSA720702:HSA721043 IBW720702:IBW721043 ILS720702:ILS721043 IVO720702:IVO721043 JFK720702:JFK721043 JPG720702:JPG721043 JZC720702:JZC721043 KIY720702:KIY721043 KSU720702:KSU721043 LCQ720702:LCQ721043 LMM720702:LMM721043 LWI720702:LWI721043 MGE720702:MGE721043 MQA720702:MQA721043 MZW720702:MZW721043 NJS720702:NJS721043 NTO720702:NTO721043 ODK720702:ODK721043 ONG720702:ONG721043 OXC720702:OXC721043 PGY720702:PGY721043 PQU720702:PQU721043 QAQ720702:QAQ721043 QKM720702:QKM721043 QUI720702:QUI721043 REE720702:REE721043 ROA720702:ROA721043 RXW720702:RXW721043 SHS720702:SHS721043 SRO720702:SRO721043 TBK720702:TBK721043 TLG720702:TLG721043 TVC720702:TVC721043 UEY720702:UEY721043 UOU720702:UOU721043 UYQ720702:UYQ721043 VIM720702:VIM721043 VSI720702:VSI721043 WCE720702:WCE721043 WMA720702:WMA721043 WVW720702:WVW721043 VSI982846:VSI983187 JK786238:JK786579 TG786238:TG786579 ADC786238:ADC786579 AMY786238:AMY786579 AWU786238:AWU786579 BGQ786238:BGQ786579 BQM786238:BQM786579 CAI786238:CAI786579 CKE786238:CKE786579 CUA786238:CUA786579 DDW786238:DDW786579 DNS786238:DNS786579 DXO786238:DXO786579 EHK786238:EHK786579 ERG786238:ERG786579 FBC786238:FBC786579 FKY786238:FKY786579 FUU786238:FUU786579 GEQ786238:GEQ786579 GOM786238:GOM786579 GYI786238:GYI786579 HIE786238:HIE786579 HSA786238:HSA786579 IBW786238:IBW786579 ILS786238:ILS786579 IVO786238:IVO786579 JFK786238:JFK786579 JPG786238:JPG786579 JZC786238:JZC786579 KIY786238:KIY786579 KSU786238:KSU786579 LCQ786238:LCQ786579 LMM786238:LMM786579 LWI786238:LWI786579 MGE786238:MGE786579 MQA786238:MQA786579 MZW786238:MZW786579 NJS786238:NJS786579 NTO786238:NTO786579 ODK786238:ODK786579 ONG786238:ONG786579 OXC786238:OXC786579 PGY786238:PGY786579 PQU786238:PQU786579 QAQ786238:QAQ786579 QKM786238:QKM786579 QUI786238:QUI786579 REE786238:REE786579 ROA786238:ROA786579 RXW786238:RXW786579 SHS786238:SHS786579 SRO786238:SRO786579 TBK786238:TBK786579 TLG786238:TLG786579 TVC786238:TVC786579 UEY786238:UEY786579 UOU786238:UOU786579 UYQ786238:UYQ786579 VIM786238:VIM786579 VSI786238:VSI786579 WCE786238:WCE786579 WMA786238:WMA786579 WVW786238:WVW786579 WCE982846:WCE983187 JK851774:JK852115 TG851774:TG852115 ADC851774:ADC852115 AMY851774:AMY852115 AWU851774:AWU852115 BGQ851774:BGQ852115 BQM851774:BQM852115 CAI851774:CAI852115 CKE851774:CKE852115 CUA851774:CUA852115 DDW851774:DDW852115 DNS851774:DNS852115 DXO851774:DXO852115 EHK851774:EHK852115 ERG851774:ERG852115 FBC851774:FBC852115 FKY851774:FKY852115 FUU851774:FUU852115 GEQ851774:GEQ852115 GOM851774:GOM852115 GYI851774:GYI852115 HIE851774:HIE852115 HSA851774:HSA852115 IBW851774:IBW852115 ILS851774:ILS852115 IVO851774:IVO852115 JFK851774:JFK852115 JPG851774:JPG852115 JZC851774:JZC852115 KIY851774:KIY852115 KSU851774:KSU852115 LCQ851774:LCQ852115 LMM851774:LMM852115 LWI851774:LWI852115 MGE851774:MGE852115 MQA851774:MQA852115 MZW851774:MZW852115 NJS851774:NJS852115 NTO851774:NTO852115 ODK851774:ODK852115 ONG851774:ONG852115 OXC851774:OXC852115 PGY851774:PGY852115 PQU851774:PQU852115 QAQ851774:QAQ852115 QKM851774:QKM852115 QUI851774:QUI852115 REE851774:REE852115 ROA851774:ROA852115 RXW851774:RXW852115 SHS851774:SHS852115 SRO851774:SRO852115 TBK851774:TBK852115 TLG851774:TLG852115 TVC851774:TVC852115 UEY851774:UEY852115 UOU851774:UOU852115 UYQ851774:UYQ852115 VIM851774:VIM852115 VSI851774:VSI852115 WCE851774:WCE852115 WMA851774:WMA852115 WVW851774:WVW852115 WMA982846:WMA983187 JK917310:JK917651 TG917310:TG917651 ADC917310:ADC917651 AMY917310:AMY917651 AWU917310:AWU917651 BGQ917310:BGQ917651 BQM917310:BQM917651 CAI917310:CAI917651 CKE917310:CKE917651 CUA917310:CUA917651 DDW917310:DDW917651 DNS917310:DNS917651 DXO917310:DXO917651 EHK917310:EHK917651 ERG917310:ERG917651 FBC917310:FBC917651 FKY917310:FKY917651 FUU917310:FUU917651 GEQ917310:GEQ917651 GOM917310:GOM917651 GYI917310:GYI917651 HIE917310:HIE917651 HSA917310:HSA917651 IBW917310:IBW917651 ILS917310:ILS917651 IVO917310:IVO917651 JFK917310:JFK917651 JPG917310:JPG917651 JZC917310:JZC917651 KIY917310:KIY917651 KSU917310:KSU917651 LCQ917310:LCQ917651 LMM917310:LMM917651 LWI917310:LWI917651 MGE917310:MGE917651 MQA917310:MQA917651 MZW917310:MZW917651 NJS917310:NJS917651 NTO917310:NTO917651 ODK917310:ODK917651 ONG917310:ONG917651 OXC917310:OXC917651 PGY917310:PGY917651 PQU917310:PQU917651 QAQ917310:QAQ917651 QKM917310:QKM917651 QUI917310:QUI917651 REE917310:REE917651 ROA917310:ROA917651 RXW917310:RXW917651 SHS917310:SHS917651 SRO917310:SRO917651 TBK917310:TBK917651 TLG917310:TLG917651 TVC917310:TVC917651 UEY917310:UEY917651 UOU917310:UOU917651 UYQ917310:UYQ917651 VIM917310:VIM917651 VSI917310:VSI917651 WCE917310:WCE917651 WMA917310:WMA917651 WVW917310:WVW917651 WVW982846:WVW983187 JK982846:JK983187 TG982846:TG983187 ADC982846:ADC983187 AMY982846:AMY983187 AWU982846:AWU983187 BGQ982846:BGQ983187 BQM982846:BQM983187 CAI982846:CAI983187 CKE982846:CKE983187 CUA982846:CUA983187 DDW982846:DDW983187 DNS982846:DNS983187 DXO982846:DXO983187 EHK982846:EHK983187 ERG982846:ERG983187 FBC982846:FBC983187 FKY982846:FKY983187 FUU982846:FUU983187 GEQ982846:GEQ983187 GOM982846:GOM983187 GYI982846:GYI983187 HIE982846:HIE983187 HSA982846:HSA983187 IBW982846:IBW983187 ILS982846:ILS983187 IVO982846:IVO983187 JFK982846:JFK983187 JPG982846:JPG983187 JZC982846:JZC983187 KIY982846:KIY983187 KSU982846:KSU983187 LCQ982846:LCQ983187 LMM982846:LMM983187 LWI982846:LWI983187 MGE982846:MGE983187 MQA982846:MQA983187 MZW982846:MZW983187 NJS982846:NJS983187 NTO982846:NTO983187 ODK982846:ODK983187 ONG982846:ONG983187 OXC982846:OXC983187 PGY982846:PGY983187 PQU982846:PQU983187 QAQ982846:QAQ983187 QKM982846:QKM983187 JK7:JK149" xr:uid="{00000000-0002-0000-0200-000005000000}">
      <formula1>ACCOMPAGNO</formula1>
    </dataValidation>
    <dataValidation type="whole" allowBlank="1" showInputMessage="1" showErrorMessage="1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G65342:G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G130878:G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G196414:G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G261950:G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G327486:G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G393022:G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G458558:G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G524094:G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G589630:G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G655166:G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G720702:G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G786238:G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G851774:G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G917310:G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G982846:G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" xr:uid="{00000000-0002-0000-0200-000006000000}">
      <formula1>1</formula1>
      <formula2>366</formula2>
    </dataValidation>
    <dataValidation type="whole" allowBlank="1" showInputMessage="1" showErrorMessage="1" prompt="Inserire solo i giorni di assenza fatturati/da fatturare" sqref="WVS982846:WVS983187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H65342:H65683 JG65342:JG65683 TC65342:TC65683 ACY65342:ACY65683 AMU65342:AMU65683 AWQ65342:AWQ65683 BGM65342:BGM65683 BQI65342:BQI65683 CAE65342:CAE65683 CKA65342:CKA65683 CTW65342:CTW65683 DDS65342:DDS65683 DNO65342:DNO65683 DXK65342:DXK65683 EHG65342:EHG65683 ERC65342:ERC65683 FAY65342:FAY65683 FKU65342:FKU65683 FUQ65342:FUQ65683 GEM65342:GEM65683 GOI65342:GOI65683 GYE65342:GYE65683 HIA65342:HIA65683 HRW65342:HRW65683 IBS65342:IBS65683 ILO65342:ILO65683 IVK65342:IVK65683 JFG65342:JFG65683 JPC65342:JPC65683 JYY65342:JYY65683 KIU65342:KIU65683 KSQ65342:KSQ65683 LCM65342:LCM65683 LMI65342:LMI65683 LWE65342:LWE65683 MGA65342:MGA65683 MPW65342:MPW65683 MZS65342:MZS65683 NJO65342:NJO65683 NTK65342:NTK65683 ODG65342:ODG65683 ONC65342:ONC65683 OWY65342:OWY65683 PGU65342:PGU65683 PQQ65342:PQQ65683 QAM65342:QAM65683 QKI65342:QKI65683 QUE65342:QUE65683 REA65342:REA65683 RNW65342:RNW65683 RXS65342:RXS65683 SHO65342:SHO65683 SRK65342:SRK65683 TBG65342:TBG65683 TLC65342:TLC65683 TUY65342:TUY65683 UEU65342:UEU65683 UOQ65342:UOQ65683 UYM65342:UYM65683 VII65342:VII65683 VSE65342:VSE65683 WCA65342:WCA65683 WLW65342:WLW65683 WVS65342:WVS65683 H130878:H131219 JG130878:JG131219 TC130878:TC131219 ACY130878:ACY131219 AMU130878:AMU131219 AWQ130878:AWQ131219 BGM130878:BGM131219 BQI130878:BQI131219 CAE130878:CAE131219 CKA130878:CKA131219 CTW130878:CTW131219 DDS130878:DDS131219 DNO130878:DNO131219 DXK130878:DXK131219 EHG130878:EHG131219 ERC130878:ERC131219 FAY130878:FAY131219 FKU130878:FKU131219 FUQ130878:FUQ131219 GEM130878:GEM131219 GOI130878:GOI131219 GYE130878:GYE131219 HIA130878:HIA131219 HRW130878:HRW131219 IBS130878:IBS131219 ILO130878:ILO131219 IVK130878:IVK131219 JFG130878:JFG131219 JPC130878:JPC131219 JYY130878:JYY131219 KIU130878:KIU131219 KSQ130878:KSQ131219 LCM130878:LCM131219 LMI130878:LMI131219 LWE130878:LWE131219 MGA130878:MGA131219 MPW130878:MPW131219 MZS130878:MZS131219 NJO130878:NJO131219 NTK130878:NTK131219 ODG130878:ODG131219 ONC130878:ONC131219 OWY130878:OWY131219 PGU130878:PGU131219 PQQ130878:PQQ131219 QAM130878:QAM131219 QKI130878:QKI131219 QUE130878:QUE131219 REA130878:REA131219 RNW130878:RNW131219 RXS130878:RXS131219 SHO130878:SHO131219 SRK130878:SRK131219 TBG130878:TBG131219 TLC130878:TLC131219 TUY130878:TUY131219 UEU130878:UEU131219 UOQ130878:UOQ131219 UYM130878:UYM131219 VII130878:VII131219 VSE130878:VSE131219 WCA130878:WCA131219 WLW130878:WLW131219 WVS130878:WVS131219 H196414:H196755 JG196414:JG196755 TC196414:TC196755 ACY196414:ACY196755 AMU196414:AMU196755 AWQ196414:AWQ196755 BGM196414:BGM196755 BQI196414:BQI196755 CAE196414:CAE196755 CKA196414:CKA196755 CTW196414:CTW196755 DDS196414:DDS196755 DNO196414:DNO196755 DXK196414:DXK196755 EHG196414:EHG196755 ERC196414:ERC196755 FAY196414:FAY196755 FKU196414:FKU196755 FUQ196414:FUQ196755 GEM196414:GEM196755 GOI196414:GOI196755 GYE196414:GYE196755 HIA196414:HIA196755 HRW196414:HRW196755 IBS196414:IBS196755 ILO196414:ILO196755 IVK196414:IVK196755 JFG196414:JFG196755 JPC196414:JPC196755 JYY196414:JYY196755 KIU196414:KIU196755 KSQ196414:KSQ196755 LCM196414:LCM196755 LMI196414:LMI196755 LWE196414:LWE196755 MGA196414:MGA196755 MPW196414:MPW196755 MZS196414:MZS196755 NJO196414:NJO196755 NTK196414:NTK196755 ODG196414:ODG196755 ONC196414:ONC196755 OWY196414:OWY196755 PGU196414:PGU196755 PQQ196414:PQQ196755 QAM196414:QAM196755 QKI196414:QKI196755 QUE196414:QUE196755 REA196414:REA196755 RNW196414:RNW196755 RXS196414:RXS196755 SHO196414:SHO196755 SRK196414:SRK196755 TBG196414:TBG196755 TLC196414:TLC196755 TUY196414:TUY196755 UEU196414:UEU196755 UOQ196414:UOQ196755 UYM196414:UYM196755 VII196414:VII196755 VSE196414:VSE196755 WCA196414:WCA196755 WLW196414:WLW196755 WVS196414:WVS196755 H261950:H262291 JG261950:JG262291 TC261950:TC262291 ACY261950:ACY262291 AMU261950:AMU262291 AWQ261950:AWQ262291 BGM261950:BGM262291 BQI261950:BQI262291 CAE261950:CAE262291 CKA261950:CKA262291 CTW261950:CTW262291 DDS261950:DDS262291 DNO261950:DNO262291 DXK261950:DXK262291 EHG261950:EHG262291 ERC261950:ERC262291 FAY261950:FAY262291 FKU261950:FKU262291 FUQ261950:FUQ262291 GEM261950:GEM262291 GOI261950:GOI262291 GYE261950:GYE262291 HIA261950:HIA262291 HRW261950:HRW262291 IBS261950:IBS262291 ILO261950:ILO262291 IVK261950:IVK262291 JFG261950:JFG262291 JPC261950:JPC262291 JYY261950:JYY262291 KIU261950:KIU262291 KSQ261950:KSQ262291 LCM261950:LCM262291 LMI261950:LMI262291 LWE261950:LWE262291 MGA261950:MGA262291 MPW261950:MPW262291 MZS261950:MZS262291 NJO261950:NJO262291 NTK261950:NTK262291 ODG261950:ODG262291 ONC261950:ONC262291 OWY261950:OWY262291 PGU261950:PGU262291 PQQ261950:PQQ262291 QAM261950:QAM262291 QKI261950:QKI262291 QUE261950:QUE262291 REA261950:REA262291 RNW261950:RNW262291 RXS261950:RXS262291 SHO261950:SHO262291 SRK261950:SRK262291 TBG261950:TBG262291 TLC261950:TLC262291 TUY261950:TUY262291 UEU261950:UEU262291 UOQ261950:UOQ262291 UYM261950:UYM262291 VII261950:VII262291 VSE261950:VSE262291 WCA261950:WCA262291 WLW261950:WLW262291 WVS261950:WVS262291 H327486:H327827 JG327486:JG327827 TC327486:TC327827 ACY327486:ACY327827 AMU327486:AMU327827 AWQ327486:AWQ327827 BGM327486:BGM327827 BQI327486:BQI327827 CAE327486:CAE327827 CKA327486:CKA327827 CTW327486:CTW327827 DDS327486:DDS327827 DNO327486:DNO327827 DXK327486:DXK327827 EHG327486:EHG327827 ERC327486:ERC327827 FAY327486:FAY327827 FKU327486:FKU327827 FUQ327486:FUQ327827 GEM327486:GEM327827 GOI327486:GOI327827 GYE327486:GYE327827 HIA327486:HIA327827 HRW327486:HRW327827 IBS327486:IBS327827 ILO327486:ILO327827 IVK327486:IVK327827 JFG327486:JFG327827 JPC327486:JPC327827 JYY327486:JYY327827 KIU327486:KIU327827 KSQ327486:KSQ327827 LCM327486:LCM327827 LMI327486:LMI327827 LWE327486:LWE327827 MGA327486:MGA327827 MPW327486:MPW327827 MZS327486:MZS327827 NJO327486:NJO327827 NTK327486:NTK327827 ODG327486:ODG327827 ONC327486:ONC327827 OWY327486:OWY327827 PGU327486:PGU327827 PQQ327486:PQQ327827 QAM327486:QAM327827 QKI327486:QKI327827 QUE327486:QUE327827 REA327486:REA327827 RNW327486:RNW327827 RXS327486:RXS327827 SHO327486:SHO327827 SRK327486:SRK327827 TBG327486:TBG327827 TLC327486:TLC327827 TUY327486:TUY327827 UEU327486:UEU327827 UOQ327486:UOQ327827 UYM327486:UYM327827 VII327486:VII327827 VSE327486:VSE327827 WCA327486:WCA327827 WLW327486:WLW327827 WVS327486:WVS327827 H393022:H393363 JG393022:JG393363 TC393022:TC393363 ACY393022:ACY393363 AMU393022:AMU393363 AWQ393022:AWQ393363 BGM393022:BGM393363 BQI393022:BQI393363 CAE393022:CAE393363 CKA393022:CKA393363 CTW393022:CTW393363 DDS393022:DDS393363 DNO393022:DNO393363 DXK393022:DXK393363 EHG393022:EHG393363 ERC393022:ERC393363 FAY393022:FAY393363 FKU393022:FKU393363 FUQ393022:FUQ393363 GEM393022:GEM393363 GOI393022:GOI393363 GYE393022:GYE393363 HIA393022:HIA393363 HRW393022:HRW393363 IBS393022:IBS393363 ILO393022:ILO393363 IVK393022:IVK393363 JFG393022:JFG393363 JPC393022:JPC393363 JYY393022:JYY393363 KIU393022:KIU393363 KSQ393022:KSQ393363 LCM393022:LCM393363 LMI393022:LMI393363 LWE393022:LWE393363 MGA393022:MGA393363 MPW393022:MPW393363 MZS393022:MZS393363 NJO393022:NJO393363 NTK393022:NTK393363 ODG393022:ODG393363 ONC393022:ONC393363 OWY393022:OWY393363 PGU393022:PGU393363 PQQ393022:PQQ393363 QAM393022:QAM393363 QKI393022:QKI393363 QUE393022:QUE393363 REA393022:REA393363 RNW393022:RNW393363 RXS393022:RXS393363 SHO393022:SHO393363 SRK393022:SRK393363 TBG393022:TBG393363 TLC393022:TLC393363 TUY393022:TUY393363 UEU393022:UEU393363 UOQ393022:UOQ393363 UYM393022:UYM393363 VII393022:VII393363 VSE393022:VSE393363 WCA393022:WCA393363 WLW393022:WLW393363 WVS393022:WVS393363 H458558:H458899 JG458558:JG458899 TC458558:TC458899 ACY458558:ACY458899 AMU458558:AMU458899 AWQ458558:AWQ458899 BGM458558:BGM458899 BQI458558:BQI458899 CAE458558:CAE458899 CKA458558:CKA458899 CTW458558:CTW458899 DDS458558:DDS458899 DNO458558:DNO458899 DXK458558:DXK458899 EHG458558:EHG458899 ERC458558:ERC458899 FAY458558:FAY458899 FKU458558:FKU458899 FUQ458558:FUQ458899 GEM458558:GEM458899 GOI458558:GOI458899 GYE458558:GYE458899 HIA458558:HIA458899 HRW458558:HRW458899 IBS458558:IBS458899 ILO458558:ILO458899 IVK458558:IVK458899 JFG458558:JFG458899 JPC458558:JPC458899 JYY458558:JYY458899 KIU458558:KIU458899 KSQ458558:KSQ458899 LCM458558:LCM458899 LMI458558:LMI458899 LWE458558:LWE458899 MGA458558:MGA458899 MPW458558:MPW458899 MZS458558:MZS458899 NJO458558:NJO458899 NTK458558:NTK458899 ODG458558:ODG458899 ONC458558:ONC458899 OWY458558:OWY458899 PGU458558:PGU458899 PQQ458558:PQQ458899 QAM458558:QAM458899 QKI458558:QKI458899 QUE458558:QUE458899 REA458558:REA458899 RNW458558:RNW458899 RXS458558:RXS458899 SHO458558:SHO458899 SRK458558:SRK458899 TBG458558:TBG458899 TLC458558:TLC458899 TUY458558:TUY458899 UEU458558:UEU458899 UOQ458558:UOQ458899 UYM458558:UYM458899 VII458558:VII458899 VSE458558:VSE458899 WCA458558:WCA458899 WLW458558:WLW458899 WVS458558:WVS458899 H524094:H524435 JG524094:JG524435 TC524094:TC524435 ACY524094:ACY524435 AMU524094:AMU524435 AWQ524094:AWQ524435 BGM524094:BGM524435 BQI524094:BQI524435 CAE524094:CAE524435 CKA524094:CKA524435 CTW524094:CTW524435 DDS524094:DDS524435 DNO524094:DNO524435 DXK524094:DXK524435 EHG524094:EHG524435 ERC524094:ERC524435 FAY524094:FAY524435 FKU524094:FKU524435 FUQ524094:FUQ524435 GEM524094:GEM524435 GOI524094:GOI524435 GYE524094:GYE524435 HIA524094:HIA524435 HRW524094:HRW524435 IBS524094:IBS524435 ILO524094:ILO524435 IVK524094:IVK524435 JFG524094:JFG524435 JPC524094:JPC524435 JYY524094:JYY524435 KIU524094:KIU524435 KSQ524094:KSQ524435 LCM524094:LCM524435 LMI524094:LMI524435 LWE524094:LWE524435 MGA524094:MGA524435 MPW524094:MPW524435 MZS524094:MZS524435 NJO524094:NJO524435 NTK524094:NTK524435 ODG524094:ODG524435 ONC524094:ONC524435 OWY524094:OWY524435 PGU524094:PGU524435 PQQ524094:PQQ524435 QAM524094:QAM524435 QKI524094:QKI524435 QUE524094:QUE524435 REA524094:REA524435 RNW524094:RNW524435 RXS524094:RXS524435 SHO524094:SHO524435 SRK524094:SRK524435 TBG524094:TBG524435 TLC524094:TLC524435 TUY524094:TUY524435 UEU524094:UEU524435 UOQ524094:UOQ524435 UYM524094:UYM524435 VII524094:VII524435 VSE524094:VSE524435 WCA524094:WCA524435 WLW524094:WLW524435 WVS524094:WVS524435 H589630:H589971 JG589630:JG589971 TC589630:TC589971 ACY589630:ACY589971 AMU589630:AMU589971 AWQ589630:AWQ589971 BGM589630:BGM589971 BQI589630:BQI589971 CAE589630:CAE589971 CKA589630:CKA589971 CTW589630:CTW589971 DDS589630:DDS589971 DNO589630:DNO589971 DXK589630:DXK589971 EHG589630:EHG589971 ERC589630:ERC589971 FAY589630:FAY589971 FKU589630:FKU589971 FUQ589630:FUQ589971 GEM589630:GEM589971 GOI589630:GOI589971 GYE589630:GYE589971 HIA589630:HIA589971 HRW589630:HRW589971 IBS589630:IBS589971 ILO589630:ILO589971 IVK589630:IVK589971 JFG589630:JFG589971 JPC589630:JPC589971 JYY589630:JYY589971 KIU589630:KIU589971 KSQ589630:KSQ589971 LCM589630:LCM589971 LMI589630:LMI589971 LWE589630:LWE589971 MGA589630:MGA589971 MPW589630:MPW589971 MZS589630:MZS589971 NJO589630:NJO589971 NTK589630:NTK589971 ODG589630:ODG589971 ONC589630:ONC589971 OWY589630:OWY589971 PGU589630:PGU589971 PQQ589630:PQQ589971 QAM589630:QAM589971 QKI589630:QKI589971 QUE589630:QUE589971 REA589630:REA589971 RNW589630:RNW589971 RXS589630:RXS589971 SHO589630:SHO589971 SRK589630:SRK589971 TBG589630:TBG589971 TLC589630:TLC589971 TUY589630:TUY589971 UEU589630:UEU589971 UOQ589630:UOQ589971 UYM589630:UYM589971 VII589630:VII589971 VSE589630:VSE589971 WCA589630:WCA589971 WLW589630:WLW589971 WVS589630:WVS589971 H655166:H655507 JG655166:JG655507 TC655166:TC655507 ACY655166:ACY655507 AMU655166:AMU655507 AWQ655166:AWQ655507 BGM655166:BGM655507 BQI655166:BQI655507 CAE655166:CAE655507 CKA655166:CKA655507 CTW655166:CTW655507 DDS655166:DDS655507 DNO655166:DNO655507 DXK655166:DXK655507 EHG655166:EHG655507 ERC655166:ERC655507 FAY655166:FAY655507 FKU655166:FKU655507 FUQ655166:FUQ655507 GEM655166:GEM655507 GOI655166:GOI655507 GYE655166:GYE655507 HIA655166:HIA655507 HRW655166:HRW655507 IBS655166:IBS655507 ILO655166:ILO655507 IVK655166:IVK655507 JFG655166:JFG655507 JPC655166:JPC655507 JYY655166:JYY655507 KIU655166:KIU655507 KSQ655166:KSQ655507 LCM655166:LCM655507 LMI655166:LMI655507 LWE655166:LWE655507 MGA655166:MGA655507 MPW655166:MPW655507 MZS655166:MZS655507 NJO655166:NJO655507 NTK655166:NTK655507 ODG655166:ODG655507 ONC655166:ONC655507 OWY655166:OWY655507 PGU655166:PGU655507 PQQ655166:PQQ655507 QAM655166:QAM655507 QKI655166:QKI655507 QUE655166:QUE655507 REA655166:REA655507 RNW655166:RNW655507 RXS655166:RXS655507 SHO655166:SHO655507 SRK655166:SRK655507 TBG655166:TBG655507 TLC655166:TLC655507 TUY655166:TUY655507 UEU655166:UEU655507 UOQ655166:UOQ655507 UYM655166:UYM655507 VII655166:VII655507 VSE655166:VSE655507 WCA655166:WCA655507 WLW655166:WLW655507 WVS655166:WVS655507 H720702:H721043 JG720702:JG721043 TC720702:TC721043 ACY720702:ACY721043 AMU720702:AMU721043 AWQ720702:AWQ721043 BGM720702:BGM721043 BQI720702:BQI721043 CAE720702:CAE721043 CKA720702:CKA721043 CTW720702:CTW721043 DDS720702:DDS721043 DNO720702:DNO721043 DXK720702:DXK721043 EHG720702:EHG721043 ERC720702:ERC721043 FAY720702:FAY721043 FKU720702:FKU721043 FUQ720702:FUQ721043 GEM720702:GEM721043 GOI720702:GOI721043 GYE720702:GYE721043 HIA720702:HIA721043 HRW720702:HRW721043 IBS720702:IBS721043 ILO720702:ILO721043 IVK720702:IVK721043 JFG720702:JFG721043 JPC720702:JPC721043 JYY720702:JYY721043 KIU720702:KIU721043 KSQ720702:KSQ721043 LCM720702:LCM721043 LMI720702:LMI721043 LWE720702:LWE721043 MGA720702:MGA721043 MPW720702:MPW721043 MZS720702:MZS721043 NJO720702:NJO721043 NTK720702:NTK721043 ODG720702:ODG721043 ONC720702:ONC721043 OWY720702:OWY721043 PGU720702:PGU721043 PQQ720702:PQQ721043 QAM720702:QAM721043 QKI720702:QKI721043 QUE720702:QUE721043 REA720702:REA721043 RNW720702:RNW721043 RXS720702:RXS721043 SHO720702:SHO721043 SRK720702:SRK721043 TBG720702:TBG721043 TLC720702:TLC721043 TUY720702:TUY721043 UEU720702:UEU721043 UOQ720702:UOQ721043 UYM720702:UYM721043 VII720702:VII721043 VSE720702:VSE721043 WCA720702:WCA721043 WLW720702:WLW721043 WVS720702:WVS721043 H786238:H786579 JG786238:JG786579 TC786238:TC786579 ACY786238:ACY786579 AMU786238:AMU786579 AWQ786238:AWQ786579 BGM786238:BGM786579 BQI786238:BQI786579 CAE786238:CAE786579 CKA786238:CKA786579 CTW786238:CTW786579 DDS786238:DDS786579 DNO786238:DNO786579 DXK786238:DXK786579 EHG786238:EHG786579 ERC786238:ERC786579 FAY786238:FAY786579 FKU786238:FKU786579 FUQ786238:FUQ786579 GEM786238:GEM786579 GOI786238:GOI786579 GYE786238:GYE786579 HIA786238:HIA786579 HRW786238:HRW786579 IBS786238:IBS786579 ILO786238:ILO786579 IVK786238:IVK786579 JFG786238:JFG786579 JPC786238:JPC786579 JYY786238:JYY786579 KIU786238:KIU786579 KSQ786238:KSQ786579 LCM786238:LCM786579 LMI786238:LMI786579 LWE786238:LWE786579 MGA786238:MGA786579 MPW786238:MPW786579 MZS786238:MZS786579 NJO786238:NJO786579 NTK786238:NTK786579 ODG786238:ODG786579 ONC786238:ONC786579 OWY786238:OWY786579 PGU786238:PGU786579 PQQ786238:PQQ786579 QAM786238:QAM786579 QKI786238:QKI786579 QUE786238:QUE786579 REA786238:REA786579 RNW786238:RNW786579 RXS786238:RXS786579 SHO786238:SHO786579 SRK786238:SRK786579 TBG786238:TBG786579 TLC786238:TLC786579 TUY786238:TUY786579 UEU786238:UEU786579 UOQ786238:UOQ786579 UYM786238:UYM786579 VII786238:VII786579 VSE786238:VSE786579 WCA786238:WCA786579 WLW786238:WLW786579 WVS786238:WVS786579 H851774:H852115 JG851774:JG852115 TC851774:TC852115 ACY851774:ACY852115 AMU851774:AMU852115 AWQ851774:AWQ852115 BGM851774:BGM852115 BQI851774:BQI852115 CAE851774:CAE852115 CKA851774:CKA852115 CTW851774:CTW852115 DDS851774:DDS852115 DNO851774:DNO852115 DXK851774:DXK852115 EHG851774:EHG852115 ERC851774:ERC852115 FAY851774:FAY852115 FKU851774:FKU852115 FUQ851774:FUQ852115 GEM851774:GEM852115 GOI851774:GOI852115 GYE851774:GYE852115 HIA851774:HIA852115 HRW851774:HRW852115 IBS851774:IBS852115 ILO851774:ILO852115 IVK851774:IVK852115 JFG851774:JFG852115 JPC851774:JPC852115 JYY851774:JYY852115 KIU851774:KIU852115 KSQ851774:KSQ852115 LCM851774:LCM852115 LMI851774:LMI852115 LWE851774:LWE852115 MGA851774:MGA852115 MPW851774:MPW852115 MZS851774:MZS852115 NJO851774:NJO852115 NTK851774:NTK852115 ODG851774:ODG852115 ONC851774:ONC852115 OWY851774:OWY852115 PGU851774:PGU852115 PQQ851774:PQQ852115 QAM851774:QAM852115 QKI851774:QKI852115 QUE851774:QUE852115 REA851774:REA852115 RNW851774:RNW852115 RXS851774:RXS852115 SHO851774:SHO852115 SRK851774:SRK852115 TBG851774:TBG852115 TLC851774:TLC852115 TUY851774:TUY852115 UEU851774:UEU852115 UOQ851774:UOQ852115 UYM851774:UYM852115 VII851774:VII852115 VSE851774:VSE852115 WCA851774:WCA852115 WLW851774:WLW852115 WVS851774:WVS852115 H917310:H917651 JG917310:JG917651 TC917310:TC917651 ACY917310:ACY917651 AMU917310:AMU917651 AWQ917310:AWQ917651 BGM917310:BGM917651 BQI917310:BQI917651 CAE917310:CAE917651 CKA917310:CKA917651 CTW917310:CTW917651 DDS917310:DDS917651 DNO917310:DNO917651 DXK917310:DXK917651 EHG917310:EHG917651 ERC917310:ERC917651 FAY917310:FAY917651 FKU917310:FKU917651 FUQ917310:FUQ917651 GEM917310:GEM917651 GOI917310:GOI917651 GYE917310:GYE917651 HIA917310:HIA917651 HRW917310:HRW917651 IBS917310:IBS917651 ILO917310:ILO917651 IVK917310:IVK917651 JFG917310:JFG917651 JPC917310:JPC917651 JYY917310:JYY917651 KIU917310:KIU917651 KSQ917310:KSQ917651 LCM917310:LCM917651 LMI917310:LMI917651 LWE917310:LWE917651 MGA917310:MGA917651 MPW917310:MPW917651 MZS917310:MZS917651 NJO917310:NJO917651 NTK917310:NTK917651 ODG917310:ODG917651 ONC917310:ONC917651 OWY917310:OWY917651 PGU917310:PGU917651 PQQ917310:PQQ917651 QAM917310:QAM917651 QKI917310:QKI917651 QUE917310:QUE917651 REA917310:REA917651 RNW917310:RNW917651 RXS917310:RXS917651 SHO917310:SHO917651 SRK917310:SRK917651 TBG917310:TBG917651 TLC917310:TLC917651 TUY917310:TUY917651 UEU917310:UEU917651 UOQ917310:UOQ917651 UYM917310:UYM917651 VII917310:VII917651 VSE917310:VSE917651 WCA917310:WCA917651 WLW917310:WLW917651 WVS917310:WVS917651 H982846:H983187 JG982846:JG983187 TC982846:TC983187 ACY982846:ACY983187 AMU982846:AMU983187 AWQ982846:AWQ983187 BGM982846:BGM983187 BQI982846:BQI983187 CAE982846:CAE983187 CKA982846:CKA983187 CTW982846:CTW983187 DDS982846:DDS983187 DNO982846:DNO983187 DXK982846:DXK983187 EHG982846:EHG983187 ERC982846:ERC983187 FAY982846:FAY983187 FKU982846:FKU983187 FUQ982846:FUQ983187 GEM982846:GEM983187 GOI982846:GOI983187 GYE982846:GYE983187 HIA982846:HIA983187 HRW982846:HRW983187 IBS982846:IBS983187 ILO982846:ILO983187 IVK982846:IVK983187 JFG982846:JFG983187 JPC982846:JPC983187 JYY982846:JYY983187 KIU982846:KIU983187 KSQ982846:KSQ983187 LCM982846:LCM983187 LMI982846:LMI983187 LWE982846:LWE983187 MGA982846:MGA983187 MPW982846:MPW983187 MZS982846:MZS983187 NJO982846:NJO983187 NTK982846:NTK983187 ODG982846:ODG983187 ONC982846:ONC983187 OWY982846:OWY983187 PGU982846:PGU983187 PQQ982846:PQQ983187 QAM982846:QAM983187 QKI982846:QKI983187 QUE982846:QUE983187 REA982846:REA983187 RNW982846:RNW983187 RXS982846:RXS983187 SHO982846:SHO983187 SRK982846:SRK983187 TBG982846:TBG983187 TLC982846:TLC983187 TUY982846:TUY983187 UEU982846:UEU983187 UOQ982846:UOQ983187 UYM982846:UYM983187 VII982846:VII983187 VSE982846:VSE983187 WCA982846:WCA983187 WLW982846:WLW983187" xr:uid="{00000000-0002-0000-0200-000007000000}">
      <formula1>0</formula1>
      <formula2>365</formula2>
    </dataValidation>
    <dataValidation type="decimal" operator="lessThan" allowBlank="1" showInputMessage="1" showErrorMessage="1" sqref="WVV982846:WVV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6:WLZ983187 L65342:L65683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L130878:L131219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L196414:L196755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L261950:L262291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L327486:L32782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L393022:L393363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L458558:L458899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L524094:L524435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L589630:L589971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L655166:L65550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L720702:L721043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L786238:L786579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L851774:L852115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L917310:L917651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L982846:L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QUH982846:QUH983187 RED982846:RED983187 RNZ982846:RNZ983187 RXV982846:RXV983187 SHR982846:SHR983187 SRN982846:SRN983187 TBJ982846:TBJ983187 TLF982846:TLF983187 TVB982846:TVB983187 UEX982846:UEX983187 UOT982846:UOT983187 UYP982846:UYP983187 VIL982846:VIL983187 VSH982846:VSH983187 WCD982846:WCD983187 JJ7:JJ149" xr:uid="{00000000-0002-0000-0200-000008000000}">
      <formula1>20000</formula1>
    </dataValidation>
    <dataValidation type="date" allowBlank="1" showInputMessage="1" showErrorMessage="1" sqref="WVP982846:WVQ983187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6:WLU983187 E65342:F65683 JD65342:JE65683 SZ65342:TA65683 ACV65342:ACW65683 AMR65342:AMS65683 AWN65342:AWO65683 BGJ65342:BGK65683 BQF65342:BQG65683 CAB65342:CAC65683 CJX65342:CJY65683 CTT65342:CTU65683 DDP65342:DDQ65683 DNL65342:DNM65683 DXH65342:DXI65683 EHD65342:EHE65683 EQZ65342:ERA65683 FAV65342:FAW65683 FKR65342:FKS65683 FUN65342:FUO65683 GEJ65342:GEK65683 GOF65342:GOG65683 GYB65342:GYC65683 HHX65342:HHY65683 HRT65342:HRU65683 IBP65342:IBQ65683 ILL65342:ILM65683 IVH65342:IVI65683 JFD65342:JFE65683 JOZ65342:JPA65683 JYV65342:JYW65683 KIR65342:KIS65683 KSN65342:KSO65683 LCJ65342:LCK65683 LMF65342:LMG65683 LWB65342:LWC65683 MFX65342:MFY65683 MPT65342:MPU65683 MZP65342:MZQ65683 NJL65342:NJM65683 NTH65342:NTI65683 ODD65342:ODE65683 OMZ65342:ONA65683 OWV65342:OWW65683 PGR65342:PGS65683 PQN65342:PQO65683 QAJ65342:QAK65683 QKF65342:QKG65683 QUB65342:QUC65683 RDX65342:RDY65683 RNT65342:RNU65683 RXP65342:RXQ65683 SHL65342:SHM65683 SRH65342:SRI65683 TBD65342:TBE65683 TKZ65342:TLA65683 TUV65342:TUW65683 UER65342:UES65683 UON65342:UOO65683 UYJ65342:UYK65683 VIF65342:VIG65683 VSB65342:VSC65683 WBX65342:WBY65683 WLT65342:WLU65683 WVP65342:WVQ65683 E130878:F131219 JD130878:JE131219 SZ130878:TA131219 ACV130878:ACW131219 AMR130878:AMS131219 AWN130878:AWO131219 BGJ130878:BGK131219 BQF130878:BQG131219 CAB130878:CAC131219 CJX130878:CJY131219 CTT130878:CTU131219 DDP130878:DDQ131219 DNL130878:DNM131219 DXH130878:DXI131219 EHD130878:EHE131219 EQZ130878:ERA131219 FAV130878:FAW131219 FKR130878:FKS131219 FUN130878:FUO131219 GEJ130878:GEK131219 GOF130878:GOG131219 GYB130878:GYC131219 HHX130878:HHY131219 HRT130878:HRU131219 IBP130878:IBQ131219 ILL130878:ILM131219 IVH130878:IVI131219 JFD130878:JFE131219 JOZ130878:JPA131219 JYV130878:JYW131219 KIR130878:KIS131219 KSN130878:KSO131219 LCJ130878:LCK131219 LMF130878:LMG131219 LWB130878:LWC131219 MFX130878:MFY131219 MPT130878:MPU131219 MZP130878:MZQ131219 NJL130878:NJM131219 NTH130878:NTI131219 ODD130878:ODE131219 OMZ130878:ONA131219 OWV130878:OWW131219 PGR130878:PGS131219 PQN130878:PQO131219 QAJ130878:QAK131219 QKF130878:QKG131219 QUB130878:QUC131219 RDX130878:RDY131219 RNT130878:RNU131219 RXP130878:RXQ131219 SHL130878:SHM131219 SRH130878:SRI131219 TBD130878:TBE131219 TKZ130878:TLA131219 TUV130878:TUW131219 UER130878:UES131219 UON130878:UOO131219 UYJ130878:UYK131219 VIF130878:VIG131219 VSB130878:VSC131219 WBX130878:WBY131219 WLT130878:WLU131219 WVP130878:WVQ131219 E196414:F196755 JD196414:JE196755 SZ196414:TA196755 ACV196414:ACW196755 AMR196414:AMS196755 AWN196414:AWO196755 BGJ196414:BGK196755 BQF196414:BQG196755 CAB196414:CAC196755 CJX196414:CJY196755 CTT196414:CTU196755 DDP196414:DDQ196755 DNL196414:DNM196755 DXH196414:DXI196755 EHD196414:EHE196755 EQZ196414:ERA196755 FAV196414:FAW196755 FKR196414:FKS196755 FUN196414:FUO196755 GEJ196414:GEK196755 GOF196414:GOG196755 GYB196414:GYC196755 HHX196414:HHY196755 HRT196414:HRU196755 IBP196414:IBQ196755 ILL196414:ILM196755 IVH196414:IVI196755 JFD196414:JFE196755 JOZ196414:JPA196755 JYV196414:JYW196755 KIR196414:KIS196755 KSN196414:KSO196755 LCJ196414:LCK196755 LMF196414:LMG196755 LWB196414:LWC196755 MFX196414:MFY196755 MPT196414:MPU196755 MZP196414:MZQ196755 NJL196414:NJM196755 NTH196414:NTI196755 ODD196414:ODE196755 OMZ196414:ONA196755 OWV196414:OWW196755 PGR196414:PGS196755 PQN196414:PQO196755 QAJ196414:QAK196755 QKF196414:QKG196755 QUB196414:QUC196755 RDX196414:RDY196755 RNT196414:RNU196755 RXP196414:RXQ196755 SHL196414:SHM196755 SRH196414:SRI196755 TBD196414:TBE196755 TKZ196414:TLA196755 TUV196414:TUW196755 UER196414:UES196755 UON196414:UOO196755 UYJ196414:UYK196755 VIF196414:VIG196755 VSB196414:VSC196755 WBX196414:WBY196755 WLT196414:WLU196755 WVP196414:WVQ196755 E261950:F262291 JD261950:JE262291 SZ261950:TA262291 ACV261950:ACW262291 AMR261950:AMS262291 AWN261950:AWO262291 BGJ261950:BGK262291 BQF261950:BQG262291 CAB261950:CAC262291 CJX261950:CJY262291 CTT261950:CTU262291 DDP261950:DDQ262291 DNL261950:DNM262291 DXH261950:DXI262291 EHD261950:EHE262291 EQZ261950:ERA262291 FAV261950:FAW262291 FKR261950:FKS262291 FUN261950:FUO262291 GEJ261950:GEK262291 GOF261950:GOG262291 GYB261950:GYC262291 HHX261950:HHY262291 HRT261950:HRU262291 IBP261950:IBQ262291 ILL261950:ILM262291 IVH261950:IVI262291 JFD261950:JFE262291 JOZ261950:JPA262291 JYV261950:JYW262291 KIR261950:KIS262291 KSN261950:KSO262291 LCJ261950:LCK262291 LMF261950:LMG262291 LWB261950:LWC262291 MFX261950:MFY262291 MPT261950:MPU262291 MZP261950:MZQ262291 NJL261950:NJM262291 NTH261950:NTI262291 ODD261950:ODE262291 OMZ261950:ONA262291 OWV261950:OWW262291 PGR261950:PGS262291 PQN261950:PQO262291 QAJ261950:QAK262291 QKF261950:QKG262291 QUB261950:QUC262291 RDX261950:RDY262291 RNT261950:RNU262291 RXP261950:RXQ262291 SHL261950:SHM262291 SRH261950:SRI262291 TBD261950:TBE262291 TKZ261950:TLA262291 TUV261950:TUW262291 UER261950:UES262291 UON261950:UOO262291 UYJ261950:UYK262291 VIF261950:VIG262291 VSB261950:VSC262291 WBX261950:WBY262291 WLT261950:WLU262291 WVP261950:WVQ262291 E327486:F327827 JD327486:JE327827 SZ327486:TA327827 ACV327486:ACW327827 AMR327486:AMS327827 AWN327486:AWO327827 BGJ327486:BGK327827 BQF327486:BQG327827 CAB327486:CAC327827 CJX327486:CJY327827 CTT327486:CTU327827 DDP327486:DDQ327827 DNL327486:DNM327827 DXH327486:DXI327827 EHD327486:EHE327827 EQZ327486:ERA327827 FAV327486:FAW327827 FKR327486:FKS327827 FUN327486:FUO327827 GEJ327486:GEK327827 GOF327486:GOG327827 GYB327486:GYC327827 HHX327486:HHY327827 HRT327486:HRU327827 IBP327486:IBQ327827 ILL327486:ILM327827 IVH327486:IVI327827 JFD327486:JFE327827 JOZ327486:JPA327827 JYV327486:JYW327827 KIR327486:KIS327827 KSN327486:KSO327827 LCJ327486:LCK327827 LMF327486:LMG327827 LWB327486:LWC327827 MFX327486:MFY327827 MPT327486:MPU327827 MZP327486:MZQ327827 NJL327486:NJM327827 NTH327486:NTI327827 ODD327486:ODE327827 OMZ327486:ONA327827 OWV327486:OWW327827 PGR327486:PGS327827 PQN327486:PQO327827 QAJ327486:QAK327827 QKF327486:QKG327827 QUB327486:QUC327827 RDX327486:RDY327827 RNT327486:RNU327827 RXP327486:RXQ327827 SHL327486:SHM327827 SRH327486:SRI327827 TBD327486:TBE327827 TKZ327486:TLA327827 TUV327486:TUW327827 UER327486:UES327827 UON327486:UOO327827 UYJ327486:UYK327827 VIF327486:VIG327827 VSB327486:VSC327827 WBX327486:WBY327827 WLT327486:WLU327827 WVP327486:WVQ327827 E393022:F393363 JD393022:JE393363 SZ393022:TA393363 ACV393022:ACW393363 AMR393022:AMS393363 AWN393022:AWO393363 BGJ393022:BGK393363 BQF393022:BQG393363 CAB393022:CAC393363 CJX393022:CJY393363 CTT393022:CTU393363 DDP393022:DDQ393363 DNL393022:DNM393363 DXH393022:DXI393363 EHD393022:EHE393363 EQZ393022:ERA393363 FAV393022:FAW393363 FKR393022:FKS393363 FUN393022:FUO393363 GEJ393022:GEK393363 GOF393022:GOG393363 GYB393022:GYC393363 HHX393022:HHY393363 HRT393022:HRU393363 IBP393022:IBQ393363 ILL393022:ILM393363 IVH393022:IVI393363 JFD393022:JFE393363 JOZ393022:JPA393363 JYV393022:JYW393363 KIR393022:KIS393363 KSN393022:KSO393363 LCJ393022:LCK393363 LMF393022:LMG393363 LWB393022:LWC393363 MFX393022:MFY393363 MPT393022:MPU393363 MZP393022:MZQ393363 NJL393022:NJM393363 NTH393022:NTI393363 ODD393022:ODE393363 OMZ393022:ONA393363 OWV393022:OWW393363 PGR393022:PGS393363 PQN393022:PQO393363 QAJ393022:QAK393363 QKF393022:QKG393363 QUB393022:QUC393363 RDX393022:RDY393363 RNT393022:RNU393363 RXP393022:RXQ393363 SHL393022:SHM393363 SRH393022:SRI393363 TBD393022:TBE393363 TKZ393022:TLA393363 TUV393022:TUW393363 UER393022:UES393363 UON393022:UOO393363 UYJ393022:UYK393363 VIF393022:VIG393363 VSB393022:VSC393363 WBX393022:WBY393363 WLT393022:WLU393363 WVP393022:WVQ393363 E458558:F458899 JD458558:JE458899 SZ458558:TA458899 ACV458558:ACW458899 AMR458558:AMS458899 AWN458558:AWO458899 BGJ458558:BGK458899 BQF458558:BQG458899 CAB458558:CAC458899 CJX458558:CJY458899 CTT458558:CTU458899 DDP458558:DDQ458899 DNL458558:DNM458899 DXH458558:DXI458899 EHD458558:EHE458899 EQZ458558:ERA458899 FAV458558:FAW458899 FKR458558:FKS458899 FUN458558:FUO458899 GEJ458558:GEK458899 GOF458558:GOG458899 GYB458558:GYC458899 HHX458558:HHY458899 HRT458558:HRU458899 IBP458558:IBQ458899 ILL458558:ILM458899 IVH458558:IVI458899 JFD458558:JFE458899 JOZ458558:JPA458899 JYV458558:JYW458899 KIR458558:KIS458899 KSN458558:KSO458899 LCJ458558:LCK458899 LMF458558:LMG458899 LWB458558:LWC458899 MFX458558:MFY458899 MPT458558:MPU458899 MZP458558:MZQ458899 NJL458558:NJM458899 NTH458558:NTI458899 ODD458558:ODE458899 OMZ458558:ONA458899 OWV458558:OWW458899 PGR458558:PGS458899 PQN458558:PQO458899 QAJ458558:QAK458899 QKF458558:QKG458899 QUB458558:QUC458899 RDX458558:RDY458899 RNT458558:RNU458899 RXP458558:RXQ458899 SHL458558:SHM458899 SRH458558:SRI458899 TBD458558:TBE458899 TKZ458558:TLA458899 TUV458558:TUW458899 UER458558:UES458899 UON458558:UOO458899 UYJ458558:UYK458899 VIF458558:VIG458899 VSB458558:VSC458899 WBX458558:WBY458899 WLT458558:WLU458899 WVP458558:WVQ458899 E524094:F524435 JD524094:JE524435 SZ524094:TA524435 ACV524094:ACW524435 AMR524094:AMS524435 AWN524094:AWO524435 BGJ524094:BGK524435 BQF524094:BQG524435 CAB524094:CAC524435 CJX524094:CJY524435 CTT524094:CTU524435 DDP524094:DDQ524435 DNL524094:DNM524435 DXH524094:DXI524435 EHD524094:EHE524435 EQZ524094:ERA524435 FAV524094:FAW524435 FKR524094:FKS524435 FUN524094:FUO524435 GEJ524094:GEK524435 GOF524094:GOG524435 GYB524094:GYC524435 HHX524094:HHY524435 HRT524094:HRU524435 IBP524094:IBQ524435 ILL524094:ILM524435 IVH524094:IVI524435 JFD524094:JFE524435 JOZ524094:JPA524435 JYV524094:JYW524435 KIR524094:KIS524435 KSN524094:KSO524435 LCJ524094:LCK524435 LMF524094:LMG524435 LWB524094:LWC524435 MFX524094:MFY524435 MPT524094:MPU524435 MZP524094:MZQ524435 NJL524094:NJM524435 NTH524094:NTI524435 ODD524094:ODE524435 OMZ524094:ONA524435 OWV524094:OWW524435 PGR524094:PGS524435 PQN524094:PQO524435 QAJ524094:QAK524435 QKF524094:QKG524435 QUB524094:QUC524435 RDX524094:RDY524435 RNT524094:RNU524435 RXP524094:RXQ524435 SHL524094:SHM524435 SRH524094:SRI524435 TBD524094:TBE524435 TKZ524094:TLA524435 TUV524094:TUW524435 UER524094:UES524435 UON524094:UOO524435 UYJ524094:UYK524435 VIF524094:VIG524435 VSB524094:VSC524435 WBX524094:WBY524435 WLT524094:WLU524435 WVP524094:WVQ524435 E589630:F589971 JD589630:JE589971 SZ589630:TA589971 ACV589630:ACW589971 AMR589630:AMS589971 AWN589630:AWO589971 BGJ589630:BGK589971 BQF589630:BQG589971 CAB589630:CAC589971 CJX589630:CJY589971 CTT589630:CTU589971 DDP589630:DDQ589971 DNL589630:DNM589971 DXH589630:DXI589971 EHD589630:EHE589971 EQZ589630:ERA589971 FAV589630:FAW589971 FKR589630:FKS589971 FUN589630:FUO589971 GEJ589630:GEK589971 GOF589630:GOG589971 GYB589630:GYC589971 HHX589630:HHY589971 HRT589630:HRU589971 IBP589630:IBQ589971 ILL589630:ILM589971 IVH589630:IVI589971 JFD589630:JFE589971 JOZ589630:JPA589971 JYV589630:JYW589971 KIR589630:KIS589971 KSN589630:KSO589971 LCJ589630:LCK589971 LMF589630:LMG589971 LWB589630:LWC589971 MFX589630:MFY589971 MPT589630:MPU589971 MZP589630:MZQ589971 NJL589630:NJM589971 NTH589630:NTI589971 ODD589630:ODE589971 OMZ589630:ONA589971 OWV589630:OWW589971 PGR589630:PGS589971 PQN589630:PQO589971 QAJ589630:QAK589971 QKF589630:QKG589971 QUB589630:QUC589971 RDX589630:RDY589971 RNT589630:RNU589971 RXP589630:RXQ589971 SHL589630:SHM589971 SRH589630:SRI589971 TBD589630:TBE589971 TKZ589630:TLA589971 TUV589630:TUW589971 UER589630:UES589971 UON589630:UOO589971 UYJ589630:UYK589971 VIF589630:VIG589971 VSB589630:VSC589971 WBX589630:WBY589971 WLT589630:WLU589971 WVP589630:WVQ589971 E655166:F655507 JD655166:JE655507 SZ655166:TA655507 ACV655166:ACW655507 AMR655166:AMS655507 AWN655166:AWO655507 BGJ655166:BGK655507 BQF655166:BQG655507 CAB655166:CAC655507 CJX655166:CJY655507 CTT655166:CTU655507 DDP655166:DDQ655507 DNL655166:DNM655507 DXH655166:DXI655507 EHD655166:EHE655507 EQZ655166:ERA655507 FAV655166:FAW655507 FKR655166:FKS655507 FUN655166:FUO655507 GEJ655166:GEK655507 GOF655166:GOG655507 GYB655166:GYC655507 HHX655166:HHY655507 HRT655166:HRU655507 IBP655166:IBQ655507 ILL655166:ILM655507 IVH655166:IVI655507 JFD655166:JFE655507 JOZ655166:JPA655507 JYV655166:JYW655507 KIR655166:KIS655507 KSN655166:KSO655507 LCJ655166:LCK655507 LMF655166:LMG655507 LWB655166:LWC655507 MFX655166:MFY655507 MPT655166:MPU655507 MZP655166:MZQ655507 NJL655166:NJM655507 NTH655166:NTI655507 ODD655166:ODE655507 OMZ655166:ONA655507 OWV655166:OWW655507 PGR655166:PGS655507 PQN655166:PQO655507 QAJ655166:QAK655507 QKF655166:QKG655507 QUB655166:QUC655507 RDX655166:RDY655507 RNT655166:RNU655507 RXP655166:RXQ655507 SHL655166:SHM655507 SRH655166:SRI655507 TBD655166:TBE655507 TKZ655166:TLA655507 TUV655166:TUW655507 UER655166:UES655507 UON655166:UOO655507 UYJ655166:UYK655507 VIF655166:VIG655507 VSB655166:VSC655507 WBX655166:WBY655507 WLT655166:WLU655507 WVP655166:WVQ655507 E720702:F721043 JD720702:JE721043 SZ720702:TA721043 ACV720702:ACW721043 AMR720702:AMS721043 AWN720702:AWO721043 BGJ720702:BGK721043 BQF720702:BQG721043 CAB720702:CAC721043 CJX720702:CJY721043 CTT720702:CTU721043 DDP720702:DDQ721043 DNL720702:DNM721043 DXH720702:DXI721043 EHD720702:EHE721043 EQZ720702:ERA721043 FAV720702:FAW721043 FKR720702:FKS721043 FUN720702:FUO721043 GEJ720702:GEK721043 GOF720702:GOG721043 GYB720702:GYC721043 HHX720702:HHY721043 HRT720702:HRU721043 IBP720702:IBQ721043 ILL720702:ILM721043 IVH720702:IVI721043 JFD720702:JFE721043 JOZ720702:JPA721043 JYV720702:JYW721043 KIR720702:KIS721043 KSN720702:KSO721043 LCJ720702:LCK721043 LMF720702:LMG721043 LWB720702:LWC721043 MFX720702:MFY721043 MPT720702:MPU721043 MZP720702:MZQ721043 NJL720702:NJM721043 NTH720702:NTI721043 ODD720702:ODE721043 OMZ720702:ONA721043 OWV720702:OWW721043 PGR720702:PGS721043 PQN720702:PQO721043 QAJ720702:QAK721043 QKF720702:QKG721043 QUB720702:QUC721043 RDX720702:RDY721043 RNT720702:RNU721043 RXP720702:RXQ721043 SHL720702:SHM721043 SRH720702:SRI721043 TBD720702:TBE721043 TKZ720702:TLA721043 TUV720702:TUW721043 UER720702:UES721043 UON720702:UOO721043 UYJ720702:UYK721043 VIF720702:VIG721043 VSB720702:VSC721043 WBX720702:WBY721043 WLT720702:WLU721043 WVP720702:WVQ721043 E786238:F786579 JD786238:JE786579 SZ786238:TA786579 ACV786238:ACW786579 AMR786238:AMS786579 AWN786238:AWO786579 BGJ786238:BGK786579 BQF786238:BQG786579 CAB786238:CAC786579 CJX786238:CJY786579 CTT786238:CTU786579 DDP786238:DDQ786579 DNL786238:DNM786579 DXH786238:DXI786579 EHD786238:EHE786579 EQZ786238:ERA786579 FAV786238:FAW786579 FKR786238:FKS786579 FUN786238:FUO786579 GEJ786238:GEK786579 GOF786238:GOG786579 GYB786238:GYC786579 HHX786238:HHY786579 HRT786238:HRU786579 IBP786238:IBQ786579 ILL786238:ILM786579 IVH786238:IVI786579 JFD786238:JFE786579 JOZ786238:JPA786579 JYV786238:JYW786579 KIR786238:KIS786579 KSN786238:KSO786579 LCJ786238:LCK786579 LMF786238:LMG786579 LWB786238:LWC786579 MFX786238:MFY786579 MPT786238:MPU786579 MZP786238:MZQ786579 NJL786238:NJM786579 NTH786238:NTI786579 ODD786238:ODE786579 OMZ786238:ONA786579 OWV786238:OWW786579 PGR786238:PGS786579 PQN786238:PQO786579 QAJ786238:QAK786579 QKF786238:QKG786579 QUB786238:QUC786579 RDX786238:RDY786579 RNT786238:RNU786579 RXP786238:RXQ786579 SHL786238:SHM786579 SRH786238:SRI786579 TBD786238:TBE786579 TKZ786238:TLA786579 TUV786238:TUW786579 UER786238:UES786579 UON786238:UOO786579 UYJ786238:UYK786579 VIF786238:VIG786579 VSB786238:VSC786579 WBX786238:WBY786579 WLT786238:WLU786579 WVP786238:WVQ786579 E851774:F852115 JD851774:JE852115 SZ851774:TA852115 ACV851774:ACW852115 AMR851774:AMS852115 AWN851774:AWO852115 BGJ851774:BGK852115 BQF851774:BQG852115 CAB851774:CAC852115 CJX851774:CJY852115 CTT851774:CTU852115 DDP851774:DDQ852115 DNL851774:DNM852115 DXH851774:DXI852115 EHD851774:EHE852115 EQZ851774:ERA852115 FAV851774:FAW852115 FKR851774:FKS852115 FUN851774:FUO852115 GEJ851774:GEK852115 GOF851774:GOG852115 GYB851774:GYC852115 HHX851774:HHY852115 HRT851774:HRU852115 IBP851774:IBQ852115 ILL851774:ILM852115 IVH851774:IVI852115 JFD851774:JFE852115 JOZ851774:JPA852115 JYV851774:JYW852115 KIR851774:KIS852115 KSN851774:KSO852115 LCJ851774:LCK852115 LMF851774:LMG852115 LWB851774:LWC852115 MFX851774:MFY852115 MPT851774:MPU852115 MZP851774:MZQ852115 NJL851774:NJM852115 NTH851774:NTI852115 ODD851774:ODE852115 OMZ851774:ONA852115 OWV851774:OWW852115 PGR851774:PGS852115 PQN851774:PQO852115 QAJ851774:QAK852115 QKF851774:QKG852115 QUB851774:QUC852115 RDX851774:RDY852115 RNT851774:RNU852115 RXP851774:RXQ852115 SHL851774:SHM852115 SRH851774:SRI852115 TBD851774:TBE852115 TKZ851774:TLA852115 TUV851774:TUW852115 UER851774:UES852115 UON851774:UOO852115 UYJ851774:UYK852115 VIF851774:VIG852115 VSB851774:VSC852115 WBX851774:WBY852115 WLT851774:WLU852115 WVP851774:WVQ852115 E917310:F917651 JD917310:JE917651 SZ917310:TA917651 ACV917310:ACW917651 AMR917310:AMS917651 AWN917310:AWO917651 BGJ917310:BGK917651 BQF917310:BQG917651 CAB917310:CAC917651 CJX917310:CJY917651 CTT917310:CTU917651 DDP917310:DDQ917651 DNL917310:DNM917651 DXH917310:DXI917651 EHD917310:EHE917651 EQZ917310:ERA917651 FAV917310:FAW917651 FKR917310:FKS917651 FUN917310:FUO917651 GEJ917310:GEK917651 GOF917310:GOG917651 GYB917310:GYC917651 HHX917310:HHY917651 HRT917310:HRU917651 IBP917310:IBQ917651 ILL917310:ILM917651 IVH917310:IVI917651 JFD917310:JFE917651 JOZ917310:JPA917651 JYV917310:JYW917651 KIR917310:KIS917651 KSN917310:KSO917651 LCJ917310:LCK917651 LMF917310:LMG917651 LWB917310:LWC917651 MFX917310:MFY917651 MPT917310:MPU917651 MZP917310:MZQ917651 NJL917310:NJM917651 NTH917310:NTI917651 ODD917310:ODE917651 OMZ917310:ONA917651 OWV917310:OWW917651 PGR917310:PGS917651 PQN917310:PQO917651 QAJ917310:QAK917651 QKF917310:QKG917651 QUB917310:QUC917651 RDX917310:RDY917651 RNT917310:RNU917651 RXP917310:RXQ917651 SHL917310:SHM917651 SRH917310:SRI917651 TBD917310:TBE917651 TKZ917310:TLA917651 TUV917310:TUW917651 UER917310:UES917651 UON917310:UOO917651 UYJ917310:UYK917651 VIF917310:VIG917651 VSB917310:VSC917651 WBX917310:WBY917651 WLT917310:WLU917651 WVP917310:WVQ917651 E982846:F983187 JD982846:JE983187 SZ982846:TA983187 ACV982846:ACW983187 AMR982846:AMS983187 AWN982846:AWO983187 BGJ982846:BGK983187 BQF982846:BQG983187 CAB982846:CAC983187 CJX982846:CJY983187 CTT982846:CTU983187 DDP982846:DDQ983187 DNL982846:DNM983187 DXH982846:DXI983187 EHD982846:EHE983187 EQZ982846:ERA983187 FAV982846:FAW983187 FKR982846:FKS983187 FUN982846:FUO983187 GEJ982846:GEK983187 GOF982846:GOG983187 GYB982846:GYC983187 HHX982846:HHY983187 HRT982846:HRU983187 IBP982846:IBQ983187 ILL982846:ILM983187 IVH982846:IVI983187 JFD982846:JFE983187 JOZ982846:JPA983187 JYV982846:JYW983187 KIR982846:KIS983187 KSN982846:KSO983187 LCJ982846:LCK983187 LMF982846:LMG983187 LWB982846:LWC983187 MFX982846:MFY983187 MPT982846:MPU983187 MZP982846:MZQ983187 NJL982846:NJM983187 NTH982846:NTI983187 ODD982846:ODE983187 OMZ982846:ONA983187 OWV982846:OWW983187 PGR982846:PGS983187 PQN982846:PQO983187 QAJ982846:QAK983187 QKF982846:QKG983187 QUB982846:QUC983187 RDX982846:RDY983187 RNT982846:RNU983187 RXP982846:RXQ983187 SHL982846:SHM983187 SRH982846:SRI983187 TBD982846:TBE983187 TKZ982846:TLA983187 TUV982846:TUW983187 UER982846:UES983187 UON982846:UOO983187 UYJ982846:UYK983187 VIF982846:VIG983187 VSB982846:VSC983187 WBX982846:WBY983187 JD7:JE149" xr:uid="{00000000-0002-0000-0200-000009000000}">
      <formula1>43101</formula1>
      <formula2>43465</formula2>
    </dataValidation>
    <dataValidation type="decimal" allowBlank="1" showInputMessage="1" showErrorMessage="1" error="verificare importo tariffa inserita" prompt="compilare sempre" sqref="N7:N149" xr:uid="{00000000-0002-0000-0200-00000A000000}">
      <formula1>13.49</formula1>
      <formula2>59.2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B000000}">
          <x14:formula1>
            <xm:f>'MENU TENDINA'!$A$2:$A$3</xm:f>
          </x14:formula1>
          <xm:sqref>M7:M149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50"/>
  <sheetViews>
    <sheetView zoomScale="90" zoomScaleNormal="90" workbookViewId="0">
      <selection activeCell="R150" sqref="R150"/>
    </sheetView>
  </sheetViews>
  <sheetFormatPr defaultRowHeight="14.5" x14ac:dyDescent="0.35"/>
  <cols>
    <col min="1" max="1" width="7.7265625" style="166" customWidth="1"/>
    <col min="2" max="2" width="9" style="45" customWidth="1"/>
    <col min="3" max="3" width="14" style="45" customWidth="1"/>
    <col min="4" max="4" width="27" style="45" bestFit="1" customWidth="1"/>
    <col min="5" max="5" width="20.7265625" style="45" customWidth="1"/>
    <col min="6" max="6" width="13.54296875" style="45" customWidth="1"/>
    <col min="7" max="7" width="13.26953125" style="45" customWidth="1"/>
    <col min="8" max="8" width="14.7265625" style="186" customWidth="1"/>
    <col min="9" max="9" width="13.1796875" style="187" customWidth="1"/>
    <col min="10" max="10" width="10.7265625" style="45" customWidth="1"/>
    <col min="11" max="11" width="20.7265625" style="50" customWidth="1"/>
    <col min="12" max="12" width="14.1796875" style="50" hidden="1" customWidth="1"/>
    <col min="13" max="13" width="13.1796875" style="51" customWidth="1"/>
    <col min="14" max="14" width="11" style="45" customWidth="1"/>
    <col min="15" max="15" width="15" style="45" customWidth="1"/>
    <col min="16" max="16" width="11.26953125" style="45" customWidth="1"/>
    <col min="17" max="17" width="11.7265625" style="45" customWidth="1"/>
    <col min="18" max="18" width="15" style="50" customWidth="1"/>
    <col min="19" max="19" width="15.7265625" style="53" customWidth="1"/>
    <col min="20" max="20" width="13.1796875" style="45" customWidth="1"/>
    <col min="21" max="21" width="14" style="45" customWidth="1"/>
    <col min="22" max="22" width="14.7265625" style="45" customWidth="1"/>
    <col min="23" max="23" width="14.453125" style="45" customWidth="1"/>
    <col min="24" max="24" width="13.54296875" style="45" customWidth="1"/>
    <col min="25" max="25" width="17" style="48" customWidth="1"/>
    <col min="26" max="26" width="20.81640625" style="182" customWidth="1"/>
    <col min="27" max="253" width="8.81640625" style="45"/>
    <col min="254" max="254" width="5.26953125" style="45" customWidth="1"/>
    <col min="255" max="255" width="9" style="45" customWidth="1"/>
    <col min="256" max="256" width="14" style="45" customWidth="1"/>
    <col min="257" max="257" width="27" style="45" bestFit="1" customWidth="1"/>
    <col min="258" max="258" width="26.26953125" style="45" customWidth="1"/>
    <col min="259" max="259" width="11" style="45" customWidth="1"/>
    <col min="260" max="260" width="11.26953125" style="45" customWidth="1"/>
    <col min="261" max="261" width="9.26953125" style="45" customWidth="1"/>
    <col min="262" max="262" width="10" style="45" customWidth="1"/>
    <col min="263" max="263" width="9.81640625" style="45" customWidth="1"/>
    <col min="264" max="264" width="11.7265625" style="45" customWidth="1"/>
    <col min="265" max="265" width="11" style="45" customWidth="1"/>
    <col min="266" max="266" width="10.26953125" style="45" bestFit="1" customWidth="1"/>
    <col min="267" max="268" width="11" style="45" customWidth="1"/>
    <col min="269" max="270" width="17" style="45" customWidth="1"/>
    <col min="271" max="271" width="12.26953125" style="45" customWidth="1"/>
    <col min="272" max="272" width="15.7265625" style="45" customWidth="1"/>
    <col min="273" max="273" width="15" style="45" customWidth="1"/>
    <col min="274" max="274" width="26.1796875" style="45" customWidth="1"/>
    <col min="275" max="275" width="12.81640625" style="45" customWidth="1"/>
    <col min="276" max="276" width="13.26953125" style="45" customWidth="1"/>
    <col min="277" max="277" width="10.7265625" style="45" customWidth="1"/>
    <col min="278" max="278" width="10.1796875" style="45" customWidth="1"/>
    <col min="279" max="279" width="11.7265625" style="45" customWidth="1"/>
    <col min="280" max="280" width="13.1796875" style="45" customWidth="1"/>
    <col min="281" max="281" width="14.7265625" style="45" customWidth="1"/>
    <col min="282" max="282" width="9.7265625" style="45" bestFit="1" customWidth="1"/>
    <col min="283" max="509" width="8.81640625" style="45"/>
    <col min="510" max="510" width="5.26953125" style="45" customWidth="1"/>
    <col min="511" max="511" width="9" style="45" customWidth="1"/>
    <col min="512" max="512" width="14" style="45" customWidth="1"/>
    <col min="513" max="513" width="27" style="45" bestFit="1" customWidth="1"/>
    <col min="514" max="514" width="26.26953125" style="45" customWidth="1"/>
    <col min="515" max="515" width="11" style="45" customWidth="1"/>
    <col min="516" max="516" width="11.26953125" style="45" customWidth="1"/>
    <col min="517" max="517" width="9.26953125" style="45" customWidth="1"/>
    <col min="518" max="518" width="10" style="45" customWidth="1"/>
    <col min="519" max="519" width="9.81640625" style="45" customWidth="1"/>
    <col min="520" max="520" width="11.7265625" style="45" customWidth="1"/>
    <col min="521" max="521" width="11" style="45" customWidth="1"/>
    <col min="522" max="522" width="10.26953125" style="45" bestFit="1" customWidth="1"/>
    <col min="523" max="524" width="11" style="45" customWidth="1"/>
    <col min="525" max="526" width="17" style="45" customWidth="1"/>
    <col min="527" max="527" width="12.26953125" style="45" customWidth="1"/>
    <col min="528" max="528" width="15.7265625" style="45" customWidth="1"/>
    <col min="529" max="529" width="15" style="45" customWidth="1"/>
    <col min="530" max="530" width="26.1796875" style="45" customWidth="1"/>
    <col min="531" max="531" width="12.81640625" style="45" customWidth="1"/>
    <col min="532" max="532" width="13.26953125" style="45" customWidth="1"/>
    <col min="533" max="533" width="10.7265625" style="45" customWidth="1"/>
    <col min="534" max="534" width="10.1796875" style="45" customWidth="1"/>
    <col min="535" max="535" width="11.7265625" style="45" customWidth="1"/>
    <col min="536" max="536" width="13.1796875" style="45" customWidth="1"/>
    <col min="537" max="537" width="14.7265625" style="45" customWidth="1"/>
    <col min="538" max="538" width="9.7265625" style="45" bestFit="1" customWidth="1"/>
    <col min="539" max="765" width="8.81640625" style="45"/>
    <col min="766" max="766" width="5.26953125" style="45" customWidth="1"/>
    <col min="767" max="767" width="9" style="45" customWidth="1"/>
    <col min="768" max="768" width="14" style="45" customWidth="1"/>
    <col min="769" max="769" width="27" style="45" bestFit="1" customWidth="1"/>
    <col min="770" max="770" width="26.26953125" style="45" customWidth="1"/>
    <col min="771" max="771" width="11" style="45" customWidth="1"/>
    <col min="772" max="772" width="11.26953125" style="45" customWidth="1"/>
    <col min="773" max="773" width="9.26953125" style="45" customWidth="1"/>
    <col min="774" max="774" width="10" style="45" customWidth="1"/>
    <col min="775" max="775" width="9.81640625" style="45" customWidth="1"/>
    <col min="776" max="776" width="11.7265625" style="45" customWidth="1"/>
    <col min="777" max="777" width="11" style="45" customWidth="1"/>
    <col min="778" max="778" width="10.26953125" style="45" bestFit="1" customWidth="1"/>
    <col min="779" max="780" width="11" style="45" customWidth="1"/>
    <col min="781" max="782" width="17" style="45" customWidth="1"/>
    <col min="783" max="783" width="12.26953125" style="45" customWidth="1"/>
    <col min="784" max="784" width="15.7265625" style="45" customWidth="1"/>
    <col min="785" max="785" width="15" style="45" customWidth="1"/>
    <col min="786" max="786" width="26.1796875" style="45" customWidth="1"/>
    <col min="787" max="787" width="12.81640625" style="45" customWidth="1"/>
    <col min="788" max="788" width="13.26953125" style="45" customWidth="1"/>
    <col min="789" max="789" width="10.7265625" style="45" customWidth="1"/>
    <col min="790" max="790" width="10.1796875" style="45" customWidth="1"/>
    <col min="791" max="791" width="11.7265625" style="45" customWidth="1"/>
    <col min="792" max="792" width="13.1796875" style="45" customWidth="1"/>
    <col min="793" max="793" width="14.7265625" style="45" customWidth="1"/>
    <col min="794" max="794" width="9.7265625" style="45" bestFit="1" customWidth="1"/>
    <col min="795" max="1021" width="8.81640625" style="45"/>
    <col min="1022" max="1022" width="5.26953125" style="45" customWidth="1"/>
    <col min="1023" max="1023" width="9" style="45" customWidth="1"/>
    <col min="1024" max="1024" width="14" style="45" customWidth="1"/>
    <col min="1025" max="1025" width="27" style="45" bestFit="1" customWidth="1"/>
    <col min="1026" max="1026" width="26.26953125" style="45" customWidth="1"/>
    <col min="1027" max="1027" width="11" style="45" customWidth="1"/>
    <col min="1028" max="1028" width="11.26953125" style="45" customWidth="1"/>
    <col min="1029" max="1029" width="9.26953125" style="45" customWidth="1"/>
    <col min="1030" max="1030" width="10" style="45" customWidth="1"/>
    <col min="1031" max="1031" width="9.81640625" style="45" customWidth="1"/>
    <col min="1032" max="1032" width="11.7265625" style="45" customWidth="1"/>
    <col min="1033" max="1033" width="11" style="45" customWidth="1"/>
    <col min="1034" max="1034" width="10.26953125" style="45" bestFit="1" customWidth="1"/>
    <col min="1035" max="1036" width="11" style="45" customWidth="1"/>
    <col min="1037" max="1038" width="17" style="45" customWidth="1"/>
    <col min="1039" max="1039" width="12.26953125" style="45" customWidth="1"/>
    <col min="1040" max="1040" width="15.7265625" style="45" customWidth="1"/>
    <col min="1041" max="1041" width="15" style="45" customWidth="1"/>
    <col min="1042" max="1042" width="26.1796875" style="45" customWidth="1"/>
    <col min="1043" max="1043" width="12.81640625" style="45" customWidth="1"/>
    <col min="1044" max="1044" width="13.26953125" style="45" customWidth="1"/>
    <col min="1045" max="1045" width="10.7265625" style="45" customWidth="1"/>
    <col min="1046" max="1046" width="10.1796875" style="45" customWidth="1"/>
    <col min="1047" max="1047" width="11.7265625" style="45" customWidth="1"/>
    <col min="1048" max="1048" width="13.1796875" style="45" customWidth="1"/>
    <col min="1049" max="1049" width="14.7265625" style="45" customWidth="1"/>
    <col min="1050" max="1050" width="9.7265625" style="45" bestFit="1" customWidth="1"/>
    <col min="1051" max="1277" width="8.81640625" style="45"/>
    <col min="1278" max="1278" width="5.26953125" style="45" customWidth="1"/>
    <col min="1279" max="1279" width="9" style="45" customWidth="1"/>
    <col min="1280" max="1280" width="14" style="45" customWidth="1"/>
    <col min="1281" max="1281" width="27" style="45" bestFit="1" customWidth="1"/>
    <col min="1282" max="1282" width="26.26953125" style="45" customWidth="1"/>
    <col min="1283" max="1283" width="11" style="45" customWidth="1"/>
    <col min="1284" max="1284" width="11.26953125" style="45" customWidth="1"/>
    <col min="1285" max="1285" width="9.26953125" style="45" customWidth="1"/>
    <col min="1286" max="1286" width="10" style="45" customWidth="1"/>
    <col min="1287" max="1287" width="9.81640625" style="45" customWidth="1"/>
    <col min="1288" max="1288" width="11.7265625" style="45" customWidth="1"/>
    <col min="1289" max="1289" width="11" style="45" customWidth="1"/>
    <col min="1290" max="1290" width="10.26953125" style="45" bestFit="1" customWidth="1"/>
    <col min="1291" max="1292" width="11" style="45" customWidth="1"/>
    <col min="1293" max="1294" width="17" style="45" customWidth="1"/>
    <col min="1295" max="1295" width="12.26953125" style="45" customWidth="1"/>
    <col min="1296" max="1296" width="15.7265625" style="45" customWidth="1"/>
    <col min="1297" max="1297" width="15" style="45" customWidth="1"/>
    <col min="1298" max="1298" width="26.1796875" style="45" customWidth="1"/>
    <col min="1299" max="1299" width="12.81640625" style="45" customWidth="1"/>
    <col min="1300" max="1300" width="13.26953125" style="45" customWidth="1"/>
    <col min="1301" max="1301" width="10.7265625" style="45" customWidth="1"/>
    <col min="1302" max="1302" width="10.1796875" style="45" customWidth="1"/>
    <col min="1303" max="1303" width="11.7265625" style="45" customWidth="1"/>
    <col min="1304" max="1304" width="13.1796875" style="45" customWidth="1"/>
    <col min="1305" max="1305" width="14.7265625" style="45" customWidth="1"/>
    <col min="1306" max="1306" width="9.7265625" style="45" bestFit="1" customWidth="1"/>
    <col min="1307" max="1533" width="8.81640625" style="45"/>
    <col min="1534" max="1534" width="5.26953125" style="45" customWidth="1"/>
    <col min="1535" max="1535" width="9" style="45" customWidth="1"/>
    <col min="1536" max="1536" width="14" style="45" customWidth="1"/>
    <col min="1537" max="1537" width="27" style="45" bestFit="1" customWidth="1"/>
    <col min="1538" max="1538" width="26.26953125" style="45" customWidth="1"/>
    <col min="1539" max="1539" width="11" style="45" customWidth="1"/>
    <col min="1540" max="1540" width="11.26953125" style="45" customWidth="1"/>
    <col min="1541" max="1541" width="9.26953125" style="45" customWidth="1"/>
    <col min="1542" max="1542" width="10" style="45" customWidth="1"/>
    <col min="1543" max="1543" width="9.81640625" style="45" customWidth="1"/>
    <col min="1544" max="1544" width="11.7265625" style="45" customWidth="1"/>
    <col min="1545" max="1545" width="11" style="45" customWidth="1"/>
    <col min="1546" max="1546" width="10.26953125" style="45" bestFit="1" customWidth="1"/>
    <col min="1547" max="1548" width="11" style="45" customWidth="1"/>
    <col min="1549" max="1550" width="17" style="45" customWidth="1"/>
    <col min="1551" max="1551" width="12.26953125" style="45" customWidth="1"/>
    <col min="1552" max="1552" width="15.7265625" style="45" customWidth="1"/>
    <col min="1553" max="1553" width="15" style="45" customWidth="1"/>
    <col min="1554" max="1554" width="26.1796875" style="45" customWidth="1"/>
    <col min="1555" max="1555" width="12.81640625" style="45" customWidth="1"/>
    <col min="1556" max="1556" width="13.26953125" style="45" customWidth="1"/>
    <col min="1557" max="1557" width="10.7265625" style="45" customWidth="1"/>
    <col min="1558" max="1558" width="10.1796875" style="45" customWidth="1"/>
    <col min="1559" max="1559" width="11.7265625" style="45" customWidth="1"/>
    <col min="1560" max="1560" width="13.1796875" style="45" customWidth="1"/>
    <col min="1561" max="1561" width="14.7265625" style="45" customWidth="1"/>
    <col min="1562" max="1562" width="9.7265625" style="45" bestFit="1" customWidth="1"/>
    <col min="1563" max="1789" width="8.81640625" style="45"/>
    <col min="1790" max="1790" width="5.26953125" style="45" customWidth="1"/>
    <col min="1791" max="1791" width="9" style="45" customWidth="1"/>
    <col min="1792" max="1792" width="14" style="45" customWidth="1"/>
    <col min="1793" max="1793" width="27" style="45" bestFit="1" customWidth="1"/>
    <col min="1794" max="1794" width="26.26953125" style="45" customWidth="1"/>
    <col min="1795" max="1795" width="11" style="45" customWidth="1"/>
    <col min="1796" max="1796" width="11.26953125" style="45" customWidth="1"/>
    <col min="1797" max="1797" width="9.26953125" style="45" customWidth="1"/>
    <col min="1798" max="1798" width="10" style="45" customWidth="1"/>
    <col min="1799" max="1799" width="9.81640625" style="45" customWidth="1"/>
    <col min="1800" max="1800" width="11.7265625" style="45" customWidth="1"/>
    <col min="1801" max="1801" width="11" style="45" customWidth="1"/>
    <col min="1802" max="1802" width="10.26953125" style="45" bestFit="1" customWidth="1"/>
    <col min="1803" max="1804" width="11" style="45" customWidth="1"/>
    <col min="1805" max="1806" width="17" style="45" customWidth="1"/>
    <col min="1807" max="1807" width="12.26953125" style="45" customWidth="1"/>
    <col min="1808" max="1808" width="15.7265625" style="45" customWidth="1"/>
    <col min="1809" max="1809" width="15" style="45" customWidth="1"/>
    <col min="1810" max="1810" width="26.1796875" style="45" customWidth="1"/>
    <col min="1811" max="1811" width="12.81640625" style="45" customWidth="1"/>
    <col min="1812" max="1812" width="13.26953125" style="45" customWidth="1"/>
    <col min="1813" max="1813" width="10.7265625" style="45" customWidth="1"/>
    <col min="1814" max="1814" width="10.1796875" style="45" customWidth="1"/>
    <col min="1815" max="1815" width="11.7265625" style="45" customWidth="1"/>
    <col min="1816" max="1816" width="13.1796875" style="45" customWidth="1"/>
    <col min="1817" max="1817" width="14.7265625" style="45" customWidth="1"/>
    <col min="1818" max="1818" width="9.7265625" style="45" bestFit="1" customWidth="1"/>
    <col min="1819" max="2045" width="8.81640625" style="45"/>
    <col min="2046" max="2046" width="5.26953125" style="45" customWidth="1"/>
    <col min="2047" max="2047" width="9" style="45" customWidth="1"/>
    <col min="2048" max="2048" width="14" style="45" customWidth="1"/>
    <col min="2049" max="2049" width="27" style="45" bestFit="1" customWidth="1"/>
    <col min="2050" max="2050" width="26.26953125" style="45" customWidth="1"/>
    <col min="2051" max="2051" width="11" style="45" customWidth="1"/>
    <col min="2052" max="2052" width="11.26953125" style="45" customWidth="1"/>
    <col min="2053" max="2053" width="9.26953125" style="45" customWidth="1"/>
    <col min="2054" max="2054" width="10" style="45" customWidth="1"/>
    <col min="2055" max="2055" width="9.81640625" style="45" customWidth="1"/>
    <col min="2056" max="2056" width="11.7265625" style="45" customWidth="1"/>
    <col min="2057" max="2057" width="11" style="45" customWidth="1"/>
    <col min="2058" max="2058" width="10.26953125" style="45" bestFit="1" customWidth="1"/>
    <col min="2059" max="2060" width="11" style="45" customWidth="1"/>
    <col min="2061" max="2062" width="17" style="45" customWidth="1"/>
    <col min="2063" max="2063" width="12.26953125" style="45" customWidth="1"/>
    <col min="2064" max="2064" width="15.7265625" style="45" customWidth="1"/>
    <col min="2065" max="2065" width="15" style="45" customWidth="1"/>
    <col min="2066" max="2066" width="26.1796875" style="45" customWidth="1"/>
    <col min="2067" max="2067" width="12.81640625" style="45" customWidth="1"/>
    <col min="2068" max="2068" width="13.26953125" style="45" customWidth="1"/>
    <col min="2069" max="2069" width="10.7265625" style="45" customWidth="1"/>
    <col min="2070" max="2070" width="10.1796875" style="45" customWidth="1"/>
    <col min="2071" max="2071" width="11.7265625" style="45" customWidth="1"/>
    <col min="2072" max="2072" width="13.1796875" style="45" customWidth="1"/>
    <col min="2073" max="2073" width="14.7265625" style="45" customWidth="1"/>
    <col min="2074" max="2074" width="9.7265625" style="45" bestFit="1" customWidth="1"/>
    <col min="2075" max="2301" width="8.81640625" style="45"/>
    <col min="2302" max="2302" width="5.26953125" style="45" customWidth="1"/>
    <col min="2303" max="2303" width="9" style="45" customWidth="1"/>
    <col min="2304" max="2304" width="14" style="45" customWidth="1"/>
    <col min="2305" max="2305" width="27" style="45" bestFit="1" customWidth="1"/>
    <col min="2306" max="2306" width="26.26953125" style="45" customWidth="1"/>
    <col min="2307" max="2307" width="11" style="45" customWidth="1"/>
    <col min="2308" max="2308" width="11.26953125" style="45" customWidth="1"/>
    <col min="2309" max="2309" width="9.26953125" style="45" customWidth="1"/>
    <col min="2310" max="2310" width="10" style="45" customWidth="1"/>
    <col min="2311" max="2311" width="9.81640625" style="45" customWidth="1"/>
    <col min="2312" max="2312" width="11.7265625" style="45" customWidth="1"/>
    <col min="2313" max="2313" width="11" style="45" customWidth="1"/>
    <col min="2314" max="2314" width="10.26953125" style="45" bestFit="1" customWidth="1"/>
    <col min="2315" max="2316" width="11" style="45" customWidth="1"/>
    <col min="2317" max="2318" width="17" style="45" customWidth="1"/>
    <col min="2319" max="2319" width="12.26953125" style="45" customWidth="1"/>
    <col min="2320" max="2320" width="15.7265625" style="45" customWidth="1"/>
    <col min="2321" max="2321" width="15" style="45" customWidth="1"/>
    <col min="2322" max="2322" width="26.1796875" style="45" customWidth="1"/>
    <col min="2323" max="2323" width="12.81640625" style="45" customWidth="1"/>
    <col min="2324" max="2324" width="13.26953125" style="45" customWidth="1"/>
    <col min="2325" max="2325" width="10.7265625" style="45" customWidth="1"/>
    <col min="2326" max="2326" width="10.1796875" style="45" customWidth="1"/>
    <col min="2327" max="2327" width="11.7265625" style="45" customWidth="1"/>
    <col min="2328" max="2328" width="13.1796875" style="45" customWidth="1"/>
    <col min="2329" max="2329" width="14.7265625" style="45" customWidth="1"/>
    <col min="2330" max="2330" width="9.7265625" style="45" bestFit="1" customWidth="1"/>
    <col min="2331" max="2557" width="8.81640625" style="45"/>
    <col min="2558" max="2558" width="5.26953125" style="45" customWidth="1"/>
    <col min="2559" max="2559" width="9" style="45" customWidth="1"/>
    <col min="2560" max="2560" width="14" style="45" customWidth="1"/>
    <col min="2561" max="2561" width="27" style="45" bestFit="1" customWidth="1"/>
    <col min="2562" max="2562" width="26.26953125" style="45" customWidth="1"/>
    <col min="2563" max="2563" width="11" style="45" customWidth="1"/>
    <col min="2564" max="2564" width="11.26953125" style="45" customWidth="1"/>
    <col min="2565" max="2565" width="9.26953125" style="45" customWidth="1"/>
    <col min="2566" max="2566" width="10" style="45" customWidth="1"/>
    <col min="2567" max="2567" width="9.81640625" style="45" customWidth="1"/>
    <col min="2568" max="2568" width="11.7265625" style="45" customWidth="1"/>
    <col min="2569" max="2569" width="11" style="45" customWidth="1"/>
    <col min="2570" max="2570" width="10.26953125" style="45" bestFit="1" customWidth="1"/>
    <col min="2571" max="2572" width="11" style="45" customWidth="1"/>
    <col min="2573" max="2574" width="17" style="45" customWidth="1"/>
    <col min="2575" max="2575" width="12.26953125" style="45" customWidth="1"/>
    <col min="2576" max="2576" width="15.7265625" style="45" customWidth="1"/>
    <col min="2577" max="2577" width="15" style="45" customWidth="1"/>
    <col min="2578" max="2578" width="26.1796875" style="45" customWidth="1"/>
    <col min="2579" max="2579" width="12.81640625" style="45" customWidth="1"/>
    <col min="2580" max="2580" width="13.26953125" style="45" customWidth="1"/>
    <col min="2581" max="2581" width="10.7265625" style="45" customWidth="1"/>
    <col min="2582" max="2582" width="10.1796875" style="45" customWidth="1"/>
    <col min="2583" max="2583" width="11.7265625" style="45" customWidth="1"/>
    <col min="2584" max="2584" width="13.1796875" style="45" customWidth="1"/>
    <col min="2585" max="2585" width="14.7265625" style="45" customWidth="1"/>
    <col min="2586" max="2586" width="9.7265625" style="45" bestFit="1" customWidth="1"/>
    <col min="2587" max="2813" width="8.81640625" style="45"/>
    <col min="2814" max="2814" width="5.26953125" style="45" customWidth="1"/>
    <col min="2815" max="2815" width="9" style="45" customWidth="1"/>
    <col min="2816" max="2816" width="14" style="45" customWidth="1"/>
    <col min="2817" max="2817" width="27" style="45" bestFit="1" customWidth="1"/>
    <col min="2818" max="2818" width="26.26953125" style="45" customWidth="1"/>
    <col min="2819" max="2819" width="11" style="45" customWidth="1"/>
    <col min="2820" max="2820" width="11.26953125" style="45" customWidth="1"/>
    <col min="2821" max="2821" width="9.26953125" style="45" customWidth="1"/>
    <col min="2822" max="2822" width="10" style="45" customWidth="1"/>
    <col min="2823" max="2823" width="9.81640625" style="45" customWidth="1"/>
    <col min="2824" max="2824" width="11.7265625" style="45" customWidth="1"/>
    <col min="2825" max="2825" width="11" style="45" customWidth="1"/>
    <col min="2826" max="2826" width="10.26953125" style="45" bestFit="1" customWidth="1"/>
    <col min="2827" max="2828" width="11" style="45" customWidth="1"/>
    <col min="2829" max="2830" width="17" style="45" customWidth="1"/>
    <col min="2831" max="2831" width="12.26953125" style="45" customWidth="1"/>
    <col min="2832" max="2832" width="15.7265625" style="45" customWidth="1"/>
    <col min="2833" max="2833" width="15" style="45" customWidth="1"/>
    <col min="2834" max="2834" width="26.1796875" style="45" customWidth="1"/>
    <col min="2835" max="2835" width="12.81640625" style="45" customWidth="1"/>
    <col min="2836" max="2836" width="13.26953125" style="45" customWidth="1"/>
    <col min="2837" max="2837" width="10.7265625" style="45" customWidth="1"/>
    <col min="2838" max="2838" width="10.1796875" style="45" customWidth="1"/>
    <col min="2839" max="2839" width="11.7265625" style="45" customWidth="1"/>
    <col min="2840" max="2840" width="13.1796875" style="45" customWidth="1"/>
    <col min="2841" max="2841" width="14.7265625" style="45" customWidth="1"/>
    <col min="2842" max="2842" width="9.7265625" style="45" bestFit="1" customWidth="1"/>
    <col min="2843" max="3069" width="8.81640625" style="45"/>
    <col min="3070" max="3070" width="5.26953125" style="45" customWidth="1"/>
    <col min="3071" max="3071" width="9" style="45" customWidth="1"/>
    <col min="3072" max="3072" width="14" style="45" customWidth="1"/>
    <col min="3073" max="3073" width="27" style="45" bestFit="1" customWidth="1"/>
    <col min="3074" max="3074" width="26.26953125" style="45" customWidth="1"/>
    <col min="3075" max="3075" width="11" style="45" customWidth="1"/>
    <col min="3076" max="3076" width="11.26953125" style="45" customWidth="1"/>
    <col min="3077" max="3077" width="9.26953125" style="45" customWidth="1"/>
    <col min="3078" max="3078" width="10" style="45" customWidth="1"/>
    <col min="3079" max="3079" width="9.81640625" style="45" customWidth="1"/>
    <col min="3080" max="3080" width="11.7265625" style="45" customWidth="1"/>
    <col min="3081" max="3081" width="11" style="45" customWidth="1"/>
    <col min="3082" max="3082" width="10.26953125" style="45" bestFit="1" customWidth="1"/>
    <col min="3083" max="3084" width="11" style="45" customWidth="1"/>
    <col min="3085" max="3086" width="17" style="45" customWidth="1"/>
    <col min="3087" max="3087" width="12.26953125" style="45" customWidth="1"/>
    <col min="3088" max="3088" width="15.7265625" style="45" customWidth="1"/>
    <col min="3089" max="3089" width="15" style="45" customWidth="1"/>
    <col min="3090" max="3090" width="26.1796875" style="45" customWidth="1"/>
    <col min="3091" max="3091" width="12.81640625" style="45" customWidth="1"/>
    <col min="3092" max="3092" width="13.26953125" style="45" customWidth="1"/>
    <col min="3093" max="3093" width="10.7265625" style="45" customWidth="1"/>
    <col min="3094" max="3094" width="10.1796875" style="45" customWidth="1"/>
    <col min="3095" max="3095" width="11.7265625" style="45" customWidth="1"/>
    <col min="3096" max="3096" width="13.1796875" style="45" customWidth="1"/>
    <col min="3097" max="3097" width="14.7265625" style="45" customWidth="1"/>
    <col min="3098" max="3098" width="9.7265625" style="45" bestFit="1" customWidth="1"/>
    <col min="3099" max="3325" width="8.81640625" style="45"/>
    <col min="3326" max="3326" width="5.26953125" style="45" customWidth="1"/>
    <col min="3327" max="3327" width="9" style="45" customWidth="1"/>
    <col min="3328" max="3328" width="14" style="45" customWidth="1"/>
    <col min="3329" max="3329" width="27" style="45" bestFit="1" customWidth="1"/>
    <col min="3330" max="3330" width="26.26953125" style="45" customWidth="1"/>
    <col min="3331" max="3331" width="11" style="45" customWidth="1"/>
    <col min="3332" max="3332" width="11.26953125" style="45" customWidth="1"/>
    <col min="3333" max="3333" width="9.26953125" style="45" customWidth="1"/>
    <col min="3334" max="3334" width="10" style="45" customWidth="1"/>
    <col min="3335" max="3335" width="9.81640625" style="45" customWidth="1"/>
    <col min="3336" max="3336" width="11.7265625" style="45" customWidth="1"/>
    <col min="3337" max="3337" width="11" style="45" customWidth="1"/>
    <col min="3338" max="3338" width="10.26953125" style="45" bestFit="1" customWidth="1"/>
    <col min="3339" max="3340" width="11" style="45" customWidth="1"/>
    <col min="3341" max="3342" width="17" style="45" customWidth="1"/>
    <col min="3343" max="3343" width="12.26953125" style="45" customWidth="1"/>
    <col min="3344" max="3344" width="15.7265625" style="45" customWidth="1"/>
    <col min="3345" max="3345" width="15" style="45" customWidth="1"/>
    <col min="3346" max="3346" width="26.1796875" style="45" customWidth="1"/>
    <col min="3347" max="3347" width="12.81640625" style="45" customWidth="1"/>
    <col min="3348" max="3348" width="13.26953125" style="45" customWidth="1"/>
    <col min="3349" max="3349" width="10.7265625" style="45" customWidth="1"/>
    <col min="3350" max="3350" width="10.1796875" style="45" customWidth="1"/>
    <col min="3351" max="3351" width="11.7265625" style="45" customWidth="1"/>
    <col min="3352" max="3352" width="13.1796875" style="45" customWidth="1"/>
    <col min="3353" max="3353" width="14.7265625" style="45" customWidth="1"/>
    <col min="3354" max="3354" width="9.7265625" style="45" bestFit="1" customWidth="1"/>
    <col min="3355" max="3581" width="8.81640625" style="45"/>
    <col min="3582" max="3582" width="5.26953125" style="45" customWidth="1"/>
    <col min="3583" max="3583" width="9" style="45" customWidth="1"/>
    <col min="3584" max="3584" width="14" style="45" customWidth="1"/>
    <col min="3585" max="3585" width="27" style="45" bestFit="1" customWidth="1"/>
    <col min="3586" max="3586" width="26.26953125" style="45" customWidth="1"/>
    <col min="3587" max="3587" width="11" style="45" customWidth="1"/>
    <col min="3588" max="3588" width="11.26953125" style="45" customWidth="1"/>
    <col min="3589" max="3589" width="9.26953125" style="45" customWidth="1"/>
    <col min="3590" max="3590" width="10" style="45" customWidth="1"/>
    <col min="3591" max="3591" width="9.81640625" style="45" customWidth="1"/>
    <col min="3592" max="3592" width="11.7265625" style="45" customWidth="1"/>
    <col min="3593" max="3593" width="11" style="45" customWidth="1"/>
    <col min="3594" max="3594" width="10.26953125" style="45" bestFit="1" customWidth="1"/>
    <col min="3595" max="3596" width="11" style="45" customWidth="1"/>
    <col min="3597" max="3598" width="17" style="45" customWidth="1"/>
    <col min="3599" max="3599" width="12.26953125" style="45" customWidth="1"/>
    <col min="3600" max="3600" width="15.7265625" style="45" customWidth="1"/>
    <col min="3601" max="3601" width="15" style="45" customWidth="1"/>
    <col min="3602" max="3602" width="26.1796875" style="45" customWidth="1"/>
    <col min="3603" max="3603" width="12.81640625" style="45" customWidth="1"/>
    <col min="3604" max="3604" width="13.26953125" style="45" customWidth="1"/>
    <col min="3605" max="3605" width="10.7265625" style="45" customWidth="1"/>
    <col min="3606" max="3606" width="10.1796875" style="45" customWidth="1"/>
    <col min="3607" max="3607" width="11.7265625" style="45" customWidth="1"/>
    <col min="3608" max="3608" width="13.1796875" style="45" customWidth="1"/>
    <col min="3609" max="3609" width="14.7265625" style="45" customWidth="1"/>
    <col min="3610" max="3610" width="9.7265625" style="45" bestFit="1" customWidth="1"/>
    <col min="3611" max="3837" width="8.81640625" style="45"/>
    <col min="3838" max="3838" width="5.26953125" style="45" customWidth="1"/>
    <col min="3839" max="3839" width="9" style="45" customWidth="1"/>
    <col min="3840" max="3840" width="14" style="45" customWidth="1"/>
    <col min="3841" max="3841" width="27" style="45" bestFit="1" customWidth="1"/>
    <col min="3842" max="3842" width="26.26953125" style="45" customWidth="1"/>
    <col min="3843" max="3843" width="11" style="45" customWidth="1"/>
    <col min="3844" max="3844" width="11.26953125" style="45" customWidth="1"/>
    <col min="3845" max="3845" width="9.26953125" style="45" customWidth="1"/>
    <col min="3846" max="3846" width="10" style="45" customWidth="1"/>
    <col min="3847" max="3847" width="9.81640625" style="45" customWidth="1"/>
    <col min="3848" max="3848" width="11.7265625" style="45" customWidth="1"/>
    <col min="3849" max="3849" width="11" style="45" customWidth="1"/>
    <col min="3850" max="3850" width="10.26953125" style="45" bestFit="1" customWidth="1"/>
    <col min="3851" max="3852" width="11" style="45" customWidth="1"/>
    <col min="3853" max="3854" width="17" style="45" customWidth="1"/>
    <col min="3855" max="3855" width="12.26953125" style="45" customWidth="1"/>
    <col min="3856" max="3856" width="15.7265625" style="45" customWidth="1"/>
    <col min="3857" max="3857" width="15" style="45" customWidth="1"/>
    <col min="3858" max="3858" width="26.1796875" style="45" customWidth="1"/>
    <col min="3859" max="3859" width="12.81640625" style="45" customWidth="1"/>
    <col min="3860" max="3860" width="13.26953125" style="45" customWidth="1"/>
    <col min="3861" max="3861" width="10.7265625" style="45" customWidth="1"/>
    <col min="3862" max="3862" width="10.1796875" style="45" customWidth="1"/>
    <col min="3863" max="3863" width="11.7265625" style="45" customWidth="1"/>
    <col min="3864" max="3864" width="13.1796875" style="45" customWidth="1"/>
    <col min="3865" max="3865" width="14.7265625" style="45" customWidth="1"/>
    <col min="3866" max="3866" width="9.7265625" style="45" bestFit="1" customWidth="1"/>
    <col min="3867" max="4093" width="8.81640625" style="45"/>
    <col min="4094" max="4094" width="5.26953125" style="45" customWidth="1"/>
    <col min="4095" max="4095" width="9" style="45" customWidth="1"/>
    <col min="4096" max="4096" width="14" style="45" customWidth="1"/>
    <col min="4097" max="4097" width="27" style="45" bestFit="1" customWidth="1"/>
    <col min="4098" max="4098" width="26.26953125" style="45" customWidth="1"/>
    <col min="4099" max="4099" width="11" style="45" customWidth="1"/>
    <col min="4100" max="4100" width="11.26953125" style="45" customWidth="1"/>
    <col min="4101" max="4101" width="9.26953125" style="45" customWidth="1"/>
    <col min="4102" max="4102" width="10" style="45" customWidth="1"/>
    <col min="4103" max="4103" width="9.81640625" style="45" customWidth="1"/>
    <col min="4104" max="4104" width="11.7265625" style="45" customWidth="1"/>
    <col min="4105" max="4105" width="11" style="45" customWidth="1"/>
    <col min="4106" max="4106" width="10.26953125" style="45" bestFit="1" customWidth="1"/>
    <col min="4107" max="4108" width="11" style="45" customWidth="1"/>
    <col min="4109" max="4110" width="17" style="45" customWidth="1"/>
    <col min="4111" max="4111" width="12.26953125" style="45" customWidth="1"/>
    <col min="4112" max="4112" width="15.7265625" style="45" customWidth="1"/>
    <col min="4113" max="4113" width="15" style="45" customWidth="1"/>
    <col min="4114" max="4114" width="26.1796875" style="45" customWidth="1"/>
    <col min="4115" max="4115" width="12.81640625" style="45" customWidth="1"/>
    <col min="4116" max="4116" width="13.26953125" style="45" customWidth="1"/>
    <col min="4117" max="4117" width="10.7265625" style="45" customWidth="1"/>
    <col min="4118" max="4118" width="10.1796875" style="45" customWidth="1"/>
    <col min="4119" max="4119" width="11.7265625" style="45" customWidth="1"/>
    <col min="4120" max="4120" width="13.1796875" style="45" customWidth="1"/>
    <col min="4121" max="4121" width="14.7265625" style="45" customWidth="1"/>
    <col min="4122" max="4122" width="9.7265625" style="45" bestFit="1" customWidth="1"/>
    <col min="4123" max="4349" width="8.81640625" style="45"/>
    <col min="4350" max="4350" width="5.26953125" style="45" customWidth="1"/>
    <col min="4351" max="4351" width="9" style="45" customWidth="1"/>
    <col min="4352" max="4352" width="14" style="45" customWidth="1"/>
    <col min="4353" max="4353" width="27" style="45" bestFit="1" customWidth="1"/>
    <col min="4354" max="4354" width="26.26953125" style="45" customWidth="1"/>
    <col min="4355" max="4355" width="11" style="45" customWidth="1"/>
    <col min="4356" max="4356" width="11.26953125" style="45" customWidth="1"/>
    <col min="4357" max="4357" width="9.26953125" style="45" customWidth="1"/>
    <col min="4358" max="4358" width="10" style="45" customWidth="1"/>
    <col min="4359" max="4359" width="9.81640625" style="45" customWidth="1"/>
    <col min="4360" max="4360" width="11.7265625" style="45" customWidth="1"/>
    <col min="4361" max="4361" width="11" style="45" customWidth="1"/>
    <col min="4362" max="4362" width="10.26953125" style="45" bestFit="1" customWidth="1"/>
    <col min="4363" max="4364" width="11" style="45" customWidth="1"/>
    <col min="4365" max="4366" width="17" style="45" customWidth="1"/>
    <col min="4367" max="4367" width="12.26953125" style="45" customWidth="1"/>
    <col min="4368" max="4368" width="15.7265625" style="45" customWidth="1"/>
    <col min="4369" max="4369" width="15" style="45" customWidth="1"/>
    <col min="4370" max="4370" width="26.1796875" style="45" customWidth="1"/>
    <col min="4371" max="4371" width="12.81640625" style="45" customWidth="1"/>
    <col min="4372" max="4372" width="13.26953125" style="45" customWidth="1"/>
    <col min="4373" max="4373" width="10.7265625" style="45" customWidth="1"/>
    <col min="4374" max="4374" width="10.1796875" style="45" customWidth="1"/>
    <col min="4375" max="4375" width="11.7265625" style="45" customWidth="1"/>
    <col min="4376" max="4376" width="13.1796875" style="45" customWidth="1"/>
    <col min="4377" max="4377" width="14.7265625" style="45" customWidth="1"/>
    <col min="4378" max="4378" width="9.7265625" style="45" bestFit="1" customWidth="1"/>
    <col min="4379" max="4605" width="8.81640625" style="45"/>
    <col min="4606" max="4606" width="5.26953125" style="45" customWidth="1"/>
    <col min="4607" max="4607" width="9" style="45" customWidth="1"/>
    <col min="4608" max="4608" width="14" style="45" customWidth="1"/>
    <col min="4609" max="4609" width="27" style="45" bestFit="1" customWidth="1"/>
    <col min="4610" max="4610" width="26.26953125" style="45" customWidth="1"/>
    <col min="4611" max="4611" width="11" style="45" customWidth="1"/>
    <col min="4612" max="4612" width="11.26953125" style="45" customWidth="1"/>
    <col min="4613" max="4613" width="9.26953125" style="45" customWidth="1"/>
    <col min="4614" max="4614" width="10" style="45" customWidth="1"/>
    <col min="4615" max="4615" width="9.81640625" style="45" customWidth="1"/>
    <col min="4616" max="4616" width="11.7265625" style="45" customWidth="1"/>
    <col min="4617" max="4617" width="11" style="45" customWidth="1"/>
    <col min="4618" max="4618" width="10.26953125" style="45" bestFit="1" customWidth="1"/>
    <col min="4619" max="4620" width="11" style="45" customWidth="1"/>
    <col min="4621" max="4622" width="17" style="45" customWidth="1"/>
    <col min="4623" max="4623" width="12.26953125" style="45" customWidth="1"/>
    <col min="4624" max="4624" width="15.7265625" style="45" customWidth="1"/>
    <col min="4625" max="4625" width="15" style="45" customWidth="1"/>
    <col min="4626" max="4626" width="26.1796875" style="45" customWidth="1"/>
    <col min="4627" max="4627" width="12.81640625" style="45" customWidth="1"/>
    <col min="4628" max="4628" width="13.26953125" style="45" customWidth="1"/>
    <col min="4629" max="4629" width="10.7265625" style="45" customWidth="1"/>
    <col min="4630" max="4630" width="10.1796875" style="45" customWidth="1"/>
    <col min="4631" max="4631" width="11.7265625" style="45" customWidth="1"/>
    <col min="4632" max="4632" width="13.1796875" style="45" customWidth="1"/>
    <col min="4633" max="4633" width="14.7265625" style="45" customWidth="1"/>
    <col min="4634" max="4634" width="9.7265625" style="45" bestFit="1" customWidth="1"/>
    <col min="4635" max="4861" width="8.81640625" style="45"/>
    <col min="4862" max="4862" width="5.26953125" style="45" customWidth="1"/>
    <col min="4863" max="4863" width="9" style="45" customWidth="1"/>
    <col min="4864" max="4864" width="14" style="45" customWidth="1"/>
    <col min="4865" max="4865" width="27" style="45" bestFit="1" customWidth="1"/>
    <col min="4866" max="4866" width="26.26953125" style="45" customWidth="1"/>
    <col min="4867" max="4867" width="11" style="45" customWidth="1"/>
    <col min="4868" max="4868" width="11.26953125" style="45" customWidth="1"/>
    <col min="4869" max="4869" width="9.26953125" style="45" customWidth="1"/>
    <col min="4870" max="4870" width="10" style="45" customWidth="1"/>
    <col min="4871" max="4871" width="9.81640625" style="45" customWidth="1"/>
    <col min="4872" max="4872" width="11.7265625" style="45" customWidth="1"/>
    <col min="4873" max="4873" width="11" style="45" customWidth="1"/>
    <col min="4874" max="4874" width="10.26953125" style="45" bestFit="1" customWidth="1"/>
    <col min="4875" max="4876" width="11" style="45" customWidth="1"/>
    <col min="4877" max="4878" width="17" style="45" customWidth="1"/>
    <col min="4879" max="4879" width="12.26953125" style="45" customWidth="1"/>
    <col min="4880" max="4880" width="15.7265625" style="45" customWidth="1"/>
    <col min="4881" max="4881" width="15" style="45" customWidth="1"/>
    <col min="4882" max="4882" width="26.1796875" style="45" customWidth="1"/>
    <col min="4883" max="4883" width="12.81640625" style="45" customWidth="1"/>
    <col min="4884" max="4884" width="13.26953125" style="45" customWidth="1"/>
    <col min="4885" max="4885" width="10.7265625" style="45" customWidth="1"/>
    <col min="4886" max="4886" width="10.1796875" style="45" customWidth="1"/>
    <col min="4887" max="4887" width="11.7265625" style="45" customWidth="1"/>
    <col min="4888" max="4888" width="13.1796875" style="45" customWidth="1"/>
    <col min="4889" max="4889" width="14.7265625" style="45" customWidth="1"/>
    <col min="4890" max="4890" width="9.7265625" style="45" bestFit="1" customWidth="1"/>
    <col min="4891" max="5117" width="8.81640625" style="45"/>
    <col min="5118" max="5118" width="5.26953125" style="45" customWidth="1"/>
    <col min="5119" max="5119" width="9" style="45" customWidth="1"/>
    <col min="5120" max="5120" width="14" style="45" customWidth="1"/>
    <col min="5121" max="5121" width="27" style="45" bestFit="1" customWidth="1"/>
    <col min="5122" max="5122" width="26.26953125" style="45" customWidth="1"/>
    <col min="5123" max="5123" width="11" style="45" customWidth="1"/>
    <col min="5124" max="5124" width="11.26953125" style="45" customWidth="1"/>
    <col min="5125" max="5125" width="9.26953125" style="45" customWidth="1"/>
    <col min="5126" max="5126" width="10" style="45" customWidth="1"/>
    <col min="5127" max="5127" width="9.81640625" style="45" customWidth="1"/>
    <col min="5128" max="5128" width="11.7265625" style="45" customWidth="1"/>
    <col min="5129" max="5129" width="11" style="45" customWidth="1"/>
    <col min="5130" max="5130" width="10.26953125" style="45" bestFit="1" customWidth="1"/>
    <col min="5131" max="5132" width="11" style="45" customWidth="1"/>
    <col min="5133" max="5134" width="17" style="45" customWidth="1"/>
    <col min="5135" max="5135" width="12.26953125" style="45" customWidth="1"/>
    <col min="5136" max="5136" width="15.7265625" style="45" customWidth="1"/>
    <col min="5137" max="5137" width="15" style="45" customWidth="1"/>
    <col min="5138" max="5138" width="26.1796875" style="45" customWidth="1"/>
    <col min="5139" max="5139" width="12.81640625" style="45" customWidth="1"/>
    <col min="5140" max="5140" width="13.26953125" style="45" customWidth="1"/>
    <col min="5141" max="5141" width="10.7265625" style="45" customWidth="1"/>
    <col min="5142" max="5142" width="10.1796875" style="45" customWidth="1"/>
    <col min="5143" max="5143" width="11.7265625" style="45" customWidth="1"/>
    <col min="5144" max="5144" width="13.1796875" style="45" customWidth="1"/>
    <col min="5145" max="5145" width="14.7265625" style="45" customWidth="1"/>
    <col min="5146" max="5146" width="9.7265625" style="45" bestFit="1" customWidth="1"/>
    <col min="5147" max="5373" width="8.81640625" style="45"/>
    <col min="5374" max="5374" width="5.26953125" style="45" customWidth="1"/>
    <col min="5375" max="5375" width="9" style="45" customWidth="1"/>
    <col min="5376" max="5376" width="14" style="45" customWidth="1"/>
    <col min="5377" max="5377" width="27" style="45" bestFit="1" customWidth="1"/>
    <col min="5378" max="5378" width="26.26953125" style="45" customWidth="1"/>
    <col min="5379" max="5379" width="11" style="45" customWidth="1"/>
    <col min="5380" max="5380" width="11.26953125" style="45" customWidth="1"/>
    <col min="5381" max="5381" width="9.26953125" style="45" customWidth="1"/>
    <col min="5382" max="5382" width="10" style="45" customWidth="1"/>
    <col min="5383" max="5383" width="9.81640625" style="45" customWidth="1"/>
    <col min="5384" max="5384" width="11.7265625" style="45" customWidth="1"/>
    <col min="5385" max="5385" width="11" style="45" customWidth="1"/>
    <col min="5386" max="5386" width="10.26953125" style="45" bestFit="1" customWidth="1"/>
    <col min="5387" max="5388" width="11" style="45" customWidth="1"/>
    <col min="5389" max="5390" width="17" style="45" customWidth="1"/>
    <col min="5391" max="5391" width="12.26953125" style="45" customWidth="1"/>
    <col min="5392" max="5392" width="15.7265625" style="45" customWidth="1"/>
    <col min="5393" max="5393" width="15" style="45" customWidth="1"/>
    <col min="5394" max="5394" width="26.1796875" style="45" customWidth="1"/>
    <col min="5395" max="5395" width="12.81640625" style="45" customWidth="1"/>
    <col min="5396" max="5396" width="13.26953125" style="45" customWidth="1"/>
    <col min="5397" max="5397" width="10.7265625" style="45" customWidth="1"/>
    <col min="5398" max="5398" width="10.1796875" style="45" customWidth="1"/>
    <col min="5399" max="5399" width="11.7265625" style="45" customWidth="1"/>
    <col min="5400" max="5400" width="13.1796875" style="45" customWidth="1"/>
    <col min="5401" max="5401" width="14.7265625" style="45" customWidth="1"/>
    <col min="5402" max="5402" width="9.7265625" style="45" bestFit="1" customWidth="1"/>
    <col min="5403" max="5629" width="8.81640625" style="45"/>
    <col min="5630" max="5630" width="5.26953125" style="45" customWidth="1"/>
    <col min="5631" max="5631" width="9" style="45" customWidth="1"/>
    <col min="5632" max="5632" width="14" style="45" customWidth="1"/>
    <col min="5633" max="5633" width="27" style="45" bestFit="1" customWidth="1"/>
    <col min="5634" max="5634" width="26.26953125" style="45" customWidth="1"/>
    <col min="5635" max="5635" width="11" style="45" customWidth="1"/>
    <col min="5636" max="5636" width="11.26953125" style="45" customWidth="1"/>
    <col min="5637" max="5637" width="9.26953125" style="45" customWidth="1"/>
    <col min="5638" max="5638" width="10" style="45" customWidth="1"/>
    <col min="5639" max="5639" width="9.81640625" style="45" customWidth="1"/>
    <col min="5640" max="5640" width="11.7265625" style="45" customWidth="1"/>
    <col min="5641" max="5641" width="11" style="45" customWidth="1"/>
    <col min="5642" max="5642" width="10.26953125" style="45" bestFit="1" customWidth="1"/>
    <col min="5643" max="5644" width="11" style="45" customWidth="1"/>
    <col min="5645" max="5646" width="17" style="45" customWidth="1"/>
    <col min="5647" max="5647" width="12.26953125" style="45" customWidth="1"/>
    <col min="5648" max="5648" width="15.7265625" style="45" customWidth="1"/>
    <col min="5649" max="5649" width="15" style="45" customWidth="1"/>
    <col min="5650" max="5650" width="26.1796875" style="45" customWidth="1"/>
    <col min="5651" max="5651" width="12.81640625" style="45" customWidth="1"/>
    <col min="5652" max="5652" width="13.26953125" style="45" customWidth="1"/>
    <col min="5653" max="5653" width="10.7265625" style="45" customWidth="1"/>
    <col min="5654" max="5654" width="10.1796875" style="45" customWidth="1"/>
    <col min="5655" max="5655" width="11.7265625" style="45" customWidth="1"/>
    <col min="5656" max="5656" width="13.1796875" style="45" customWidth="1"/>
    <col min="5657" max="5657" width="14.7265625" style="45" customWidth="1"/>
    <col min="5658" max="5658" width="9.7265625" style="45" bestFit="1" customWidth="1"/>
    <col min="5659" max="5885" width="8.81640625" style="45"/>
    <col min="5886" max="5886" width="5.26953125" style="45" customWidth="1"/>
    <col min="5887" max="5887" width="9" style="45" customWidth="1"/>
    <col min="5888" max="5888" width="14" style="45" customWidth="1"/>
    <col min="5889" max="5889" width="27" style="45" bestFit="1" customWidth="1"/>
    <col min="5890" max="5890" width="26.26953125" style="45" customWidth="1"/>
    <col min="5891" max="5891" width="11" style="45" customWidth="1"/>
    <col min="5892" max="5892" width="11.26953125" style="45" customWidth="1"/>
    <col min="5893" max="5893" width="9.26953125" style="45" customWidth="1"/>
    <col min="5894" max="5894" width="10" style="45" customWidth="1"/>
    <col min="5895" max="5895" width="9.81640625" style="45" customWidth="1"/>
    <col min="5896" max="5896" width="11.7265625" style="45" customWidth="1"/>
    <col min="5897" max="5897" width="11" style="45" customWidth="1"/>
    <col min="5898" max="5898" width="10.26953125" style="45" bestFit="1" customWidth="1"/>
    <col min="5899" max="5900" width="11" style="45" customWidth="1"/>
    <col min="5901" max="5902" width="17" style="45" customWidth="1"/>
    <col min="5903" max="5903" width="12.26953125" style="45" customWidth="1"/>
    <col min="5904" max="5904" width="15.7265625" style="45" customWidth="1"/>
    <col min="5905" max="5905" width="15" style="45" customWidth="1"/>
    <col min="5906" max="5906" width="26.1796875" style="45" customWidth="1"/>
    <col min="5907" max="5907" width="12.81640625" style="45" customWidth="1"/>
    <col min="5908" max="5908" width="13.26953125" style="45" customWidth="1"/>
    <col min="5909" max="5909" width="10.7265625" style="45" customWidth="1"/>
    <col min="5910" max="5910" width="10.1796875" style="45" customWidth="1"/>
    <col min="5911" max="5911" width="11.7265625" style="45" customWidth="1"/>
    <col min="5912" max="5912" width="13.1796875" style="45" customWidth="1"/>
    <col min="5913" max="5913" width="14.7265625" style="45" customWidth="1"/>
    <col min="5914" max="5914" width="9.7265625" style="45" bestFit="1" customWidth="1"/>
    <col min="5915" max="6141" width="8.81640625" style="45"/>
    <col min="6142" max="6142" width="5.26953125" style="45" customWidth="1"/>
    <col min="6143" max="6143" width="9" style="45" customWidth="1"/>
    <col min="6144" max="6144" width="14" style="45" customWidth="1"/>
    <col min="6145" max="6145" width="27" style="45" bestFit="1" customWidth="1"/>
    <col min="6146" max="6146" width="26.26953125" style="45" customWidth="1"/>
    <col min="6147" max="6147" width="11" style="45" customWidth="1"/>
    <col min="6148" max="6148" width="11.26953125" style="45" customWidth="1"/>
    <col min="6149" max="6149" width="9.26953125" style="45" customWidth="1"/>
    <col min="6150" max="6150" width="10" style="45" customWidth="1"/>
    <col min="6151" max="6151" width="9.81640625" style="45" customWidth="1"/>
    <col min="6152" max="6152" width="11.7265625" style="45" customWidth="1"/>
    <col min="6153" max="6153" width="11" style="45" customWidth="1"/>
    <col min="6154" max="6154" width="10.26953125" style="45" bestFit="1" customWidth="1"/>
    <col min="6155" max="6156" width="11" style="45" customWidth="1"/>
    <col min="6157" max="6158" width="17" style="45" customWidth="1"/>
    <col min="6159" max="6159" width="12.26953125" style="45" customWidth="1"/>
    <col min="6160" max="6160" width="15.7265625" style="45" customWidth="1"/>
    <col min="6161" max="6161" width="15" style="45" customWidth="1"/>
    <col min="6162" max="6162" width="26.1796875" style="45" customWidth="1"/>
    <col min="6163" max="6163" width="12.81640625" style="45" customWidth="1"/>
    <col min="6164" max="6164" width="13.26953125" style="45" customWidth="1"/>
    <col min="6165" max="6165" width="10.7265625" style="45" customWidth="1"/>
    <col min="6166" max="6166" width="10.1796875" style="45" customWidth="1"/>
    <col min="6167" max="6167" width="11.7265625" style="45" customWidth="1"/>
    <col min="6168" max="6168" width="13.1796875" style="45" customWidth="1"/>
    <col min="6169" max="6169" width="14.7265625" style="45" customWidth="1"/>
    <col min="6170" max="6170" width="9.7265625" style="45" bestFit="1" customWidth="1"/>
    <col min="6171" max="6397" width="8.81640625" style="45"/>
    <col min="6398" max="6398" width="5.26953125" style="45" customWidth="1"/>
    <col min="6399" max="6399" width="9" style="45" customWidth="1"/>
    <col min="6400" max="6400" width="14" style="45" customWidth="1"/>
    <col min="6401" max="6401" width="27" style="45" bestFit="1" customWidth="1"/>
    <col min="6402" max="6402" width="26.26953125" style="45" customWidth="1"/>
    <col min="6403" max="6403" width="11" style="45" customWidth="1"/>
    <col min="6404" max="6404" width="11.26953125" style="45" customWidth="1"/>
    <col min="6405" max="6405" width="9.26953125" style="45" customWidth="1"/>
    <col min="6406" max="6406" width="10" style="45" customWidth="1"/>
    <col min="6407" max="6407" width="9.81640625" style="45" customWidth="1"/>
    <col min="6408" max="6408" width="11.7265625" style="45" customWidth="1"/>
    <col min="6409" max="6409" width="11" style="45" customWidth="1"/>
    <col min="6410" max="6410" width="10.26953125" style="45" bestFit="1" customWidth="1"/>
    <col min="6411" max="6412" width="11" style="45" customWidth="1"/>
    <col min="6413" max="6414" width="17" style="45" customWidth="1"/>
    <col min="6415" max="6415" width="12.26953125" style="45" customWidth="1"/>
    <col min="6416" max="6416" width="15.7265625" style="45" customWidth="1"/>
    <col min="6417" max="6417" width="15" style="45" customWidth="1"/>
    <col min="6418" max="6418" width="26.1796875" style="45" customWidth="1"/>
    <col min="6419" max="6419" width="12.81640625" style="45" customWidth="1"/>
    <col min="6420" max="6420" width="13.26953125" style="45" customWidth="1"/>
    <col min="6421" max="6421" width="10.7265625" style="45" customWidth="1"/>
    <col min="6422" max="6422" width="10.1796875" style="45" customWidth="1"/>
    <col min="6423" max="6423" width="11.7265625" style="45" customWidth="1"/>
    <col min="6424" max="6424" width="13.1796875" style="45" customWidth="1"/>
    <col min="6425" max="6425" width="14.7265625" style="45" customWidth="1"/>
    <col min="6426" max="6426" width="9.7265625" style="45" bestFit="1" customWidth="1"/>
    <col min="6427" max="6653" width="8.81640625" style="45"/>
    <col min="6654" max="6654" width="5.26953125" style="45" customWidth="1"/>
    <col min="6655" max="6655" width="9" style="45" customWidth="1"/>
    <col min="6656" max="6656" width="14" style="45" customWidth="1"/>
    <col min="6657" max="6657" width="27" style="45" bestFit="1" customWidth="1"/>
    <col min="6658" max="6658" width="26.26953125" style="45" customWidth="1"/>
    <col min="6659" max="6659" width="11" style="45" customWidth="1"/>
    <col min="6660" max="6660" width="11.26953125" style="45" customWidth="1"/>
    <col min="6661" max="6661" width="9.26953125" style="45" customWidth="1"/>
    <col min="6662" max="6662" width="10" style="45" customWidth="1"/>
    <col min="6663" max="6663" width="9.81640625" style="45" customWidth="1"/>
    <col min="6664" max="6664" width="11.7265625" style="45" customWidth="1"/>
    <col min="6665" max="6665" width="11" style="45" customWidth="1"/>
    <col min="6666" max="6666" width="10.26953125" style="45" bestFit="1" customWidth="1"/>
    <col min="6667" max="6668" width="11" style="45" customWidth="1"/>
    <col min="6669" max="6670" width="17" style="45" customWidth="1"/>
    <col min="6671" max="6671" width="12.26953125" style="45" customWidth="1"/>
    <col min="6672" max="6672" width="15.7265625" style="45" customWidth="1"/>
    <col min="6673" max="6673" width="15" style="45" customWidth="1"/>
    <col min="6674" max="6674" width="26.1796875" style="45" customWidth="1"/>
    <col min="6675" max="6675" width="12.81640625" style="45" customWidth="1"/>
    <col min="6676" max="6676" width="13.26953125" style="45" customWidth="1"/>
    <col min="6677" max="6677" width="10.7265625" style="45" customWidth="1"/>
    <col min="6678" max="6678" width="10.1796875" style="45" customWidth="1"/>
    <col min="6679" max="6679" width="11.7265625" style="45" customWidth="1"/>
    <col min="6680" max="6680" width="13.1796875" style="45" customWidth="1"/>
    <col min="6681" max="6681" width="14.7265625" style="45" customWidth="1"/>
    <col min="6682" max="6682" width="9.7265625" style="45" bestFit="1" customWidth="1"/>
    <col min="6683" max="6909" width="8.81640625" style="45"/>
    <col min="6910" max="6910" width="5.26953125" style="45" customWidth="1"/>
    <col min="6911" max="6911" width="9" style="45" customWidth="1"/>
    <col min="6912" max="6912" width="14" style="45" customWidth="1"/>
    <col min="6913" max="6913" width="27" style="45" bestFit="1" customWidth="1"/>
    <col min="6914" max="6914" width="26.26953125" style="45" customWidth="1"/>
    <col min="6915" max="6915" width="11" style="45" customWidth="1"/>
    <col min="6916" max="6916" width="11.26953125" style="45" customWidth="1"/>
    <col min="6917" max="6917" width="9.26953125" style="45" customWidth="1"/>
    <col min="6918" max="6918" width="10" style="45" customWidth="1"/>
    <col min="6919" max="6919" width="9.81640625" style="45" customWidth="1"/>
    <col min="6920" max="6920" width="11.7265625" style="45" customWidth="1"/>
    <col min="6921" max="6921" width="11" style="45" customWidth="1"/>
    <col min="6922" max="6922" width="10.26953125" style="45" bestFit="1" customWidth="1"/>
    <col min="6923" max="6924" width="11" style="45" customWidth="1"/>
    <col min="6925" max="6926" width="17" style="45" customWidth="1"/>
    <col min="6927" max="6927" width="12.26953125" style="45" customWidth="1"/>
    <col min="6928" max="6928" width="15.7265625" style="45" customWidth="1"/>
    <col min="6929" max="6929" width="15" style="45" customWidth="1"/>
    <col min="6930" max="6930" width="26.1796875" style="45" customWidth="1"/>
    <col min="6931" max="6931" width="12.81640625" style="45" customWidth="1"/>
    <col min="6932" max="6932" width="13.26953125" style="45" customWidth="1"/>
    <col min="6933" max="6933" width="10.7265625" style="45" customWidth="1"/>
    <col min="6934" max="6934" width="10.1796875" style="45" customWidth="1"/>
    <col min="6935" max="6935" width="11.7265625" style="45" customWidth="1"/>
    <col min="6936" max="6936" width="13.1796875" style="45" customWidth="1"/>
    <col min="6937" max="6937" width="14.7265625" style="45" customWidth="1"/>
    <col min="6938" max="6938" width="9.7265625" style="45" bestFit="1" customWidth="1"/>
    <col min="6939" max="7165" width="8.81640625" style="45"/>
    <col min="7166" max="7166" width="5.26953125" style="45" customWidth="1"/>
    <col min="7167" max="7167" width="9" style="45" customWidth="1"/>
    <col min="7168" max="7168" width="14" style="45" customWidth="1"/>
    <col min="7169" max="7169" width="27" style="45" bestFit="1" customWidth="1"/>
    <col min="7170" max="7170" width="26.26953125" style="45" customWidth="1"/>
    <col min="7171" max="7171" width="11" style="45" customWidth="1"/>
    <col min="7172" max="7172" width="11.26953125" style="45" customWidth="1"/>
    <col min="7173" max="7173" width="9.26953125" style="45" customWidth="1"/>
    <col min="7174" max="7174" width="10" style="45" customWidth="1"/>
    <col min="7175" max="7175" width="9.81640625" style="45" customWidth="1"/>
    <col min="7176" max="7176" width="11.7265625" style="45" customWidth="1"/>
    <col min="7177" max="7177" width="11" style="45" customWidth="1"/>
    <col min="7178" max="7178" width="10.26953125" style="45" bestFit="1" customWidth="1"/>
    <col min="7179" max="7180" width="11" style="45" customWidth="1"/>
    <col min="7181" max="7182" width="17" style="45" customWidth="1"/>
    <col min="7183" max="7183" width="12.26953125" style="45" customWidth="1"/>
    <col min="7184" max="7184" width="15.7265625" style="45" customWidth="1"/>
    <col min="7185" max="7185" width="15" style="45" customWidth="1"/>
    <col min="7186" max="7186" width="26.1796875" style="45" customWidth="1"/>
    <col min="7187" max="7187" width="12.81640625" style="45" customWidth="1"/>
    <col min="7188" max="7188" width="13.26953125" style="45" customWidth="1"/>
    <col min="7189" max="7189" width="10.7265625" style="45" customWidth="1"/>
    <col min="7190" max="7190" width="10.1796875" style="45" customWidth="1"/>
    <col min="7191" max="7191" width="11.7265625" style="45" customWidth="1"/>
    <col min="7192" max="7192" width="13.1796875" style="45" customWidth="1"/>
    <col min="7193" max="7193" width="14.7265625" style="45" customWidth="1"/>
    <col min="7194" max="7194" width="9.7265625" style="45" bestFit="1" customWidth="1"/>
    <col min="7195" max="7421" width="8.81640625" style="45"/>
    <col min="7422" max="7422" width="5.26953125" style="45" customWidth="1"/>
    <col min="7423" max="7423" width="9" style="45" customWidth="1"/>
    <col min="7424" max="7424" width="14" style="45" customWidth="1"/>
    <col min="7425" max="7425" width="27" style="45" bestFit="1" customWidth="1"/>
    <col min="7426" max="7426" width="26.26953125" style="45" customWidth="1"/>
    <col min="7427" max="7427" width="11" style="45" customWidth="1"/>
    <col min="7428" max="7428" width="11.26953125" style="45" customWidth="1"/>
    <col min="7429" max="7429" width="9.26953125" style="45" customWidth="1"/>
    <col min="7430" max="7430" width="10" style="45" customWidth="1"/>
    <col min="7431" max="7431" width="9.81640625" style="45" customWidth="1"/>
    <col min="7432" max="7432" width="11.7265625" style="45" customWidth="1"/>
    <col min="7433" max="7433" width="11" style="45" customWidth="1"/>
    <col min="7434" max="7434" width="10.26953125" style="45" bestFit="1" customWidth="1"/>
    <col min="7435" max="7436" width="11" style="45" customWidth="1"/>
    <col min="7437" max="7438" width="17" style="45" customWidth="1"/>
    <col min="7439" max="7439" width="12.26953125" style="45" customWidth="1"/>
    <col min="7440" max="7440" width="15.7265625" style="45" customWidth="1"/>
    <col min="7441" max="7441" width="15" style="45" customWidth="1"/>
    <col min="7442" max="7442" width="26.1796875" style="45" customWidth="1"/>
    <col min="7443" max="7443" width="12.81640625" style="45" customWidth="1"/>
    <col min="7444" max="7444" width="13.26953125" style="45" customWidth="1"/>
    <col min="7445" max="7445" width="10.7265625" style="45" customWidth="1"/>
    <col min="7446" max="7446" width="10.1796875" style="45" customWidth="1"/>
    <col min="7447" max="7447" width="11.7265625" style="45" customWidth="1"/>
    <col min="7448" max="7448" width="13.1796875" style="45" customWidth="1"/>
    <col min="7449" max="7449" width="14.7265625" style="45" customWidth="1"/>
    <col min="7450" max="7450" width="9.7265625" style="45" bestFit="1" customWidth="1"/>
    <col min="7451" max="7677" width="8.81640625" style="45"/>
    <col min="7678" max="7678" width="5.26953125" style="45" customWidth="1"/>
    <col min="7679" max="7679" width="9" style="45" customWidth="1"/>
    <col min="7680" max="7680" width="14" style="45" customWidth="1"/>
    <col min="7681" max="7681" width="27" style="45" bestFit="1" customWidth="1"/>
    <col min="7682" max="7682" width="26.26953125" style="45" customWidth="1"/>
    <col min="7683" max="7683" width="11" style="45" customWidth="1"/>
    <col min="7684" max="7684" width="11.26953125" style="45" customWidth="1"/>
    <col min="7685" max="7685" width="9.26953125" style="45" customWidth="1"/>
    <col min="7686" max="7686" width="10" style="45" customWidth="1"/>
    <col min="7687" max="7687" width="9.81640625" style="45" customWidth="1"/>
    <col min="7688" max="7688" width="11.7265625" style="45" customWidth="1"/>
    <col min="7689" max="7689" width="11" style="45" customWidth="1"/>
    <col min="7690" max="7690" width="10.26953125" style="45" bestFit="1" customWidth="1"/>
    <col min="7691" max="7692" width="11" style="45" customWidth="1"/>
    <col min="7693" max="7694" width="17" style="45" customWidth="1"/>
    <col min="7695" max="7695" width="12.26953125" style="45" customWidth="1"/>
    <col min="7696" max="7696" width="15.7265625" style="45" customWidth="1"/>
    <col min="7697" max="7697" width="15" style="45" customWidth="1"/>
    <col min="7698" max="7698" width="26.1796875" style="45" customWidth="1"/>
    <col min="7699" max="7699" width="12.81640625" style="45" customWidth="1"/>
    <col min="7700" max="7700" width="13.26953125" style="45" customWidth="1"/>
    <col min="7701" max="7701" width="10.7265625" style="45" customWidth="1"/>
    <col min="7702" max="7702" width="10.1796875" style="45" customWidth="1"/>
    <col min="7703" max="7703" width="11.7265625" style="45" customWidth="1"/>
    <col min="7704" max="7704" width="13.1796875" style="45" customWidth="1"/>
    <col min="7705" max="7705" width="14.7265625" style="45" customWidth="1"/>
    <col min="7706" max="7706" width="9.7265625" style="45" bestFit="1" customWidth="1"/>
    <col min="7707" max="7933" width="8.81640625" style="45"/>
    <col min="7934" max="7934" width="5.26953125" style="45" customWidth="1"/>
    <col min="7935" max="7935" width="9" style="45" customWidth="1"/>
    <col min="7936" max="7936" width="14" style="45" customWidth="1"/>
    <col min="7937" max="7937" width="27" style="45" bestFit="1" customWidth="1"/>
    <col min="7938" max="7938" width="26.26953125" style="45" customWidth="1"/>
    <col min="7939" max="7939" width="11" style="45" customWidth="1"/>
    <col min="7940" max="7940" width="11.26953125" style="45" customWidth="1"/>
    <col min="7941" max="7941" width="9.26953125" style="45" customWidth="1"/>
    <col min="7942" max="7942" width="10" style="45" customWidth="1"/>
    <col min="7943" max="7943" width="9.81640625" style="45" customWidth="1"/>
    <col min="7944" max="7944" width="11.7265625" style="45" customWidth="1"/>
    <col min="7945" max="7945" width="11" style="45" customWidth="1"/>
    <col min="7946" max="7946" width="10.26953125" style="45" bestFit="1" customWidth="1"/>
    <col min="7947" max="7948" width="11" style="45" customWidth="1"/>
    <col min="7949" max="7950" width="17" style="45" customWidth="1"/>
    <col min="7951" max="7951" width="12.26953125" style="45" customWidth="1"/>
    <col min="7952" max="7952" width="15.7265625" style="45" customWidth="1"/>
    <col min="7953" max="7953" width="15" style="45" customWidth="1"/>
    <col min="7954" max="7954" width="26.1796875" style="45" customWidth="1"/>
    <col min="7955" max="7955" width="12.81640625" style="45" customWidth="1"/>
    <col min="7956" max="7956" width="13.26953125" style="45" customWidth="1"/>
    <col min="7957" max="7957" width="10.7265625" style="45" customWidth="1"/>
    <col min="7958" max="7958" width="10.1796875" style="45" customWidth="1"/>
    <col min="7959" max="7959" width="11.7265625" style="45" customWidth="1"/>
    <col min="7960" max="7960" width="13.1796875" style="45" customWidth="1"/>
    <col min="7961" max="7961" width="14.7265625" style="45" customWidth="1"/>
    <col min="7962" max="7962" width="9.7265625" style="45" bestFit="1" customWidth="1"/>
    <col min="7963" max="8189" width="8.81640625" style="45"/>
    <col min="8190" max="8190" width="5.26953125" style="45" customWidth="1"/>
    <col min="8191" max="8191" width="9" style="45" customWidth="1"/>
    <col min="8192" max="8192" width="14" style="45" customWidth="1"/>
    <col min="8193" max="8193" width="27" style="45" bestFit="1" customWidth="1"/>
    <col min="8194" max="8194" width="26.26953125" style="45" customWidth="1"/>
    <col min="8195" max="8195" width="11" style="45" customWidth="1"/>
    <col min="8196" max="8196" width="11.26953125" style="45" customWidth="1"/>
    <col min="8197" max="8197" width="9.26953125" style="45" customWidth="1"/>
    <col min="8198" max="8198" width="10" style="45" customWidth="1"/>
    <col min="8199" max="8199" width="9.81640625" style="45" customWidth="1"/>
    <col min="8200" max="8200" width="11.7265625" style="45" customWidth="1"/>
    <col min="8201" max="8201" width="11" style="45" customWidth="1"/>
    <col min="8202" max="8202" width="10.26953125" style="45" bestFit="1" customWidth="1"/>
    <col min="8203" max="8204" width="11" style="45" customWidth="1"/>
    <col min="8205" max="8206" width="17" style="45" customWidth="1"/>
    <col min="8207" max="8207" width="12.26953125" style="45" customWidth="1"/>
    <col min="8208" max="8208" width="15.7265625" style="45" customWidth="1"/>
    <col min="8209" max="8209" width="15" style="45" customWidth="1"/>
    <col min="8210" max="8210" width="26.1796875" style="45" customWidth="1"/>
    <col min="8211" max="8211" width="12.81640625" style="45" customWidth="1"/>
    <col min="8212" max="8212" width="13.26953125" style="45" customWidth="1"/>
    <col min="8213" max="8213" width="10.7265625" style="45" customWidth="1"/>
    <col min="8214" max="8214" width="10.1796875" style="45" customWidth="1"/>
    <col min="8215" max="8215" width="11.7265625" style="45" customWidth="1"/>
    <col min="8216" max="8216" width="13.1796875" style="45" customWidth="1"/>
    <col min="8217" max="8217" width="14.7265625" style="45" customWidth="1"/>
    <col min="8218" max="8218" width="9.7265625" style="45" bestFit="1" customWidth="1"/>
    <col min="8219" max="8445" width="8.81640625" style="45"/>
    <col min="8446" max="8446" width="5.26953125" style="45" customWidth="1"/>
    <col min="8447" max="8447" width="9" style="45" customWidth="1"/>
    <col min="8448" max="8448" width="14" style="45" customWidth="1"/>
    <col min="8449" max="8449" width="27" style="45" bestFit="1" customWidth="1"/>
    <col min="8450" max="8450" width="26.26953125" style="45" customWidth="1"/>
    <col min="8451" max="8451" width="11" style="45" customWidth="1"/>
    <col min="8452" max="8452" width="11.26953125" style="45" customWidth="1"/>
    <col min="8453" max="8453" width="9.26953125" style="45" customWidth="1"/>
    <col min="8454" max="8454" width="10" style="45" customWidth="1"/>
    <col min="8455" max="8455" width="9.81640625" style="45" customWidth="1"/>
    <col min="8456" max="8456" width="11.7265625" style="45" customWidth="1"/>
    <col min="8457" max="8457" width="11" style="45" customWidth="1"/>
    <col min="8458" max="8458" width="10.26953125" style="45" bestFit="1" customWidth="1"/>
    <col min="8459" max="8460" width="11" style="45" customWidth="1"/>
    <col min="8461" max="8462" width="17" style="45" customWidth="1"/>
    <col min="8463" max="8463" width="12.26953125" style="45" customWidth="1"/>
    <col min="8464" max="8464" width="15.7265625" style="45" customWidth="1"/>
    <col min="8465" max="8465" width="15" style="45" customWidth="1"/>
    <col min="8466" max="8466" width="26.1796875" style="45" customWidth="1"/>
    <col min="8467" max="8467" width="12.81640625" style="45" customWidth="1"/>
    <col min="8468" max="8468" width="13.26953125" style="45" customWidth="1"/>
    <col min="8469" max="8469" width="10.7265625" style="45" customWidth="1"/>
    <col min="8470" max="8470" width="10.1796875" style="45" customWidth="1"/>
    <col min="8471" max="8471" width="11.7265625" style="45" customWidth="1"/>
    <col min="8472" max="8472" width="13.1796875" style="45" customWidth="1"/>
    <col min="8473" max="8473" width="14.7265625" style="45" customWidth="1"/>
    <col min="8474" max="8474" width="9.7265625" style="45" bestFit="1" customWidth="1"/>
    <col min="8475" max="8701" width="8.81640625" style="45"/>
    <col min="8702" max="8702" width="5.26953125" style="45" customWidth="1"/>
    <col min="8703" max="8703" width="9" style="45" customWidth="1"/>
    <col min="8704" max="8704" width="14" style="45" customWidth="1"/>
    <col min="8705" max="8705" width="27" style="45" bestFit="1" customWidth="1"/>
    <col min="8706" max="8706" width="26.26953125" style="45" customWidth="1"/>
    <col min="8707" max="8707" width="11" style="45" customWidth="1"/>
    <col min="8708" max="8708" width="11.26953125" style="45" customWidth="1"/>
    <col min="8709" max="8709" width="9.26953125" style="45" customWidth="1"/>
    <col min="8710" max="8710" width="10" style="45" customWidth="1"/>
    <col min="8711" max="8711" width="9.81640625" style="45" customWidth="1"/>
    <col min="8712" max="8712" width="11.7265625" style="45" customWidth="1"/>
    <col min="8713" max="8713" width="11" style="45" customWidth="1"/>
    <col min="8714" max="8714" width="10.26953125" style="45" bestFit="1" customWidth="1"/>
    <col min="8715" max="8716" width="11" style="45" customWidth="1"/>
    <col min="8717" max="8718" width="17" style="45" customWidth="1"/>
    <col min="8719" max="8719" width="12.26953125" style="45" customWidth="1"/>
    <col min="8720" max="8720" width="15.7265625" style="45" customWidth="1"/>
    <col min="8721" max="8721" width="15" style="45" customWidth="1"/>
    <col min="8722" max="8722" width="26.1796875" style="45" customWidth="1"/>
    <col min="8723" max="8723" width="12.81640625" style="45" customWidth="1"/>
    <col min="8724" max="8724" width="13.26953125" style="45" customWidth="1"/>
    <col min="8725" max="8725" width="10.7265625" style="45" customWidth="1"/>
    <col min="8726" max="8726" width="10.1796875" style="45" customWidth="1"/>
    <col min="8727" max="8727" width="11.7265625" style="45" customWidth="1"/>
    <col min="8728" max="8728" width="13.1796875" style="45" customWidth="1"/>
    <col min="8729" max="8729" width="14.7265625" style="45" customWidth="1"/>
    <col min="8730" max="8730" width="9.7265625" style="45" bestFit="1" customWidth="1"/>
    <col min="8731" max="8957" width="8.81640625" style="45"/>
    <col min="8958" max="8958" width="5.26953125" style="45" customWidth="1"/>
    <col min="8959" max="8959" width="9" style="45" customWidth="1"/>
    <col min="8960" max="8960" width="14" style="45" customWidth="1"/>
    <col min="8961" max="8961" width="27" style="45" bestFit="1" customWidth="1"/>
    <col min="8962" max="8962" width="26.26953125" style="45" customWidth="1"/>
    <col min="8963" max="8963" width="11" style="45" customWidth="1"/>
    <col min="8964" max="8964" width="11.26953125" style="45" customWidth="1"/>
    <col min="8965" max="8965" width="9.26953125" style="45" customWidth="1"/>
    <col min="8966" max="8966" width="10" style="45" customWidth="1"/>
    <col min="8967" max="8967" width="9.81640625" style="45" customWidth="1"/>
    <col min="8968" max="8968" width="11.7265625" style="45" customWidth="1"/>
    <col min="8969" max="8969" width="11" style="45" customWidth="1"/>
    <col min="8970" max="8970" width="10.26953125" style="45" bestFit="1" customWidth="1"/>
    <col min="8971" max="8972" width="11" style="45" customWidth="1"/>
    <col min="8973" max="8974" width="17" style="45" customWidth="1"/>
    <col min="8975" max="8975" width="12.26953125" style="45" customWidth="1"/>
    <col min="8976" max="8976" width="15.7265625" style="45" customWidth="1"/>
    <col min="8977" max="8977" width="15" style="45" customWidth="1"/>
    <col min="8978" max="8978" width="26.1796875" style="45" customWidth="1"/>
    <col min="8979" max="8979" width="12.81640625" style="45" customWidth="1"/>
    <col min="8980" max="8980" width="13.26953125" style="45" customWidth="1"/>
    <col min="8981" max="8981" width="10.7265625" style="45" customWidth="1"/>
    <col min="8982" max="8982" width="10.1796875" style="45" customWidth="1"/>
    <col min="8983" max="8983" width="11.7265625" style="45" customWidth="1"/>
    <col min="8984" max="8984" width="13.1796875" style="45" customWidth="1"/>
    <col min="8985" max="8985" width="14.7265625" style="45" customWidth="1"/>
    <col min="8986" max="8986" width="9.7265625" style="45" bestFit="1" customWidth="1"/>
    <col min="8987" max="9213" width="8.81640625" style="45"/>
    <col min="9214" max="9214" width="5.26953125" style="45" customWidth="1"/>
    <col min="9215" max="9215" width="9" style="45" customWidth="1"/>
    <col min="9216" max="9216" width="14" style="45" customWidth="1"/>
    <col min="9217" max="9217" width="27" style="45" bestFit="1" customWidth="1"/>
    <col min="9218" max="9218" width="26.26953125" style="45" customWidth="1"/>
    <col min="9219" max="9219" width="11" style="45" customWidth="1"/>
    <col min="9220" max="9220" width="11.26953125" style="45" customWidth="1"/>
    <col min="9221" max="9221" width="9.26953125" style="45" customWidth="1"/>
    <col min="9222" max="9222" width="10" style="45" customWidth="1"/>
    <col min="9223" max="9223" width="9.81640625" style="45" customWidth="1"/>
    <col min="9224" max="9224" width="11.7265625" style="45" customWidth="1"/>
    <col min="9225" max="9225" width="11" style="45" customWidth="1"/>
    <col min="9226" max="9226" width="10.26953125" style="45" bestFit="1" customWidth="1"/>
    <col min="9227" max="9228" width="11" style="45" customWidth="1"/>
    <col min="9229" max="9230" width="17" style="45" customWidth="1"/>
    <col min="9231" max="9231" width="12.26953125" style="45" customWidth="1"/>
    <col min="9232" max="9232" width="15.7265625" style="45" customWidth="1"/>
    <col min="9233" max="9233" width="15" style="45" customWidth="1"/>
    <col min="9234" max="9234" width="26.1796875" style="45" customWidth="1"/>
    <col min="9235" max="9235" width="12.81640625" style="45" customWidth="1"/>
    <col min="9236" max="9236" width="13.26953125" style="45" customWidth="1"/>
    <col min="9237" max="9237" width="10.7265625" style="45" customWidth="1"/>
    <col min="9238" max="9238" width="10.1796875" style="45" customWidth="1"/>
    <col min="9239" max="9239" width="11.7265625" style="45" customWidth="1"/>
    <col min="9240" max="9240" width="13.1796875" style="45" customWidth="1"/>
    <col min="9241" max="9241" width="14.7265625" style="45" customWidth="1"/>
    <col min="9242" max="9242" width="9.7265625" style="45" bestFit="1" customWidth="1"/>
    <col min="9243" max="9469" width="8.81640625" style="45"/>
    <col min="9470" max="9470" width="5.26953125" style="45" customWidth="1"/>
    <col min="9471" max="9471" width="9" style="45" customWidth="1"/>
    <col min="9472" max="9472" width="14" style="45" customWidth="1"/>
    <col min="9473" max="9473" width="27" style="45" bestFit="1" customWidth="1"/>
    <col min="9474" max="9474" width="26.26953125" style="45" customWidth="1"/>
    <col min="9475" max="9475" width="11" style="45" customWidth="1"/>
    <col min="9476" max="9476" width="11.26953125" style="45" customWidth="1"/>
    <col min="9477" max="9477" width="9.26953125" style="45" customWidth="1"/>
    <col min="9478" max="9478" width="10" style="45" customWidth="1"/>
    <col min="9479" max="9479" width="9.81640625" style="45" customWidth="1"/>
    <col min="9480" max="9480" width="11.7265625" style="45" customWidth="1"/>
    <col min="9481" max="9481" width="11" style="45" customWidth="1"/>
    <col min="9482" max="9482" width="10.26953125" style="45" bestFit="1" customWidth="1"/>
    <col min="9483" max="9484" width="11" style="45" customWidth="1"/>
    <col min="9485" max="9486" width="17" style="45" customWidth="1"/>
    <col min="9487" max="9487" width="12.26953125" style="45" customWidth="1"/>
    <col min="9488" max="9488" width="15.7265625" style="45" customWidth="1"/>
    <col min="9489" max="9489" width="15" style="45" customWidth="1"/>
    <col min="9490" max="9490" width="26.1796875" style="45" customWidth="1"/>
    <col min="9491" max="9491" width="12.81640625" style="45" customWidth="1"/>
    <col min="9492" max="9492" width="13.26953125" style="45" customWidth="1"/>
    <col min="9493" max="9493" width="10.7265625" style="45" customWidth="1"/>
    <col min="9494" max="9494" width="10.1796875" style="45" customWidth="1"/>
    <col min="9495" max="9495" width="11.7265625" style="45" customWidth="1"/>
    <col min="9496" max="9496" width="13.1796875" style="45" customWidth="1"/>
    <col min="9497" max="9497" width="14.7265625" style="45" customWidth="1"/>
    <col min="9498" max="9498" width="9.7265625" style="45" bestFit="1" customWidth="1"/>
    <col min="9499" max="9725" width="8.81640625" style="45"/>
    <col min="9726" max="9726" width="5.26953125" style="45" customWidth="1"/>
    <col min="9727" max="9727" width="9" style="45" customWidth="1"/>
    <col min="9728" max="9728" width="14" style="45" customWidth="1"/>
    <col min="9729" max="9729" width="27" style="45" bestFit="1" customWidth="1"/>
    <col min="9730" max="9730" width="26.26953125" style="45" customWidth="1"/>
    <col min="9731" max="9731" width="11" style="45" customWidth="1"/>
    <col min="9732" max="9732" width="11.26953125" style="45" customWidth="1"/>
    <col min="9733" max="9733" width="9.26953125" style="45" customWidth="1"/>
    <col min="9734" max="9734" width="10" style="45" customWidth="1"/>
    <col min="9735" max="9735" width="9.81640625" style="45" customWidth="1"/>
    <col min="9736" max="9736" width="11.7265625" style="45" customWidth="1"/>
    <col min="9737" max="9737" width="11" style="45" customWidth="1"/>
    <col min="9738" max="9738" width="10.26953125" style="45" bestFit="1" customWidth="1"/>
    <col min="9739" max="9740" width="11" style="45" customWidth="1"/>
    <col min="9741" max="9742" width="17" style="45" customWidth="1"/>
    <col min="9743" max="9743" width="12.26953125" style="45" customWidth="1"/>
    <col min="9744" max="9744" width="15.7265625" style="45" customWidth="1"/>
    <col min="9745" max="9745" width="15" style="45" customWidth="1"/>
    <col min="9746" max="9746" width="26.1796875" style="45" customWidth="1"/>
    <col min="9747" max="9747" width="12.81640625" style="45" customWidth="1"/>
    <col min="9748" max="9748" width="13.26953125" style="45" customWidth="1"/>
    <col min="9749" max="9749" width="10.7265625" style="45" customWidth="1"/>
    <col min="9750" max="9750" width="10.1796875" style="45" customWidth="1"/>
    <col min="9751" max="9751" width="11.7265625" style="45" customWidth="1"/>
    <col min="9752" max="9752" width="13.1796875" style="45" customWidth="1"/>
    <col min="9753" max="9753" width="14.7265625" style="45" customWidth="1"/>
    <col min="9754" max="9754" width="9.7265625" style="45" bestFit="1" customWidth="1"/>
    <col min="9755" max="9981" width="8.81640625" style="45"/>
    <col min="9982" max="9982" width="5.26953125" style="45" customWidth="1"/>
    <col min="9983" max="9983" width="9" style="45" customWidth="1"/>
    <col min="9984" max="9984" width="14" style="45" customWidth="1"/>
    <col min="9985" max="9985" width="27" style="45" bestFit="1" customWidth="1"/>
    <col min="9986" max="9986" width="26.26953125" style="45" customWidth="1"/>
    <col min="9987" max="9987" width="11" style="45" customWidth="1"/>
    <col min="9988" max="9988" width="11.26953125" style="45" customWidth="1"/>
    <col min="9989" max="9989" width="9.26953125" style="45" customWidth="1"/>
    <col min="9990" max="9990" width="10" style="45" customWidth="1"/>
    <col min="9991" max="9991" width="9.81640625" style="45" customWidth="1"/>
    <col min="9992" max="9992" width="11.7265625" style="45" customWidth="1"/>
    <col min="9993" max="9993" width="11" style="45" customWidth="1"/>
    <col min="9994" max="9994" width="10.26953125" style="45" bestFit="1" customWidth="1"/>
    <col min="9995" max="9996" width="11" style="45" customWidth="1"/>
    <col min="9997" max="9998" width="17" style="45" customWidth="1"/>
    <col min="9999" max="9999" width="12.26953125" style="45" customWidth="1"/>
    <col min="10000" max="10000" width="15.7265625" style="45" customWidth="1"/>
    <col min="10001" max="10001" width="15" style="45" customWidth="1"/>
    <col min="10002" max="10002" width="26.1796875" style="45" customWidth="1"/>
    <col min="10003" max="10003" width="12.81640625" style="45" customWidth="1"/>
    <col min="10004" max="10004" width="13.26953125" style="45" customWidth="1"/>
    <col min="10005" max="10005" width="10.7265625" style="45" customWidth="1"/>
    <col min="10006" max="10006" width="10.1796875" style="45" customWidth="1"/>
    <col min="10007" max="10007" width="11.7265625" style="45" customWidth="1"/>
    <col min="10008" max="10008" width="13.1796875" style="45" customWidth="1"/>
    <col min="10009" max="10009" width="14.7265625" style="45" customWidth="1"/>
    <col min="10010" max="10010" width="9.7265625" style="45" bestFit="1" customWidth="1"/>
    <col min="10011" max="10237" width="8.81640625" style="45"/>
    <col min="10238" max="10238" width="5.26953125" style="45" customWidth="1"/>
    <col min="10239" max="10239" width="9" style="45" customWidth="1"/>
    <col min="10240" max="10240" width="14" style="45" customWidth="1"/>
    <col min="10241" max="10241" width="27" style="45" bestFit="1" customWidth="1"/>
    <col min="10242" max="10242" width="26.26953125" style="45" customWidth="1"/>
    <col min="10243" max="10243" width="11" style="45" customWidth="1"/>
    <col min="10244" max="10244" width="11.26953125" style="45" customWidth="1"/>
    <col min="10245" max="10245" width="9.26953125" style="45" customWidth="1"/>
    <col min="10246" max="10246" width="10" style="45" customWidth="1"/>
    <col min="10247" max="10247" width="9.81640625" style="45" customWidth="1"/>
    <col min="10248" max="10248" width="11.7265625" style="45" customWidth="1"/>
    <col min="10249" max="10249" width="11" style="45" customWidth="1"/>
    <col min="10250" max="10250" width="10.26953125" style="45" bestFit="1" customWidth="1"/>
    <col min="10251" max="10252" width="11" style="45" customWidth="1"/>
    <col min="10253" max="10254" width="17" style="45" customWidth="1"/>
    <col min="10255" max="10255" width="12.26953125" style="45" customWidth="1"/>
    <col min="10256" max="10256" width="15.7265625" style="45" customWidth="1"/>
    <col min="10257" max="10257" width="15" style="45" customWidth="1"/>
    <col min="10258" max="10258" width="26.1796875" style="45" customWidth="1"/>
    <col min="10259" max="10259" width="12.81640625" style="45" customWidth="1"/>
    <col min="10260" max="10260" width="13.26953125" style="45" customWidth="1"/>
    <col min="10261" max="10261" width="10.7265625" style="45" customWidth="1"/>
    <col min="10262" max="10262" width="10.1796875" style="45" customWidth="1"/>
    <col min="10263" max="10263" width="11.7265625" style="45" customWidth="1"/>
    <col min="10264" max="10264" width="13.1796875" style="45" customWidth="1"/>
    <col min="10265" max="10265" width="14.7265625" style="45" customWidth="1"/>
    <col min="10266" max="10266" width="9.7265625" style="45" bestFit="1" customWidth="1"/>
    <col min="10267" max="10493" width="8.81640625" style="45"/>
    <col min="10494" max="10494" width="5.26953125" style="45" customWidth="1"/>
    <col min="10495" max="10495" width="9" style="45" customWidth="1"/>
    <col min="10496" max="10496" width="14" style="45" customWidth="1"/>
    <col min="10497" max="10497" width="27" style="45" bestFit="1" customWidth="1"/>
    <col min="10498" max="10498" width="26.26953125" style="45" customWidth="1"/>
    <col min="10499" max="10499" width="11" style="45" customWidth="1"/>
    <col min="10500" max="10500" width="11.26953125" style="45" customWidth="1"/>
    <col min="10501" max="10501" width="9.26953125" style="45" customWidth="1"/>
    <col min="10502" max="10502" width="10" style="45" customWidth="1"/>
    <col min="10503" max="10503" width="9.81640625" style="45" customWidth="1"/>
    <col min="10504" max="10504" width="11.7265625" style="45" customWidth="1"/>
    <col min="10505" max="10505" width="11" style="45" customWidth="1"/>
    <col min="10506" max="10506" width="10.26953125" style="45" bestFit="1" customWidth="1"/>
    <col min="10507" max="10508" width="11" style="45" customWidth="1"/>
    <col min="10509" max="10510" width="17" style="45" customWidth="1"/>
    <col min="10511" max="10511" width="12.26953125" style="45" customWidth="1"/>
    <col min="10512" max="10512" width="15.7265625" style="45" customWidth="1"/>
    <col min="10513" max="10513" width="15" style="45" customWidth="1"/>
    <col min="10514" max="10514" width="26.1796875" style="45" customWidth="1"/>
    <col min="10515" max="10515" width="12.81640625" style="45" customWidth="1"/>
    <col min="10516" max="10516" width="13.26953125" style="45" customWidth="1"/>
    <col min="10517" max="10517" width="10.7265625" style="45" customWidth="1"/>
    <col min="10518" max="10518" width="10.1796875" style="45" customWidth="1"/>
    <col min="10519" max="10519" width="11.7265625" style="45" customWidth="1"/>
    <col min="10520" max="10520" width="13.1796875" style="45" customWidth="1"/>
    <col min="10521" max="10521" width="14.7265625" style="45" customWidth="1"/>
    <col min="10522" max="10522" width="9.7265625" style="45" bestFit="1" customWidth="1"/>
    <col min="10523" max="10749" width="8.81640625" style="45"/>
    <col min="10750" max="10750" width="5.26953125" style="45" customWidth="1"/>
    <col min="10751" max="10751" width="9" style="45" customWidth="1"/>
    <col min="10752" max="10752" width="14" style="45" customWidth="1"/>
    <col min="10753" max="10753" width="27" style="45" bestFit="1" customWidth="1"/>
    <col min="10754" max="10754" width="26.26953125" style="45" customWidth="1"/>
    <col min="10755" max="10755" width="11" style="45" customWidth="1"/>
    <col min="10756" max="10756" width="11.26953125" style="45" customWidth="1"/>
    <col min="10757" max="10757" width="9.26953125" style="45" customWidth="1"/>
    <col min="10758" max="10758" width="10" style="45" customWidth="1"/>
    <col min="10759" max="10759" width="9.81640625" style="45" customWidth="1"/>
    <col min="10760" max="10760" width="11.7265625" style="45" customWidth="1"/>
    <col min="10761" max="10761" width="11" style="45" customWidth="1"/>
    <col min="10762" max="10762" width="10.26953125" style="45" bestFit="1" customWidth="1"/>
    <col min="10763" max="10764" width="11" style="45" customWidth="1"/>
    <col min="10765" max="10766" width="17" style="45" customWidth="1"/>
    <col min="10767" max="10767" width="12.26953125" style="45" customWidth="1"/>
    <col min="10768" max="10768" width="15.7265625" style="45" customWidth="1"/>
    <col min="10769" max="10769" width="15" style="45" customWidth="1"/>
    <col min="10770" max="10770" width="26.1796875" style="45" customWidth="1"/>
    <col min="10771" max="10771" width="12.81640625" style="45" customWidth="1"/>
    <col min="10772" max="10772" width="13.26953125" style="45" customWidth="1"/>
    <col min="10773" max="10773" width="10.7265625" style="45" customWidth="1"/>
    <col min="10774" max="10774" width="10.1796875" style="45" customWidth="1"/>
    <col min="10775" max="10775" width="11.7265625" style="45" customWidth="1"/>
    <col min="10776" max="10776" width="13.1796875" style="45" customWidth="1"/>
    <col min="10777" max="10777" width="14.7265625" style="45" customWidth="1"/>
    <col min="10778" max="10778" width="9.7265625" style="45" bestFit="1" customWidth="1"/>
    <col min="10779" max="11005" width="8.81640625" style="45"/>
    <col min="11006" max="11006" width="5.26953125" style="45" customWidth="1"/>
    <col min="11007" max="11007" width="9" style="45" customWidth="1"/>
    <col min="11008" max="11008" width="14" style="45" customWidth="1"/>
    <col min="11009" max="11009" width="27" style="45" bestFit="1" customWidth="1"/>
    <col min="11010" max="11010" width="26.26953125" style="45" customWidth="1"/>
    <col min="11011" max="11011" width="11" style="45" customWidth="1"/>
    <col min="11012" max="11012" width="11.26953125" style="45" customWidth="1"/>
    <col min="11013" max="11013" width="9.26953125" style="45" customWidth="1"/>
    <col min="11014" max="11014" width="10" style="45" customWidth="1"/>
    <col min="11015" max="11015" width="9.81640625" style="45" customWidth="1"/>
    <col min="11016" max="11016" width="11.7265625" style="45" customWidth="1"/>
    <col min="11017" max="11017" width="11" style="45" customWidth="1"/>
    <col min="11018" max="11018" width="10.26953125" style="45" bestFit="1" customWidth="1"/>
    <col min="11019" max="11020" width="11" style="45" customWidth="1"/>
    <col min="11021" max="11022" width="17" style="45" customWidth="1"/>
    <col min="11023" max="11023" width="12.26953125" style="45" customWidth="1"/>
    <col min="11024" max="11024" width="15.7265625" style="45" customWidth="1"/>
    <col min="11025" max="11025" width="15" style="45" customWidth="1"/>
    <col min="11026" max="11026" width="26.1796875" style="45" customWidth="1"/>
    <col min="11027" max="11027" width="12.81640625" style="45" customWidth="1"/>
    <col min="11028" max="11028" width="13.26953125" style="45" customWidth="1"/>
    <col min="11029" max="11029" width="10.7265625" style="45" customWidth="1"/>
    <col min="11030" max="11030" width="10.1796875" style="45" customWidth="1"/>
    <col min="11031" max="11031" width="11.7265625" style="45" customWidth="1"/>
    <col min="11032" max="11032" width="13.1796875" style="45" customWidth="1"/>
    <col min="11033" max="11033" width="14.7265625" style="45" customWidth="1"/>
    <col min="11034" max="11034" width="9.7265625" style="45" bestFit="1" customWidth="1"/>
    <col min="11035" max="11261" width="8.81640625" style="45"/>
    <col min="11262" max="11262" width="5.26953125" style="45" customWidth="1"/>
    <col min="11263" max="11263" width="9" style="45" customWidth="1"/>
    <col min="11264" max="11264" width="14" style="45" customWidth="1"/>
    <col min="11265" max="11265" width="27" style="45" bestFit="1" customWidth="1"/>
    <col min="11266" max="11266" width="26.26953125" style="45" customWidth="1"/>
    <col min="11267" max="11267" width="11" style="45" customWidth="1"/>
    <col min="11268" max="11268" width="11.26953125" style="45" customWidth="1"/>
    <col min="11269" max="11269" width="9.26953125" style="45" customWidth="1"/>
    <col min="11270" max="11270" width="10" style="45" customWidth="1"/>
    <col min="11271" max="11271" width="9.81640625" style="45" customWidth="1"/>
    <col min="11272" max="11272" width="11.7265625" style="45" customWidth="1"/>
    <col min="11273" max="11273" width="11" style="45" customWidth="1"/>
    <col min="11274" max="11274" width="10.26953125" style="45" bestFit="1" customWidth="1"/>
    <col min="11275" max="11276" width="11" style="45" customWidth="1"/>
    <col min="11277" max="11278" width="17" style="45" customWidth="1"/>
    <col min="11279" max="11279" width="12.26953125" style="45" customWidth="1"/>
    <col min="11280" max="11280" width="15.7265625" style="45" customWidth="1"/>
    <col min="11281" max="11281" width="15" style="45" customWidth="1"/>
    <col min="11282" max="11282" width="26.1796875" style="45" customWidth="1"/>
    <col min="11283" max="11283" width="12.81640625" style="45" customWidth="1"/>
    <col min="11284" max="11284" width="13.26953125" style="45" customWidth="1"/>
    <col min="11285" max="11285" width="10.7265625" style="45" customWidth="1"/>
    <col min="11286" max="11286" width="10.1796875" style="45" customWidth="1"/>
    <col min="11287" max="11287" width="11.7265625" style="45" customWidth="1"/>
    <col min="11288" max="11288" width="13.1796875" style="45" customWidth="1"/>
    <col min="11289" max="11289" width="14.7265625" style="45" customWidth="1"/>
    <col min="11290" max="11290" width="9.7265625" style="45" bestFit="1" customWidth="1"/>
    <col min="11291" max="11517" width="8.81640625" style="45"/>
    <col min="11518" max="11518" width="5.26953125" style="45" customWidth="1"/>
    <col min="11519" max="11519" width="9" style="45" customWidth="1"/>
    <col min="11520" max="11520" width="14" style="45" customWidth="1"/>
    <col min="11521" max="11521" width="27" style="45" bestFit="1" customWidth="1"/>
    <col min="11522" max="11522" width="26.26953125" style="45" customWidth="1"/>
    <col min="11523" max="11523" width="11" style="45" customWidth="1"/>
    <col min="11524" max="11524" width="11.26953125" style="45" customWidth="1"/>
    <col min="11525" max="11525" width="9.26953125" style="45" customWidth="1"/>
    <col min="11526" max="11526" width="10" style="45" customWidth="1"/>
    <col min="11527" max="11527" width="9.81640625" style="45" customWidth="1"/>
    <col min="11528" max="11528" width="11.7265625" style="45" customWidth="1"/>
    <col min="11529" max="11529" width="11" style="45" customWidth="1"/>
    <col min="11530" max="11530" width="10.26953125" style="45" bestFit="1" customWidth="1"/>
    <col min="11531" max="11532" width="11" style="45" customWidth="1"/>
    <col min="11533" max="11534" width="17" style="45" customWidth="1"/>
    <col min="11535" max="11535" width="12.26953125" style="45" customWidth="1"/>
    <col min="11536" max="11536" width="15.7265625" style="45" customWidth="1"/>
    <col min="11537" max="11537" width="15" style="45" customWidth="1"/>
    <col min="11538" max="11538" width="26.1796875" style="45" customWidth="1"/>
    <col min="11539" max="11539" width="12.81640625" style="45" customWidth="1"/>
    <col min="11540" max="11540" width="13.26953125" style="45" customWidth="1"/>
    <col min="11541" max="11541" width="10.7265625" style="45" customWidth="1"/>
    <col min="11542" max="11542" width="10.1796875" style="45" customWidth="1"/>
    <col min="11543" max="11543" width="11.7265625" style="45" customWidth="1"/>
    <col min="11544" max="11544" width="13.1796875" style="45" customWidth="1"/>
    <col min="11545" max="11545" width="14.7265625" style="45" customWidth="1"/>
    <col min="11546" max="11546" width="9.7265625" style="45" bestFit="1" customWidth="1"/>
    <col min="11547" max="11773" width="8.81640625" style="45"/>
    <col min="11774" max="11774" width="5.26953125" style="45" customWidth="1"/>
    <col min="11775" max="11775" width="9" style="45" customWidth="1"/>
    <col min="11776" max="11776" width="14" style="45" customWidth="1"/>
    <col min="11777" max="11777" width="27" style="45" bestFit="1" customWidth="1"/>
    <col min="11778" max="11778" width="26.26953125" style="45" customWidth="1"/>
    <col min="11779" max="11779" width="11" style="45" customWidth="1"/>
    <col min="11780" max="11780" width="11.26953125" style="45" customWidth="1"/>
    <col min="11781" max="11781" width="9.26953125" style="45" customWidth="1"/>
    <col min="11782" max="11782" width="10" style="45" customWidth="1"/>
    <col min="11783" max="11783" width="9.81640625" style="45" customWidth="1"/>
    <col min="11784" max="11784" width="11.7265625" style="45" customWidth="1"/>
    <col min="11785" max="11785" width="11" style="45" customWidth="1"/>
    <col min="11786" max="11786" width="10.26953125" style="45" bestFit="1" customWidth="1"/>
    <col min="11787" max="11788" width="11" style="45" customWidth="1"/>
    <col min="11789" max="11790" width="17" style="45" customWidth="1"/>
    <col min="11791" max="11791" width="12.26953125" style="45" customWidth="1"/>
    <col min="11792" max="11792" width="15.7265625" style="45" customWidth="1"/>
    <col min="11793" max="11793" width="15" style="45" customWidth="1"/>
    <col min="11794" max="11794" width="26.1796875" style="45" customWidth="1"/>
    <col min="11795" max="11795" width="12.81640625" style="45" customWidth="1"/>
    <col min="11796" max="11796" width="13.26953125" style="45" customWidth="1"/>
    <col min="11797" max="11797" width="10.7265625" style="45" customWidth="1"/>
    <col min="11798" max="11798" width="10.1796875" style="45" customWidth="1"/>
    <col min="11799" max="11799" width="11.7265625" style="45" customWidth="1"/>
    <col min="11800" max="11800" width="13.1796875" style="45" customWidth="1"/>
    <col min="11801" max="11801" width="14.7265625" style="45" customWidth="1"/>
    <col min="11802" max="11802" width="9.7265625" style="45" bestFit="1" customWidth="1"/>
    <col min="11803" max="12029" width="8.81640625" style="45"/>
    <col min="12030" max="12030" width="5.26953125" style="45" customWidth="1"/>
    <col min="12031" max="12031" width="9" style="45" customWidth="1"/>
    <col min="12032" max="12032" width="14" style="45" customWidth="1"/>
    <col min="12033" max="12033" width="27" style="45" bestFit="1" customWidth="1"/>
    <col min="12034" max="12034" width="26.26953125" style="45" customWidth="1"/>
    <col min="12035" max="12035" width="11" style="45" customWidth="1"/>
    <col min="12036" max="12036" width="11.26953125" style="45" customWidth="1"/>
    <col min="12037" max="12037" width="9.26953125" style="45" customWidth="1"/>
    <col min="12038" max="12038" width="10" style="45" customWidth="1"/>
    <col min="12039" max="12039" width="9.81640625" style="45" customWidth="1"/>
    <col min="12040" max="12040" width="11.7265625" style="45" customWidth="1"/>
    <col min="12041" max="12041" width="11" style="45" customWidth="1"/>
    <col min="12042" max="12042" width="10.26953125" style="45" bestFit="1" customWidth="1"/>
    <col min="12043" max="12044" width="11" style="45" customWidth="1"/>
    <col min="12045" max="12046" width="17" style="45" customWidth="1"/>
    <col min="12047" max="12047" width="12.26953125" style="45" customWidth="1"/>
    <col min="12048" max="12048" width="15.7265625" style="45" customWidth="1"/>
    <col min="12049" max="12049" width="15" style="45" customWidth="1"/>
    <col min="12050" max="12050" width="26.1796875" style="45" customWidth="1"/>
    <col min="12051" max="12051" width="12.81640625" style="45" customWidth="1"/>
    <col min="12052" max="12052" width="13.26953125" style="45" customWidth="1"/>
    <col min="12053" max="12053" width="10.7265625" style="45" customWidth="1"/>
    <col min="12054" max="12054" width="10.1796875" style="45" customWidth="1"/>
    <col min="12055" max="12055" width="11.7265625" style="45" customWidth="1"/>
    <col min="12056" max="12056" width="13.1796875" style="45" customWidth="1"/>
    <col min="12057" max="12057" width="14.7265625" style="45" customWidth="1"/>
    <col min="12058" max="12058" width="9.7265625" style="45" bestFit="1" customWidth="1"/>
    <col min="12059" max="12285" width="8.81640625" style="45"/>
    <col min="12286" max="12286" width="5.26953125" style="45" customWidth="1"/>
    <col min="12287" max="12287" width="9" style="45" customWidth="1"/>
    <col min="12288" max="12288" width="14" style="45" customWidth="1"/>
    <col min="12289" max="12289" width="27" style="45" bestFit="1" customWidth="1"/>
    <col min="12290" max="12290" width="26.26953125" style="45" customWidth="1"/>
    <col min="12291" max="12291" width="11" style="45" customWidth="1"/>
    <col min="12292" max="12292" width="11.26953125" style="45" customWidth="1"/>
    <col min="12293" max="12293" width="9.26953125" style="45" customWidth="1"/>
    <col min="12294" max="12294" width="10" style="45" customWidth="1"/>
    <col min="12295" max="12295" width="9.81640625" style="45" customWidth="1"/>
    <col min="12296" max="12296" width="11.7265625" style="45" customWidth="1"/>
    <col min="12297" max="12297" width="11" style="45" customWidth="1"/>
    <col min="12298" max="12298" width="10.26953125" style="45" bestFit="1" customWidth="1"/>
    <col min="12299" max="12300" width="11" style="45" customWidth="1"/>
    <col min="12301" max="12302" width="17" style="45" customWidth="1"/>
    <col min="12303" max="12303" width="12.26953125" style="45" customWidth="1"/>
    <col min="12304" max="12304" width="15.7265625" style="45" customWidth="1"/>
    <col min="12305" max="12305" width="15" style="45" customWidth="1"/>
    <col min="12306" max="12306" width="26.1796875" style="45" customWidth="1"/>
    <col min="12307" max="12307" width="12.81640625" style="45" customWidth="1"/>
    <col min="12308" max="12308" width="13.26953125" style="45" customWidth="1"/>
    <col min="12309" max="12309" width="10.7265625" style="45" customWidth="1"/>
    <col min="12310" max="12310" width="10.1796875" style="45" customWidth="1"/>
    <col min="12311" max="12311" width="11.7265625" style="45" customWidth="1"/>
    <col min="12312" max="12312" width="13.1796875" style="45" customWidth="1"/>
    <col min="12313" max="12313" width="14.7265625" style="45" customWidth="1"/>
    <col min="12314" max="12314" width="9.7265625" style="45" bestFit="1" customWidth="1"/>
    <col min="12315" max="12541" width="8.81640625" style="45"/>
    <col min="12542" max="12542" width="5.26953125" style="45" customWidth="1"/>
    <col min="12543" max="12543" width="9" style="45" customWidth="1"/>
    <col min="12544" max="12544" width="14" style="45" customWidth="1"/>
    <col min="12545" max="12545" width="27" style="45" bestFit="1" customWidth="1"/>
    <col min="12546" max="12546" width="26.26953125" style="45" customWidth="1"/>
    <col min="12547" max="12547" width="11" style="45" customWidth="1"/>
    <col min="12548" max="12548" width="11.26953125" style="45" customWidth="1"/>
    <col min="12549" max="12549" width="9.26953125" style="45" customWidth="1"/>
    <col min="12550" max="12550" width="10" style="45" customWidth="1"/>
    <col min="12551" max="12551" width="9.81640625" style="45" customWidth="1"/>
    <col min="12552" max="12552" width="11.7265625" style="45" customWidth="1"/>
    <col min="12553" max="12553" width="11" style="45" customWidth="1"/>
    <col min="12554" max="12554" width="10.26953125" style="45" bestFit="1" customWidth="1"/>
    <col min="12555" max="12556" width="11" style="45" customWidth="1"/>
    <col min="12557" max="12558" width="17" style="45" customWidth="1"/>
    <col min="12559" max="12559" width="12.26953125" style="45" customWidth="1"/>
    <col min="12560" max="12560" width="15.7265625" style="45" customWidth="1"/>
    <col min="12561" max="12561" width="15" style="45" customWidth="1"/>
    <col min="12562" max="12562" width="26.1796875" style="45" customWidth="1"/>
    <col min="12563" max="12563" width="12.81640625" style="45" customWidth="1"/>
    <col min="12564" max="12564" width="13.26953125" style="45" customWidth="1"/>
    <col min="12565" max="12565" width="10.7265625" style="45" customWidth="1"/>
    <col min="12566" max="12566" width="10.1796875" style="45" customWidth="1"/>
    <col min="12567" max="12567" width="11.7265625" style="45" customWidth="1"/>
    <col min="12568" max="12568" width="13.1796875" style="45" customWidth="1"/>
    <col min="12569" max="12569" width="14.7265625" style="45" customWidth="1"/>
    <col min="12570" max="12570" width="9.7265625" style="45" bestFit="1" customWidth="1"/>
    <col min="12571" max="12797" width="8.81640625" style="45"/>
    <col min="12798" max="12798" width="5.26953125" style="45" customWidth="1"/>
    <col min="12799" max="12799" width="9" style="45" customWidth="1"/>
    <col min="12800" max="12800" width="14" style="45" customWidth="1"/>
    <col min="12801" max="12801" width="27" style="45" bestFit="1" customWidth="1"/>
    <col min="12802" max="12802" width="26.26953125" style="45" customWidth="1"/>
    <col min="12803" max="12803" width="11" style="45" customWidth="1"/>
    <col min="12804" max="12804" width="11.26953125" style="45" customWidth="1"/>
    <col min="12805" max="12805" width="9.26953125" style="45" customWidth="1"/>
    <col min="12806" max="12806" width="10" style="45" customWidth="1"/>
    <col min="12807" max="12807" width="9.81640625" style="45" customWidth="1"/>
    <col min="12808" max="12808" width="11.7265625" style="45" customWidth="1"/>
    <col min="12809" max="12809" width="11" style="45" customWidth="1"/>
    <col min="12810" max="12810" width="10.26953125" style="45" bestFit="1" customWidth="1"/>
    <col min="12811" max="12812" width="11" style="45" customWidth="1"/>
    <col min="12813" max="12814" width="17" style="45" customWidth="1"/>
    <col min="12815" max="12815" width="12.26953125" style="45" customWidth="1"/>
    <col min="12816" max="12816" width="15.7265625" style="45" customWidth="1"/>
    <col min="12817" max="12817" width="15" style="45" customWidth="1"/>
    <col min="12818" max="12818" width="26.1796875" style="45" customWidth="1"/>
    <col min="12819" max="12819" width="12.81640625" style="45" customWidth="1"/>
    <col min="12820" max="12820" width="13.26953125" style="45" customWidth="1"/>
    <col min="12821" max="12821" width="10.7265625" style="45" customWidth="1"/>
    <col min="12822" max="12822" width="10.1796875" style="45" customWidth="1"/>
    <col min="12823" max="12823" width="11.7265625" style="45" customWidth="1"/>
    <col min="12824" max="12824" width="13.1796875" style="45" customWidth="1"/>
    <col min="12825" max="12825" width="14.7265625" style="45" customWidth="1"/>
    <col min="12826" max="12826" width="9.7265625" style="45" bestFit="1" customWidth="1"/>
    <col min="12827" max="13053" width="8.81640625" style="45"/>
    <col min="13054" max="13054" width="5.26953125" style="45" customWidth="1"/>
    <col min="13055" max="13055" width="9" style="45" customWidth="1"/>
    <col min="13056" max="13056" width="14" style="45" customWidth="1"/>
    <col min="13057" max="13057" width="27" style="45" bestFit="1" customWidth="1"/>
    <col min="13058" max="13058" width="26.26953125" style="45" customWidth="1"/>
    <col min="13059" max="13059" width="11" style="45" customWidth="1"/>
    <col min="13060" max="13060" width="11.26953125" style="45" customWidth="1"/>
    <col min="13061" max="13061" width="9.26953125" style="45" customWidth="1"/>
    <col min="13062" max="13062" width="10" style="45" customWidth="1"/>
    <col min="13063" max="13063" width="9.81640625" style="45" customWidth="1"/>
    <col min="13064" max="13064" width="11.7265625" style="45" customWidth="1"/>
    <col min="13065" max="13065" width="11" style="45" customWidth="1"/>
    <col min="13066" max="13066" width="10.26953125" style="45" bestFit="1" customWidth="1"/>
    <col min="13067" max="13068" width="11" style="45" customWidth="1"/>
    <col min="13069" max="13070" width="17" style="45" customWidth="1"/>
    <col min="13071" max="13071" width="12.26953125" style="45" customWidth="1"/>
    <col min="13072" max="13072" width="15.7265625" style="45" customWidth="1"/>
    <col min="13073" max="13073" width="15" style="45" customWidth="1"/>
    <col min="13074" max="13074" width="26.1796875" style="45" customWidth="1"/>
    <col min="13075" max="13075" width="12.81640625" style="45" customWidth="1"/>
    <col min="13076" max="13076" width="13.26953125" style="45" customWidth="1"/>
    <col min="13077" max="13077" width="10.7265625" style="45" customWidth="1"/>
    <col min="13078" max="13078" width="10.1796875" style="45" customWidth="1"/>
    <col min="13079" max="13079" width="11.7265625" style="45" customWidth="1"/>
    <col min="13080" max="13080" width="13.1796875" style="45" customWidth="1"/>
    <col min="13081" max="13081" width="14.7265625" style="45" customWidth="1"/>
    <col min="13082" max="13082" width="9.7265625" style="45" bestFit="1" customWidth="1"/>
    <col min="13083" max="13309" width="8.81640625" style="45"/>
    <col min="13310" max="13310" width="5.26953125" style="45" customWidth="1"/>
    <col min="13311" max="13311" width="9" style="45" customWidth="1"/>
    <col min="13312" max="13312" width="14" style="45" customWidth="1"/>
    <col min="13313" max="13313" width="27" style="45" bestFit="1" customWidth="1"/>
    <col min="13314" max="13314" width="26.26953125" style="45" customWidth="1"/>
    <col min="13315" max="13315" width="11" style="45" customWidth="1"/>
    <col min="13316" max="13316" width="11.26953125" style="45" customWidth="1"/>
    <col min="13317" max="13317" width="9.26953125" style="45" customWidth="1"/>
    <col min="13318" max="13318" width="10" style="45" customWidth="1"/>
    <col min="13319" max="13319" width="9.81640625" style="45" customWidth="1"/>
    <col min="13320" max="13320" width="11.7265625" style="45" customWidth="1"/>
    <col min="13321" max="13321" width="11" style="45" customWidth="1"/>
    <col min="13322" max="13322" width="10.26953125" style="45" bestFit="1" customWidth="1"/>
    <col min="13323" max="13324" width="11" style="45" customWidth="1"/>
    <col min="13325" max="13326" width="17" style="45" customWidth="1"/>
    <col min="13327" max="13327" width="12.26953125" style="45" customWidth="1"/>
    <col min="13328" max="13328" width="15.7265625" style="45" customWidth="1"/>
    <col min="13329" max="13329" width="15" style="45" customWidth="1"/>
    <col min="13330" max="13330" width="26.1796875" style="45" customWidth="1"/>
    <col min="13331" max="13331" width="12.81640625" style="45" customWidth="1"/>
    <col min="13332" max="13332" width="13.26953125" style="45" customWidth="1"/>
    <col min="13333" max="13333" width="10.7265625" style="45" customWidth="1"/>
    <col min="13334" max="13334" width="10.1796875" style="45" customWidth="1"/>
    <col min="13335" max="13335" width="11.7265625" style="45" customWidth="1"/>
    <col min="13336" max="13336" width="13.1796875" style="45" customWidth="1"/>
    <col min="13337" max="13337" width="14.7265625" style="45" customWidth="1"/>
    <col min="13338" max="13338" width="9.7265625" style="45" bestFit="1" customWidth="1"/>
    <col min="13339" max="13565" width="8.81640625" style="45"/>
    <col min="13566" max="13566" width="5.26953125" style="45" customWidth="1"/>
    <col min="13567" max="13567" width="9" style="45" customWidth="1"/>
    <col min="13568" max="13568" width="14" style="45" customWidth="1"/>
    <col min="13569" max="13569" width="27" style="45" bestFit="1" customWidth="1"/>
    <col min="13570" max="13570" width="26.26953125" style="45" customWidth="1"/>
    <col min="13571" max="13571" width="11" style="45" customWidth="1"/>
    <col min="13572" max="13572" width="11.26953125" style="45" customWidth="1"/>
    <col min="13573" max="13573" width="9.26953125" style="45" customWidth="1"/>
    <col min="13574" max="13574" width="10" style="45" customWidth="1"/>
    <col min="13575" max="13575" width="9.81640625" style="45" customWidth="1"/>
    <col min="13576" max="13576" width="11.7265625" style="45" customWidth="1"/>
    <col min="13577" max="13577" width="11" style="45" customWidth="1"/>
    <col min="13578" max="13578" width="10.26953125" style="45" bestFit="1" customWidth="1"/>
    <col min="13579" max="13580" width="11" style="45" customWidth="1"/>
    <col min="13581" max="13582" width="17" style="45" customWidth="1"/>
    <col min="13583" max="13583" width="12.26953125" style="45" customWidth="1"/>
    <col min="13584" max="13584" width="15.7265625" style="45" customWidth="1"/>
    <col min="13585" max="13585" width="15" style="45" customWidth="1"/>
    <col min="13586" max="13586" width="26.1796875" style="45" customWidth="1"/>
    <col min="13587" max="13587" width="12.81640625" style="45" customWidth="1"/>
    <col min="13588" max="13588" width="13.26953125" style="45" customWidth="1"/>
    <col min="13589" max="13589" width="10.7265625" style="45" customWidth="1"/>
    <col min="13590" max="13590" width="10.1796875" style="45" customWidth="1"/>
    <col min="13591" max="13591" width="11.7265625" style="45" customWidth="1"/>
    <col min="13592" max="13592" width="13.1796875" style="45" customWidth="1"/>
    <col min="13593" max="13593" width="14.7265625" style="45" customWidth="1"/>
    <col min="13594" max="13594" width="9.7265625" style="45" bestFit="1" customWidth="1"/>
    <col min="13595" max="13821" width="8.81640625" style="45"/>
    <col min="13822" max="13822" width="5.26953125" style="45" customWidth="1"/>
    <col min="13823" max="13823" width="9" style="45" customWidth="1"/>
    <col min="13824" max="13824" width="14" style="45" customWidth="1"/>
    <col min="13825" max="13825" width="27" style="45" bestFit="1" customWidth="1"/>
    <col min="13826" max="13826" width="26.26953125" style="45" customWidth="1"/>
    <col min="13827" max="13827" width="11" style="45" customWidth="1"/>
    <col min="13828" max="13828" width="11.26953125" style="45" customWidth="1"/>
    <col min="13829" max="13829" width="9.26953125" style="45" customWidth="1"/>
    <col min="13830" max="13830" width="10" style="45" customWidth="1"/>
    <col min="13831" max="13831" width="9.81640625" style="45" customWidth="1"/>
    <col min="13832" max="13832" width="11.7265625" style="45" customWidth="1"/>
    <col min="13833" max="13833" width="11" style="45" customWidth="1"/>
    <col min="13834" max="13834" width="10.26953125" style="45" bestFit="1" customWidth="1"/>
    <col min="13835" max="13836" width="11" style="45" customWidth="1"/>
    <col min="13837" max="13838" width="17" style="45" customWidth="1"/>
    <col min="13839" max="13839" width="12.26953125" style="45" customWidth="1"/>
    <col min="13840" max="13840" width="15.7265625" style="45" customWidth="1"/>
    <col min="13841" max="13841" width="15" style="45" customWidth="1"/>
    <col min="13842" max="13842" width="26.1796875" style="45" customWidth="1"/>
    <col min="13843" max="13843" width="12.81640625" style="45" customWidth="1"/>
    <col min="13844" max="13844" width="13.26953125" style="45" customWidth="1"/>
    <col min="13845" max="13845" width="10.7265625" style="45" customWidth="1"/>
    <col min="13846" max="13846" width="10.1796875" style="45" customWidth="1"/>
    <col min="13847" max="13847" width="11.7265625" style="45" customWidth="1"/>
    <col min="13848" max="13848" width="13.1796875" style="45" customWidth="1"/>
    <col min="13849" max="13849" width="14.7265625" style="45" customWidth="1"/>
    <col min="13850" max="13850" width="9.7265625" style="45" bestFit="1" customWidth="1"/>
    <col min="13851" max="14077" width="8.81640625" style="45"/>
    <col min="14078" max="14078" width="5.26953125" style="45" customWidth="1"/>
    <col min="14079" max="14079" width="9" style="45" customWidth="1"/>
    <col min="14080" max="14080" width="14" style="45" customWidth="1"/>
    <col min="14081" max="14081" width="27" style="45" bestFit="1" customWidth="1"/>
    <col min="14082" max="14082" width="26.26953125" style="45" customWidth="1"/>
    <col min="14083" max="14083" width="11" style="45" customWidth="1"/>
    <col min="14084" max="14084" width="11.26953125" style="45" customWidth="1"/>
    <col min="14085" max="14085" width="9.26953125" style="45" customWidth="1"/>
    <col min="14086" max="14086" width="10" style="45" customWidth="1"/>
    <col min="14087" max="14087" width="9.81640625" style="45" customWidth="1"/>
    <col min="14088" max="14088" width="11.7265625" style="45" customWidth="1"/>
    <col min="14089" max="14089" width="11" style="45" customWidth="1"/>
    <col min="14090" max="14090" width="10.26953125" style="45" bestFit="1" customWidth="1"/>
    <col min="14091" max="14092" width="11" style="45" customWidth="1"/>
    <col min="14093" max="14094" width="17" style="45" customWidth="1"/>
    <col min="14095" max="14095" width="12.26953125" style="45" customWidth="1"/>
    <col min="14096" max="14096" width="15.7265625" style="45" customWidth="1"/>
    <col min="14097" max="14097" width="15" style="45" customWidth="1"/>
    <col min="14098" max="14098" width="26.1796875" style="45" customWidth="1"/>
    <col min="14099" max="14099" width="12.81640625" style="45" customWidth="1"/>
    <col min="14100" max="14100" width="13.26953125" style="45" customWidth="1"/>
    <col min="14101" max="14101" width="10.7265625" style="45" customWidth="1"/>
    <col min="14102" max="14102" width="10.1796875" style="45" customWidth="1"/>
    <col min="14103" max="14103" width="11.7265625" style="45" customWidth="1"/>
    <col min="14104" max="14104" width="13.1796875" style="45" customWidth="1"/>
    <col min="14105" max="14105" width="14.7265625" style="45" customWidth="1"/>
    <col min="14106" max="14106" width="9.7265625" style="45" bestFit="1" customWidth="1"/>
    <col min="14107" max="14333" width="8.81640625" style="45"/>
    <col min="14334" max="14334" width="5.26953125" style="45" customWidth="1"/>
    <col min="14335" max="14335" width="9" style="45" customWidth="1"/>
    <col min="14336" max="14336" width="14" style="45" customWidth="1"/>
    <col min="14337" max="14337" width="27" style="45" bestFit="1" customWidth="1"/>
    <col min="14338" max="14338" width="26.26953125" style="45" customWidth="1"/>
    <col min="14339" max="14339" width="11" style="45" customWidth="1"/>
    <col min="14340" max="14340" width="11.26953125" style="45" customWidth="1"/>
    <col min="14341" max="14341" width="9.26953125" style="45" customWidth="1"/>
    <col min="14342" max="14342" width="10" style="45" customWidth="1"/>
    <col min="14343" max="14343" width="9.81640625" style="45" customWidth="1"/>
    <col min="14344" max="14344" width="11.7265625" style="45" customWidth="1"/>
    <col min="14345" max="14345" width="11" style="45" customWidth="1"/>
    <col min="14346" max="14346" width="10.26953125" style="45" bestFit="1" customWidth="1"/>
    <col min="14347" max="14348" width="11" style="45" customWidth="1"/>
    <col min="14349" max="14350" width="17" style="45" customWidth="1"/>
    <col min="14351" max="14351" width="12.26953125" style="45" customWidth="1"/>
    <col min="14352" max="14352" width="15.7265625" style="45" customWidth="1"/>
    <col min="14353" max="14353" width="15" style="45" customWidth="1"/>
    <col min="14354" max="14354" width="26.1796875" style="45" customWidth="1"/>
    <col min="14355" max="14355" width="12.81640625" style="45" customWidth="1"/>
    <col min="14356" max="14356" width="13.26953125" style="45" customWidth="1"/>
    <col min="14357" max="14357" width="10.7265625" style="45" customWidth="1"/>
    <col min="14358" max="14358" width="10.1796875" style="45" customWidth="1"/>
    <col min="14359" max="14359" width="11.7265625" style="45" customWidth="1"/>
    <col min="14360" max="14360" width="13.1796875" style="45" customWidth="1"/>
    <col min="14361" max="14361" width="14.7265625" style="45" customWidth="1"/>
    <col min="14362" max="14362" width="9.7265625" style="45" bestFit="1" customWidth="1"/>
    <col min="14363" max="14589" width="8.81640625" style="45"/>
    <col min="14590" max="14590" width="5.26953125" style="45" customWidth="1"/>
    <col min="14591" max="14591" width="9" style="45" customWidth="1"/>
    <col min="14592" max="14592" width="14" style="45" customWidth="1"/>
    <col min="14593" max="14593" width="27" style="45" bestFit="1" customWidth="1"/>
    <col min="14594" max="14594" width="26.26953125" style="45" customWidth="1"/>
    <col min="14595" max="14595" width="11" style="45" customWidth="1"/>
    <col min="14596" max="14596" width="11.26953125" style="45" customWidth="1"/>
    <col min="14597" max="14597" width="9.26953125" style="45" customWidth="1"/>
    <col min="14598" max="14598" width="10" style="45" customWidth="1"/>
    <col min="14599" max="14599" width="9.81640625" style="45" customWidth="1"/>
    <col min="14600" max="14600" width="11.7265625" style="45" customWidth="1"/>
    <col min="14601" max="14601" width="11" style="45" customWidth="1"/>
    <col min="14602" max="14602" width="10.26953125" style="45" bestFit="1" customWidth="1"/>
    <col min="14603" max="14604" width="11" style="45" customWidth="1"/>
    <col min="14605" max="14606" width="17" style="45" customWidth="1"/>
    <col min="14607" max="14607" width="12.26953125" style="45" customWidth="1"/>
    <col min="14608" max="14608" width="15.7265625" style="45" customWidth="1"/>
    <col min="14609" max="14609" width="15" style="45" customWidth="1"/>
    <col min="14610" max="14610" width="26.1796875" style="45" customWidth="1"/>
    <col min="14611" max="14611" width="12.81640625" style="45" customWidth="1"/>
    <col min="14612" max="14612" width="13.26953125" style="45" customWidth="1"/>
    <col min="14613" max="14613" width="10.7265625" style="45" customWidth="1"/>
    <col min="14614" max="14614" width="10.1796875" style="45" customWidth="1"/>
    <col min="14615" max="14615" width="11.7265625" style="45" customWidth="1"/>
    <col min="14616" max="14616" width="13.1796875" style="45" customWidth="1"/>
    <col min="14617" max="14617" width="14.7265625" style="45" customWidth="1"/>
    <col min="14618" max="14618" width="9.7265625" style="45" bestFit="1" customWidth="1"/>
    <col min="14619" max="14845" width="8.81640625" style="45"/>
    <col min="14846" max="14846" width="5.26953125" style="45" customWidth="1"/>
    <col min="14847" max="14847" width="9" style="45" customWidth="1"/>
    <col min="14848" max="14848" width="14" style="45" customWidth="1"/>
    <col min="14849" max="14849" width="27" style="45" bestFit="1" customWidth="1"/>
    <col min="14850" max="14850" width="26.26953125" style="45" customWidth="1"/>
    <col min="14851" max="14851" width="11" style="45" customWidth="1"/>
    <col min="14852" max="14852" width="11.26953125" style="45" customWidth="1"/>
    <col min="14853" max="14853" width="9.26953125" style="45" customWidth="1"/>
    <col min="14854" max="14854" width="10" style="45" customWidth="1"/>
    <col min="14855" max="14855" width="9.81640625" style="45" customWidth="1"/>
    <col min="14856" max="14856" width="11.7265625" style="45" customWidth="1"/>
    <col min="14857" max="14857" width="11" style="45" customWidth="1"/>
    <col min="14858" max="14858" width="10.26953125" style="45" bestFit="1" customWidth="1"/>
    <col min="14859" max="14860" width="11" style="45" customWidth="1"/>
    <col min="14861" max="14862" width="17" style="45" customWidth="1"/>
    <col min="14863" max="14863" width="12.26953125" style="45" customWidth="1"/>
    <col min="14864" max="14864" width="15.7265625" style="45" customWidth="1"/>
    <col min="14865" max="14865" width="15" style="45" customWidth="1"/>
    <col min="14866" max="14866" width="26.1796875" style="45" customWidth="1"/>
    <col min="14867" max="14867" width="12.81640625" style="45" customWidth="1"/>
    <col min="14868" max="14868" width="13.26953125" style="45" customWidth="1"/>
    <col min="14869" max="14869" width="10.7265625" style="45" customWidth="1"/>
    <col min="14870" max="14870" width="10.1796875" style="45" customWidth="1"/>
    <col min="14871" max="14871" width="11.7265625" style="45" customWidth="1"/>
    <col min="14872" max="14872" width="13.1796875" style="45" customWidth="1"/>
    <col min="14873" max="14873" width="14.7265625" style="45" customWidth="1"/>
    <col min="14874" max="14874" width="9.7265625" style="45" bestFit="1" customWidth="1"/>
    <col min="14875" max="15101" width="8.81640625" style="45"/>
    <col min="15102" max="15102" width="5.26953125" style="45" customWidth="1"/>
    <col min="15103" max="15103" width="9" style="45" customWidth="1"/>
    <col min="15104" max="15104" width="14" style="45" customWidth="1"/>
    <col min="15105" max="15105" width="27" style="45" bestFit="1" customWidth="1"/>
    <col min="15106" max="15106" width="26.26953125" style="45" customWidth="1"/>
    <col min="15107" max="15107" width="11" style="45" customWidth="1"/>
    <col min="15108" max="15108" width="11.26953125" style="45" customWidth="1"/>
    <col min="15109" max="15109" width="9.26953125" style="45" customWidth="1"/>
    <col min="15110" max="15110" width="10" style="45" customWidth="1"/>
    <col min="15111" max="15111" width="9.81640625" style="45" customWidth="1"/>
    <col min="15112" max="15112" width="11.7265625" style="45" customWidth="1"/>
    <col min="15113" max="15113" width="11" style="45" customWidth="1"/>
    <col min="15114" max="15114" width="10.26953125" style="45" bestFit="1" customWidth="1"/>
    <col min="15115" max="15116" width="11" style="45" customWidth="1"/>
    <col min="15117" max="15118" width="17" style="45" customWidth="1"/>
    <col min="15119" max="15119" width="12.26953125" style="45" customWidth="1"/>
    <col min="15120" max="15120" width="15.7265625" style="45" customWidth="1"/>
    <col min="15121" max="15121" width="15" style="45" customWidth="1"/>
    <col min="15122" max="15122" width="26.1796875" style="45" customWidth="1"/>
    <col min="15123" max="15123" width="12.81640625" style="45" customWidth="1"/>
    <col min="15124" max="15124" width="13.26953125" style="45" customWidth="1"/>
    <col min="15125" max="15125" width="10.7265625" style="45" customWidth="1"/>
    <col min="15126" max="15126" width="10.1796875" style="45" customWidth="1"/>
    <col min="15127" max="15127" width="11.7265625" style="45" customWidth="1"/>
    <col min="15128" max="15128" width="13.1796875" style="45" customWidth="1"/>
    <col min="15129" max="15129" width="14.7265625" style="45" customWidth="1"/>
    <col min="15130" max="15130" width="9.7265625" style="45" bestFit="1" customWidth="1"/>
    <col min="15131" max="15357" width="8.81640625" style="45"/>
    <col min="15358" max="15358" width="5.26953125" style="45" customWidth="1"/>
    <col min="15359" max="15359" width="9" style="45" customWidth="1"/>
    <col min="15360" max="15360" width="14" style="45" customWidth="1"/>
    <col min="15361" max="15361" width="27" style="45" bestFit="1" customWidth="1"/>
    <col min="15362" max="15362" width="26.26953125" style="45" customWidth="1"/>
    <col min="15363" max="15363" width="11" style="45" customWidth="1"/>
    <col min="15364" max="15364" width="11.26953125" style="45" customWidth="1"/>
    <col min="15365" max="15365" width="9.26953125" style="45" customWidth="1"/>
    <col min="15366" max="15366" width="10" style="45" customWidth="1"/>
    <col min="15367" max="15367" width="9.81640625" style="45" customWidth="1"/>
    <col min="15368" max="15368" width="11.7265625" style="45" customWidth="1"/>
    <col min="15369" max="15369" width="11" style="45" customWidth="1"/>
    <col min="15370" max="15370" width="10.26953125" style="45" bestFit="1" customWidth="1"/>
    <col min="15371" max="15372" width="11" style="45" customWidth="1"/>
    <col min="15373" max="15374" width="17" style="45" customWidth="1"/>
    <col min="15375" max="15375" width="12.26953125" style="45" customWidth="1"/>
    <col min="15376" max="15376" width="15.7265625" style="45" customWidth="1"/>
    <col min="15377" max="15377" width="15" style="45" customWidth="1"/>
    <col min="15378" max="15378" width="26.1796875" style="45" customWidth="1"/>
    <col min="15379" max="15379" width="12.81640625" style="45" customWidth="1"/>
    <col min="15380" max="15380" width="13.26953125" style="45" customWidth="1"/>
    <col min="15381" max="15381" width="10.7265625" style="45" customWidth="1"/>
    <col min="15382" max="15382" width="10.1796875" style="45" customWidth="1"/>
    <col min="15383" max="15383" width="11.7265625" style="45" customWidth="1"/>
    <col min="15384" max="15384" width="13.1796875" style="45" customWidth="1"/>
    <col min="15385" max="15385" width="14.7265625" style="45" customWidth="1"/>
    <col min="15386" max="15386" width="9.7265625" style="45" bestFit="1" customWidth="1"/>
    <col min="15387" max="15613" width="8.81640625" style="45"/>
    <col min="15614" max="15614" width="5.26953125" style="45" customWidth="1"/>
    <col min="15615" max="15615" width="9" style="45" customWidth="1"/>
    <col min="15616" max="15616" width="14" style="45" customWidth="1"/>
    <col min="15617" max="15617" width="27" style="45" bestFit="1" customWidth="1"/>
    <col min="15618" max="15618" width="26.26953125" style="45" customWidth="1"/>
    <col min="15619" max="15619" width="11" style="45" customWidth="1"/>
    <col min="15620" max="15620" width="11.26953125" style="45" customWidth="1"/>
    <col min="15621" max="15621" width="9.26953125" style="45" customWidth="1"/>
    <col min="15622" max="15622" width="10" style="45" customWidth="1"/>
    <col min="15623" max="15623" width="9.81640625" style="45" customWidth="1"/>
    <col min="15624" max="15624" width="11.7265625" style="45" customWidth="1"/>
    <col min="15625" max="15625" width="11" style="45" customWidth="1"/>
    <col min="15626" max="15626" width="10.26953125" style="45" bestFit="1" customWidth="1"/>
    <col min="15627" max="15628" width="11" style="45" customWidth="1"/>
    <col min="15629" max="15630" width="17" style="45" customWidth="1"/>
    <col min="15631" max="15631" width="12.26953125" style="45" customWidth="1"/>
    <col min="15632" max="15632" width="15.7265625" style="45" customWidth="1"/>
    <col min="15633" max="15633" width="15" style="45" customWidth="1"/>
    <col min="15634" max="15634" width="26.1796875" style="45" customWidth="1"/>
    <col min="15635" max="15635" width="12.81640625" style="45" customWidth="1"/>
    <col min="15636" max="15636" width="13.26953125" style="45" customWidth="1"/>
    <col min="15637" max="15637" width="10.7265625" style="45" customWidth="1"/>
    <col min="15638" max="15638" width="10.1796875" style="45" customWidth="1"/>
    <col min="15639" max="15639" width="11.7265625" style="45" customWidth="1"/>
    <col min="15640" max="15640" width="13.1796875" style="45" customWidth="1"/>
    <col min="15641" max="15641" width="14.7265625" style="45" customWidth="1"/>
    <col min="15642" max="15642" width="9.7265625" style="45" bestFit="1" customWidth="1"/>
    <col min="15643" max="15869" width="8.81640625" style="45"/>
    <col min="15870" max="15870" width="5.26953125" style="45" customWidth="1"/>
    <col min="15871" max="15871" width="9" style="45" customWidth="1"/>
    <col min="15872" max="15872" width="14" style="45" customWidth="1"/>
    <col min="15873" max="15873" width="27" style="45" bestFit="1" customWidth="1"/>
    <col min="15874" max="15874" width="26.26953125" style="45" customWidth="1"/>
    <col min="15875" max="15875" width="11" style="45" customWidth="1"/>
    <col min="15876" max="15876" width="11.26953125" style="45" customWidth="1"/>
    <col min="15877" max="15877" width="9.26953125" style="45" customWidth="1"/>
    <col min="15878" max="15878" width="10" style="45" customWidth="1"/>
    <col min="15879" max="15879" width="9.81640625" style="45" customWidth="1"/>
    <col min="15880" max="15880" width="11.7265625" style="45" customWidth="1"/>
    <col min="15881" max="15881" width="11" style="45" customWidth="1"/>
    <col min="15882" max="15882" width="10.26953125" style="45" bestFit="1" customWidth="1"/>
    <col min="15883" max="15884" width="11" style="45" customWidth="1"/>
    <col min="15885" max="15886" width="17" style="45" customWidth="1"/>
    <col min="15887" max="15887" width="12.26953125" style="45" customWidth="1"/>
    <col min="15888" max="15888" width="15.7265625" style="45" customWidth="1"/>
    <col min="15889" max="15889" width="15" style="45" customWidth="1"/>
    <col min="15890" max="15890" width="26.1796875" style="45" customWidth="1"/>
    <col min="15891" max="15891" width="12.81640625" style="45" customWidth="1"/>
    <col min="15892" max="15892" width="13.26953125" style="45" customWidth="1"/>
    <col min="15893" max="15893" width="10.7265625" style="45" customWidth="1"/>
    <col min="15894" max="15894" width="10.1796875" style="45" customWidth="1"/>
    <col min="15895" max="15895" width="11.7265625" style="45" customWidth="1"/>
    <col min="15896" max="15896" width="13.1796875" style="45" customWidth="1"/>
    <col min="15897" max="15897" width="14.7265625" style="45" customWidth="1"/>
    <col min="15898" max="15898" width="9.7265625" style="45" bestFit="1" customWidth="1"/>
    <col min="15899" max="16125" width="8.81640625" style="45"/>
    <col min="16126" max="16126" width="5.26953125" style="45" customWidth="1"/>
    <col min="16127" max="16127" width="9" style="45" customWidth="1"/>
    <col min="16128" max="16128" width="14" style="45" customWidth="1"/>
    <col min="16129" max="16129" width="27" style="45" bestFit="1" customWidth="1"/>
    <col min="16130" max="16130" width="26.26953125" style="45" customWidth="1"/>
    <col min="16131" max="16131" width="11" style="45" customWidth="1"/>
    <col min="16132" max="16132" width="11.26953125" style="45" customWidth="1"/>
    <col min="16133" max="16133" width="9.26953125" style="45" customWidth="1"/>
    <col min="16134" max="16134" width="10" style="45" customWidth="1"/>
    <col min="16135" max="16135" width="9.81640625" style="45" customWidth="1"/>
    <col min="16136" max="16136" width="11.7265625" style="45" customWidth="1"/>
    <col min="16137" max="16137" width="11" style="45" customWidth="1"/>
    <col min="16138" max="16138" width="10.26953125" style="45" bestFit="1" customWidth="1"/>
    <col min="16139" max="16140" width="11" style="45" customWidth="1"/>
    <col min="16141" max="16142" width="17" style="45" customWidth="1"/>
    <col min="16143" max="16143" width="12.26953125" style="45" customWidth="1"/>
    <col min="16144" max="16144" width="15.7265625" style="45" customWidth="1"/>
    <col min="16145" max="16145" width="15" style="45" customWidth="1"/>
    <col min="16146" max="16146" width="26.1796875" style="45" customWidth="1"/>
    <col min="16147" max="16147" width="12.81640625" style="45" customWidth="1"/>
    <col min="16148" max="16148" width="13.26953125" style="45" customWidth="1"/>
    <col min="16149" max="16149" width="10.7265625" style="45" customWidth="1"/>
    <col min="16150" max="16150" width="10.1796875" style="45" customWidth="1"/>
    <col min="16151" max="16151" width="11.7265625" style="45" customWidth="1"/>
    <col min="16152" max="16152" width="13.1796875" style="45" customWidth="1"/>
    <col min="16153" max="16153" width="14.7265625" style="45" customWidth="1"/>
    <col min="16154" max="16154" width="9.7265625" style="45" bestFit="1" customWidth="1"/>
    <col min="16155" max="16371" width="8.81640625" style="45"/>
    <col min="16372" max="16384" width="8.81640625" style="45" customWidth="1"/>
  </cols>
  <sheetData>
    <row r="1" spans="1:51" ht="12.4" customHeight="1" x14ac:dyDescent="0.35">
      <c r="H1" s="166"/>
      <c r="I1" s="166"/>
      <c r="K1" s="45"/>
      <c r="L1" s="45"/>
      <c r="R1" s="45"/>
      <c r="S1" s="45"/>
      <c r="Z1" s="48"/>
    </row>
    <row r="2" spans="1:51" ht="10.9" customHeight="1" x14ac:dyDescent="0.35">
      <c r="H2" s="166"/>
      <c r="I2" s="166"/>
      <c r="K2" s="45"/>
      <c r="L2" s="45"/>
      <c r="R2" s="45"/>
      <c r="S2" s="45"/>
      <c r="Z2" s="48"/>
    </row>
    <row r="3" spans="1:51" ht="10.9" customHeight="1" x14ac:dyDescent="0.35">
      <c r="H3" s="166"/>
      <c r="I3" s="166"/>
      <c r="K3" s="45"/>
      <c r="L3" s="45"/>
      <c r="R3" s="45"/>
      <c r="S3" s="45"/>
      <c r="Z3" s="48"/>
    </row>
    <row r="4" spans="1:51" ht="32.65" customHeight="1" x14ac:dyDescent="0.35">
      <c r="A4" s="210" t="s">
        <v>296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44"/>
      <c r="AC4" s="45" t="s">
        <v>0</v>
      </c>
      <c r="AD4" s="45" t="s">
        <v>0</v>
      </c>
    </row>
    <row r="5" spans="1:51" s="134" customFormat="1" ht="97.5" customHeight="1" x14ac:dyDescent="0.35">
      <c r="A5" s="167"/>
      <c r="B5" s="198" t="s">
        <v>1</v>
      </c>
      <c r="C5" s="198"/>
      <c r="D5" s="198" t="s">
        <v>2</v>
      </c>
      <c r="E5" s="198"/>
      <c r="F5" s="218" t="s">
        <v>289</v>
      </c>
      <c r="G5" s="212"/>
      <c r="H5" s="211" t="s">
        <v>297</v>
      </c>
      <c r="I5" s="220"/>
      <c r="J5" s="220"/>
      <c r="K5" s="221"/>
      <c r="L5" s="131" t="s">
        <v>162</v>
      </c>
      <c r="M5" s="143" t="s">
        <v>3</v>
      </c>
      <c r="N5" s="196" t="s">
        <v>4</v>
      </c>
      <c r="O5" s="196"/>
      <c r="P5" s="195" t="s">
        <v>305</v>
      </c>
      <c r="Q5" s="195"/>
      <c r="R5" s="195"/>
      <c r="S5" s="196" t="s">
        <v>5</v>
      </c>
      <c r="T5" s="196"/>
      <c r="U5" s="196" t="s">
        <v>74</v>
      </c>
      <c r="V5" s="219"/>
      <c r="W5" s="219"/>
      <c r="X5" s="219"/>
      <c r="Y5" s="219"/>
      <c r="Z5" s="219"/>
    </row>
    <row r="6" spans="1:51" s="138" customFormat="1" ht="166.5" customHeight="1" x14ac:dyDescent="0.35">
      <c r="A6" s="168" t="s">
        <v>205</v>
      </c>
      <c r="B6" s="132" t="s">
        <v>7</v>
      </c>
      <c r="C6" s="132" t="s">
        <v>8</v>
      </c>
      <c r="D6" s="132" t="s">
        <v>262</v>
      </c>
      <c r="E6" s="132" t="s">
        <v>263</v>
      </c>
      <c r="F6" s="135" t="s">
        <v>298</v>
      </c>
      <c r="G6" s="135" t="s">
        <v>299</v>
      </c>
      <c r="H6" s="183" t="s">
        <v>268</v>
      </c>
      <c r="I6" s="183" t="s">
        <v>300</v>
      </c>
      <c r="J6" s="132" t="s">
        <v>304</v>
      </c>
      <c r="K6" s="189" t="s">
        <v>347</v>
      </c>
      <c r="L6" s="137" t="s">
        <v>265</v>
      </c>
      <c r="M6" s="144" t="s">
        <v>351</v>
      </c>
      <c r="N6" s="132" t="s">
        <v>269</v>
      </c>
      <c r="O6" s="132" t="s">
        <v>335</v>
      </c>
      <c r="P6" s="132" t="s">
        <v>336</v>
      </c>
      <c r="Q6" s="135" t="s">
        <v>337</v>
      </c>
      <c r="R6" s="135" t="s">
        <v>199</v>
      </c>
      <c r="S6" s="132" t="s">
        <v>11</v>
      </c>
      <c r="T6" s="132" t="s">
        <v>12</v>
      </c>
      <c r="U6" s="135" t="s">
        <v>338</v>
      </c>
      <c r="V6" s="132" t="s">
        <v>339</v>
      </c>
      <c r="W6" s="132" t="s">
        <v>340</v>
      </c>
      <c r="X6" s="132" t="s">
        <v>341</v>
      </c>
      <c r="Y6" s="161" t="s">
        <v>306</v>
      </c>
      <c r="Z6" s="161" t="s">
        <v>291</v>
      </c>
    </row>
    <row r="7" spans="1:51" s="89" customFormat="1" ht="25" customHeight="1" x14ac:dyDescent="0.35">
      <c r="A7" s="169"/>
      <c r="B7" s="2"/>
      <c r="C7" s="2"/>
      <c r="D7" s="3"/>
      <c r="E7" s="4"/>
      <c r="F7" s="5"/>
      <c r="G7" s="5"/>
      <c r="H7" s="6"/>
      <c r="I7" s="6"/>
      <c r="J7" s="40">
        <f>H7+I7</f>
        <v>0</v>
      </c>
      <c r="K7" s="41" t="str">
        <f>IF(J7&gt;0,IF(F7="","Inserire periodo in colonna F",IF(G7="","Inserire periodo in colonna G",IF(H7="","Inserire gg. di presenza in colonna H",IF(J7&gt;L7,"Errore n. max giorni! Verificare periodo inserito",IF(NETWORKDAYS.INTL(F7,G7,11,'MENU TENDINA'!H$11:H$22)=J7,"ok",""))))),"")</f>
        <v/>
      </c>
      <c r="L7" s="19" t="str">
        <f>IF(J7&gt;0,NETWORKDAYS.INTL(F7,G7,11,'MENU TENDINA'!$H$11:$H$22),"")</f>
        <v/>
      </c>
      <c r="M7" s="7"/>
      <c r="N7" s="100">
        <f>IF(I7&gt;0,30.78,0)</f>
        <v>0</v>
      </c>
      <c r="O7" s="100">
        <f t="shared" ref="O7" si="0">IF(I7&gt;0,20.29,0)</f>
        <v>0</v>
      </c>
      <c r="P7" s="100">
        <f t="shared" ref="P7" si="1">ROUND(H7*N7,2)</f>
        <v>0</v>
      </c>
      <c r="Q7" s="100">
        <f t="shared" ref="Q7" si="2">ROUND(I7*O7,2)</f>
        <v>0</v>
      </c>
      <c r="R7" s="101">
        <f t="shared" ref="R7" si="3">ROUND(P7+Q7,2)</f>
        <v>0</v>
      </c>
      <c r="S7" s="99">
        <f t="shared" ref="S7" si="4">IF(M7=0,0,IF((M7&lt;5000),5000,M7))</f>
        <v>0</v>
      </c>
      <c r="T7" s="42">
        <f>IF(S7=0,0,ROUND((S7-5000)/(20000-5000),2))</f>
        <v>0</v>
      </c>
      <c r="U7" s="42">
        <f>IF(I7&gt;0,ROUND((T7*N7),2),0)</f>
        <v>0</v>
      </c>
      <c r="V7" s="43">
        <f>IF(I7&gt;0,ROUND(N7-U7,2),0)</f>
        <v>0</v>
      </c>
      <c r="W7" s="42">
        <f t="shared" ref="W7" si="5">IF(I7&gt;0,(ROUND((T7*O7),2)),0)</f>
        <v>0</v>
      </c>
      <c r="X7" s="43">
        <f t="shared" ref="X7" si="6">IF(I7&gt;0,ROUND(O7-W7,2),0)</f>
        <v>0</v>
      </c>
      <c r="Y7" s="181">
        <f t="shared" ref="Y7" si="7">ROUND((U7*H7)+(W7*I7),2)</f>
        <v>0</v>
      </c>
      <c r="Z7" s="180">
        <f t="shared" ref="Z7" si="8">IF(J7&gt;0,IF(M7="","inserire Isee in colonna M",ROUND((V7*H7)+(X7*I7),2)),0)</f>
        <v>0</v>
      </c>
      <c r="AA7" s="88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25" customHeight="1" x14ac:dyDescent="0.35">
      <c r="A8" s="169"/>
      <c r="B8" s="2"/>
      <c r="C8" s="2"/>
      <c r="D8" s="3"/>
      <c r="E8" s="4"/>
      <c r="F8" s="5"/>
      <c r="G8" s="5"/>
      <c r="H8" s="6"/>
      <c r="I8" s="6"/>
      <c r="J8" s="40">
        <f t="shared" ref="J8:J71" si="9">H8+I8</f>
        <v>0</v>
      </c>
      <c r="K8" s="41" t="str">
        <f>IF(J8&gt;0,IF(F8="","Inserire periodo in colonna F",IF(G8="","Inserire periodo in colonna G",IF(H8="","Inserire gg. di presenza in colonna H",IF(J8&gt;L8,"Errore n. max giorni! Verificare periodo inserito",IF(NETWORKDAYS.INTL(F8,G8,11,'MENU TENDINA'!H$11:H$22)=J8,"ok",""))))),"")</f>
        <v/>
      </c>
      <c r="L8" s="19" t="str">
        <f>IF(J8&gt;0,NETWORKDAYS.INTL(F8,G8,11,'MENU TENDINA'!$H$11:$H$22),"")</f>
        <v/>
      </c>
      <c r="M8" s="7"/>
      <c r="N8" s="100">
        <f t="shared" ref="N8:N71" si="10">IF(I8&gt;0,30.78,0)</f>
        <v>0</v>
      </c>
      <c r="O8" s="100">
        <f t="shared" ref="O8:O71" si="11">IF(I8&gt;0,20.29,0)</f>
        <v>0</v>
      </c>
      <c r="P8" s="100">
        <f t="shared" ref="P8:P71" si="12">ROUND(H8*N8,2)</f>
        <v>0</v>
      </c>
      <c r="Q8" s="100">
        <f t="shared" ref="Q8:Q71" si="13">ROUND(I8*O8,2)</f>
        <v>0</v>
      </c>
      <c r="R8" s="101">
        <f t="shared" ref="R8:R71" si="14">ROUND(P8+Q8,2)</f>
        <v>0</v>
      </c>
      <c r="S8" s="99">
        <f t="shared" ref="S8:S71" si="15">IF(M8=0,0,IF((M8&lt;5000),5000,M8))</f>
        <v>0</v>
      </c>
      <c r="T8" s="42">
        <f t="shared" ref="T8:T71" si="16">IF(S8=0,0,ROUND((S8-5000)/(20000-5000),2))</f>
        <v>0</v>
      </c>
      <c r="U8" s="42">
        <f t="shared" ref="U8:U71" si="17">IF(I8&gt;0,ROUND((T8*N8),2),0)</f>
        <v>0</v>
      </c>
      <c r="V8" s="43">
        <f t="shared" ref="V8:V71" si="18">IF(I8&gt;0,ROUND(N8-U8,2),0)</f>
        <v>0</v>
      </c>
      <c r="W8" s="42">
        <f t="shared" ref="W8:W71" si="19">IF(I8&gt;0,(ROUND((T8*O8),2)),0)</f>
        <v>0</v>
      </c>
      <c r="X8" s="43">
        <f t="shared" ref="X8:X71" si="20">IF(I8&gt;0,ROUND(O8-W8,2),0)</f>
        <v>0</v>
      </c>
      <c r="Y8" s="181">
        <f t="shared" ref="Y8:Y71" si="21">ROUND((U8*H8)+(W8*I8),2)</f>
        <v>0</v>
      </c>
      <c r="Z8" s="180">
        <f t="shared" ref="Z8:Z71" si="22">IF(J8&gt;0,IF(M8="","inserire Isee in colonna M",ROUND((V8*H8)+(X8*I8),2)),0)</f>
        <v>0</v>
      </c>
    </row>
    <row r="9" spans="1:51" ht="25" customHeight="1" x14ac:dyDescent="0.35">
      <c r="A9" s="169"/>
      <c r="B9" s="2"/>
      <c r="C9" s="2"/>
      <c r="D9" s="3"/>
      <c r="E9" s="4"/>
      <c r="F9" s="5"/>
      <c r="G9" s="5"/>
      <c r="H9" s="6"/>
      <c r="I9" s="6"/>
      <c r="J9" s="40">
        <f t="shared" si="9"/>
        <v>0</v>
      </c>
      <c r="K9" s="41" t="str">
        <f>IF(J9&gt;0,IF(F9="","Inserire periodo in colonna F",IF(G9="","Inserire periodo in colonna G",IF(H9="","Inserire gg. di presenza in colonna H",IF(J9&gt;L9,"Errore n. max giorni! Verificare periodo inserito",IF(NETWORKDAYS.INTL(F9,G9,11,'MENU TENDINA'!H$11:H$22)=J9,"ok",""))))),"")</f>
        <v/>
      </c>
      <c r="L9" s="19" t="str">
        <f>IF(J9&gt;0,NETWORKDAYS.INTL(F9,G9,11,'MENU TENDINA'!$H$11:$H$22),"")</f>
        <v/>
      </c>
      <c r="M9" s="7"/>
      <c r="N9" s="100">
        <f t="shared" si="10"/>
        <v>0</v>
      </c>
      <c r="O9" s="100">
        <f t="shared" si="11"/>
        <v>0</v>
      </c>
      <c r="P9" s="100">
        <f t="shared" si="12"/>
        <v>0</v>
      </c>
      <c r="Q9" s="100">
        <f t="shared" si="13"/>
        <v>0</v>
      </c>
      <c r="R9" s="101">
        <f t="shared" si="14"/>
        <v>0</v>
      </c>
      <c r="S9" s="99">
        <f t="shared" si="15"/>
        <v>0</v>
      </c>
      <c r="T9" s="42">
        <f t="shared" si="16"/>
        <v>0</v>
      </c>
      <c r="U9" s="42">
        <f t="shared" si="17"/>
        <v>0</v>
      </c>
      <c r="V9" s="43">
        <f t="shared" si="18"/>
        <v>0</v>
      </c>
      <c r="W9" s="42">
        <f t="shared" si="19"/>
        <v>0</v>
      </c>
      <c r="X9" s="43">
        <f t="shared" si="20"/>
        <v>0</v>
      </c>
      <c r="Y9" s="181">
        <f t="shared" si="21"/>
        <v>0</v>
      </c>
      <c r="Z9" s="180">
        <f t="shared" si="22"/>
        <v>0</v>
      </c>
    </row>
    <row r="10" spans="1:51" ht="25" customHeight="1" x14ac:dyDescent="0.35">
      <c r="A10" s="169"/>
      <c r="B10" s="2"/>
      <c r="C10" s="2"/>
      <c r="D10" s="3"/>
      <c r="E10" s="4"/>
      <c r="F10" s="5"/>
      <c r="G10" s="5"/>
      <c r="H10" s="6"/>
      <c r="I10" s="6"/>
      <c r="J10" s="40">
        <f t="shared" si="9"/>
        <v>0</v>
      </c>
      <c r="K10" s="41" t="str">
        <f>IF(J10&gt;0,IF(F10="","Inserire periodo in colonna F",IF(G10="","Inserire periodo in colonna G",IF(H10="","Inserire gg. di presenza in colonna H",IF(J10&gt;L10,"Errore n. max giorni! Verificare periodo inserito",IF(NETWORKDAYS.INTL(F10,G10,11,'MENU TENDINA'!H$11:H$22)=J10,"ok",""))))),"")</f>
        <v/>
      </c>
      <c r="L10" s="19" t="str">
        <f>IF(J10&gt;0,NETWORKDAYS.INTL(F10,G10,11,'MENU TENDINA'!$H$11:$H$22),"")</f>
        <v/>
      </c>
      <c r="M10" s="7"/>
      <c r="N10" s="100">
        <f t="shared" si="10"/>
        <v>0</v>
      </c>
      <c r="O10" s="100">
        <f t="shared" si="11"/>
        <v>0</v>
      </c>
      <c r="P10" s="100">
        <f t="shared" si="12"/>
        <v>0</v>
      </c>
      <c r="Q10" s="100">
        <f t="shared" si="13"/>
        <v>0</v>
      </c>
      <c r="R10" s="101">
        <f t="shared" si="14"/>
        <v>0</v>
      </c>
      <c r="S10" s="99">
        <f t="shared" si="15"/>
        <v>0</v>
      </c>
      <c r="T10" s="42">
        <f t="shared" si="16"/>
        <v>0</v>
      </c>
      <c r="U10" s="42">
        <f t="shared" si="17"/>
        <v>0</v>
      </c>
      <c r="V10" s="43">
        <f t="shared" si="18"/>
        <v>0</v>
      </c>
      <c r="W10" s="42">
        <f t="shared" si="19"/>
        <v>0</v>
      </c>
      <c r="X10" s="43">
        <f t="shared" si="20"/>
        <v>0</v>
      </c>
      <c r="Y10" s="181">
        <f t="shared" si="21"/>
        <v>0</v>
      </c>
      <c r="Z10" s="180">
        <f t="shared" si="22"/>
        <v>0</v>
      </c>
    </row>
    <row r="11" spans="1:51" ht="25" customHeight="1" x14ac:dyDescent="0.35">
      <c r="A11" s="169"/>
      <c r="B11" s="2"/>
      <c r="C11" s="2"/>
      <c r="D11" s="3"/>
      <c r="E11" s="4"/>
      <c r="F11" s="5"/>
      <c r="G11" s="5"/>
      <c r="H11" s="6"/>
      <c r="I11" s="6"/>
      <c r="J11" s="40">
        <f t="shared" si="9"/>
        <v>0</v>
      </c>
      <c r="K11" s="41" t="str">
        <f>IF(J11&gt;0,IF(F11="","Inserire periodo in colonna F",IF(G11="","Inserire periodo in colonna G",IF(H11="","Inserire gg. di presenza in colonna H",IF(J11&gt;L11,"Errore n. max giorni! Verificare periodo inserito",IF(NETWORKDAYS.INTL(F11,G11,11,'MENU TENDINA'!H$11:H$22)=J11,"ok",""))))),"")</f>
        <v/>
      </c>
      <c r="L11" s="19" t="str">
        <f>IF(J11&gt;0,NETWORKDAYS.INTL(F11,G11,11,'MENU TENDINA'!$H$11:$H$22),"")</f>
        <v/>
      </c>
      <c r="M11" s="7"/>
      <c r="N11" s="100">
        <f t="shared" si="10"/>
        <v>0</v>
      </c>
      <c r="O11" s="100">
        <f t="shared" si="11"/>
        <v>0</v>
      </c>
      <c r="P11" s="100">
        <f t="shared" si="12"/>
        <v>0</v>
      </c>
      <c r="Q11" s="100">
        <f t="shared" si="13"/>
        <v>0</v>
      </c>
      <c r="R11" s="101">
        <f t="shared" si="14"/>
        <v>0</v>
      </c>
      <c r="S11" s="99">
        <f t="shared" si="15"/>
        <v>0</v>
      </c>
      <c r="T11" s="42">
        <f t="shared" si="16"/>
        <v>0</v>
      </c>
      <c r="U11" s="42">
        <f t="shared" si="17"/>
        <v>0</v>
      </c>
      <c r="V11" s="43">
        <f t="shared" si="18"/>
        <v>0</v>
      </c>
      <c r="W11" s="42">
        <f t="shared" si="19"/>
        <v>0</v>
      </c>
      <c r="X11" s="43">
        <f t="shared" si="20"/>
        <v>0</v>
      </c>
      <c r="Y11" s="181">
        <f t="shared" si="21"/>
        <v>0</v>
      </c>
      <c r="Z11" s="180">
        <f t="shared" si="22"/>
        <v>0</v>
      </c>
    </row>
    <row r="12" spans="1:51" ht="25" customHeight="1" x14ac:dyDescent="0.35">
      <c r="A12" s="169"/>
      <c r="B12" s="2"/>
      <c r="C12" s="2"/>
      <c r="D12" s="3"/>
      <c r="E12" s="4"/>
      <c r="F12" s="5"/>
      <c r="G12" s="5"/>
      <c r="H12" s="6"/>
      <c r="I12" s="6"/>
      <c r="J12" s="40">
        <f t="shared" si="9"/>
        <v>0</v>
      </c>
      <c r="K12" s="41" t="str">
        <f>IF(J12&gt;0,IF(F12="","Inserire periodo in colonna F",IF(G12="","Inserire periodo in colonna G",IF(H12="","Inserire gg. di presenza in colonna H",IF(J12&gt;L12,"Errore n. max giorni! Verificare periodo inserito",IF(NETWORKDAYS.INTL(F12,G12,11,'MENU TENDINA'!H$11:H$22)=J12,"ok",""))))),"")</f>
        <v/>
      </c>
      <c r="L12" s="19" t="str">
        <f>IF(J12&gt;0,NETWORKDAYS.INTL(F12,G12,11,'MENU TENDINA'!$H$11:$H$22),"")</f>
        <v/>
      </c>
      <c r="M12" s="7"/>
      <c r="N12" s="100">
        <f t="shared" si="10"/>
        <v>0</v>
      </c>
      <c r="O12" s="100">
        <f t="shared" si="11"/>
        <v>0</v>
      </c>
      <c r="P12" s="100">
        <f t="shared" si="12"/>
        <v>0</v>
      </c>
      <c r="Q12" s="100">
        <f t="shared" si="13"/>
        <v>0</v>
      </c>
      <c r="R12" s="101">
        <f t="shared" si="14"/>
        <v>0</v>
      </c>
      <c r="S12" s="99">
        <f t="shared" si="15"/>
        <v>0</v>
      </c>
      <c r="T12" s="42">
        <f t="shared" si="16"/>
        <v>0</v>
      </c>
      <c r="U12" s="42">
        <f t="shared" si="17"/>
        <v>0</v>
      </c>
      <c r="V12" s="43">
        <f t="shared" si="18"/>
        <v>0</v>
      </c>
      <c r="W12" s="42">
        <f t="shared" si="19"/>
        <v>0</v>
      </c>
      <c r="X12" s="43">
        <f t="shared" si="20"/>
        <v>0</v>
      </c>
      <c r="Y12" s="181">
        <f t="shared" si="21"/>
        <v>0</v>
      </c>
      <c r="Z12" s="180">
        <f t="shared" si="22"/>
        <v>0</v>
      </c>
    </row>
    <row r="13" spans="1:51" ht="25" customHeight="1" x14ac:dyDescent="0.35">
      <c r="A13" s="169"/>
      <c r="B13" s="2"/>
      <c r="C13" s="2"/>
      <c r="D13" s="3"/>
      <c r="E13" s="4"/>
      <c r="F13" s="5"/>
      <c r="G13" s="5"/>
      <c r="H13" s="6"/>
      <c r="I13" s="6"/>
      <c r="J13" s="40">
        <f t="shared" si="9"/>
        <v>0</v>
      </c>
      <c r="K13" s="41" t="str">
        <f>IF(J13&gt;0,IF(F13="","Inserire periodo in colonna F",IF(G13="","Inserire periodo in colonna G",IF(H13="","Inserire gg. di presenza in colonna H",IF(J13&gt;L13,"Errore n. max giorni! Verificare periodo inserito",IF(NETWORKDAYS.INTL(F13,G13,11,'MENU TENDINA'!H$11:H$22)=J13,"ok",""))))),"")</f>
        <v/>
      </c>
      <c r="L13" s="19" t="str">
        <f>IF(J13&gt;0,NETWORKDAYS.INTL(F13,G13,11,'MENU TENDINA'!$H$11:$H$22),"")</f>
        <v/>
      </c>
      <c r="M13" s="7"/>
      <c r="N13" s="100">
        <f t="shared" si="10"/>
        <v>0</v>
      </c>
      <c r="O13" s="100">
        <f t="shared" si="11"/>
        <v>0</v>
      </c>
      <c r="P13" s="100">
        <f t="shared" si="12"/>
        <v>0</v>
      </c>
      <c r="Q13" s="100">
        <f t="shared" si="13"/>
        <v>0</v>
      </c>
      <c r="R13" s="101">
        <f t="shared" si="14"/>
        <v>0</v>
      </c>
      <c r="S13" s="99">
        <f t="shared" si="15"/>
        <v>0</v>
      </c>
      <c r="T13" s="42">
        <f t="shared" si="16"/>
        <v>0</v>
      </c>
      <c r="U13" s="42">
        <f t="shared" si="17"/>
        <v>0</v>
      </c>
      <c r="V13" s="43">
        <f t="shared" si="18"/>
        <v>0</v>
      </c>
      <c r="W13" s="42">
        <f t="shared" si="19"/>
        <v>0</v>
      </c>
      <c r="X13" s="43">
        <f t="shared" si="20"/>
        <v>0</v>
      </c>
      <c r="Y13" s="181">
        <f t="shared" si="21"/>
        <v>0</v>
      </c>
      <c r="Z13" s="180">
        <f t="shared" si="22"/>
        <v>0</v>
      </c>
    </row>
    <row r="14" spans="1:51" ht="25" customHeight="1" x14ac:dyDescent="0.35">
      <c r="A14" s="169"/>
      <c r="B14" s="2"/>
      <c r="C14" s="2"/>
      <c r="D14" s="3"/>
      <c r="E14" s="4"/>
      <c r="F14" s="5"/>
      <c r="G14" s="5"/>
      <c r="H14" s="6"/>
      <c r="I14" s="6"/>
      <c r="J14" s="40">
        <f t="shared" si="9"/>
        <v>0</v>
      </c>
      <c r="K14" s="41" t="str">
        <f>IF(J14&gt;0,IF(F14="","Inserire periodo in colonna F",IF(G14="","Inserire periodo in colonna G",IF(H14="","Inserire gg. di presenza in colonna H",IF(J14&gt;L14,"Errore n. max giorni! Verificare periodo inserito",IF(NETWORKDAYS.INTL(F14,G14,11,'MENU TENDINA'!H$11:H$22)=J14,"ok",""))))),"")</f>
        <v/>
      </c>
      <c r="L14" s="19" t="str">
        <f>IF(J14&gt;0,NETWORKDAYS.INTL(F14,G14,11,'MENU TENDINA'!$H$11:$H$22),"")</f>
        <v/>
      </c>
      <c r="M14" s="7"/>
      <c r="N14" s="100">
        <f t="shared" si="10"/>
        <v>0</v>
      </c>
      <c r="O14" s="100">
        <f t="shared" si="11"/>
        <v>0</v>
      </c>
      <c r="P14" s="100">
        <f t="shared" si="12"/>
        <v>0</v>
      </c>
      <c r="Q14" s="100">
        <f t="shared" si="13"/>
        <v>0</v>
      </c>
      <c r="R14" s="101">
        <f t="shared" si="14"/>
        <v>0</v>
      </c>
      <c r="S14" s="99">
        <f t="shared" si="15"/>
        <v>0</v>
      </c>
      <c r="T14" s="42">
        <f t="shared" si="16"/>
        <v>0</v>
      </c>
      <c r="U14" s="42">
        <f t="shared" si="17"/>
        <v>0</v>
      </c>
      <c r="V14" s="43">
        <f t="shared" si="18"/>
        <v>0</v>
      </c>
      <c r="W14" s="42">
        <f t="shared" si="19"/>
        <v>0</v>
      </c>
      <c r="X14" s="43">
        <f t="shared" si="20"/>
        <v>0</v>
      </c>
      <c r="Y14" s="181">
        <f t="shared" si="21"/>
        <v>0</v>
      </c>
      <c r="Z14" s="180">
        <f t="shared" si="22"/>
        <v>0</v>
      </c>
    </row>
    <row r="15" spans="1:51" ht="25" customHeight="1" x14ac:dyDescent="0.35">
      <c r="A15" s="169"/>
      <c r="B15" s="2"/>
      <c r="C15" s="2"/>
      <c r="D15" s="3"/>
      <c r="E15" s="4"/>
      <c r="F15" s="5"/>
      <c r="G15" s="5"/>
      <c r="H15" s="6"/>
      <c r="I15" s="6"/>
      <c r="J15" s="40">
        <f t="shared" si="9"/>
        <v>0</v>
      </c>
      <c r="K15" s="41" t="str">
        <f>IF(J15&gt;0,IF(F15="","Inserire periodo in colonna F",IF(G15="","Inserire periodo in colonna G",IF(H15="","Inserire gg. di presenza in colonna H",IF(J15&gt;L15,"Errore n. max giorni! Verificare periodo inserito",IF(NETWORKDAYS.INTL(F15,G15,11,'MENU TENDINA'!H$11:H$22)=J15,"ok",""))))),"")</f>
        <v/>
      </c>
      <c r="L15" s="19" t="str">
        <f>IF(J15&gt;0,NETWORKDAYS.INTL(F15,G15,11,'MENU TENDINA'!$H$11:$H$22),"")</f>
        <v/>
      </c>
      <c r="M15" s="7"/>
      <c r="N15" s="100">
        <f t="shared" si="10"/>
        <v>0</v>
      </c>
      <c r="O15" s="100">
        <f t="shared" si="11"/>
        <v>0</v>
      </c>
      <c r="P15" s="100">
        <f t="shared" si="12"/>
        <v>0</v>
      </c>
      <c r="Q15" s="100">
        <f t="shared" si="13"/>
        <v>0</v>
      </c>
      <c r="R15" s="101">
        <f t="shared" si="14"/>
        <v>0</v>
      </c>
      <c r="S15" s="99">
        <f t="shared" si="15"/>
        <v>0</v>
      </c>
      <c r="T15" s="42">
        <f t="shared" si="16"/>
        <v>0</v>
      </c>
      <c r="U15" s="42">
        <f t="shared" si="17"/>
        <v>0</v>
      </c>
      <c r="V15" s="43">
        <f t="shared" si="18"/>
        <v>0</v>
      </c>
      <c r="W15" s="42">
        <f t="shared" si="19"/>
        <v>0</v>
      </c>
      <c r="X15" s="43">
        <f t="shared" si="20"/>
        <v>0</v>
      </c>
      <c r="Y15" s="181">
        <f t="shared" si="21"/>
        <v>0</v>
      </c>
      <c r="Z15" s="180">
        <f t="shared" si="22"/>
        <v>0</v>
      </c>
    </row>
    <row r="16" spans="1:51" ht="25" customHeight="1" x14ac:dyDescent="0.35">
      <c r="A16" s="169"/>
      <c r="B16" s="2"/>
      <c r="C16" s="2"/>
      <c r="D16" s="3"/>
      <c r="E16" s="4"/>
      <c r="F16" s="5"/>
      <c r="G16" s="5"/>
      <c r="H16" s="6"/>
      <c r="I16" s="6"/>
      <c r="J16" s="40">
        <f t="shared" si="9"/>
        <v>0</v>
      </c>
      <c r="K16" s="41" t="str">
        <f>IF(J16&gt;0,IF(F16="","Inserire periodo in colonna F",IF(G16="","Inserire periodo in colonna G",IF(H16="","Inserire gg. di presenza in colonna H",IF(J16&gt;L16,"Errore n. max giorni! Verificare periodo inserito",IF(NETWORKDAYS.INTL(F16,G16,11,'MENU TENDINA'!H$11:H$22)=J16,"ok",""))))),"")</f>
        <v/>
      </c>
      <c r="L16" s="19" t="str">
        <f>IF(J16&gt;0,NETWORKDAYS.INTL(F16,G16,11,'MENU TENDINA'!$H$11:$H$22),"")</f>
        <v/>
      </c>
      <c r="M16" s="7"/>
      <c r="N16" s="100">
        <f t="shared" si="10"/>
        <v>0</v>
      </c>
      <c r="O16" s="100">
        <f t="shared" si="11"/>
        <v>0</v>
      </c>
      <c r="P16" s="100">
        <f t="shared" si="12"/>
        <v>0</v>
      </c>
      <c r="Q16" s="100">
        <f t="shared" si="13"/>
        <v>0</v>
      </c>
      <c r="R16" s="101">
        <f t="shared" si="14"/>
        <v>0</v>
      </c>
      <c r="S16" s="99">
        <f t="shared" si="15"/>
        <v>0</v>
      </c>
      <c r="T16" s="42">
        <f t="shared" si="16"/>
        <v>0</v>
      </c>
      <c r="U16" s="42">
        <f t="shared" si="17"/>
        <v>0</v>
      </c>
      <c r="V16" s="43">
        <f t="shared" si="18"/>
        <v>0</v>
      </c>
      <c r="W16" s="42">
        <f t="shared" si="19"/>
        <v>0</v>
      </c>
      <c r="X16" s="43">
        <f t="shared" si="20"/>
        <v>0</v>
      </c>
      <c r="Y16" s="181">
        <f t="shared" si="21"/>
        <v>0</v>
      </c>
      <c r="Z16" s="180">
        <f t="shared" si="22"/>
        <v>0</v>
      </c>
    </row>
    <row r="17" spans="1:26" ht="25" customHeight="1" x14ac:dyDescent="0.35">
      <c r="A17" s="169"/>
      <c r="B17" s="2"/>
      <c r="C17" s="2"/>
      <c r="D17" s="3"/>
      <c r="E17" s="4"/>
      <c r="F17" s="5"/>
      <c r="G17" s="5"/>
      <c r="H17" s="6"/>
      <c r="I17" s="6"/>
      <c r="J17" s="40">
        <f t="shared" si="9"/>
        <v>0</v>
      </c>
      <c r="K17" s="41" t="str">
        <f>IF(J17&gt;0,IF(F17="","Inserire periodo in colonna F",IF(G17="","Inserire periodo in colonna G",IF(H17="","Inserire gg. di presenza in colonna H",IF(J17&gt;L17,"Errore n. max giorni! Verificare periodo inserito",IF(NETWORKDAYS.INTL(F17,G17,11,'MENU TENDINA'!H$11:H$22)=J17,"ok",""))))),"")</f>
        <v/>
      </c>
      <c r="L17" s="19" t="str">
        <f>IF(J17&gt;0,NETWORKDAYS.INTL(F17,G17,11,'MENU TENDINA'!$H$11:$H$22),"")</f>
        <v/>
      </c>
      <c r="M17" s="7"/>
      <c r="N17" s="100">
        <f t="shared" si="10"/>
        <v>0</v>
      </c>
      <c r="O17" s="100">
        <f t="shared" si="11"/>
        <v>0</v>
      </c>
      <c r="P17" s="100">
        <f t="shared" si="12"/>
        <v>0</v>
      </c>
      <c r="Q17" s="100">
        <f t="shared" si="13"/>
        <v>0</v>
      </c>
      <c r="R17" s="101">
        <f t="shared" si="14"/>
        <v>0</v>
      </c>
      <c r="S17" s="99">
        <f t="shared" si="15"/>
        <v>0</v>
      </c>
      <c r="T17" s="42">
        <f t="shared" si="16"/>
        <v>0</v>
      </c>
      <c r="U17" s="42">
        <f t="shared" si="17"/>
        <v>0</v>
      </c>
      <c r="V17" s="43">
        <f t="shared" si="18"/>
        <v>0</v>
      </c>
      <c r="W17" s="42">
        <f t="shared" si="19"/>
        <v>0</v>
      </c>
      <c r="X17" s="43">
        <f t="shared" si="20"/>
        <v>0</v>
      </c>
      <c r="Y17" s="181">
        <f t="shared" si="21"/>
        <v>0</v>
      </c>
      <c r="Z17" s="180">
        <f t="shared" si="22"/>
        <v>0</v>
      </c>
    </row>
    <row r="18" spans="1:26" ht="25" customHeight="1" x14ac:dyDescent="0.35">
      <c r="A18" s="169"/>
      <c r="B18" s="2"/>
      <c r="C18" s="2"/>
      <c r="D18" s="3"/>
      <c r="E18" s="4"/>
      <c r="F18" s="5"/>
      <c r="G18" s="5"/>
      <c r="H18" s="6"/>
      <c r="I18" s="6"/>
      <c r="J18" s="40">
        <f t="shared" si="9"/>
        <v>0</v>
      </c>
      <c r="K18" s="41" t="str">
        <f>IF(J18&gt;0,IF(F18="","Inserire periodo in colonna F",IF(G18="","Inserire periodo in colonna G",IF(H18="","Inserire gg. di presenza in colonna H",IF(J18&gt;L18,"Errore n. max giorni! Verificare periodo inserito",IF(NETWORKDAYS.INTL(F18,G18,11,'MENU TENDINA'!H$11:H$22)=J18,"ok",""))))),"")</f>
        <v/>
      </c>
      <c r="L18" s="19" t="str">
        <f>IF(J18&gt;0,NETWORKDAYS.INTL(F18,G18,11,'MENU TENDINA'!$H$11:$H$22),"")</f>
        <v/>
      </c>
      <c r="M18" s="7"/>
      <c r="N18" s="100">
        <f t="shared" si="10"/>
        <v>0</v>
      </c>
      <c r="O18" s="100">
        <f t="shared" si="11"/>
        <v>0</v>
      </c>
      <c r="P18" s="100">
        <f t="shared" si="12"/>
        <v>0</v>
      </c>
      <c r="Q18" s="100">
        <f t="shared" si="13"/>
        <v>0</v>
      </c>
      <c r="R18" s="101">
        <f t="shared" si="14"/>
        <v>0</v>
      </c>
      <c r="S18" s="99">
        <f t="shared" si="15"/>
        <v>0</v>
      </c>
      <c r="T18" s="42">
        <f t="shared" si="16"/>
        <v>0</v>
      </c>
      <c r="U18" s="42">
        <f t="shared" si="17"/>
        <v>0</v>
      </c>
      <c r="V18" s="43">
        <f t="shared" si="18"/>
        <v>0</v>
      </c>
      <c r="W18" s="42">
        <f t="shared" si="19"/>
        <v>0</v>
      </c>
      <c r="X18" s="43">
        <f t="shared" si="20"/>
        <v>0</v>
      </c>
      <c r="Y18" s="181">
        <f t="shared" si="21"/>
        <v>0</v>
      </c>
      <c r="Z18" s="180">
        <f t="shared" si="22"/>
        <v>0</v>
      </c>
    </row>
    <row r="19" spans="1:26" ht="25" customHeight="1" x14ac:dyDescent="0.35">
      <c r="A19" s="169"/>
      <c r="B19" s="2"/>
      <c r="C19" s="2"/>
      <c r="D19" s="3"/>
      <c r="E19" s="4"/>
      <c r="F19" s="5"/>
      <c r="G19" s="5"/>
      <c r="H19" s="6"/>
      <c r="I19" s="6"/>
      <c r="J19" s="40">
        <f t="shared" si="9"/>
        <v>0</v>
      </c>
      <c r="K19" s="41" t="str">
        <f>IF(J19&gt;0,IF(F19="","Inserire periodo in colonna F",IF(G19="","Inserire periodo in colonna G",IF(H19="","Inserire gg. di presenza in colonna H",IF(J19&gt;L19,"Errore n. max giorni! Verificare periodo inserito",IF(NETWORKDAYS.INTL(F19,G19,11,'MENU TENDINA'!H$11:H$22)=J19,"ok",""))))),"")</f>
        <v/>
      </c>
      <c r="L19" s="19" t="str">
        <f>IF(J19&gt;0,NETWORKDAYS.INTL(F19,G19,11,'MENU TENDINA'!$H$11:$H$22),"")</f>
        <v/>
      </c>
      <c r="M19" s="7"/>
      <c r="N19" s="100">
        <f t="shared" si="10"/>
        <v>0</v>
      </c>
      <c r="O19" s="100">
        <f t="shared" si="11"/>
        <v>0</v>
      </c>
      <c r="P19" s="100">
        <f t="shared" si="12"/>
        <v>0</v>
      </c>
      <c r="Q19" s="100">
        <f t="shared" si="13"/>
        <v>0</v>
      </c>
      <c r="R19" s="101">
        <f t="shared" si="14"/>
        <v>0</v>
      </c>
      <c r="S19" s="99">
        <f t="shared" si="15"/>
        <v>0</v>
      </c>
      <c r="T19" s="42">
        <f t="shared" si="16"/>
        <v>0</v>
      </c>
      <c r="U19" s="42">
        <f t="shared" si="17"/>
        <v>0</v>
      </c>
      <c r="V19" s="43">
        <f t="shared" si="18"/>
        <v>0</v>
      </c>
      <c r="W19" s="42">
        <f t="shared" si="19"/>
        <v>0</v>
      </c>
      <c r="X19" s="43">
        <f t="shared" si="20"/>
        <v>0</v>
      </c>
      <c r="Y19" s="181">
        <f t="shared" si="21"/>
        <v>0</v>
      </c>
      <c r="Z19" s="180">
        <f t="shared" si="22"/>
        <v>0</v>
      </c>
    </row>
    <row r="20" spans="1:26" ht="25" customHeight="1" x14ac:dyDescent="0.35">
      <c r="A20" s="169"/>
      <c r="B20" s="2"/>
      <c r="C20" s="2"/>
      <c r="D20" s="3"/>
      <c r="E20" s="4"/>
      <c r="F20" s="5"/>
      <c r="G20" s="5"/>
      <c r="H20" s="6"/>
      <c r="I20" s="6"/>
      <c r="J20" s="40">
        <f t="shared" si="9"/>
        <v>0</v>
      </c>
      <c r="K20" s="41" t="str">
        <f>IF(J20&gt;0,IF(F20="","Inserire periodo in colonna F",IF(G20="","Inserire periodo in colonna G",IF(H20="","Inserire gg. di presenza in colonna H",IF(J20&gt;L20,"Errore n. max giorni! Verificare periodo inserito",IF(NETWORKDAYS.INTL(F20,G20,11,'MENU TENDINA'!H$11:H$22)=J20,"ok",""))))),"")</f>
        <v/>
      </c>
      <c r="L20" s="19" t="str">
        <f>IF(J20&gt;0,NETWORKDAYS.INTL(F20,G20,11,'MENU TENDINA'!$H$11:$H$22),"")</f>
        <v/>
      </c>
      <c r="M20" s="7"/>
      <c r="N20" s="100">
        <f t="shared" si="10"/>
        <v>0</v>
      </c>
      <c r="O20" s="100">
        <f t="shared" si="11"/>
        <v>0</v>
      </c>
      <c r="P20" s="100">
        <f t="shared" si="12"/>
        <v>0</v>
      </c>
      <c r="Q20" s="100">
        <f t="shared" si="13"/>
        <v>0</v>
      </c>
      <c r="R20" s="101">
        <f t="shared" si="14"/>
        <v>0</v>
      </c>
      <c r="S20" s="99">
        <f t="shared" si="15"/>
        <v>0</v>
      </c>
      <c r="T20" s="42">
        <f t="shared" si="16"/>
        <v>0</v>
      </c>
      <c r="U20" s="42">
        <f t="shared" si="17"/>
        <v>0</v>
      </c>
      <c r="V20" s="43">
        <f t="shared" si="18"/>
        <v>0</v>
      </c>
      <c r="W20" s="42">
        <f t="shared" si="19"/>
        <v>0</v>
      </c>
      <c r="X20" s="43">
        <f t="shared" si="20"/>
        <v>0</v>
      </c>
      <c r="Y20" s="181">
        <f t="shared" si="21"/>
        <v>0</v>
      </c>
      <c r="Z20" s="180">
        <f t="shared" si="22"/>
        <v>0</v>
      </c>
    </row>
    <row r="21" spans="1:26" ht="25" customHeight="1" x14ac:dyDescent="0.35">
      <c r="A21" s="169"/>
      <c r="B21" s="2"/>
      <c r="C21" s="2"/>
      <c r="D21" s="3"/>
      <c r="E21" s="4"/>
      <c r="F21" s="5"/>
      <c r="G21" s="5"/>
      <c r="H21" s="6"/>
      <c r="I21" s="6"/>
      <c r="J21" s="40">
        <f t="shared" si="9"/>
        <v>0</v>
      </c>
      <c r="K21" s="41" t="str">
        <f>IF(J21&gt;0,IF(F21="","Inserire periodo in colonna F",IF(G21="","Inserire periodo in colonna G",IF(H21="","Inserire gg. di presenza in colonna H",IF(J21&gt;L21,"Errore n. max giorni! Verificare periodo inserito",IF(NETWORKDAYS.INTL(F21,G21,11,'MENU TENDINA'!H$11:H$22)=J21,"ok",""))))),"")</f>
        <v/>
      </c>
      <c r="L21" s="19" t="str">
        <f>IF(J21&gt;0,NETWORKDAYS.INTL(F21,G21,11,'MENU TENDINA'!$H$11:$H$22),"")</f>
        <v/>
      </c>
      <c r="M21" s="7"/>
      <c r="N21" s="100">
        <f t="shared" si="10"/>
        <v>0</v>
      </c>
      <c r="O21" s="100">
        <f t="shared" si="11"/>
        <v>0</v>
      </c>
      <c r="P21" s="100">
        <f t="shared" si="12"/>
        <v>0</v>
      </c>
      <c r="Q21" s="100">
        <f t="shared" si="13"/>
        <v>0</v>
      </c>
      <c r="R21" s="101">
        <f t="shared" si="14"/>
        <v>0</v>
      </c>
      <c r="S21" s="99">
        <f t="shared" si="15"/>
        <v>0</v>
      </c>
      <c r="T21" s="42">
        <f t="shared" si="16"/>
        <v>0</v>
      </c>
      <c r="U21" s="42">
        <f t="shared" si="17"/>
        <v>0</v>
      </c>
      <c r="V21" s="43">
        <f t="shared" si="18"/>
        <v>0</v>
      </c>
      <c r="W21" s="42">
        <f t="shared" si="19"/>
        <v>0</v>
      </c>
      <c r="X21" s="43">
        <f t="shared" si="20"/>
        <v>0</v>
      </c>
      <c r="Y21" s="181">
        <f t="shared" si="21"/>
        <v>0</v>
      </c>
      <c r="Z21" s="180">
        <f t="shared" si="22"/>
        <v>0</v>
      </c>
    </row>
    <row r="22" spans="1:26" ht="25" customHeight="1" x14ac:dyDescent="0.35">
      <c r="A22" s="169"/>
      <c r="B22" s="2"/>
      <c r="C22" s="2"/>
      <c r="D22" s="3"/>
      <c r="E22" s="4"/>
      <c r="F22" s="5"/>
      <c r="G22" s="5"/>
      <c r="H22" s="6"/>
      <c r="I22" s="6"/>
      <c r="J22" s="40">
        <f t="shared" si="9"/>
        <v>0</v>
      </c>
      <c r="K22" s="41" t="str">
        <f>IF(J22&gt;0,IF(F22="","Inserire periodo in colonna F",IF(G22="","Inserire periodo in colonna G",IF(H22="","Inserire gg. di presenza in colonna H",IF(J22&gt;L22,"Errore n. max giorni! Verificare periodo inserito",IF(NETWORKDAYS.INTL(F22,G22,11,'MENU TENDINA'!H$11:H$22)=J22,"ok",""))))),"")</f>
        <v/>
      </c>
      <c r="L22" s="19" t="str">
        <f>IF(J22&gt;0,NETWORKDAYS.INTL(F22,G22,11,'MENU TENDINA'!$H$11:$H$22),"")</f>
        <v/>
      </c>
      <c r="M22" s="7"/>
      <c r="N22" s="100">
        <f t="shared" si="10"/>
        <v>0</v>
      </c>
      <c r="O22" s="100">
        <f t="shared" si="11"/>
        <v>0</v>
      </c>
      <c r="P22" s="100">
        <f t="shared" si="12"/>
        <v>0</v>
      </c>
      <c r="Q22" s="100">
        <f t="shared" si="13"/>
        <v>0</v>
      </c>
      <c r="R22" s="101">
        <f t="shared" si="14"/>
        <v>0</v>
      </c>
      <c r="S22" s="99">
        <f t="shared" si="15"/>
        <v>0</v>
      </c>
      <c r="T22" s="42">
        <f t="shared" si="16"/>
        <v>0</v>
      </c>
      <c r="U22" s="42">
        <f t="shared" si="17"/>
        <v>0</v>
      </c>
      <c r="V22" s="43">
        <f t="shared" si="18"/>
        <v>0</v>
      </c>
      <c r="W22" s="42">
        <f t="shared" si="19"/>
        <v>0</v>
      </c>
      <c r="X22" s="43">
        <f t="shared" si="20"/>
        <v>0</v>
      </c>
      <c r="Y22" s="181">
        <f t="shared" si="21"/>
        <v>0</v>
      </c>
      <c r="Z22" s="180">
        <f t="shared" si="22"/>
        <v>0</v>
      </c>
    </row>
    <row r="23" spans="1:26" ht="25" customHeight="1" x14ac:dyDescent="0.35">
      <c r="A23" s="169"/>
      <c r="B23" s="2"/>
      <c r="C23" s="2"/>
      <c r="D23" s="3"/>
      <c r="E23" s="4"/>
      <c r="F23" s="5"/>
      <c r="G23" s="5"/>
      <c r="H23" s="6"/>
      <c r="I23" s="6"/>
      <c r="J23" s="40">
        <f t="shared" si="9"/>
        <v>0</v>
      </c>
      <c r="K23" s="41" t="str">
        <f>IF(J23&gt;0,IF(F23="","Inserire periodo in colonna F",IF(G23="","Inserire periodo in colonna G",IF(H23="","Inserire gg. di presenza in colonna H",IF(J23&gt;L23,"Errore n. max giorni! Verificare periodo inserito",IF(NETWORKDAYS.INTL(F23,G23,11,'MENU TENDINA'!H$11:H$22)=J23,"ok",""))))),"")</f>
        <v/>
      </c>
      <c r="L23" s="19" t="str">
        <f>IF(J23&gt;0,NETWORKDAYS.INTL(F23,G23,11,'MENU TENDINA'!$H$11:$H$22),"")</f>
        <v/>
      </c>
      <c r="M23" s="7"/>
      <c r="N23" s="100">
        <f t="shared" si="10"/>
        <v>0</v>
      </c>
      <c r="O23" s="100">
        <f t="shared" si="11"/>
        <v>0</v>
      </c>
      <c r="P23" s="100">
        <f t="shared" si="12"/>
        <v>0</v>
      </c>
      <c r="Q23" s="100">
        <f t="shared" si="13"/>
        <v>0</v>
      </c>
      <c r="R23" s="101">
        <f t="shared" si="14"/>
        <v>0</v>
      </c>
      <c r="S23" s="99">
        <f t="shared" si="15"/>
        <v>0</v>
      </c>
      <c r="T23" s="42">
        <f t="shared" si="16"/>
        <v>0</v>
      </c>
      <c r="U23" s="42">
        <f t="shared" si="17"/>
        <v>0</v>
      </c>
      <c r="V23" s="43">
        <f t="shared" si="18"/>
        <v>0</v>
      </c>
      <c r="W23" s="42">
        <f t="shared" si="19"/>
        <v>0</v>
      </c>
      <c r="X23" s="43">
        <f t="shared" si="20"/>
        <v>0</v>
      </c>
      <c r="Y23" s="181">
        <f t="shared" si="21"/>
        <v>0</v>
      </c>
      <c r="Z23" s="180">
        <f t="shared" si="22"/>
        <v>0</v>
      </c>
    </row>
    <row r="24" spans="1:26" ht="25" customHeight="1" x14ac:dyDescent="0.35">
      <c r="A24" s="169"/>
      <c r="B24" s="2"/>
      <c r="C24" s="2"/>
      <c r="D24" s="3"/>
      <c r="E24" s="4"/>
      <c r="F24" s="5"/>
      <c r="G24" s="5"/>
      <c r="H24" s="6"/>
      <c r="I24" s="6"/>
      <c r="J24" s="40">
        <f t="shared" si="9"/>
        <v>0</v>
      </c>
      <c r="K24" s="41" t="str">
        <f>IF(J24&gt;0,IF(F24="","Inserire periodo in colonna F",IF(G24="","Inserire periodo in colonna G",IF(H24="","Inserire gg. di presenza in colonna H",IF(J24&gt;L24,"Errore n. max giorni! Verificare periodo inserito",IF(NETWORKDAYS.INTL(F24,G24,11,'MENU TENDINA'!H$11:H$22)=J24,"ok",""))))),"")</f>
        <v/>
      </c>
      <c r="L24" s="19" t="str">
        <f>IF(J24&gt;0,NETWORKDAYS.INTL(F24,G24,11,'MENU TENDINA'!$H$11:$H$22),"")</f>
        <v/>
      </c>
      <c r="M24" s="7"/>
      <c r="N24" s="100">
        <f t="shared" si="10"/>
        <v>0</v>
      </c>
      <c r="O24" s="100">
        <f t="shared" si="11"/>
        <v>0</v>
      </c>
      <c r="P24" s="100">
        <f t="shared" si="12"/>
        <v>0</v>
      </c>
      <c r="Q24" s="100">
        <f t="shared" si="13"/>
        <v>0</v>
      </c>
      <c r="R24" s="101">
        <f t="shared" si="14"/>
        <v>0</v>
      </c>
      <c r="S24" s="99">
        <f t="shared" si="15"/>
        <v>0</v>
      </c>
      <c r="T24" s="42">
        <f t="shared" si="16"/>
        <v>0</v>
      </c>
      <c r="U24" s="42">
        <f t="shared" si="17"/>
        <v>0</v>
      </c>
      <c r="V24" s="43">
        <f t="shared" si="18"/>
        <v>0</v>
      </c>
      <c r="W24" s="42">
        <f t="shared" si="19"/>
        <v>0</v>
      </c>
      <c r="X24" s="43">
        <f t="shared" si="20"/>
        <v>0</v>
      </c>
      <c r="Y24" s="181">
        <f t="shared" si="21"/>
        <v>0</v>
      </c>
      <c r="Z24" s="180">
        <f t="shared" si="22"/>
        <v>0</v>
      </c>
    </row>
    <row r="25" spans="1:26" ht="25" customHeight="1" x14ac:dyDescent="0.35">
      <c r="A25" s="169"/>
      <c r="B25" s="2"/>
      <c r="C25" s="2"/>
      <c r="D25" s="3"/>
      <c r="E25" s="4"/>
      <c r="F25" s="5"/>
      <c r="G25" s="5"/>
      <c r="H25" s="6"/>
      <c r="I25" s="6"/>
      <c r="J25" s="40">
        <f t="shared" si="9"/>
        <v>0</v>
      </c>
      <c r="K25" s="41" t="str">
        <f>IF(J25&gt;0,IF(F25="","Inserire periodo in colonna F",IF(G25="","Inserire periodo in colonna G",IF(H25="","Inserire gg. di presenza in colonna H",IF(J25&gt;L25,"Errore n. max giorni! Verificare periodo inserito",IF(NETWORKDAYS.INTL(F25,G25,11,'MENU TENDINA'!H$11:H$22)=J25,"ok",""))))),"")</f>
        <v/>
      </c>
      <c r="L25" s="19" t="str">
        <f>IF(J25&gt;0,NETWORKDAYS.INTL(F25,G25,11,'MENU TENDINA'!$H$11:$H$22),"")</f>
        <v/>
      </c>
      <c r="M25" s="7"/>
      <c r="N25" s="100">
        <f t="shared" si="10"/>
        <v>0</v>
      </c>
      <c r="O25" s="100">
        <f t="shared" si="11"/>
        <v>0</v>
      </c>
      <c r="P25" s="100">
        <f t="shared" si="12"/>
        <v>0</v>
      </c>
      <c r="Q25" s="100">
        <f t="shared" si="13"/>
        <v>0</v>
      </c>
      <c r="R25" s="101">
        <f t="shared" si="14"/>
        <v>0</v>
      </c>
      <c r="S25" s="99">
        <f t="shared" si="15"/>
        <v>0</v>
      </c>
      <c r="T25" s="42">
        <f t="shared" si="16"/>
        <v>0</v>
      </c>
      <c r="U25" s="42">
        <f t="shared" si="17"/>
        <v>0</v>
      </c>
      <c r="V25" s="43">
        <f t="shared" si="18"/>
        <v>0</v>
      </c>
      <c r="W25" s="42">
        <f t="shared" si="19"/>
        <v>0</v>
      </c>
      <c r="X25" s="43">
        <f t="shared" si="20"/>
        <v>0</v>
      </c>
      <c r="Y25" s="181">
        <f t="shared" si="21"/>
        <v>0</v>
      </c>
      <c r="Z25" s="180">
        <f t="shared" si="22"/>
        <v>0</v>
      </c>
    </row>
    <row r="26" spans="1:26" ht="25" customHeight="1" x14ac:dyDescent="0.35">
      <c r="A26" s="169"/>
      <c r="B26" s="2"/>
      <c r="C26" s="2"/>
      <c r="D26" s="3"/>
      <c r="E26" s="4"/>
      <c r="F26" s="5"/>
      <c r="G26" s="5"/>
      <c r="H26" s="6"/>
      <c r="I26" s="6"/>
      <c r="J26" s="40">
        <f t="shared" si="9"/>
        <v>0</v>
      </c>
      <c r="K26" s="41" t="str">
        <f>IF(J26&gt;0,IF(F26="","Inserire periodo in colonna F",IF(G26="","Inserire periodo in colonna G",IF(H26="","Inserire gg. di presenza in colonna H",IF(J26&gt;L26,"Errore n. max giorni! Verificare periodo inserito",IF(NETWORKDAYS.INTL(F26,G26,11,'MENU TENDINA'!H$11:H$22)=J26,"ok",""))))),"")</f>
        <v/>
      </c>
      <c r="L26" s="19" t="str">
        <f>IF(J26&gt;0,NETWORKDAYS.INTL(F26,G26,11,'MENU TENDINA'!$H$11:$H$22),"")</f>
        <v/>
      </c>
      <c r="M26" s="7"/>
      <c r="N26" s="100">
        <f t="shared" si="10"/>
        <v>0</v>
      </c>
      <c r="O26" s="100">
        <f t="shared" si="11"/>
        <v>0</v>
      </c>
      <c r="P26" s="100">
        <f t="shared" si="12"/>
        <v>0</v>
      </c>
      <c r="Q26" s="100">
        <f t="shared" si="13"/>
        <v>0</v>
      </c>
      <c r="R26" s="101">
        <f t="shared" si="14"/>
        <v>0</v>
      </c>
      <c r="S26" s="99">
        <f t="shared" si="15"/>
        <v>0</v>
      </c>
      <c r="T26" s="42">
        <f t="shared" si="16"/>
        <v>0</v>
      </c>
      <c r="U26" s="42">
        <f t="shared" si="17"/>
        <v>0</v>
      </c>
      <c r="V26" s="43">
        <f t="shared" si="18"/>
        <v>0</v>
      </c>
      <c r="W26" s="42">
        <f t="shared" si="19"/>
        <v>0</v>
      </c>
      <c r="X26" s="43">
        <f t="shared" si="20"/>
        <v>0</v>
      </c>
      <c r="Y26" s="181">
        <f t="shared" si="21"/>
        <v>0</v>
      </c>
      <c r="Z26" s="180">
        <f t="shared" si="22"/>
        <v>0</v>
      </c>
    </row>
    <row r="27" spans="1:26" ht="25" customHeight="1" x14ac:dyDescent="0.35">
      <c r="A27" s="169"/>
      <c r="B27" s="2"/>
      <c r="C27" s="2"/>
      <c r="D27" s="3"/>
      <c r="E27" s="4"/>
      <c r="F27" s="5"/>
      <c r="G27" s="5"/>
      <c r="H27" s="6"/>
      <c r="I27" s="6"/>
      <c r="J27" s="40">
        <f t="shared" si="9"/>
        <v>0</v>
      </c>
      <c r="K27" s="41" t="str">
        <f>IF(J27&gt;0,IF(F27="","Inserire periodo in colonna F",IF(G27="","Inserire periodo in colonna G",IF(H27="","Inserire gg. di presenza in colonna H",IF(J27&gt;L27,"Errore n. max giorni! Verificare periodo inserito",IF(NETWORKDAYS.INTL(F27,G27,11,'MENU TENDINA'!H$11:H$22)=J27,"ok",""))))),"")</f>
        <v/>
      </c>
      <c r="L27" s="19" t="str">
        <f>IF(J27&gt;0,NETWORKDAYS.INTL(F27,G27,11,'MENU TENDINA'!$H$11:$H$22),"")</f>
        <v/>
      </c>
      <c r="M27" s="7"/>
      <c r="N27" s="100">
        <f t="shared" si="10"/>
        <v>0</v>
      </c>
      <c r="O27" s="100">
        <f t="shared" si="11"/>
        <v>0</v>
      </c>
      <c r="P27" s="100">
        <f t="shared" si="12"/>
        <v>0</v>
      </c>
      <c r="Q27" s="100">
        <f t="shared" si="13"/>
        <v>0</v>
      </c>
      <c r="R27" s="101">
        <f t="shared" si="14"/>
        <v>0</v>
      </c>
      <c r="S27" s="99">
        <f t="shared" si="15"/>
        <v>0</v>
      </c>
      <c r="T27" s="42">
        <f t="shared" si="16"/>
        <v>0</v>
      </c>
      <c r="U27" s="42">
        <f t="shared" si="17"/>
        <v>0</v>
      </c>
      <c r="V27" s="43">
        <f t="shared" si="18"/>
        <v>0</v>
      </c>
      <c r="W27" s="42">
        <f t="shared" si="19"/>
        <v>0</v>
      </c>
      <c r="X27" s="43">
        <f t="shared" si="20"/>
        <v>0</v>
      </c>
      <c r="Y27" s="181">
        <f t="shared" si="21"/>
        <v>0</v>
      </c>
      <c r="Z27" s="180">
        <f t="shared" si="22"/>
        <v>0</v>
      </c>
    </row>
    <row r="28" spans="1:26" ht="25" customHeight="1" x14ac:dyDescent="0.35">
      <c r="A28" s="169"/>
      <c r="B28" s="2"/>
      <c r="C28" s="2"/>
      <c r="D28" s="3"/>
      <c r="E28" s="4"/>
      <c r="F28" s="5"/>
      <c r="G28" s="5"/>
      <c r="H28" s="6"/>
      <c r="I28" s="6"/>
      <c r="J28" s="40">
        <f t="shared" si="9"/>
        <v>0</v>
      </c>
      <c r="K28" s="41" t="str">
        <f>IF(J28&gt;0,IF(F28="","Inserire periodo in colonna F",IF(G28="","Inserire periodo in colonna G",IF(H28="","Inserire gg. di presenza in colonna H",IF(J28&gt;L28,"Errore n. max giorni! Verificare periodo inserito",IF(NETWORKDAYS.INTL(F28,G28,11,'MENU TENDINA'!H$11:H$22)=J28,"ok",""))))),"")</f>
        <v/>
      </c>
      <c r="L28" s="19" t="str">
        <f>IF(J28&gt;0,NETWORKDAYS.INTL(F28,G28,11,'MENU TENDINA'!$H$11:$H$22),"")</f>
        <v/>
      </c>
      <c r="M28" s="7"/>
      <c r="N28" s="100">
        <f t="shared" si="10"/>
        <v>0</v>
      </c>
      <c r="O28" s="100">
        <f t="shared" si="11"/>
        <v>0</v>
      </c>
      <c r="P28" s="100">
        <f t="shared" si="12"/>
        <v>0</v>
      </c>
      <c r="Q28" s="100">
        <f t="shared" si="13"/>
        <v>0</v>
      </c>
      <c r="R28" s="101">
        <f t="shared" si="14"/>
        <v>0</v>
      </c>
      <c r="S28" s="99">
        <f t="shared" si="15"/>
        <v>0</v>
      </c>
      <c r="T28" s="42">
        <f t="shared" si="16"/>
        <v>0</v>
      </c>
      <c r="U28" s="42">
        <f t="shared" si="17"/>
        <v>0</v>
      </c>
      <c r="V28" s="43">
        <f t="shared" si="18"/>
        <v>0</v>
      </c>
      <c r="W28" s="42">
        <f t="shared" si="19"/>
        <v>0</v>
      </c>
      <c r="X28" s="43">
        <f t="shared" si="20"/>
        <v>0</v>
      </c>
      <c r="Y28" s="181">
        <f t="shared" si="21"/>
        <v>0</v>
      </c>
      <c r="Z28" s="180">
        <f t="shared" si="22"/>
        <v>0</v>
      </c>
    </row>
    <row r="29" spans="1:26" ht="25" customHeight="1" x14ac:dyDescent="0.35">
      <c r="A29" s="169"/>
      <c r="B29" s="2"/>
      <c r="C29" s="2"/>
      <c r="D29" s="3"/>
      <c r="E29" s="4"/>
      <c r="F29" s="5"/>
      <c r="G29" s="5"/>
      <c r="H29" s="6"/>
      <c r="I29" s="6"/>
      <c r="J29" s="40">
        <f t="shared" si="9"/>
        <v>0</v>
      </c>
      <c r="K29" s="41" t="str">
        <f>IF(J29&gt;0,IF(F29="","Inserire periodo in colonna F",IF(G29="","Inserire periodo in colonna G",IF(H29="","Inserire gg. di presenza in colonna H",IF(J29&gt;L29,"Errore n. max giorni! Verificare periodo inserito",IF(NETWORKDAYS.INTL(F29,G29,11,'MENU TENDINA'!H$11:H$22)=J29,"ok",""))))),"")</f>
        <v/>
      </c>
      <c r="L29" s="19" t="str">
        <f>IF(J29&gt;0,NETWORKDAYS.INTL(F29,G29,11,'MENU TENDINA'!$H$11:$H$22),"")</f>
        <v/>
      </c>
      <c r="M29" s="7"/>
      <c r="N29" s="100">
        <f t="shared" si="10"/>
        <v>0</v>
      </c>
      <c r="O29" s="100">
        <f t="shared" si="11"/>
        <v>0</v>
      </c>
      <c r="P29" s="100">
        <f t="shared" si="12"/>
        <v>0</v>
      </c>
      <c r="Q29" s="100">
        <f t="shared" si="13"/>
        <v>0</v>
      </c>
      <c r="R29" s="101">
        <f t="shared" si="14"/>
        <v>0</v>
      </c>
      <c r="S29" s="99">
        <f t="shared" si="15"/>
        <v>0</v>
      </c>
      <c r="T29" s="42">
        <f t="shared" si="16"/>
        <v>0</v>
      </c>
      <c r="U29" s="42">
        <f t="shared" si="17"/>
        <v>0</v>
      </c>
      <c r="V29" s="43">
        <f t="shared" si="18"/>
        <v>0</v>
      </c>
      <c r="W29" s="42">
        <f t="shared" si="19"/>
        <v>0</v>
      </c>
      <c r="X29" s="43">
        <f t="shared" si="20"/>
        <v>0</v>
      </c>
      <c r="Y29" s="181">
        <f t="shared" si="21"/>
        <v>0</v>
      </c>
      <c r="Z29" s="180">
        <f t="shared" si="22"/>
        <v>0</v>
      </c>
    </row>
    <row r="30" spans="1:26" ht="25" customHeight="1" x14ac:dyDescent="0.35">
      <c r="A30" s="169"/>
      <c r="B30" s="2"/>
      <c r="C30" s="2"/>
      <c r="D30" s="3"/>
      <c r="E30" s="4"/>
      <c r="F30" s="5"/>
      <c r="G30" s="5"/>
      <c r="H30" s="6"/>
      <c r="I30" s="6"/>
      <c r="J30" s="40">
        <f t="shared" si="9"/>
        <v>0</v>
      </c>
      <c r="K30" s="41" t="str">
        <f>IF(J30&gt;0,IF(F30="","Inserire periodo in colonna F",IF(G30="","Inserire periodo in colonna G",IF(H30="","Inserire gg. di presenza in colonna H",IF(J30&gt;L30,"Errore n. max giorni! Verificare periodo inserito",IF(NETWORKDAYS.INTL(F30,G30,11,'MENU TENDINA'!H$11:H$22)=J30,"ok",""))))),"")</f>
        <v/>
      </c>
      <c r="L30" s="19" t="str">
        <f>IF(J30&gt;0,NETWORKDAYS.INTL(F30,G30,11,'MENU TENDINA'!$H$11:$H$22),"")</f>
        <v/>
      </c>
      <c r="M30" s="7"/>
      <c r="N30" s="100">
        <f t="shared" si="10"/>
        <v>0</v>
      </c>
      <c r="O30" s="100">
        <f t="shared" si="11"/>
        <v>0</v>
      </c>
      <c r="P30" s="100">
        <f t="shared" si="12"/>
        <v>0</v>
      </c>
      <c r="Q30" s="100">
        <f t="shared" si="13"/>
        <v>0</v>
      </c>
      <c r="R30" s="101">
        <f t="shared" si="14"/>
        <v>0</v>
      </c>
      <c r="S30" s="99">
        <f t="shared" si="15"/>
        <v>0</v>
      </c>
      <c r="T30" s="42">
        <f t="shared" si="16"/>
        <v>0</v>
      </c>
      <c r="U30" s="42">
        <f t="shared" si="17"/>
        <v>0</v>
      </c>
      <c r="V30" s="43">
        <f t="shared" si="18"/>
        <v>0</v>
      </c>
      <c r="W30" s="42">
        <f t="shared" si="19"/>
        <v>0</v>
      </c>
      <c r="X30" s="43">
        <f t="shared" si="20"/>
        <v>0</v>
      </c>
      <c r="Y30" s="181">
        <f t="shared" si="21"/>
        <v>0</v>
      </c>
      <c r="Z30" s="180">
        <f t="shared" si="22"/>
        <v>0</v>
      </c>
    </row>
    <row r="31" spans="1:26" ht="25" customHeight="1" x14ac:dyDescent="0.35">
      <c r="A31" s="169"/>
      <c r="B31" s="2"/>
      <c r="C31" s="2"/>
      <c r="D31" s="3"/>
      <c r="E31" s="4"/>
      <c r="F31" s="5"/>
      <c r="G31" s="5"/>
      <c r="H31" s="6"/>
      <c r="I31" s="6"/>
      <c r="J31" s="40">
        <f t="shared" si="9"/>
        <v>0</v>
      </c>
      <c r="K31" s="41" t="str">
        <f>IF(J31&gt;0,IF(F31="","Inserire periodo in colonna F",IF(G31="","Inserire periodo in colonna G",IF(H31="","Inserire gg. di presenza in colonna H",IF(J31&gt;L31,"Errore n. max giorni! Verificare periodo inserito",IF(NETWORKDAYS.INTL(F31,G31,11,'MENU TENDINA'!H$11:H$22)=J31,"ok",""))))),"")</f>
        <v/>
      </c>
      <c r="L31" s="19" t="str">
        <f>IF(J31&gt;0,NETWORKDAYS.INTL(F31,G31,11,'MENU TENDINA'!$H$11:$H$22),"")</f>
        <v/>
      </c>
      <c r="M31" s="7"/>
      <c r="N31" s="100">
        <f t="shared" si="10"/>
        <v>0</v>
      </c>
      <c r="O31" s="100">
        <f t="shared" si="11"/>
        <v>0</v>
      </c>
      <c r="P31" s="100">
        <f t="shared" si="12"/>
        <v>0</v>
      </c>
      <c r="Q31" s="100">
        <f t="shared" si="13"/>
        <v>0</v>
      </c>
      <c r="R31" s="101">
        <f t="shared" si="14"/>
        <v>0</v>
      </c>
      <c r="S31" s="99">
        <f t="shared" si="15"/>
        <v>0</v>
      </c>
      <c r="T31" s="42">
        <f t="shared" si="16"/>
        <v>0</v>
      </c>
      <c r="U31" s="42">
        <f t="shared" si="17"/>
        <v>0</v>
      </c>
      <c r="V31" s="43">
        <f t="shared" si="18"/>
        <v>0</v>
      </c>
      <c r="W31" s="42">
        <f t="shared" si="19"/>
        <v>0</v>
      </c>
      <c r="X31" s="43">
        <f t="shared" si="20"/>
        <v>0</v>
      </c>
      <c r="Y31" s="181">
        <f t="shared" si="21"/>
        <v>0</v>
      </c>
      <c r="Z31" s="180">
        <f t="shared" si="22"/>
        <v>0</v>
      </c>
    </row>
    <row r="32" spans="1:26" ht="25" customHeight="1" x14ac:dyDescent="0.35">
      <c r="A32" s="169"/>
      <c r="B32" s="2"/>
      <c r="C32" s="2"/>
      <c r="D32" s="3"/>
      <c r="E32" s="4"/>
      <c r="F32" s="5"/>
      <c r="G32" s="5"/>
      <c r="H32" s="6"/>
      <c r="I32" s="6"/>
      <c r="J32" s="40">
        <f t="shared" si="9"/>
        <v>0</v>
      </c>
      <c r="K32" s="41" t="str">
        <f>IF(J32&gt;0,IF(F32="","Inserire periodo in colonna F",IF(G32="","Inserire periodo in colonna G",IF(H32="","Inserire gg. di presenza in colonna H",IF(J32&gt;L32,"Errore n. max giorni! Verificare periodo inserito",IF(NETWORKDAYS.INTL(F32,G32,11,'MENU TENDINA'!H$11:H$22)=J32,"ok",""))))),"")</f>
        <v/>
      </c>
      <c r="L32" s="19" t="str">
        <f>IF(J32&gt;0,NETWORKDAYS.INTL(F32,G32,11,'MENU TENDINA'!$H$11:$H$22),"")</f>
        <v/>
      </c>
      <c r="M32" s="7"/>
      <c r="N32" s="100">
        <f t="shared" si="10"/>
        <v>0</v>
      </c>
      <c r="O32" s="100">
        <f t="shared" si="11"/>
        <v>0</v>
      </c>
      <c r="P32" s="100">
        <f t="shared" si="12"/>
        <v>0</v>
      </c>
      <c r="Q32" s="100">
        <f t="shared" si="13"/>
        <v>0</v>
      </c>
      <c r="R32" s="101">
        <f t="shared" si="14"/>
        <v>0</v>
      </c>
      <c r="S32" s="99">
        <f t="shared" si="15"/>
        <v>0</v>
      </c>
      <c r="T32" s="42">
        <f t="shared" si="16"/>
        <v>0</v>
      </c>
      <c r="U32" s="42">
        <f t="shared" si="17"/>
        <v>0</v>
      </c>
      <c r="V32" s="43">
        <f t="shared" si="18"/>
        <v>0</v>
      </c>
      <c r="W32" s="42">
        <f t="shared" si="19"/>
        <v>0</v>
      </c>
      <c r="X32" s="43">
        <f t="shared" si="20"/>
        <v>0</v>
      </c>
      <c r="Y32" s="181">
        <f t="shared" si="21"/>
        <v>0</v>
      </c>
      <c r="Z32" s="180">
        <f t="shared" si="22"/>
        <v>0</v>
      </c>
    </row>
    <row r="33" spans="1:26" ht="25" customHeight="1" x14ac:dyDescent="0.35">
      <c r="A33" s="169"/>
      <c r="B33" s="2"/>
      <c r="C33" s="2"/>
      <c r="D33" s="3"/>
      <c r="E33" s="4"/>
      <c r="F33" s="5"/>
      <c r="G33" s="5"/>
      <c r="H33" s="6"/>
      <c r="I33" s="6"/>
      <c r="J33" s="40">
        <f t="shared" si="9"/>
        <v>0</v>
      </c>
      <c r="K33" s="41" t="str">
        <f>IF(J33&gt;0,IF(F33="","Inserire periodo in colonna F",IF(G33="","Inserire periodo in colonna G",IF(H33="","Inserire gg. di presenza in colonna H",IF(J33&gt;L33,"Errore n. max giorni! Verificare periodo inserito",IF(NETWORKDAYS.INTL(F33,G33,11,'MENU TENDINA'!H$11:H$22)=J33,"ok",""))))),"")</f>
        <v/>
      </c>
      <c r="L33" s="19" t="str">
        <f>IF(J33&gt;0,NETWORKDAYS.INTL(F33,G33,11,'MENU TENDINA'!$H$11:$H$22),"")</f>
        <v/>
      </c>
      <c r="M33" s="7"/>
      <c r="N33" s="100">
        <f t="shared" si="10"/>
        <v>0</v>
      </c>
      <c r="O33" s="100">
        <f t="shared" si="11"/>
        <v>0</v>
      </c>
      <c r="P33" s="100">
        <f t="shared" si="12"/>
        <v>0</v>
      </c>
      <c r="Q33" s="100">
        <f t="shared" si="13"/>
        <v>0</v>
      </c>
      <c r="R33" s="101">
        <f t="shared" si="14"/>
        <v>0</v>
      </c>
      <c r="S33" s="99">
        <f t="shared" si="15"/>
        <v>0</v>
      </c>
      <c r="T33" s="42">
        <f t="shared" si="16"/>
        <v>0</v>
      </c>
      <c r="U33" s="42">
        <f t="shared" si="17"/>
        <v>0</v>
      </c>
      <c r="V33" s="43">
        <f t="shared" si="18"/>
        <v>0</v>
      </c>
      <c r="W33" s="42">
        <f t="shared" si="19"/>
        <v>0</v>
      </c>
      <c r="X33" s="43">
        <f t="shared" si="20"/>
        <v>0</v>
      </c>
      <c r="Y33" s="181">
        <f t="shared" si="21"/>
        <v>0</v>
      </c>
      <c r="Z33" s="180">
        <f t="shared" si="22"/>
        <v>0</v>
      </c>
    </row>
    <row r="34" spans="1:26" ht="25" customHeight="1" x14ac:dyDescent="0.35">
      <c r="A34" s="169"/>
      <c r="B34" s="2"/>
      <c r="C34" s="2"/>
      <c r="D34" s="3"/>
      <c r="E34" s="4"/>
      <c r="F34" s="5"/>
      <c r="G34" s="5"/>
      <c r="H34" s="6"/>
      <c r="I34" s="6"/>
      <c r="J34" s="40">
        <f t="shared" si="9"/>
        <v>0</v>
      </c>
      <c r="K34" s="41" t="str">
        <f>IF(J34&gt;0,IF(F34="","Inserire periodo in colonna F",IF(G34="","Inserire periodo in colonna G",IF(H34="","Inserire gg. di presenza in colonna H",IF(J34&gt;L34,"Errore n. max giorni! Verificare periodo inserito",IF(NETWORKDAYS.INTL(F34,G34,11,'MENU TENDINA'!H$11:H$22)=J34,"ok",""))))),"")</f>
        <v/>
      </c>
      <c r="L34" s="19" t="str">
        <f>IF(J34&gt;0,NETWORKDAYS.INTL(F34,G34,11,'MENU TENDINA'!$H$11:$H$22),"")</f>
        <v/>
      </c>
      <c r="M34" s="7"/>
      <c r="N34" s="100">
        <f t="shared" si="10"/>
        <v>0</v>
      </c>
      <c r="O34" s="100">
        <f t="shared" si="11"/>
        <v>0</v>
      </c>
      <c r="P34" s="100">
        <f t="shared" si="12"/>
        <v>0</v>
      </c>
      <c r="Q34" s="100">
        <f t="shared" si="13"/>
        <v>0</v>
      </c>
      <c r="R34" s="101">
        <f t="shared" si="14"/>
        <v>0</v>
      </c>
      <c r="S34" s="99">
        <f t="shared" si="15"/>
        <v>0</v>
      </c>
      <c r="T34" s="42">
        <f t="shared" si="16"/>
        <v>0</v>
      </c>
      <c r="U34" s="42">
        <f t="shared" si="17"/>
        <v>0</v>
      </c>
      <c r="V34" s="43">
        <f t="shared" si="18"/>
        <v>0</v>
      </c>
      <c r="W34" s="42">
        <f t="shared" si="19"/>
        <v>0</v>
      </c>
      <c r="X34" s="43">
        <f t="shared" si="20"/>
        <v>0</v>
      </c>
      <c r="Y34" s="181">
        <f t="shared" si="21"/>
        <v>0</v>
      </c>
      <c r="Z34" s="180">
        <f t="shared" si="22"/>
        <v>0</v>
      </c>
    </row>
    <row r="35" spans="1:26" ht="25" customHeight="1" x14ac:dyDescent="0.35">
      <c r="A35" s="169"/>
      <c r="B35" s="2"/>
      <c r="C35" s="2"/>
      <c r="D35" s="3"/>
      <c r="E35" s="4"/>
      <c r="F35" s="5"/>
      <c r="G35" s="5"/>
      <c r="H35" s="6"/>
      <c r="I35" s="6"/>
      <c r="J35" s="40">
        <f t="shared" si="9"/>
        <v>0</v>
      </c>
      <c r="K35" s="41" t="str">
        <f>IF(J35&gt;0,IF(F35="","Inserire periodo in colonna F",IF(G35="","Inserire periodo in colonna G",IF(H35="","Inserire gg. di presenza in colonna H",IF(J35&gt;L35,"Errore n. max giorni! Verificare periodo inserito",IF(NETWORKDAYS.INTL(F35,G35,11,'MENU TENDINA'!H$11:H$22)=J35,"ok",""))))),"")</f>
        <v/>
      </c>
      <c r="L35" s="19" t="str">
        <f>IF(J35&gt;0,NETWORKDAYS.INTL(F35,G35,11,'MENU TENDINA'!$H$11:$H$22),"")</f>
        <v/>
      </c>
      <c r="M35" s="7"/>
      <c r="N35" s="100">
        <f t="shared" si="10"/>
        <v>0</v>
      </c>
      <c r="O35" s="100">
        <f t="shared" si="11"/>
        <v>0</v>
      </c>
      <c r="P35" s="100">
        <f t="shared" si="12"/>
        <v>0</v>
      </c>
      <c r="Q35" s="100">
        <f t="shared" si="13"/>
        <v>0</v>
      </c>
      <c r="R35" s="101">
        <f t="shared" si="14"/>
        <v>0</v>
      </c>
      <c r="S35" s="99">
        <f t="shared" si="15"/>
        <v>0</v>
      </c>
      <c r="T35" s="42">
        <f t="shared" si="16"/>
        <v>0</v>
      </c>
      <c r="U35" s="42">
        <f t="shared" si="17"/>
        <v>0</v>
      </c>
      <c r="V35" s="43">
        <f t="shared" si="18"/>
        <v>0</v>
      </c>
      <c r="W35" s="42">
        <f t="shared" si="19"/>
        <v>0</v>
      </c>
      <c r="X35" s="43">
        <f t="shared" si="20"/>
        <v>0</v>
      </c>
      <c r="Y35" s="181">
        <f t="shared" si="21"/>
        <v>0</v>
      </c>
      <c r="Z35" s="180">
        <f t="shared" si="22"/>
        <v>0</v>
      </c>
    </row>
    <row r="36" spans="1:26" ht="25" customHeight="1" x14ac:dyDescent="0.35">
      <c r="A36" s="169"/>
      <c r="B36" s="2"/>
      <c r="C36" s="2"/>
      <c r="D36" s="3"/>
      <c r="E36" s="4"/>
      <c r="F36" s="5"/>
      <c r="G36" s="5"/>
      <c r="H36" s="6"/>
      <c r="I36" s="6"/>
      <c r="J36" s="40">
        <f t="shared" si="9"/>
        <v>0</v>
      </c>
      <c r="K36" s="41" t="str">
        <f>IF(J36&gt;0,IF(F36="","Inserire periodo in colonna F",IF(G36="","Inserire periodo in colonna G",IF(H36="","Inserire gg. di presenza in colonna H",IF(J36&gt;L36,"Errore n. max giorni! Verificare periodo inserito",IF(NETWORKDAYS.INTL(F36,G36,11,'MENU TENDINA'!H$11:H$22)=J36,"ok",""))))),"")</f>
        <v/>
      </c>
      <c r="L36" s="19" t="str">
        <f>IF(J36&gt;0,NETWORKDAYS.INTL(F36,G36,11,'MENU TENDINA'!$H$11:$H$22),"")</f>
        <v/>
      </c>
      <c r="M36" s="7"/>
      <c r="N36" s="100">
        <f t="shared" si="10"/>
        <v>0</v>
      </c>
      <c r="O36" s="100">
        <f t="shared" si="11"/>
        <v>0</v>
      </c>
      <c r="P36" s="100">
        <f t="shared" si="12"/>
        <v>0</v>
      </c>
      <c r="Q36" s="100">
        <f t="shared" si="13"/>
        <v>0</v>
      </c>
      <c r="R36" s="101">
        <f t="shared" si="14"/>
        <v>0</v>
      </c>
      <c r="S36" s="99">
        <f t="shared" si="15"/>
        <v>0</v>
      </c>
      <c r="T36" s="42">
        <f t="shared" si="16"/>
        <v>0</v>
      </c>
      <c r="U36" s="42">
        <f t="shared" si="17"/>
        <v>0</v>
      </c>
      <c r="V36" s="43">
        <f t="shared" si="18"/>
        <v>0</v>
      </c>
      <c r="W36" s="42">
        <f t="shared" si="19"/>
        <v>0</v>
      </c>
      <c r="X36" s="43">
        <f t="shared" si="20"/>
        <v>0</v>
      </c>
      <c r="Y36" s="181">
        <f t="shared" si="21"/>
        <v>0</v>
      </c>
      <c r="Z36" s="180">
        <f t="shared" si="22"/>
        <v>0</v>
      </c>
    </row>
    <row r="37" spans="1:26" ht="25" customHeight="1" x14ac:dyDescent="0.35">
      <c r="A37" s="169"/>
      <c r="B37" s="2"/>
      <c r="C37" s="2"/>
      <c r="D37" s="3"/>
      <c r="E37" s="4"/>
      <c r="F37" s="5"/>
      <c r="G37" s="5"/>
      <c r="H37" s="6"/>
      <c r="I37" s="6"/>
      <c r="J37" s="40">
        <f t="shared" si="9"/>
        <v>0</v>
      </c>
      <c r="K37" s="41" t="str">
        <f>IF(J37&gt;0,IF(F37="","Inserire periodo in colonna F",IF(G37="","Inserire periodo in colonna G",IF(H37="","Inserire gg. di presenza in colonna H",IF(J37&gt;L37,"Errore n. max giorni! Verificare periodo inserito",IF(NETWORKDAYS.INTL(F37,G37,11,'MENU TENDINA'!H$11:H$22)=J37,"ok",""))))),"")</f>
        <v/>
      </c>
      <c r="L37" s="19" t="str">
        <f>IF(J37&gt;0,NETWORKDAYS.INTL(F37,G37,11,'MENU TENDINA'!$H$11:$H$22),"")</f>
        <v/>
      </c>
      <c r="M37" s="7"/>
      <c r="N37" s="100">
        <f t="shared" si="10"/>
        <v>0</v>
      </c>
      <c r="O37" s="100">
        <f t="shared" si="11"/>
        <v>0</v>
      </c>
      <c r="P37" s="100">
        <f t="shared" si="12"/>
        <v>0</v>
      </c>
      <c r="Q37" s="100">
        <f t="shared" si="13"/>
        <v>0</v>
      </c>
      <c r="R37" s="101">
        <f t="shared" si="14"/>
        <v>0</v>
      </c>
      <c r="S37" s="99">
        <f t="shared" si="15"/>
        <v>0</v>
      </c>
      <c r="T37" s="42">
        <f t="shared" si="16"/>
        <v>0</v>
      </c>
      <c r="U37" s="42">
        <f t="shared" si="17"/>
        <v>0</v>
      </c>
      <c r="V37" s="43">
        <f t="shared" si="18"/>
        <v>0</v>
      </c>
      <c r="W37" s="42">
        <f t="shared" si="19"/>
        <v>0</v>
      </c>
      <c r="X37" s="43">
        <f t="shared" si="20"/>
        <v>0</v>
      </c>
      <c r="Y37" s="181">
        <f t="shared" si="21"/>
        <v>0</v>
      </c>
      <c r="Z37" s="180">
        <f t="shared" si="22"/>
        <v>0</v>
      </c>
    </row>
    <row r="38" spans="1:26" ht="25" customHeight="1" x14ac:dyDescent="0.35">
      <c r="A38" s="169"/>
      <c r="B38" s="2"/>
      <c r="C38" s="2"/>
      <c r="D38" s="3"/>
      <c r="E38" s="4"/>
      <c r="F38" s="5"/>
      <c r="G38" s="5"/>
      <c r="H38" s="6"/>
      <c r="I38" s="6"/>
      <c r="J38" s="40">
        <f t="shared" si="9"/>
        <v>0</v>
      </c>
      <c r="K38" s="41" t="str">
        <f>IF(J38&gt;0,IF(F38="","Inserire periodo in colonna F",IF(G38="","Inserire periodo in colonna G",IF(H38="","Inserire gg. di presenza in colonna H",IF(J38&gt;L38,"Errore n. max giorni! Verificare periodo inserito",IF(NETWORKDAYS.INTL(F38,G38,11,'MENU TENDINA'!H$11:H$22)=J38,"ok",""))))),"")</f>
        <v/>
      </c>
      <c r="L38" s="19" t="str">
        <f>IF(J38&gt;0,NETWORKDAYS.INTL(F38,G38,11,'MENU TENDINA'!$H$11:$H$22),"")</f>
        <v/>
      </c>
      <c r="M38" s="7"/>
      <c r="N38" s="100">
        <f t="shared" si="10"/>
        <v>0</v>
      </c>
      <c r="O38" s="100">
        <f t="shared" si="11"/>
        <v>0</v>
      </c>
      <c r="P38" s="100">
        <f t="shared" si="12"/>
        <v>0</v>
      </c>
      <c r="Q38" s="100">
        <f t="shared" si="13"/>
        <v>0</v>
      </c>
      <c r="R38" s="101">
        <f t="shared" si="14"/>
        <v>0</v>
      </c>
      <c r="S38" s="99">
        <f t="shared" si="15"/>
        <v>0</v>
      </c>
      <c r="T38" s="42">
        <f t="shared" si="16"/>
        <v>0</v>
      </c>
      <c r="U38" s="42">
        <f t="shared" si="17"/>
        <v>0</v>
      </c>
      <c r="V38" s="43">
        <f t="shared" si="18"/>
        <v>0</v>
      </c>
      <c r="W38" s="42">
        <f t="shared" si="19"/>
        <v>0</v>
      </c>
      <c r="X38" s="43">
        <f t="shared" si="20"/>
        <v>0</v>
      </c>
      <c r="Y38" s="181">
        <f t="shared" si="21"/>
        <v>0</v>
      </c>
      <c r="Z38" s="180">
        <f t="shared" si="22"/>
        <v>0</v>
      </c>
    </row>
    <row r="39" spans="1:26" ht="25" customHeight="1" x14ac:dyDescent="0.35">
      <c r="A39" s="169"/>
      <c r="B39" s="2"/>
      <c r="C39" s="2"/>
      <c r="D39" s="3"/>
      <c r="E39" s="4"/>
      <c r="F39" s="5"/>
      <c r="G39" s="5"/>
      <c r="H39" s="6"/>
      <c r="I39" s="6"/>
      <c r="J39" s="40">
        <f t="shared" si="9"/>
        <v>0</v>
      </c>
      <c r="K39" s="41" t="str">
        <f>IF(J39&gt;0,IF(F39="","Inserire periodo in colonna F",IF(G39="","Inserire periodo in colonna G",IF(H39="","Inserire gg. di presenza in colonna H",IF(J39&gt;L39,"Errore n. max giorni! Verificare periodo inserito",IF(NETWORKDAYS.INTL(F39,G39,11,'MENU TENDINA'!H$11:H$22)=J39,"ok",""))))),"")</f>
        <v/>
      </c>
      <c r="L39" s="19" t="str">
        <f>IF(J39&gt;0,NETWORKDAYS.INTL(F39,G39,11,'MENU TENDINA'!$H$11:$H$22),"")</f>
        <v/>
      </c>
      <c r="M39" s="7"/>
      <c r="N39" s="100">
        <f t="shared" si="10"/>
        <v>0</v>
      </c>
      <c r="O39" s="100">
        <f t="shared" si="11"/>
        <v>0</v>
      </c>
      <c r="P39" s="100">
        <f t="shared" si="12"/>
        <v>0</v>
      </c>
      <c r="Q39" s="100">
        <f t="shared" si="13"/>
        <v>0</v>
      </c>
      <c r="R39" s="101">
        <f t="shared" si="14"/>
        <v>0</v>
      </c>
      <c r="S39" s="99">
        <f t="shared" si="15"/>
        <v>0</v>
      </c>
      <c r="T39" s="42">
        <f t="shared" si="16"/>
        <v>0</v>
      </c>
      <c r="U39" s="42">
        <f t="shared" si="17"/>
        <v>0</v>
      </c>
      <c r="V39" s="43">
        <f t="shared" si="18"/>
        <v>0</v>
      </c>
      <c r="W39" s="42">
        <f t="shared" si="19"/>
        <v>0</v>
      </c>
      <c r="X39" s="43">
        <f t="shared" si="20"/>
        <v>0</v>
      </c>
      <c r="Y39" s="181">
        <f t="shared" si="21"/>
        <v>0</v>
      </c>
      <c r="Z39" s="180">
        <f t="shared" si="22"/>
        <v>0</v>
      </c>
    </row>
    <row r="40" spans="1:26" ht="25" customHeight="1" x14ac:dyDescent="0.35">
      <c r="A40" s="169"/>
      <c r="B40" s="2"/>
      <c r="C40" s="2"/>
      <c r="D40" s="3"/>
      <c r="E40" s="4"/>
      <c r="F40" s="5"/>
      <c r="G40" s="5"/>
      <c r="H40" s="6"/>
      <c r="I40" s="6"/>
      <c r="J40" s="40">
        <f t="shared" si="9"/>
        <v>0</v>
      </c>
      <c r="K40" s="41" t="str">
        <f>IF(J40&gt;0,IF(F40="","Inserire periodo in colonna F",IF(G40="","Inserire periodo in colonna G",IF(H40="","Inserire gg. di presenza in colonna H",IF(J40&gt;L40,"Errore n. max giorni! Verificare periodo inserito",IF(NETWORKDAYS.INTL(F40,G40,11,'MENU TENDINA'!H$11:H$22)=J40,"ok",""))))),"")</f>
        <v/>
      </c>
      <c r="L40" s="19" t="str">
        <f>IF(J40&gt;0,NETWORKDAYS.INTL(F40,G40,11,'MENU TENDINA'!$H$11:$H$22),"")</f>
        <v/>
      </c>
      <c r="M40" s="7"/>
      <c r="N40" s="100">
        <f t="shared" si="10"/>
        <v>0</v>
      </c>
      <c r="O40" s="100">
        <f t="shared" si="11"/>
        <v>0</v>
      </c>
      <c r="P40" s="100">
        <f t="shared" si="12"/>
        <v>0</v>
      </c>
      <c r="Q40" s="100">
        <f t="shared" si="13"/>
        <v>0</v>
      </c>
      <c r="R40" s="101">
        <f t="shared" si="14"/>
        <v>0</v>
      </c>
      <c r="S40" s="99">
        <f t="shared" si="15"/>
        <v>0</v>
      </c>
      <c r="T40" s="42">
        <f t="shared" si="16"/>
        <v>0</v>
      </c>
      <c r="U40" s="42">
        <f t="shared" si="17"/>
        <v>0</v>
      </c>
      <c r="V40" s="43">
        <f t="shared" si="18"/>
        <v>0</v>
      </c>
      <c r="W40" s="42">
        <f t="shared" si="19"/>
        <v>0</v>
      </c>
      <c r="X40" s="43">
        <f t="shared" si="20"/>
        <v>0</v>
      </c>
      <c r="Y40" s="181">
        <f t="shared" si="21"/>
        <v>0</v>
      </c>
      <c r="Z40" s="180">
        <f t="shared" si="22"/>
        <v>0</v>
      </c>
    </row>
    <row r="41" spans="1:26" ht="25" customHeight="1" x14ac:dyDescent="0.35">
      <c r="A41" s="169"/>
      <c r="B41" s="2"/>
      <c r="C41" s="2"/>
      <c r="D41" s="3"/>
      <c r="E41" s="4"/>
      <c r="F41" s="5"/>
      <c r="G41" s="5"/>
      <c r="H41" s="6"/>
      <c r="I41" s="6"/>
      <c r="J41" s="40">
        <f t="shared" si="9"/>
        <v>0</v>
      </c>
      <c r="K41" s="41" t="str">
        <f>IF(J41&gt;0,IF(F41="","Inserire periodo in colonna F",IF(G41="","Inserire periodo in colonna G",IF(H41="","Inserire gg. di presenza in colonna H",IF(J41&gt;L41,"Errore n. max giorni! Verificare periodo inserito",IF(NETWORKDAYS.INTL(F41,G41,11,'MENU TENDINA'!H$11:H$22)=J41,"ok",""))))),"")</f>
        <v/>
      </c>
      <c r="L41" s="19" t="str">
        <f>IF(J41&gt;0,NETWORKDAYS.INTL(F41,G41,11,'MENU TENDINA'!$H$11:$H$22),"")</f>
        <v/>
      </c>
      <c r="M41" s="7"/>
      <c r="N41" s="100">
        <f t="shared" si="10"/>
        <v>0</v>
      </c>
      <c r="O41" s="100">
        <f t="shared" si="11"/>
        <v>0</v>
      </c>
      <c r="P41" s="100">
        <f t="shared" si="12"/>
        <v>0</v>
      </c>
      <c r="Q41" s="100">
        <f t="shared" si="13"/>
        <v>0</v>
      </c>
      <c r="R41" s="101">
        <f t="shared" si="14"/>
        <v>0</v>
      </c>
      <c r="S41" s="99">
        <f t="shared" si="15"/>
        <v>0</v>
      </c>
      <c r="T41" s="42">
        <f t="shared" si="16"/>
        <v>0</v>
      </c>
      <c r="U41" s="42">
        <f t="shared" si="17"/>
        <v>0</v>
      </c>
      <c r="V41" s="43">
        <f t="shared" si="18"/>
        <v>0</v>
      </c>
      <c r="W41" s="42">
        <f t="shared" si="19"/>
        <v>0</v>
      </c>
      <c r="X41" s="43">
        <f t="shared" si="20"/>
        <v>0</v>
      </c>
      <c r="Y41" s="181">
        <f t="shared" si="21"/>
        <v>0</v>
      </c>
      <c r="Z41" s="180">
        <f t="shared" si="22"/>
        <v>0</v>
      </c>
    </row>
    <row r="42" spans="1:26" ht="25" customHeight="1" x14ac:dyDescent="0.35">
      <c r="A42" s="169"/>
      <c r="B42" s="2"/>
      <c r="C42" s="2"/>
      <c r="D42" s="3"/>
      <c r="E42" s="4"/>
      <c r="F42" s="5"/>
      <c r="G42" s="5"/>
      <c r="H42" s="6"/>
      <c r="I42" s="6"/>
      <c r="J42" s="40">
        <f t="shared" si="9"/>
        <v>0</v>
      </c>
      <c r="K42" s="41" t="str">
        <f>IF(J42&gt;0,IF(F42="","Inserire periodo in colonna F",IF(G42="","Inserire periodo in colonna G",IF(H42="","Inserire gg. di presenza in colonna H",IF(J42&gt;L42,"Errore n. max giorni! Verificare periodo inserito",IF(NETWORKDAYS.INTL(F42,G42,11,'MENU TENDINA'!H$11:H$22)=J42,"ok",""))))),"")</f>
        <v/>
      </c>
      <c r="L42" s="19" t="str">
        <f>IF(J42&gt;0,NETWORKDAYS.INTL(F42,G42,11,'MENU TENDINA'!$H$11:$H$22),"")</f>
        <v/>
      </c>
      <c r="M42" s="7"/>
      <c r="N42" s="100">
        <f t="shared" si="10"/>
        <v>0</v>
      </c>
      <c r="O42" s="100">
        <f t="shared" si="11"/>
        <v>0</v>
      </c>
      <c r="P42" s="100">
        <f t="shared" si="12"/>
        <v>0</v>
      </c>
      <c r="Q42" s="100">
        <f t="shared" si="13"/>
        <v>0</v>
      </c>
      <c r="R42" s="101">
        <f t="shared" si="14"/>
        <v>0</v>
      </c>
      <c r="S42" s="99">
        <f t="shared" si="15"/>
        <v>0</v>
      </c>
      <c r="T42" s="42">
        <f t="shared" si="16"/>
        <v>0</v>
      </c>
      <c r="U42" s="42">
        <f t="shared" si="17"/>
        <v>0</v>
      </c>
      <c r="V42" s="43">
        <f t="shared" si="18"/>
        <v>0</v>
      </c>
      <c r="W42" s="42">
        <f t="shared" si="19"/>
        <v>0</v>
      </c>
      <c r="X42" s="43">
        <f t="shared" si="20"/>
        <v>0</v>
      </c>
      <c r="Y42" s="181">
        <f t="shared" si="21"/>
        <v>0</v>
      </c>
      <c r="Z42" s="180">
        <f t="shared" si="22"/>
        <v>0</v>
      </c>
    </row>
    <row r="43" spans="1:26" ht="25" customHeight="1" x14ac:dyDescent="0.35">
      <c r="A43" s="169"/>
      <c r="B43" s="2"/>
      <c r="C43" s="2"/>
      <c r="D43" s="3"/>
      <c r="E43" s="4"/>
      <c r="F43" s="5"/>
      <c r="G43" s="5"/>
      <c r="H43" s="6"/>
      <c r="I43" s="6"/>
      <c r="J43" s="40">
        <f t="shared" si="9"/>
        <v>0</v>
      </c>
      <c r="K43" s="41" t="str">
        <f>IF(J43&gt;0,IF(F43="","Inserire periodo in colonna F",IF(G43="","Inserire periodo in colonna G",IF(H43="","Inserire gg. di presenza in colonna H",IF(J43&gt;L43,"Errore n. max giorni! Verificare periodo inserito",IF(NETWORKDAYS.INTL(F43,G43,11,'MENU TENDINA'!H$11:H$22)=J43,"ok",""))))),"")</f>
        <v/>
      </c>
      <c r="L43" s="19" t="str">
        <f>IF(J43&gt;0,NETWORKDAYS.INTL(F43,G43,11,'MENU TENDINA'!$H$11:$H$22),"")</f>
        <v/>
      </c>
      <c r="M43" s="7"/>
      <c r="N43" s="100">
        <f t="shared" si="10"/>
        <v>0</v>
      </c>
      <c r="O43" s="100">
        <f t="shared" si="11"/>
        <v>0</v>
      </c>
      <c r="P43" s="100">
        <f t="shared" si="12"/>
        <v>0</v>
      </c>
      <c r="Q43" s="100">
        <f t="shared" si="13"/>
        <v>0</v>
      </c>
      <c r="R43" s="101">
        <f t="shared" si="14"/>
        <v>0</v>
      </c>
      <c r="S43" s="99">
        <f t="shared" si="15"/>
        <v>0</v>
      </c>
      <c r="T43" s="42">
        <f t="shared" si="16"/>
        <v>0</v>
      </c>
      <c r="U43" s="42">
        <f t="shared" si="17"/>
        <v>0</v>
      </c>
      <c r="V43" s="43">
        <f t="shared" si="18"/>
        <v>0</v>
      </c>
      <c r="W43" s="42">
        <f t="shared" si="19"/>
        <v>0</v>
      </c>
      <c r="X43" s="43">
        <f t="shared" si="20"/>
        <v>0</v>
      </c>
      <c r="Y43" s="181">
        <f t="shared" si="21"/>
        <v>0</v>
      </c>
      <c r="Z43" s="180">
        <f t="shared" si="22"/>
        <v>0</v>
      </c>
    </row>
    <row r="44" spans="1:26" ht="25" customHeight="1" x14ac:dyDescent="0.35">
      <c r="A44" s="169"/>
      <c r="B44" s="2"/>
      <c r="C44" s="2"/>
      <c r="D44" s="3"/>
      <c r="E44" s="4"/>
      <c r="F44" s="5"/>
      <c r="G44" s="5"/>
      <c r="H44" s="6"/>
      <c r="I44" s="6"/>
      <c r="J44" s="40">
        <f t="shared" si="9"/>
        <v>0</v>
      </c>
      <c r="K44" s="41" t="str">
        <f>IF(J44&gt;0,IF(F44="","Inserire periodo in colonna F",IF(G44="","Inserire periodo in colonna G",IF(H44="","Inserire gg. di presenza in colonna H",IF(J44&gt;L44,"Errore n. max giorni! Verificare periodo inserito",IF(NETWORKDAYS.INTL(F44,G44,11,'MENU TENDINA'!H$11:H$22)=J44,"ok",""))))),"")</f>
        <v/>
      </c>
      <c r="L44" s="19" t="str">
        <f>IF(J44&gt;0,NETWORKDAYS.INTL(F44,G44,11,'MENU TENDINA'!$H$11:$H$22),"")</f>
        <v/>
      </c>
      <c r="M44" s="7"/>
      <c r="N44" s="100">
        <f t="shared" si="10"/>
        <v>0</v>
      </c>
      <c r="O44" s="100">
        <f t="shared" si="11"/>
        <v>0</v>
      </c>
      <c r="P44" s="100">
        <f t="shared" si="12"/>
        <v>0</v>
      </c>
      <c r="Q44" s="100">
        <f t="shared" si="13"/>
        <v>0</v>
      </c>
      <c r="R44" s="101">
        <f t="shared" si="14"/>
        <v>0</v>
      </c>
      <c r="S44" s="99">
        <f t="shared" si="15"/>
        <v>0</v>
      </c>
      <c r="T44" s="42">
        <f t="shared" si="16"/>
        <v>0</v>
      </c>
      <c r="U44" s="42">
        <f t="shared" si="17"/>
        <v>0</v>
      </c>
      <c r="V44" s="43">
        <f t="shared" si="18"/>
        <v>0</v>
      </c>
      <c r="W44" s="42">
        <f t="shared" si="19"/>
        <v>0</v>
      </c>
      <c r="X44" s="43">
        <f t="shared" si="20"/>
        <v>0</v>
      </c>
      <c r="Y44" s="181">
        <f t="shared" si="21"/>
        <v>0</v>
      </c>
      <c r="Z44" s="180">
        <f t="shared" si="22"/>
        <v>0</v>
      </c>
    </row>
    <row r="45" spans="1:26" ht="25" customHeight="1" x14ac:dyDescent="0.35">
      <c r="A45" s="169"/>
      <c r="B45" s="2"/>
      <c r="C45" s="2"/>
      <c r="D45" s="3"/>
      <c r="E45" s="4"/>
      <c r="F45" s="5"/>
      <c r="G45" s="5"/>
      <c r="H45" s="6"/>
      <c r="I45" s="6"/>
      <c r="J45" s="40">
        <f t="shared" si="9"/>
        <v>0</v>
      </c>
      <c r="K45" s="41" t="str">
        <f>IF(J45&gt;0,IF(F45="","Inserire periodo in colonna F",IF(G45="","Inserire periodo in colonna G",IF(H45="","Inserire gg. di presenza in colonna H",IF(J45&gt;L45,"Errore n. max giorni! Verificare periodo inserito",IF(NETWORKDAYS.INTL(F45,G45,11,'MENU TENDINA'!H$11:H$22)=J45,"ok",""))))),"")</f>
        <v/>
      </c>
      <c r="L45" s="19" t="str">
        <f>IF(J45&gt;0,NETWORKDAYS.INTL(F45,G45,11,'MENU TENDINA'!$H$11:$H$22),"")</f>
        <v/>
      </c>
      <c r="M45" s="7"/>
      <c r="N45" s="100">
        <f t="shared" si="10"/>
        <v>0</v>
      </c>
      <c r="O45" s="100">
        <f t="shared" si="11"/>
        <v>0</v>
      </c>
      <c r="P45" s="100">
        <f t="shared" si="12"/>
        <v>0</v>
      </c>
      <c r="Q45" s="100">
        <f t="shared" si="13"/>
        <v>0</v>
      </c>
      <c r="R45" s="101">
        <f t="shared" si="14"/>
        <v>0</v>
      </c>
      <c r="S45" s="99">
        <f t="shared" si="15"/>
        <v>0</v>
      </c>
      <c r="T45" s="42">
        <f t="shared" si="16"/>
        <v>0</v>
      </c>
      <c r="U45" s="42">
        <f t="shared" si="17"/>
        <v>0</v>
      </c>
      <c r="V45" s="43">
        <f t="shared" si="18"/>
        <v>0</v>
      </c>
      <c r="W45" s="42">
        <f t="shared" si="19"/>
        <v>0</v>
      </c>
      <c r="X45" s="43">
        <f t="shared" si="20"/>
        <v>0</v>
      </c>
      <c r="Y45" s="181">
        <f t="shared" si="21"/>
        <v>0</v>
      </c>
      <c r="Z45" s="180">
        <f t="shared" si="22"/>
        <v>0</v>
      </c>
    </row>
    <row r="46" spans="1:26" ht="25" customHeight="1" x14ac:dyDescent="0.35">
      <c r="A46" s="169"/>
      <c r="B46" s="2"/>
      <c r="C46" s="2"/>
      <c r="D46" s="3"/>
      <c r="E46" s="4"/>
      <c r="F46" s="5"/>
      <c r="G46" s="5"/>
      <c r="H46" s="6"/>
      <c r="I46" s="6"/>
      <c r="J46" s="40">
        <f t="shared" si="9"/>
        <v>0</v>
      </c>
      <c r="K46" s="41" t="str">
        <f>IF(J46&gt;0,IF(F46="","Inserire periodo in colonna F",IF(G46="","Inserire periodo in colonna G",IF(H46="","Inserire gg. di presenza in colonna H",IF(J46&gt;L46,"Errore n. max giorni! Verificare periodo inserito",IF(NETWORKDAYS.INTL(F46,G46,11,'MENU TENDINA'!H$11:H$22)=J46,"ok",""))))),"")</f>
        <v/>
      </c>
      <c r="L46" s="19" t="str">
        <f>IF(J46&gt;0,NETWORKDAYS.INTL(F46,G46,11,'MENU TENDINA'!$H$11:$H$22),"")</f>
        <v/>
      </c>
      <c r="M46" s="7"/>
      <c r="N46" s="100">
        <f t="shared" si="10"/>
        <v>0</v>
      </c>
      <c r="O46" s="100">
        <f t="shared" si="11"/>
        <v>0</v>
      </c>
      <c r="P46" s="100">
        <f t="shared" si="12"/>
        <v>0</v>
      </c>
      <c r="Q46" s="100">
        <f t="shared" si="13"/>
        <v>0</v>
      </c>
      <c r="R46" s="101">
        <f t="shared" si="14"/>
        <v>0</v>
      </c>
      <c r="S46" s="99">
        <f t="shared" si="15"/>
        <v>0</v>
      </c>
      <c r="T46" s="42">
        <f t="shared" si="16"/>
        <v>0</v>
      </c>
      <c r="U46" s="42">
        <f t="shared" si="17"/>
        <v>0</v>
      </c>
      <c r="V46" s="43">
        <f t="shared" si="18"/>
        <v>0</v>
      </c>
      <c r="W46" s="42">
        <f t="shared" si="19"/>
        <v>0</v>
      </c>
      <c r="X46" s="43">
        <f t="shared" si="20"/>
        <v>0</v>
      </c>
      <c r="Y46" s="181">
        <f t="shared" si="21"/>
        <v>0</v>
      </c>
      <c r="Z46" s="180">
        <f t="shared" si="22"/>
        <v>0</v>
      </c>
    </row>
    <row r="47" spans="1:26" ht="25" customHeight="1" x14ac:dyDescent="0.35">
      <c r="A47" s="169"/>
      <c r="B47" s="2"/>
      <c r="C47" s="2"/>
      <c r="D47" s="3"/>
      <c r="E47" s="4"/>
      <c r="F47" s="5"/>
      <c r="G47" s="5"/>
      <c r="H47" s="6"/>
      <c r="I47" s="6"/>
      <c r="J47" s="40">
        <f t="shared" si="9"/>
        <v>0</v>
      </c>
      <c r="K47" s="41" t="str">
        <f>IF(J47&gt;0,IF(F47="","Inserire periodo in colonna F",IF(G47="","Inserire periodo in colonna G",IF(H47="","Inserire gg. di presenza in colonna H",IF(J47&gt;L47,"Errore n. max giorni! Verificare periodo inserito",IF(NETWORKDAYS.INTL(F47,G47,11,'MENU TENDINA'!H$11:H$22)=J47,"ok",""))))),"")</f>
        <v/>
      </c>
      <c r="L47" s="19" t="str">
        <f>IF(J47&gt;0,NETWORKDAYS.INTL(F47,G47,11,'MENU TENDINA'!$H$11:$H$22),"")</f>
        <v/>
      </c>
      <c r="M47" s="7"/>
      <c r="N47" s="100">
        <f t="shared" si="10"/>
        <v>0</v>
      </c>
      <c r="O47" s="100">
        <f t="shared" si="11"/>
        <v>0</v>
      </c>
      <c r="P47" s="100">
        <f t="shared" si="12"/>
        <v>0</v>
      </c>
      <c r="Q47" s="100">
        <f t="shared" si="13"/>
        <v>0</v>
      </c>
      <c r="R47" s="101">
        <f t="shared" si="14"/>
        <v>0</v>
      </c>
      <c r="S47" s="99">
        <f t="shared" si="15"/>
        <v>0</v>
      </c>
      <c r="T47" s="42">
        <f t="shared" si="16"/>
        <v>0</v>
      </c>
      <c r="U47" s="42">
        <f t="shared" si="17"/>
        <v>0</v>
      </c>
      <c r="V47" s="43">
        <f t="shared" si="18"/>
        <v>0</v>
      </c>
      <c r="W47" s="42">
        <f t="shared" si="19"/>
        <v>0</v>
      </c>
      <c r="X47" s="43">
        <f t="shared" si="20"/>
        <v>0</v>
      </c>
      <c r="Y47" s="181">
        <f t="shared" si="21"/>
        <v>0</v>
      </c>
      <c r="Z47" s="180">
        <f t="shared" si="22"/>
        <v>0</v>
      </c>
    </row>
    <row r="48" spans="1:26" ht="25" customHeight="1" x14ac:dyDescent="0.35">
      <c r="A48" s="169"/>
      <c r="B48" s="2"/>
      <c r="C48" s="2"/>
      <c r="D48" s="3"/>
      <c r="E48" s="4"/>
      <c r="F48" s="5"/>
      <c r="G48" s="5"/>
      <c r="H48" s="6"/>
      <c r="I48" s="6"/>
      <c r="J48" s="40">
        <f t="shared" si="9"/>
        <v>0</v>
      </c>
      <c r="K48" s="41" t="str">
        <f>IF(J48&gt;0,IF(F48="","Inserire periodo in colonna F",IF(G48="","Inserire periodo in colonna G",IF(H48="","Inserire gg. di presenza in colonna H",IF(J48&gt;L48,"Errore n. max giorni! Verificare periodo inserito",IF(NETWORKDAYS.INTL(F48,G48,11,'MENU TENDINA'!H$11:H$22)=J48,"ok",""))))),"")</f>
        <v/>
      </c>
      <c r="L48" s="19" t="str">
        <f>IF(J48&gt;0,NETWORKDAYS.INTL(F48,G48,11,'MENU TENDINA'!$H$11:$H$22),"")</f>
        <v/>
      </c>
      <c r="M48" s="7"/>
      <c r="N48" s="100">
        <f t="shared" si="10"/>
        <v>0</v>
      </c>
      <c r="O48" s="100">
        <f t="shared" si="11"/>
        <v>0</v>
      </c>
      <c r="P48" s="100">
        <f t="shared" si="12"/>
        <v>0</v>
      </c>
      <c r="Q48" s="100">
        <f t="shared" si="13"/>
        <v>0</v>
      </c>
      <c r="R48" s="101">
        <f t="shared" si="14"/>
        <v>0</v>
      </c>
      <c r="S48" s="99">
        <f t="shared" si="15"/>
        <v>0</v>
      </c>
      <c r="T48" s="42">
        <f t="shared" si="16"/>
        <v>0</v>
      </c>
      <c r="U48" s="42">
        <f t="shared" si="17"/>
        <v>0</v>
      </c>
      <c r="V48" s="43">
        <f t="shared" si="18"/>
        <v>0</v>
      </c>
      <c r="W48" s="42">
        <f t="shared" si="19"/>
        <v>0</v>
      </c>
      <c r="X48" s="43">
        <f t="shared" si="20"/>
        <v>0</v>
      </c>
      <c r="Y48" s="181">
        <f t="shared" si="21"/>
        <v>0</v>
      </c>
      <c r="Z48" s="180">
        <f t="shared" si="22"/>
        <v>0</v>
      </c>
    </row>
    <row r="49" spans="1:26" ht="25" customHeight="1" x14ac:dyDescent="0.35">
      <c r="A49" s="169"/>
      <c r="B49" s="2"/>
      <c r="C49" s="2"/>
      <c r="D49" s="3"/>
      <c r="E49" s="4"/>
      <c r="F49" s="5"/>
      <c r="G49" s="5"/>
      <c r="H49" s="6"/>
      <c r="I49" s="6"/>
      <c r="J49" s="40">
        <f t="shared" si="9"/>
        <v>0</v>
      </c>
      <c r="K49" s="41" t="str">
        <f>IF(J49&gt;0,IF(F49="","Inserire periodo in colonna F",IF(G49="","Inserire periodo in colonna G",IF(H49="","Inserire gg. di presenza in colonna H",IF(J49&gt;L49,"Errore n. max giorni! Verificare periodo inserito",IF(NETWORKDAYS.INTL(F49,G49,11,'MENU TENDINA'!H$11:H$22)=J49,"ok",""))))),"")</f>
        <v/>
      </c>
      <c r="L49" s="19" t="str">
        <f>IF(J49&gt;0,NETWORKDAYS.INTL(F49,G49,11,'MENU TENDINA'!$H$11:$H$22),"")</f>
        <v/>
      </c>
      <c r="M49" s="7"/>
      <c r="N49" s="100">
        <f t="shared" si="10"/>
        <v>0</v>
      </c>
      <c r="O49" s="100">
        <f t="shared" si="11"/>
        <v>0</v>
      </c>
      <c r="P49" s="100">
        <f t="shared" si="12"/>
        <v>0</v>
      </c>
      <c r="Q49" s="100">
        <f t="shared" si="13"/>
        <v>0</v>
      </c>
      <c r="R49" s="101">
        <f t="shared" si="14"/>
        <v>0</v>
      </c>
      <c r="S49" s="99">
        <f t="shared" si="15"/>
        <v>0</v>
      </c>
      <c r="T49" s="42">
        <f t="shared" si="16"/>
        <v>0</v>
      </c>
      <c r="U49" s="42">
        <f t="shared" si="17"/>
        <v>0</v>
      </c>
      <c r="V49" s="43">
        <f t="shared" si="18"/>
        <v>0</v>
      </c>
      <c r="W49" s="42">
        <f t="shared" si="19"/>
        <v>0</v>
      </c>
      <c r="X49" s="43">
        <f t="shared" si="20"/>
        <v>0</v>
      </c>
      <c r="Y49" s="181">
        <f t="shared" si="21"/>
        <v>0</v>
      </c>
      <c r="Z49" s="180">
        <f t="shared" si="22"/>
        <v>0</v>
      </c>
    </row>
    <row r="50" spans="1:26" ht="25" customHeight="1" x14ac:dyDescent="0.35">
      <c r="A50" s="169"/>
      <c r="B50" s="2"/>
      <c r="C50" s="2"/>
      <c r="D50" s="3"/>
      <c r="E50" s="4"/>
      <c r="F50" s="5"/>
      <c r="G50" s="5"/>
      <c r="H50" s="6"/>
      <c r="I50" s="6"/>
      <c r="J50" s="40">
        <f t="shared" si="9"/>
        <v>0</v>
      </c>
      <c r="K50" s="41" t="str">
        <f>IF(J50&gt;0,IF(F50="","Inserire periodo in colonna F",IF(G50="","Inserire periodo in colonna G",IF(H50="","Inserire gg. di presenza in colonna H",IF(J50&gt;L50,"Errore n. max giorni! Verificare periodo inserito",IF(NETWORKDAYS.INTL(F50,G50,11,'MENU TENDINA'!H$11:H$22)=J50,"ok",""))))),"")</f>
        <v/>
      </c>
      <c r="L50" s="19" t="str">
        <f>IF(J50&gt;0,NETWORKDAYS.INTL(F50,G50,11,'MENU TENDINA'!$H$11:$H$22),"")</f>
        <v/>
      </c>
      <c r="M50" s="7"/>
      <c r="N50" s="100">
        <f t="shared" si="10"/>
        <v>0</v>
      </c>
      <c r="O50" s="100">
        <f t="shared" si="11"/>
        <v>0</v>
      </c>
      <c r="P50" s="100">
        <f t="shared" si="12"/>
        <v>0</v>
      </c>
      <c r="Q50" s="100">
        <f t="shared" si="13"/>
        <v>0</v>
      </c>
      <c r="R50" s="101">
        <f t="shared" si="14"/>
        <v>0</v>
      </c>
      <c r="S50" s="99">
        <f t="shared" si="15"/>
        <v>0</v>
      </c>
      <c r="T50" s="42">
        <f t="shared" si="16"/>
        <v>0</v>
      </c>
      <c r="U50" s="42">
        <f t="shared" si="17"/>
        <v>0</v>
      </c>
      <c r="V50" s="43">
        <f t="shared" si="18"/>
        <v>0</v>
      </c>
      <c r="W50" s="42">
        <f t="shared" si="19"/>
        <v>0</v>
      </c>
      <c r="X50" s="43">
        <f t="shared" si="20"/>
        <v>0</v>
      </c>
      <c r="Y50" s="181">
        <f t="shared" si="21"/>
        <v>0</v>
      </c>
      <c r="Z50" s="180">
        <f t="shared" si="22"/>
        <v>0</v>
      </c>
    </row>
    <row r="51" spans="1:26" ht="25" customHeight="1" x14ac:dyDescent="0.35">
      <c r="A51" s="169"/>
      <c r="B51" s="2"/>
      <c r="C51" s="2"/>
      <c r="D51" s="3"/>
      <c r="E51" s="4"/>
      <c r="F51" s="5"/>
      <c r="G51" s="5"/>
      <c r="H51" s="6"/>
      <c r="I51" s="6"/>
      <c r="J51" s="40">
        <f t="shared" si="9"/>
        <v>0</v>
      </c>
      <c r="K51" s="41" t="str">
        <f>IF(J51&gt;0,IF(F51="","Inserire periodo in colonna F",IF(G51="","Inserire periodo in colonna G",IF(H51="","Inserire gg. di presenza in colonna H",IF(J51&gt;L51,"Errore n. max giorni! Verificare periodo inserito",IF(NETWORKDAYS.INTL(F51,G51,11,'MENU TENDINA'!H$11:H$22)=J51,"ok",""))))),"")</f>
        <v/>
      </c>
      <c r="L51" s="19" t="str">
        <f>IF(J51&gt;0,NETWORKDAYS.INTL(F51,G51,11,'MENU TENDINA'!$H$11:$H$22),"")</f>
        <v/>
      </c>
      <c r="M51" s="7"/>
      <c r="N51" s="100">
        <f t="shared" si="10"/>
        <v>0</v>
      </c>
      <c r="O51" s="100">
        <f t="shared" si="11"/>
        <v>0</v>
      </c>
      <c r="P51" s="100">
        <f t="shared" si="12"/>
        <v>0</v>
      </c>
      <c r="Q51" s="100">
        <f t="shared" si="13"/>
        <v>0</v>
      </c>
      <c r="R51" s="101">
        <f t="shared" si="14"/>
        <v>0</v>
      </c>
      <c r="S51" s="99">
        <f t="shared" si="15"/>
        <v>0</v>
      </c>
      <c r="T51" s="42">
        <f t="shared" si="16"/>
        <v>0</v>
      </c>
      <c r="U51" s="42">
        <f t="shared" si="17"/>
        <v>0</v>
      </c>
      <c r="V51" s="43">
        <f t="shared" si="18"/>
        <v>0</v>
      </c>
      <c r="W51" s="42">
        <f t="shared" si="19"/>
        <v>0</v>
      </c>
      <c r="X51" s="43">
        <f t="shared" si="20"/>
        <v>0</v>
      </c>
      <c r="Y51" s="181">
        <f t="shared" si="21"/>
        <v>0</v>
      </c>
      <c r="Z51" s="180">
        <f t="shared" si="22"/>
        <v>0</v>
      </c>
    </row>
    <row r="52" spans="1:26" ht="25" customHeight="1" x14ac:dyDescent="0.35">
      <c r="A52" s="169"/>
      <c r="B52" s="2"/>
      <c r="C52" s="2"/>
      <c r="D52" s="3"/>
      <c r="E52" s="4"/>
      <c r="F52" s="5"/>
      <c r="G52" s="5"/>
      <c r="H52" s="6"/>
      <c r="I52" s="6"/>
      <c r="J52" s="40">
        <f t="shared" si="9"/>
        <v>0</v>
      </c>
      <c r="K52" s="41" t="str">
        <f>IF(J52&gt;0,IF(F52="","Inserire periodo in colonna F",IF(G52="","Inserire periodo in colonna G",IF(H52="","Inserire gg. di presenza in colonna H",IF(J52&gt;L52,"Errore n. max giorni! Verificare periodo inserito",IF(NETWORKDAYS.INTL(F52,G52,11,'MENU TENDINA'!H$11:H$22)=J52,"ok",""))))),"")</f>
        <v/>
      </c>
      <c r="L52" s="19" t="str">
        <f>IF(J52&gt;0,NETWORKDAYS.INTL(F52,G52,11,'MENU TENDINA'!$H$11:$H$22),"")</f>
        <v/>
      </c>
      <c r="M52" s="7"/>
      <c r="N52" s="100">
        <f t="shared" si="10"/>
        <v>0</v>
      </c>
      <c r="O52" s="100">
        <f t="shared" si="11"/>
        <v>0</v>
      </c>
      <c r="P52" s="100">
        <f t="shared" si="12"/>
        <v>0</v>
      </c>
      <c r="Q52" s="100">
        <f t="shared" si="13"/>
        <v>0</v>
      </c>
      <c r="R52" s="101">
        <f t="shared" si="14"/>
        <v>0</v>
      </c>
      <c r="S52" s="99">
        <f t="shared" si="15"/>
        <v>0</v>
      </c>
      <c r="T52" s="42">
        <f t="shared" si="16"/>
        <v>0</v>
      </c>
      <c r="U52" s="42">
        <f t="shared" si="17"/>
        <v>0</v>
      </c>
      <c r="V52" s="43">
        <f t="shared" si="18"/>
        <v>0</v>
      </c>
      <c r="W52" s="42">
        <f t="shared" si="19"/>
        <v>0</v>
      </c>
      <c r="X52" s="43">
        <f t="shared" si="20"/>
        <v>0</v>
      </c>
      <c r="Y52" s="181">
        <f t="shared" si="21"/>
        <v>0</v>
      </c>
      <c r="Z52" s="180">
        <f t="shared" si="22"/>
        <v>0</v>
      </c>
    </row>
    <row r="53" spans="1:26" ht="25" customHeight="1" x14ac:dyDescent="0.35">
      <c r="A53" s="169"/>
      <c r="B53" s="2"/>
      <c r="C53" s="2"/>
      <c r="D53" s="3"/>
      <c r="E53" s="4"/>
      <c r="F53" s="5"/>
      <c r="G53" s="5"/>
      <c r="H53" s="6"/>
      <c r="I53" s="6"/>
      <c r="J53" s="40">
        <f t="shared" si="9"/>
        <v>0</v>
      </c>
      <c r="K53" s="41" t="str">
        <f>IF(J53&gt;0,IF(F53="","Inserire periodo in colonna F",IF(G53="","Inserire periodo in colonna G",IF(H53="","Inserire gg. di presenza in colonna H",IF(J53&gt;L53,"Errore n. max giorni! Verificare periodo inserito",IF(NETWORKDAYS.INTL(F53,G53,11,'MENU TENDINA'!H$11:H$22)=J53,"ok",""))))),"")</f>
        <v/>
      </c>
      <c r="L53" s="19" t="str">
        <f>IF(J53&gt;0,NETWORKDAYS.INTL(F53,G53,11,'MENU TENDINA'!$H$11:$H$22),"")</f>
        <v/>
      </c>
      <c r="M53" s="7"/>
      <c r="N53" s="100">
        <f t="shared" si="10"/>
        <v>0</v>
      </c>
      <c r="O53" s="100">
        <f t="shared" si="11"/>
        <v>0</v>
      </c>
      <c r="P53" s="100">
        <f t="shared" si="12"/>
        <v>0</v>
      </c>
      <c r="Q53" s="100">
        <f t="shared" si="13"/>
        <v>0</v>
      </c>
      <c r="R53" s="101">
        <f t="shared" si="14"/>
        <v>0</v>
      </c>
      <c r="S53" s="99">
        <f t="shared" si="15"/>
        <v>0</v>
      </c>
      <c r="T53" s="42">
        <f t="shared" si="16"/>
        <v>0</v>
      </c>
      <c r="U53" s="42">
        <f t="shared" si="17"/>
        <v>0</v>
      </c>
      <c r="V53" s="43">
        <f t="shared" si="18"/>
        <v>0</v>
      </c>
      <c r="W53" s="42">
        <f t="shared" si="19"/>
        <v>0</v>
      </c>
      <c r="X53" s="43">
        <f t="shared" si="20"/>
        <v>0</v>
      </c>
      <c r="Y53" s="181">
        <f t="shared" si="21"/>
        <v>0</v>
      </c>
      <c r="Z53" s="180">
        <f t="shared" si="22"/>
        <v>0</v>
      </c>
    </row>
    <row r="54" spans="1:26" ht="25" customHeight="1" x14ac:dyDescent="0.35">
      <c r="A54" s="169"/>
      <c r="B54" s="2"/>
      <c r="C54" s="2"/>
      <c r="D54" s="3"/>
      <c r="E54" s="4"/>
      <c r="F54" s="5"/>
      <c r="G54" s="5"/>
      <c r="H54" s="6"/>
      <c r="I54" s="6"/>
      <c r="J54" s="40">
        <f t="shared" si="9"/>
        <v>0</v>
      </c>
      <c r="K54" s="41" t="str">
        <f>IF(J54&gt;0,IF(F54="","Inserire periodo in colonna F",IF(G54="","Inserire periodo in colonna G",IF(H54="","Inserire gg. di presenza in colonna H",IF(J54&gt;L54,"Errore n. max giorni! Verificare periodo inserito",IF(NETWORKDAYS.INTL(F54,G54,11,'MENU TENDINA'!H$11:H$22)=J54,"ok",""))))),"")</f>
        <v/>
      </c>
      <c r="L54" s="19" t="str">
        <f>IF(J54&gt;0,NETWORKDAYS.INTL(F54,G54,11,'MENU TENDINA'!$H$11:$H$22),"")</f>
        <v/>
      </c>
      <c r="M54" s="7"/>
      <c r="N54" s="100">
        <f t="shared" si="10"/>
        <v>0</v>
      </c>
      <c r="O54" s="100">
        <f t="shared" si="11"/>
        <v>0</v>
      </c>
      <c r="P54" s="100">
        <f t="shared" si="12"/>
        <v>0</v>
      </c>
      <c r="Q54" s="100">
        <f t="shared" si="13"/>
        <v>0</v>
      </c>
      <c r="R54" s="101">
        <f t="shared" si="14"/>
        <v>0</v>
      </c>
      <c r="S54" s="99">
        <f t="shared" si="15"/>
        <v>0</v>
      </c>
      <c r="T54" s="42">
        <f t="shared" si="16"/>
        <v>0</v>
      </c>
      <c r="U54" s="42">
        <f t="shared" si="17"/>
        <v>0</v>
      </c>
      <c r="V54" s="43">
        <f t="shared" si="18"/>
        <v>0</v>
      </c>
      <c r="W54" s="42">
        <f t="shared" si="19"/>
        <v>0</v>
      </c>
      <c r="X54" s="43">
        <f t="shared" si="20"/>
        <v>0</v>
      </c>
      <c r="Y54" s="181">
        <f t="shared" si="21"/>
        <v>0</v>
      </c>
      <c r="Z54" s="180">
        <f t="shared" si="22"/>
        <v>0</v>
      </c>
    </row>
    <row r="55" spans="1:26" ht="25" customHeight="1" x14ac:dyDescent="0.35">
      <c r="A55" s="169"/>
      <c r="B55" s="2"/>
      <c r="C55" s="2"/>
      <c r="D55" s="3"/>
      <c r="E55" s="4"/>
      <c r="F55" s="5"/>
      <c r="G55" s="5"/>
      <c r="H55" s="6"/>
      <c r="I55" s="6"/>
      <c r="J55" s="40">
        <f t="shared" si="9"/>
        <v>0</v>
      </c>
      <c r="K55" s="41" t="str">
        <f>IF(J55&gt;0,IF(F55="","Inserire periodo in colonna F",IF(G55="","Inserire periodo in colonna G",IF(H55="","Inserire gg. di presenza in colonna H",IF(J55&gt;L55,"Errore n. max giorni! Verificare periodo inserito",IF(NETWORKDAYS.INTL(F55,G55,11,'MENU TENDINA'!H$11:H$22)=J55,"ok",""))))),"")</f>
        <v/>
      </c>
      <c r="L55" s="19" t="str">
        <f>IF(J55&gt;0,NETWORKDAYS.INTL(F55,G55,11,'MENU TENDINA'!$H$11:$H$22),"")</f>
        <v/>
      </c>
      <c r="M55" s="7"/>
      <c r="N55" s="100">
        <f t="shared" si="10"/>
        <v>0</v>
      </c>
      <c r="O55" s="100">
        <f t="shared" si="11"/>
        <v>0</v>
      </c>
      <c r="P55" s="100">
        <f t="shared" si="12"/>
        <v>0</v>
      </c>
      <c r="Q55" s="100">
        <f t="shared" si="13"/>
        <v>0</v>
      </c>
      <c r="R55" s="101">
        <f t="shared" si="14"/>
        <v>0</v>
      </c>
      <c r="S55" s="99">
        <f t="shared" si="15"/>
        <v>0</v>
      </c>
      <c r="T55" s="42">
        <f t="shared" si="16"/>
        <v>0</v>
      </c>
      <c r="U55" s="42">
        <f t="shared" si="17"/>
        <v>0</v>
      </c>
      <c r="V55" s="43">
        <f t="shared" si="18"/>
        <v>0</v>
      </c>
      <c r="W55" s="42">
        <f t="shared" si="19"/>
        <v>0</v>
      </c>
      <c r="X55" s="43">
        <f t="shared" si="20"/>
        <v>0</v>
      </c>
      <c r="Y55" s="181">
        <f t="shared" si="21"/>
        <v>0</v>
      </c>
      <c r="Z55" s="180">
        <f t="shared" si="22"/>
        <v>0</v>
      </c>
    </row>
    <row r="56" spans="1:26" ht="25" customHeight="1" x14ac:dyDescent="0.35">
      <c r="A56" s="169"/>
      <c r="B56" s="2"/>
      <c r="C56" s="2"/>
      <c r="D56" s="3"/>
      <c r="E56" s="4"/>
      <c r="F56" s="5"/>
      <c r="G56" s="5"/>
      <c r="H56" s="6"/>
      <c r="I56" s="6"/>
      <c r="J56" s="40">
        <f t="shared" si="9"/>
        <v>0</v>
      </c>
      <c r="K56" s="41" t="str">
        <f>IF(J56&gt;0,IF(F56="","Inserire periodo in colonna F",IF(G56="","Inserire periodo in colonna G",IF(H56="","Inserire gg. di presenza in colonna H",IF(J56&gt;L56,"Errore n. max giorni! Verificare periodo inserito",IF(NETWORKDAYS.INTL(F56,G56,11,'MENU TENDINA'!H$11:H$22)=J56,"ok",""))))),"")</f>
        <v/>
      </c>
      <c r="L56" s="19" t="str">
        <f>IF(J56&gt;0,NETWORKDAYS.INTL(F56,G56,11,'MENU TENDINA'!$H$11:$H$22),"")</f>
        <v/>
      </c>
      <c r="M56" s="7"/>
      <c r="N56" s="100">
        <f t="shared" si="10"/>
        <v>0</v>
      </c>
      <c r="O56" s="100">
        <f t="shared" si="11"/>
        <v>0</v>
      </c>
      <c r="P56" s="100">
        <f t="shared" si="12"/>
        <v>0</v>
      </c>
      <c r="Q56" s="100">
        <f t="shared" si="13"/>
        <v>0</v>
      </c>
      <c r="R56" s="101">
        <f t="shared" si="14"/>
        <v>0</v>
      </c>
      <c r="S56" s="99">
        <f t="shared" si="15"/>
        <v>0</v>
      </c>
      <c r="T56" s="42">
        <f t="shared" si="16"/>
        <v>0</v>
      </c>
      <c r="U56" s="42">
        <f t="shared" si="17"/>
        <v>0</v>
      </c>
      <c r="V56" s="43">
        <f t="shared" si="18"/>
        <v>0</v>
      </c>
      <c r="W56" s="42">
        <f t="shared" si="19"/>
        <v>0</v>
      </c>
      <c r="X56" s="43">
        <f t="shared" si="20"/>
        <v>0</v>
      </c>
      <c r="Y56" s="181">
        <f t="shared" si="21"/>
        <v>0</v>
      </c>
      <c r="Z56" s="180">
        <f t="shared" si="22"/>
        <v>0</v>
      </c>
    </row>
    <row r="57" spans="1:26" ht="25" customHeight="1" x14ac:dyDescent="0.35">
      <c r="A57" s="169"/>
      <c r="B57" s="2"/>
      <c r="C57" s="2"/>
      <c r="D57" s="3"/>
      <c r="E57" s="4"/>
      <c r="F57" s="5"/>
      <c r="G57" s="5"/>
      <c r="H57" s="6"/>
      <c r="I57" s="6"/>
      <c r="J57" s="40">
        <f t="shared" si="9"/>
        <v>0</v>
      </c>
      <c r="K57" s="41" t="str">
        <f>IF(J57&gt;0,IF(F57="","Inserire periodo in colonna F",IF(G57="","Inserire periodo in colonna G",IF(H57="","Inserire gg. di presenza in colonna H",IF(J57&gt;L57,"Errore n. max giorni! Verificare periodo inserito",IF(NETWORKDAYS.INTL(F57,G57,11,'MENU TENDINA'!H$11:H$22)=J57,"ok",""))))),"")</f>
        <v/>
      </c>
      <c r="L57" s="19" t="str">
        <f>IF(J57&gt;0,NETWORKDAYS.INTL(F57,G57,11,'MENU TENDINA'!$H$11:$H$22),"")</f>
        <v/>
      </c>
      <c r="M57" s="7"/>
      <c r="N57" s="100">
        <f t="shared" si="10"/>
        <v>0</v>
      </c>
      <c r="O57" s="100">
        <f t="shared" si="11"/>
        <v>0</v>
      </c>
      <c r="P57" s="100">
        <f t="shared" si="12"/>
        <v>0</v>
      </c>
      <c r="Q57" s="100">
        <f t="shared" si="13"/>
        <v>0</v>
      </c>
      <c r="R57" s="101">
        <f t="shared" si="14"/>
        <v>0</v>
      </c>
      <c r="S57" s="99">
        <f t="shared" si="15"/>
        <v>0</v>
      </c>
      <c r="T57" s="42">
        <f t="shared" si="16"/>
        <v>0</v>
      </c>
      <c r="U57" s="42">
        <f t="shared" si="17"/>
        <v>0</v>
      </c>
      <c r="V57" s="43">
        <f t="shared" si="18"/>
        <v>0</v>
      </c>
      <c r="W57" s="42">
        <f t="shared" si="19"/>
        <v>0</v>
      </c>
      <c r="X57" s="43">
        <f t="shared" si="20"/>
        <v>0</v>
      </c>
      <c r="Y57" s="181">
        <f t="shared" si="21"/>
        <v>0</v>
      </c>
      <c r="Z57" s="180">
        <f t="shared" si="22"/>
        <v>0</v>
      </c>
    </row>
    <row r="58" spans="1:26" ht="25" customHeight="1" x14ac:dyDescent="0.35">
      <c r="A58" s="169"/>
      <c r="B58" s="2"/>
      <c r="C58" s="2"/>
      <c r="D58" s="3"/>
      <c r="E58" s="4"/>
      <c r="F58" s="5"/>
      <c r="G58" s="5"/>
      <c r="H58" s="6"/>
      <c r="I58" s="6"/>
      <c r="J58" s="40">
        <f t="shared" si="9"/>
        <v>0</v>
      </c>
      <c r="K58" s="41" t="str">
        <f>IF(J58&gt;0,IF(F58="","Inserire periodo in colonna F",IF(G58="","Inserire periodo in colonna G",IF(H58="","Inserire gg. di presenza in colonna H",IF(J58&gt;L58,"Errore n. max giorni! Verificare periodo inserito",IF(NETWORKDAYS.INTL(F58,G58,11,'MENU TENDINA'!H$11:H$22)=J58,"ok",""))))),"")</f>
        <v/>
      </c>
      <c r="L58" s="19" t="str">
        <f>IF(J58&gt;0,NETWORKDAYS.INTL(F58,G58,11,'MENU TENDINA'!$H$11:$H$22),"")</f>
        <v/>
      </c>
      <c r="M58" s="7"/>
      <c r="N58" s="100">
        <f t="shared" si="10"/>
        <v>0</v>
      </c>
      <c r="O58" s="100">
        <f t="shared" si="11"/>
        <v>0</v>
      </c>
      <c r="P58" s="100">
        <f t="shared" si="12"/>
        <v>0</v>
      </c>
      <c r="Q58" s="100">
        <f t="shared" si="13"/>
        <v>0</v>
      </c>
      <c r="R58" s="101">
        <f t="shared" si="14"/>
        <v>0</v>
      </c>
      <c r="S58" s="99">
        <f t="shared" si="15"/>
        <v>0</v>
      </c>
      <c r="T58" s="42">
        <f t="shared" si="16"/>
        <v>0</v>
      </c>
      <c r="U58" s="42">
        <f t="shared" si="17"/>
        <v>0</v>
      </c>
      <c r="V58" s="43">
        <f t="shared" si="18"/>
        <v>0</v>
      </c>
      <c r="W58" s="42">
        <f t="shared" si="19"/>
        <v>0</v>
      </c>
      <c r="X58" s="43">
        <f t="shared" si="20"/>
        <v>0</v>
      </c>
      <c r="Y58" s="181">
        <f t="shared" si="21"/>
        <v>0</v>
      </c>
      <c r="Z58" s="180">
        <f t="shared" si="22"/>
        <v>0</v>
      </c>
    </row>
    <row r="59" spans="1:26" ht="25" customHeight="1" x14ac:dyDescent="0.35">
      <c r="A59" s="169"/>
      <c r="B59" s="2"/>
      <c r="C59" s="2"/>
      <c r="D59" s="3"/>
      <c r="E59" s="4"/>
      <c r="F59" s="5"/>
      <c r="G59" s="5"/>
      <c r="H59" s="6"/>
      <c r="I59" s="6"/>
      <c r="J59" s="40">
        <f t="shared" si="9"/>
        <v>0</v>
      </c>
      <c r="K59" s="41" t="str">
        <f>IF(J59&gt;0,IF(F59="","Inserire periodo in colonna F",IF(G59="","Inserire periodo in colonna G",IF(H59="","Inserire gg. di presenza in colonna H",IF(J59&gt;L59,"Errore n. max giorni! Verificare periodo inserito",IF(NETWORKDAYS.INTL(F59,G59,11,'MENU TENDINA'!H$11:H$22)=J59,"ok",""))))),"")</f>
        <v/>
      </c>
      <c r="L59" s="19" t="str">
        <f>IF(J59&gt;0,NETWORKDAYS.INTL(F59,G59,11,'MENU TENDINA'!$H$11:$H$22),"")</f>
        <v/>
      </c>
      <c r="M59" s="7"/>
      <c r="N59" s="100">
        <f t="shared" si="10"/>
        <v>0</v>
      </c>
      <c r="O59" s="100">
        <f t="shared" si="11"/>
        <v>0</v>
      </c>
      <c r="P59" s="100">
        <f t="shared" si="12"/>
        <v>0</v>
      </c>
      <c r="Q59" s="100">
        <f t="shared" si="13"/>
        <v>0</v>
      </c>
      <c r="R59" s="101">
        <f t="shared" si="14"/>
        <v>0</v>
      </c>
      <c r="S59" s="99">
        <f t="shared" si="15"/>
        <v>0</v>
      </c>
      <c r="T59" s="42">
        <f t="shared" si="16"/>
        <v>0</v>
      </c>
      <c r="U59" s="42">
        <f t="shared" si="17"/>
        <v>0</v>
      </c>
      <c r="V59" s="43">
        <f t="shared" si="18"/>
        <v>0</v>
      </c>
      <c r="W59" s="42">
        <f t="shared" si="19"/>
        <v>0</v>
      </c>
      <c r="X59" s="43">
        <f t="shared" si="20"/>
        <v>0</v>
      </c>
      <c r="Y59" s="181">
        <f t="shared" si="21"/>
        <v>0</v>
      </c>
      <c r="Z59" s="180">
        <f t="shared" si="22"/>
        <v>0</v>
      </c>
    </row>
    <row r="60" spans="1:26" ht="25" customHeight="1" x14ac:dyDescent="0.35">
      <c r="A60" s="169"/>
      <c r="B60" s="2"/>
      <c r="C60" s="2"/>
      <c r="D60" s="3"/>
      <c r="E60" s="4"/>
      <c r="F60" s="5"/>
      <c r="G60" s="5"/>
      <c r="H60" s="6"/>
      <c r="I60" s="6"/>
      <c r="J60" s="40">
        <f t="shared" si="9"/>
        <v>0</v>
      </c>
      <c r="K60" s="41" t="str">
        <f>IF(J60&gt;0,IF(F60="","Inserire periodo in colonna F",IF(G60="","Inserire periodo in colonna G",IF(H60="","Inserire gg. di presenza in colonna H",IF(J60&gt;L60,"Errore n. max giorni! Verificare periodo inserito",IF(NETWORKDAYS.INTL(F60,G60,11,'MENU TENDINA'!H$11:H$22)=J60,"ok",""))))),"")</f>
        <v/>
      </c>
      <c r="L60" s="19" t="str">
        <f>IF(J60&gt;0,NETWORKDAYS.INTL(F60,G60,11,'MENU TENDINA'!$H$11:$H$22),"")</f>
        <v/>
      </c>
      <c r="M60" s="7"/>
      <c r="N60" s="100">
        <f t="shared" si="10"/>
        <v>0</v>
      </c>
      <c r="O60" s="100">
        <f t="shared" si="11"/>
        <v>0</v>
      </c>
      <c r="P60" s="100">
        <f t="shared" si="12"/>
        <v>0</v>
      </c>
      <c r="Q60" s="100">
        <f t="shared" si="13"/>
        <v>0</v>
      </c>
      <c r="R60" s="101">
        <f t="shared" si="14"/>
        <v>0</v>
      </c>
      <c r="S60" s="99">
        <f t="shared" si="15"/>
        <v>0</v>
      </c>
      <c r="T60" s="42">
        <f t="shared" si="16"/>
        <v>0</v>
      </c>
      <c r="U60" s="42">
        <f t="shared" si="17"/>
        <v>0</v>
      </c>
      <c r="V60" s="43">
        <f t="shared" si="18"/>
        <v>0</v>
      </c>
      <c r="W60" s="42">
        <f t="shared" si="19"/>
        <v>0</v>
      </c>
      <c r="X60" s="43">
        <f t="shared" si="20"/>
        <v>0</v>
      </c>
      <c r="Y60" s="181">
        <f t="shared" si="21"/>
        <v>0</v>
      </c>
      <c r="Z60" s="180">
        <f t="shared" si="22"/>
        <v>0</v>
      </c>
    </row>
    <row r="61" spans="1:26" ht="25" customHeight="1" x14ac:dyDescent="0.35">
      <c r="A61" s="169"/>
      <c r="B61" s="2"/>
      <c r="C61" s="2"/>
      <c r="D61" s="3"/>
      <c r="E61" s="4"/>
      <c r="F61" s="5"/>
      <c r="G61" s="5"/>
      <c r="H61" s="6"/>
      <c r="I61" s="6"/>
      <c r="J61" s="40">
        <f t="shared" si="9"/>
        <v>0</v>
      </c>
      <c r="K61" s="41" t="str">
        <f>IF(J61&gt;0,IF(F61="","Inserire periodo in colonna F",IF(G61="","Inserire periodo in colonna G",IF(H61="","Inserire gg. di presenza in colonna H",IF(J61&gt;L61,"Errore n. max giorni! Verificare periodo inserito",IF(NETWORKDAYS.INTL(F61,G61,11,'MENU TENDINA'!H$11:H$22)=J61,"ok",""))))),"")</f>
        <v/>
      </c>
      <c r="L61" s="19" t="str">
        <f>IF(J61&gt;0,NETWORKDAYS.INTL(F61,G61,11,'MENU TENDINA'!$H$11:$H$22),"")</f>
        <v/>
      </c>
      <c r="M61" s="7"/>
      <c r="N61" s="100">
        <f t="shared" si="10"/>
        <v>0</v>
      </c>
      <c r="O61" s="100">
        <f t="shared" si="11"/>
        <v>0</v>
      </c>
      <c r="P61" s="100">
        <f t="shared" si="12"/>
        <v>0</v>
      </c>
      <c r="Q61" s="100">
        <f t="shared" si="13"/>
        <v>0</v>
      </c>
      <c r="R61" s="101">
        <f t="shared" si="14"/>
        <v>0</v>
      </c>
      <c r="S61" s="99">
        <f t="shared" si="15"/>
        <v>0</v>
      </c>
      <c r="T61" s="42">
        <f t="shared" si="16"/>
        <v>0</v>
      </c>
      <c r="U61" s="42">
        <f t="shared" si="17"/>
        <v>0</v>
      </c>
      <c r="V61" s="43">
        <f t="shared" si="18"/>
        <v>0</v>
      </c>
      <c r="W61" s="42">
        <f t="shared" si="19"/>
        <v>0</v>
      </c>
      <c r="X61" s="43">
        <f t="shared" si="20"/>
        <v>0</v>
      </c>
      <c r="Y61" s="181">
        <f t="shared" si="21"/>
        <v>0</v>
      </c>
      <c r="Z61" s="180">
        <f t="shared" si="22"/>
        <v>0</v>
      </c>
    </row>
    <row r="62" spans="1:26" ht="25" customHeight="1" x14ac:dyDescent="0.35">
      <c r="A62" s="169"/>
      <c r="B62" s="2"/>
      <c r="C62" s="2"/>
      <c r="D62" s="3"/>
      <c r="E62" s="4"/>
      <c r="F62" s="5"/>
      <c r="G62" s="5"/>
      <c r="H62" s="6"/>
      <c r="I62" s="6"/>
      <c r="J62" s="40">
        <f t="shared" si="9"/>
        <v>0</v>
      </c>
      <c r="K62" s="41" t="str">
        <f>IF(J62&gt;0,IF(F62="","Inserire periodo in colonna F",IF(G62="","Inserire periodo in colonna G",IF(H62="","Inserire gg. di presenza in colonna H",IF(J62&gt;L62,"Errore n. max giorni! Verificare periodo inserito",IF(NETWORKDAYS.INTL(F62,G62,11,'MENU TENDINA'!H$11:H$22)=J62,"ok",""))))),"")</f>
        <v/>
      </c>
      <c r="L62" s="19" t="str">
        <f>IF(J62&gt;0,NETWORKDAYS.INTL(F62,G62,11,'MENU TENDINA'!$H$11:$H$22),"")</f>
        <v/>
      </c>
      <c r="M62" s="7"/>
      <c r="N62" s="100">
        <f t="shared" si="10"/>
        <v>0</v>
      </c>
      <c r="O62" s="100">
        <f t="shared" si="11"/>
        <v>0</v>
      </c>
      <c r="P62" s="100">
        <f t="shared" si="12"/>
        <v>0</v>
      </c>
      <c r="Q62" s="100">
        <f t="shared" si="13"/>
        <v>0</v>
      </c>
      <c r="R62" s="101">
        <f t="shared" si="14"/>
        <v>0</v>
      </c>
      <c r="S62" s="99">
        <f t="shared" si="15"/>
        <v>0</v>
      </c>
      <c r="T62" s="42">
        <f t="shared" si="16"/>
        <v>0</v>
      </c>
      <c r="U62" s="42">
        <f t="shared" si="17"/>
        <v>0</v>
      </c>
      <c r="V62" s="43">
        <f t="shared" si="18"/>
        <v>0</v>
      </c>
      <c r="W62" s="42">
        <f t="shared" si="19"/>
        <v>0</v>
      </c>
      <c r="X62" s="43">
        <f t="shared" si="20"/>
        <v>0</v>
      </c>
      <c r="Y62" s="181">
        <f t="shared" si="21"/>
        <v>0</v>
      </c>
      <c r="Z62" s="180">
        <f t="shared" si="22"/>
        <v>0</v>
      </c>
    </row>
    <row r="63" spans="1:26" ht="25" customHeight="1" x14ac:dyDescent="0.35">
      <c r="A63" s="169"/>
      <c r="B63" s="2"/>
      <c r="C63" s="2"/>
      <c r="D63" s="3"/>
      <c r="E63" s="4"/>
      <c r="F63" s="5"/>
      <c r="G63" s="5"/>
      <c r="H63" s="6"/>
      <c r="I63" s="6"/>
      <c r="J63" s="40">
        <f t="shared" si="9"/>
        <v>0</v>
      </c>
      <c r="K63" s="41" t="str">
        <f>IF(J63&gt;0,IF(F63="","Inserire periodo in colonna F",IF(G63="","Inserire periodo in colonna G",IF(H63="","Inserire gg. di presenza in colonna H",IF(J63&gt;L63,"Errore n. max giorni! Verificare periodo inserito",IF(NETWORKDAYS.INTL(F63,G63,11,'MENU TENDINA'!H$11:H$22)=J63,"ok",""))))),"")</f>
        <v/>
      </c>
      <c r="L63" s="19" t="str">
        <f>IF(J63&gt;0,NETWORKDAYS.INTL(F63,G63,11,'MENU TENDINA'!$H$11:$H$22),"")</f>
        <v/>
      </c>
      <c r="M63" s="7"/>
      <c r="N63" s="100">
        <f t="shared" si="10"/>
        <v>0</v>
      </c>
      <c r="O63" s="100">
        <f t="shared" si="11"/>
        <v>0</v>
      </c>
      <c r="P63" s="100">
        <f t="shared" si="12"/>
        <v>0</v>
      </c>
      <c r="Q63" s="100">
        <f t="shared" si="13"/>
        <v>0</v>
      </c>
      <c r="R63" s="101">
        <f t="shared" si="14"/>
        <v>0</v>
      </c>
      <c r="S63" s="99">
        <f t="shared" si="15"/>
        <v>0</v>
      </c>
      <c r="T63" s="42">
        <f t="shared" si="16"/>
        <v>0</v>
      </c>
      <c r="U63" s="42">
        <f t="shared" si="17"/>
        <v>0</v>
      </c>
      <c r="V63" s="43">
        <f t="shared" si="18"/>
        <v>0</v>
      </c>
      <c r="W63" s="42">
        <f t="shared" si="19"/>
        <v>0</v>
      </c>
      <c r="X63" s="43">
        <f t="shared" si="20"/>
        <v>0</v>
      </c>
      <c r="Y63" s="181">
        <f t="shared" si="21"/>
        <v>0</v>
      </c>
      <c r="Z63" s="180">
        <f t="shared" si="22"/>
        <v>0</v>
      </c>
    </row>
    <row r="64" spans="1:26" ht="25" customHeight="1" x14ac:dyDescent="0.35">
      <c r="A64" s="169"/>
      <c r="B64" s="2"/>
      <c r="C64" s="2"/>
      <c r="D64" s="3"/>
      <c r="E64" s="4"/>
      <c r="F64" s="5"/>
      <c r="G64" s="5"/>
      <c r="H64" s="6"/>
      <c r="I64" s="6"/>
      <c r="J64" s="40">
        <f t="shared" si="9"/>
        <v>0</v>
      </c>
      <c r="K64" s="41" t="str">
        <f>IF(J64&gt;0,IF(F64="","Inserire periodo in colonna F",IF(G64="","Inserire periodo in colonna G",IF(H64="","Inserire gg. di presenza in colonna H",IF(J64&gt;L64,"Errore n. max giorni! Verificare periodo inserito",IF(NETWORKDAYS.INTL(F64,G64,11,'MENU TENDINA'!H$11:H$22)=J64,"ok",""))))),"")</f>
        <v/>
      </c>
      <c r="L64" s="19" t="str">
        <f>IF(J64&gt;0,NETWORKDAYS.INTL(F64,G64,11,'MENU TENDINA'!$H$11:$H$22),"")</f>
        <v/>
      </c>
      <c r="M64" s="7"/>
      <c r="N64" s="100">
        <f t="shared" si="10"/>
        <v>0</v>
      </c>
      <c r="O64" s="100">
        <f t="shared" si="11"/>
        <v>0</v>
      </c>
      <c r="P64" s="100">
        <f t="shared" si="12"/>
        <v>0</v>
      </c>
      <c r="Q64" s="100">
        <f t="shared" si="13"/>
        <v>0</v>
      </c>
      <c r="R64" s="101">
        <f t="shared" si="14"/>
        <v>0</v>
      </c>
      <c r="S64" s="99">
        <f t="shared" si="15"/>
        <v>0</v>
      </c>
      <c r="T64" s="42">
        <f t="shared" si="16"/>
        <v>0</v>
      </c>
      <c r="U64" s="42">
        <f t="shared" si="17"/>
        <v>0</v>
      </c>
      <c r="V64" s="43">
        <f t="shared" si="18"/>
        <v>0</v>
      </c>
      <c r="W64" s="42">
        <f t="shared" si="19"/>
        <v>0</v>
      </c>
      <c r="X64" s="43">
        <f t="shared" si="20"/>
        <v>0</v>
      </c>
      <c r="Y64" s="181">
        <f t="shared" si="21"/>
        <v>0</v>
      </c>
      <c r="Z64" s="180">
        <f t="shared" si="22"/>
        <v>0</v>
      </c>
    </row>
    <row r="65" spans="1:26" ht="25" customHeight="1" x14ac:dyDescent="0.35">
      <c r="A65" s="169"/>
      <c r="B65" s="2"/>
      <c r="C65" s="2"/>
      <c r="D65" s="3"/>
      <c r="E65" s="4"/>
      <c r="F65" s="5"/>
      <c r="G65" s="5"/>
      <c r="H65" s="6"/>
      <c r="I65" s="6"/>
      <c r="J65" s="40">
        <f t="shared" si="9"/>
        <v>0</v>
      </c>
      <c r="K65" s="41" t="str">
        <f>IF(J65&gt;0,IF(F65="","Inserire periodo in colonna F",IF(G65="","Inserire periodo in colonna G",IF(H65="","Inserire gg. di presenza in colonna H",IF(J65&gt;L65,"Errore n. max giorni! Verificare periodo inserito",IF(NETWORKDAYS.INTL(F65,G65,11,'MENU TENDINA'!H$11:H$22)=J65,"ok",""))))),"")</f>
        <v/>
      </c>
      <c r="L65" s="19" t="str">
        <f>IF(J65&gt;0,NETWORKDAYS.INTL(F65,G65,11,'MENU TENDINA'!$H$11:$H$22),"")</f>
        <v/>
      </c>
      <c r="M65" s="7"/>
      <c r="N65" s="100">
        <f t="shared" si="10"/>
        <v>0</v>
      </c>
      <c r="O65" s="100">
        <f t="shared" si="11"/>
        <v>0</v>
      </c>
      <c r="P65" s="100">
        <f t="shared" si="12"/>
        <v>0</v>
      </c>
      <c r="Q65" s="100">
        <f t="shared" si="13"/>
        <v>0</v>
      </c>
      <c r="R65" s="101">
        <f t="shared" si="14"/>
        <v>0</v>
      </c>
      <c r="S65" s="99">
        <f t="shared" si="15"/>
        <v>0</v>
      </c>
      <c r="T65" s="42">
        <f t="shared" si="16"/>
        <v>0</v>
      </c>
      <c r="U65" s="42">
        <f t="shared" si="17"/>
        <v>0</v>
      </c>
      <c r="V65" s="43">
        <f t="shared" si="18"/>
        <v>0</v>
      </c>
      <c r="W65" s="42">
        <f t="shared" si="19"/>
        <v>0</v>
      </c>
      <c r="X65" s="43">
        <f t="shared" si="20"/>
        <v>0</v>
      </c>
      <c r="Y65" s="181">
        <f t="shared" si="21"/>
        <v>0</v>
      </c>
      <c r="Z65" s="180">
        <f t="shared" si="22"/>
        <v>0</v>
      </c>
    </row>
    <row r="66" spans="1:26" ht="25" customHeight="1" x14ac:dyDescent="0.35">
      <c r="A66" s="169"/>
      <c r="B66" s="2"/>
      <c r="C66" s="2"/>
      <c r="D66" s="3"/>
      <c r="E66" s="4"/>
      <c r="F66" s="5"/>
      <c r="G66" s="5"/>
      <c r="H66" s="6"/>
      <c r="I66" s="6"/>
      <c r="J66" s="40">
        <f t="shared" si="9"/>
        <v>0</v>
      </c>
      <c r="K66" s="41" t="str">
        <f>IF(J66&gt;0,IF(F66="","Inserire periodo in colonna F",IF(G66="","Inserire periodo in colonna G",IF(H66="","Inserire gg. di presenza in colonna H",IF(J66&gt;L66,"Errore n. max giorni! Verificare periodo inserito",IF(NETWORKDAYS.INTL(F66,G66,11,'MENU TENDINA'!H$11:H$22)=J66,"ok",""))))),"")</f>
        <v/>
      </c>
      <c r="L66" s="19" t="str">
        <f>IF(J66&gt;0,NETWORKDAYS.INTL(F66,G66,11,'MENU TENDINA'!$H$11:$H$22),"")</f>
        <v/>
      </c>
      <c r="M66" s="7"/>
      <c r="N66" s="100">
        <f t="shared" si="10"/>
        <v>0</v>
      </c>
      <c r="O66" s="100">
        <f t="shared" si="11"/>
        <v>0</v>
      </c>
      <c r="P66" s="100">
        <f t="shared" si="12"/>
        <v>0</v>
      </c>
      <c r="Q66" s="100">
        <f t="shared" si="13"/>
        <v>0</v>
      </c>
      <c r="R66" s="101">
        <f t="shared" si="14"/>
        <v>0</v>
      </c>
      <c r="S66" s="99">
        <f t="shared" si="15"/>
        <v>0</v>
      </c>
      <c r="T66" s="42">
        <f t="shared" si="16"/>
        <v>0</v>
      </c>
      <c r="U66" s="42">
        <f t="shared" si="17"/>
        <v>0</v>
      </c>
      <c r="V66" s="43">
        <f t="shared" si="18"/>
        <v>0</v>
      </c>
      <c r="W66" s="42">
        <f t="shared" si="19"/>
        <v>0</v>
      </c>
      <c r="X66" s="43">
        <f t="shared" si="20"/>
        <v>0</v>
      </c>
      <c r="Y66" s="181">
        <f t="shared" si="21"/>
        <v>0</v>
      </c>
      <c r="Z66" s="180">
        <f t="shared" si="22"/>
        <v>0</v>
      </c>
    </row>
    <row r="67" spans="1:26" ht="25" customHeight="1" x14ac:dyDescent="0.35">
      <c r="A67" s="169"/>
      <c r="B67" s="2"/>
      <c r="C67" s="2"/>
      <c r="D67" s="3"/>
      <c r="E67" s="4"/>
      <c r="F67" s="5"/>
      <c r="G67" s="5"/>
      <c r="H67" s="6"/>
      <c r="I67" s="6"/>
      <c r="J67" s="40">
        <f t="shared" si="9"/>
        <v>0</v>
      </c>
      <c r="K67" s="41" t="str">
        <f>IF(J67&gt;0,IF(F67="","Inserire periodo in colonna F",IF(G67="","Inserire periodo in colonna G",IF(H67="","Inserire gg. di presenza in colonna H",IF(J67&gt;L67,"Errore n. max giorni! Verificare periodo inserito",IF(NETWORKDAYS.INTL(F67,G67,11,'MENU TENDINA'!H$11:H$22)=J67,"ok",""))))),"")</f>
        <v/>
      </c>
      <c r="L67" s="19" t="str">
        <f>IF(J67&gt;0,NETWORKDAYS.INTL(F67,G67,11,'MENU TENDINA'!$H$11:$H$22),"")</f>
        <v/>
      </c>
      <c r="M67" s="7"/>
      <c r="N67" s="100">
        <f t="shared" si="10"/>
        <v>0</v>
      </c>
      <c r="O67" s="100">
        <f t="shared" si="11"/>
        <v>0</v>
      </c>
      <c r="P67" s="100">
        <f t="shared" si="12"/>
        <v>0</v>
      </c>
      <c r="Q67" s="100">
        <f t="shared" si="13"/>
        <v>0</v>
      </c>
      <c r="R67" s="101">
        <f t="shared" si="14"/>
        <v>0</v>
      </c>
      <c r="S67" s="99">
        <f t="shared" si="15"/>
        <v>0</v>
      </c>
      <c r="T67" s="42">
        <f t="shared" si="16"/>
        <v>0</v>
      </c>
      <c r="U67" s="42">
        <f t="shared" si="17"/>
        <v>0</v>
      </c>
      <c r="V67" s="43">
        <f t="shared" si="18"/>
        <v>0</v>
      </c>
      <c r="W67" s="42">
        <f t="shared" si="19"/>
        <v>0</v>
      </c>
      <c r="X67" s="43">
        <f t="shared" si="20"/>
        <v>0</v>
      </c>
      <c r="Y67" s="181">
        <f t="shared" si="21"/>
        <v>0</v>
      </c>
      <c r="Z67" s="180">
        <f t="shared" si="22"/>
        <v>0</v>
      </c>
    </row>
    <row r="68" spans="1:26" ht="25" customHeight="1" x14ac:dyDescent="0.35">
      <c r="A68" s="169"/>
      <c r="B68" s="2"/>
      <c r="C68" s="2"/>
      <c r="D68" s="3"/>
      <c r="E68" s="4"/>
      <c r="F68" s="5"/>
      <c r="G68" s="5"/>
      <c r="H68" s="6"/>
      <c r="I68" s="6"/>
      <c r="J68" s="40">
        <f t="shared" si="9"/>
        <v>0</v>
      </c>
      <c r="K68" s="41" t="str">
        <f>IF(J68&gt;0,IF(F68="","Inserire periodo in colonna F",IF(G68="","Inserire periodo in colonna G",IF(H68="","Inserire gg. di presenza in colonna H",IF(J68&gt;L68,"Errore n. max giorni! Verificare periodo inserito",IF(NETWORKDAYS.INTL(F68,G68,11,'MENU TENDINA'!H$11:H$22)=J68,"ok",""))))),"")</f>
        <v/>
      </c>
      <c r="L68" s="19" t="str">
        <f>IF(J68&gt;0,NETWORKDAYS.INTL(F68,G68,11,'MENU TENDINA'!$H$11:$H$22),"")</f>
        <v/>
      </c>
      <c r="M68" s="7"/>
      <c r="N68" s="100">
        <f t="shared" si="10"/>
        <v>0</v>
      </c>
      <c r="O68" s="100">
        <f t="shared" si="11"/>
        <v>0</v>
      </c>
      <c r="P68" s="100">
        <f t="shared" si="12"/>
        <v>0</v>
      </c>
      <c r="Q68" s="100">
        <f t="shared" si="13"/>
        <v>0</v>
      </c>
      <c r="R68" s="101">
        <f t="shared" si="14"/>
        <v>0</v>
      </c>
      <c r="S68" s="99">
        <f t="shared" si="15"/>
        <v>0</v>
      </c>
      <c r="T68" s="42">
        <f t="shared" si="16"/>
        <v>0</v>
      </c>
      <c r="U68" s="42">
        <f t="shared" si="17"/>
        <v>0</v>
      </c>
      <c r="V68" s="43">
        <f t="shared" si="18"/>
        <v>0</v>
      </c>
      <c r="W68" s="42">
        <f t="shared" si="19"/>
        <v>0</v>
      </c>
      <c r="X68" s="43">
        <f t="shared" si="20"/>
        <v>0</v>
      </c>
      <c r="Y68" s="181">
        <f t="shared" si="21"/>
        <v>0</v>
      </c>
      <c r="Z68" s="180">
        <f t="shared" si="22"/>
        <v>0</v>
      </c>
    </row>
    <row r="69" spans="1:26" ht="25" customHeight="1" x14ac:dyDescent="0.35">
      <c r="A69" s="169"/>
      <c r="B69" s="2"/>
      <c r="C69" s="2"/>
      <c r="D69" s="3"/>
      <c r="E69" s="4"/>
      <c r="F69" s="5"/>
      <c r="G69" s="5"/>
      <c r="H69" s="6"/>
      <c r="I69" s="6"/>
      <c r="J69" s="40">
        <f t="shared" si="9"/>
        <v>0</v>
      </c>
      <c r="K69" s="41" t="str">
        <f>IF(J69&gt;0,IF(F69="","Inserire periodo in colonna F",IF(G69="","Inserire periodo in colonna G",IF(H69="","Inserire gg. di presenza in colonna H",IF(J69&gt;L69,"Errore n. max giorni! Verificare periodo inserito",IF(NETWORKDAYS.INTL(F69,G69,11,'MENU TENDINA'!H$11:H$22)=J69,"ok",""))))),"")</f>
        <v/>
      </c>
      <c r="L69" s="19" t="str">
        <f>IF(J69&gt;0,NETWORKDAYS.INTL(F69,G69,11,'MENU TENDINA'!$H$11:$H$22),"")</f>
        <v/>
      </c>
      <c r="M69" s="7"/>
      <c r="N69" s="100">
        <f t="shared" si="10"/>
        <v>0</v>
      </c>
      <c r="O69" s="100">
        <f t="shared" si="11"/>
        <v>0</v>
      </c>
      <c r="P69" s="100">
        <f t="shared" si="12"/>
        <v>0</v>
      </c>
      <c r="Q69" s="100">
        <f t="shared" si="13"/>
        <v>0</v>
      </c>
      <c r="R69" s="101">
        <f t="shared" si="14"/>
        <v>0</v>
      </c>
      <c r="S69" s="99">
        <f t="shared" si="15"/>
        <v>0</v>
      </c>
      <c r="T69" s="42">
        <f t="shared" si="16"/>
        <v>0</v>
      </c>
      <c r="U69" s="42">
        <f t="shared" si="17"/>
        <v>0</v>
      </c>
      <c r="V69" s="43">
        <f t="shared" si="18"/>
        <v>0</v>
      </c>
      <c r="W69" s="42">
        <f t="shared" si="19"/>
        <v>0</v>
      </c>
      <c r="X69" s="43">
        <f t="shared" si="20"/>
        <v>0</v>
      </c>
      <c r="Y69" s="181">
        <f t="shared" si="21"/>
        <v>0</v>
      </c>
      <c r="Z69" s="180">
        <f t="shared" si="22"/>
        <v>0</v>
      </c>
    </row>
    <row r="70" spans="1:26" ht="25" customHeight="1" x14ac:dyDescent="0.35">
      <c r="A70" s="169"/>
      <c r="B70" s="2"/>
      <c r="C70" s="2"/>
      <c r="D70" s="3"/>
      <c r="E70" s="4"/>
      <c r="F70" s="5"/>
      <c r="G70" s="5"/>
      <c r="H70" s="6"/>
      <c r="I70" s="6"/>
      <c r="J70" s="40">
        <f t="shared" si="9"/>
        <v>0</v>
      </c>
      <c r="K70" s="41" t="str">
        <f>IF(J70&gt;0,IF(F70="","Inserire periodo in colonna F",IF(G70="","Inserire periodo in colonna G",IF(H70="","Inserire gg. di presenza in colonna H",IF(J70&gt;L70,"Errore n. max giorni! Verificare periodo inserito",IF(NETWORKDAYS.INTL(F70,G70,11,'MENU TENDINA'!H$11:H$22)=J70,"ok",""))))),"")</f>
        <v/>
      </c>
      <c r="L70" s="19" t="str">
        <f>IF(J70&gt;0,NETWORKDAYS.INTL(F70,G70,11,'MENU TENDINA'!$H$11:$H$22),"")</f>
        <v/>
      </c>
      <c r="M70" s="7"/>
      <c r="N70" s="100">
        <f t="shared" si="10"/>
        <v>0</v>
      </c>
      <c r="O70" s="100">
        <f t="shared" si="11"/>
        <v>0</v>
      </c>
      <c r="P70" s="100">
        <f t="shared" si="12"/>
        <v>0</v>
      </c>
      <c r="Q70" s="100">
        <f t="shared" si="13"/>
        <v>0</v>
      </c>
      <c r="R70" s="101">
        <f t="shared" si="14"/>
        <v>0</v>
      </c>
      <c r="S70" s="99">
        <f t="shared" si="15"/>
        <v>0</v>
      </c>
      <c r="T70" s="42">
        <f t="shared" si="16"/>
        <v>0</v>
      </c>
      <c r="U70" s="42">
        <f t="shared" si="17"/>
        <v>0</v>
      </c>
      <c r="V70" s="43">
        <f t="shared" si="18"/>
        <v>0</v>
      </c>
      <c r="W70" s="42">
        <f t="shared" si="19"/>
        <v>0</v>
      </c>
      <c r="X70" s="43">
        <f t="shared" si="20"/>
        <v>0</v>
      </c>
      <c r="Y70" s="181">
        <f t="shared" si="21"/>
        <v>0</v>
      </c>
      <c r="Z70" s="180">
        <f t="shared" si="22"/>
        <v>0</v>
      </c>
    </row>
    <row r="71" spans="1:26" ht="25" customHeight="1" x14ac:dyDescent="0.35">
      <c r="A71" s="169"/>
      <c r="B71" s="2"/>
      <c r="C71" s="2"/>
      <c r="D71" s="3"/>
      <c r="E71" s="4"/>
      <c r="F71" s="5"/>
      <c r="G71" s="5"/>
      <c r="H71" s="6"/>
      <c r="I71" s="6"/>
      <c r="J71" s="40">
        <f t="shared" si="9"/>
        <v>0</v>
      </c>
      <c r="K71" s="41" t="str">
        <f>IF(J71&gt;0,IF(F71="","Inserire periodo in colonna F",IF(G71="","Inserire periodo in colonna G",IF(H71="","Inserire gg. di presenza in colonna H",IF(J71&gt;L71,"Errore n. max giorni! Verificare periodo inserito",IF(NETWORKDAYS.INTL(F71,G71,11,'MENU TENDINA'!H$11:H$22)=J71,"ok",""))))),"")</f>
        <v/>
      </c>
      <c r="L71" s="19" t="str">
        <f>IF(J71&gt;0,NETWORKDAYS.INTL(F71,G71,11,'MENU TENDINA'!$H$11:$H$22),"")</f>
        <v/>
      </c>
      <c r="M71" s="7"/>
      <c r="N71" s="100">
        <f t="shared" si="10"/>
        <v>0</v>
      </c>
      <c r="O71" s="100">
        <f t="shared" si="11"/>
        <v>0</v>
      </c>
      <c r="P71" s="100">
        <f t="shared" si="12"/>
        <v>0</v>
      </c>
      <c r="Q71" s="100">
        <f t="shared" si="13"/>
        <v>0</v>
      </c>
      <c r="R71" s="101">
        <f t="shared" si="14"/>
        <v>0</v>
      </c>
      <c r="S71" s="99">
        <f t="shared" si="15"/>
        <v>0</v>
      </c>
      <c r="T71" s="42">
        <f t="shared" si="16"/>
        <v>0</v>
      </c>
      <c r="U71" s="42">
        <f t="shared" si="17"/>
        <v>0</v>
      </c>
      <c r="V71" s="43">
        <f t="shared" si="18"/>
        <v>0</v>
      </c>
      <c r="W71" s="42">
        <f t="shared" si="19"/>
        <v>0</v>
      </c>
      <c r="X71" s="43">
        <f t="shared" si="20"/>
        <v>0</v>
      </c>
      <c r="Y71" s="181">
        <f t="shared" si="21"/>
        <v>0</v>
      </c>
      <c r="Z71" s="180">
        <f t="shared" si="22"/>
        <v>0</v>
      </c>
    </row>
    <row r="72" spans="1:26" ht="25" customHeight="1" x14ac:dyDescent="0.35">
      <c r="A72" s="169"/>
      <c r="B72" s="2"/>
      <c r="C72" s="2"/>
      <c r="D72" s="3"/>
      <c r="E72" s="4"/>
      <c r="F72" s="5"/>
      <c r="G72" s="5"/>
      <c r="H72" s="6"/>
      <c r="I72" s="6"/>
      <c r="J72" s="40">
        <f t="shared" ref="J72:J135" si="23">H72+I72</f>
        <v>0</v>
      </c>
      <c r="K72" s="41" t="str">
        <f>IF(J72&gt;0,IF(F72="","Inserire periodo in colonna F",IF(G72="","Inserire periodo in colonna G",IF(H72="","Inserire gg. di presenza in colonna H",IF(J72&gt;L72,"Errore n. max giorni! Verificare periodo inserito",IF(NETWORKDAYS.INTL(F72,G72,11,'MENU TENDINA'!H$11:H$22)=J72,"ok",""))))),"")</f>
        <v/>
      </c>
      <c r="L72" s="19" t="str">
        <f>IF(J72&gt;0,NETWORKDAYS.INTL(F72,G72,11,'MENU TENDINA'!$H$11:$H$22),"")</f>
        <v/>
      </c>
      <c r="M72" s="7"/>
      <c r="N72" s="100">
        <f t="shared" ref="N72:N135" si="24">IF(I72&gt;0,30.78,0)</f>
        <v>0</v>
      </c>
      <c r="O72" s="100">
        <f t="shared" ref="O72:O135" si="25">IF(I72&gt;0,20.29,0)</f>
        <v>0</v>
      </c>
      <c r="P72" s="100">
        <f t="shared" ref="P72:P135" si="26">ROUND(H72*N72,2)</f>
        <v>0</v>
      </c>
      <c r="Q72" s="100">
        <f t="shared" ref="Q72:Q135" si="27">ROUND(I72*O72,2)</f>
        <v>0</v>
      </c>
      <c r="R72" s="101">
        <f t="shared" ref="R72:R135" si="28">ROUND(P72+Q72,2)</f>
        <v>0</v>
      </c>
      <c r="S72" s="99">
        <f t="shared" ref="S72:S135" si="29">IF(M72=0,0,IF((M72&lt;5000),5000,M72))</f>
        <v>0</v>
      </c>
      <c r="T72" s="42">
        <f t="shared" ref="T72:T135" si="30">IF(S72=0,0,ROUND((S72-5000)/(20000-5000),2))</f>
        <v>0</v>
      </c>
      <c r="U72" s="42">
        <f t="shared" ref="U72:U135" si="31">IF(I72&gt;0,ROUND((T72*N72),2),0)</f>
        <v>0</v>
      </c>
      <c r="V72" s="43">
        <f t="shared" ref="V72:V135" si="32">IF(I72&gt;0,ROUND(N72-U72,2),0)</f>
        <v>0</v>
      </c>
      <c r="W72" s="42">
        <f t="shared" ref="W72:W135" si="33">IF(I72&gt;0,(ROUND((T72*O72),2)),0)</f>
        <v>0</v>
      </c>
      <c r="X72" s="43">
        <f t="shared" ref="X72:X135" si="34">IF(I72&gt;0,ROUND(O72-W72,2),0)</f>
        <v>0</v>
      </c>
      <c r="Y72" s="181">
        <f t="shared" ref="Y72:Y135" si="35">ROUND((U72*H72)+(W72*I72),2)</f>
        <v>0</v>
      </c>
      <c r="Z72" s="180">
        <f t="shared" ref="Z72:Z135" si="36">IF(J72&gt;0,IF(M72="","inserire Isee in colonna M",ROUND((V72*H72)+(X72*I72),2)),0)</f>
        <v>0</v>
      </c>
    </row>
    <row r="73" spans="1:26" ht="25" customHeight="1" x14ac:dyDescent="0.35">
      <c r="A73" s="169"/>
      <c r="B73" s="2"/>
      <c r="C73" s="2"/>
      <c r="D73" s="3"/>
      <c r="E73" s="4"/>
      <c r="F73" s="5"/>
      <c r="G73" s="5"/>
      <c r="H73" s="6"/>
      <c r="I73" s="6"/>
      <c r="J73" s="40">
        <f t="shared" si="23"/>
        <v>0</v>
      </c>
      <c r="K73" s="41" t="str">
        <f>IF(J73&gt;0,IF(F73="","Inserire periodo in colonna F",IF(G73="","Inserire periodo in colonna G",IF(H73="","Inserire gg. di presenza in colonna H",IF(J73&gt;L73,"Errore n. max giorni! Verificare periodo inserito",IF(NETWORKDAYS.INTL(F73,G73,11,'MENU TENDINA'!H$11:H$22)=J73,"ok",""))))),"")</f>
        <v/>
      </c>
      <c r="L73" s="19" t="str">
        <f>IF(J73&gt;0,NETWORKDAYS.INTL(F73,G73,11,'MENU TENDINA'!$H$11:$H$22),"")</f>
        <v/>
      </c>
      <c r="M73" s="7"/>
      <c r="N73" s="100">
        <f t="shared" si="24"/>
        <v>0</v>
      </c>
      <c r="O73" s="100">
        <f t="shared" si="25"/>
        <v>0</v>
      </c>
      <c r="P73" s="100">
        <f t="shared" si="26"/>
        <v>0</v>
      </c>
      <c r="Q73" s="100">
        <f t="shared" si="27"/>
        <v>0</v>
      </c>
      <c r="R73" s="101">
        <f t="shared" si="28"/>
        <v>0</v>
      </c>
      <c r="S73" s="99">
        <f t="shared" si="29"/>
        <v>0</v>
      </c>
      <c r="T73" s="42">
        <f t="shared" si="30"/>
        <v>0</v>
      </c>
      <c r="U73" s="42">
        <f t="shared" si="31"/>
        <v>0</v>
      </c>
      <c r="V73" s="43">
        <f t="shared" si="32"/>
        <v>0</v>
      </c>
      <c r="W73" s="42">
        <f t="shared" si="33"/>
        <v>0</v>
      </c>
      <c r="X73" s="43">
        <f t="shared" si="34"/>
        <v>0</v>
      </c>
      <c r="Y73" s="181">
        <f t="shared" si="35"/>
        <v>0</v>
      </c>
      <c r="Z73" s="180">
        <f t="shared" si="36"/>
        <v>0</v>
      </c>
    </row>
    <row r="74" spans="1:26" ht="25" customHeight="1" x14ac:dyDescent="0.35">
      <c r="A74" s="169"/>
      <c r="B74" s="2"/>
      <c r="C74" s="2"/>
      <c r="D74" s="3"/>
      <c r="E74" s="4"/>
      <c r="F74" s="5"/>
      <c r="G74" s="5"/>
      <c r="H74" s="6"/>
      <c r="I74" s="6"/>
      <c r="J74" s="40">
        <f t="shared" si="23"/>
        <v>0</v>
      </c>
      <c r="K74" s="41" t="str">
        <f>IF(J74&gt;0,IF(F74="","Inserire periodo in colonna F",IF(G74="","Inserire periodo in colonna G",IF(H74="","Inserire gg. di presenza in colonna H",IF(J74&gt;L74,"Errore n. max giorni! Verificare periodo inserito",IF(NETWORKDAYS.INTL(F74,G74,11,'MENU TENDINA'!H$11:H$22)=J74,"ok",""))))),"")</f>
        <v/>
      </c>
      <c r="L74" s="19" t="str">
        <f>IF(J74&gt;0,NETWORKDAYS.INTL(F74,G74,11,'MENU TENDINA'!$H$11:$H$22),"")</f>
        <v/>
      </c>
      <c r="M74" s="7"/>
      <c r="N74" s="100">
        <f t="shared" si="24"/>
        <v>0</v>
      </c>
      <c r="O74" s="100">
        <f t="shared" si="25"/>
        <v>0</v>
      </c>
      <c r="P74" s="100">
        <f t="shared" si="26"/>
        <v>0</v>
      </c>
      <c r="Q74" s="100">
        <f t="shared" si="27"/>
        <v>0</v>
      </c>
      <c r="R74" s="101">
        <f t="shared" si="28"/>
        <v>0</v>
      </c>
      <c r="S74" s="99">
        <f t="shared" si="29"/>
        <v>0</v>
      </c>
      <c r="T74" s="42">
        <f t="shared" si="30"/>
        <v>0</v>
      </c>
      <c r="U74" s="42">
        <f t="shared" si="31"/>
        <v>0</v>
      </c>
      <c r="V74" s="43">
        <f t="shared" si="32"/>
        <v>0</v>
      </c>
      <c r="W74" s="42">
        <f t="shared" si="33"/>
        <v>0</v>
      </c>
      <c r="X74" s="43">
        <f t="shared" si="34"/>
        <v>0</v>
      </c>
      <c r="Y74" s="181">
        <f t="shared" si="35"/>
        <v>0</v>
      </c>
      <c r="Z74" s="180">
        <f t="shared" si="36"/>
        <v>0</v>
      </c>
    </row>
    <row r="75" spans="1:26" ht="25" customHeight="1" x14ac:dyDescent="0.35">
      <c r="A75" s="169"/>
      <c r="B75" s="2"/>
      <c r="C75" s="2"/>
      <c r="D75" s="3"/>
      <c r="E75" s="4"/>
      <c r="F75" s="5"/>
      <c r="G75" s="5"/>
      <c r="H75" s="6"/>
      <c r="I75" s="6"/>
      <c r="J75" s="40">
        <f t="shared" si="23"/>
        <v>0</v>
      </c>
      <c r="K75" s="41" t="str">
        <f>IF(J75&gt;0,IF(F75="","Inserire periodo in colonna F",IF(G75="","Inserire periodo in colonna G",IF(H75="","Inserire gg. di presenza in colonna H",IF(J75&gt;L75,"Errore n. max giorni! Verificare periodo inserito",IF(NETWORKDAYS.INTL(F75,G75,11,'MENU TENDINA'!H$11:H$22)=J75,"ok",""))))),"")</f>
        <v/>
      </c>
      <c r="L75" s="19" t="str">
        <f>IF(J75&gt;0,NETWORKDAYS.INTL(F75,G75,11,'MENU TENDINA'!$H$11:$H$22),"")</f>
        <v/>
      </c>
      <c r="M75" s="7"/>
      <c r="N75" s="100">
        <f t="shared" si="24"/>
        <v>0</v>
      </c>
      <c r="O75" s="100">
        <f t="shared" si="25"/>
        <v>0</v>
      </c>
      <c r="P75" s="100">
        <f t="shared" si="26"/>
        <v>0</v>
      </c>
      <c r="Q75" s="100">
        <f t="shared" si="27"/>
        <v>0</v>
      </c>
      <c r="R75" s="101">
        <f t="shared" si="28"/>
        <v>0</v>
      </c>
      <c r="S75" s="99">
        <f t="shared" si="29"/>
        <v>0</v>
      </c>
      <c r="T75" s="42">
        <f t="shared" si="30"/>
        <v>0</v>
      </c>
      <c r="U75" s="42">
        <f t="shared" si="31"/>
        <v>0</v>
      </c>
      <c r="V75" s="43">
        <f t="shared" si="32"/>
        <v>0</v>
      </c>
      <c r="W75" s="42">
        <f t="shared" si="33"/>
        <v>0</v>
      </c>
      <c r="X75" s="43">
        <f t="shared" si="34"/>
        <v>0</v>
      </c>
      <c r="Y75" s="181">
        <f t="shared" si="35"/>
        <v>0</v>
      </c>
      <c r="Z75" s="180">
        <f t="shared" si="36"/>
        <v>0</v>
      </c>
    </row>
    <row r="76" spans="1:26" ht="25" customHeight="1" x14ac:dyDescent="0.35">
      <c r="A76" s="169"/>
      <c r="B76" s="2"/>
      <c r="C76" s="2"/>
      <c r="D76" s="3"/>
      <c r="E76" s="4"/>
      <c r="F76" s="5"/>
      <c r="G76" s="5"/>
      <c r="H76" s="6"/>
      <c r="I76" s="6"/>
      <c r="J76" s="40">
        <f t="shared" si="23"/>
        <v>0</v>
      </c>
      <c r="K76" s="41" t="str">
        <f>IF(J76&gt;0,IF(F76="","Inserire periodo in colonna F",IF(G76="","Inserire periodo in colonna G",IF(H76="","Inserire gg. di presenza in colonna H",IF(J76&gt;L76,"Errore n. max giorni! Verificare periodo inserito",IF(NETWORKDAYS.INTL(F76,G76,11,'MENU TENDINA'!H$11:H$22)=J76,"ok",""))))),"")</f>
        <v/>
      </c>
      <c r="L76" s="19" t="str">
        <f>IF(J76&gt;0,NETWORKDAYS.INTL(F76,G76,11,'MENU TENDINA'!$H$11:$H$22),"")</f>
        <v/>
      </c>
      <c r="M76" s="7"/>
      <c r="N76" s="100">
        <f t="shared" si="24"/>
        <v>0</v>
      </c>
      <c r="O76" s="100">
        <f t="shared" si="25"/>
        <v>0</v>
      </c>
      <c r="P76" s="100">
        <f t="shared" si="26"/>
        <v>0</v>
      </c>
      <c r="Q76" s="100">
        <f t="shared" si="27"/>
        <v>0</v>
      </c>
      <c r="R76" s="101">
        <f t="shared" si="28"/>
        <v>0</v>
      </c>
      <c r="S76" s="99">
        <f t="shared" si="29"/>
        <v>0</v>
      </c>
      <c r="T76" s="42">
        <f t="shared" si="30"/>
        <v>0</v>
      </c>
      <c r="U76" s="42">
        <f t="shared" si="31"/>
        <v>0</v>
      </c>
      <c r="V76" s="43">
        <f t="shared" si="32"/>
        <v>0</v>
      </c>
      <c r="W76" s="42">
        <f t="shared" si="33"/>
        <v>0</v>
      </c>
      <c r="X76" s="43">
        <f t="shared" si="34"/>
        <v>0</v>
      </c>
      <c r="Y76" s="181">
        <f t="shared" si="35"/>
        <v>0</v>
      </c>
      <c r="Z76" s="180">
        <f t="shared" si="36"/>
        <v>0</v>
      </c>
    </row>
    <row r="77" spans="1:26" ht="25" customHeight="1" x14ac:dyDescent="0.35">
      <c r="A77" s="169"/>
      <c r="B77" s="2"/>
      <c r="C77" s="2"/>
      <c r="D77" s="3"/>
      <c r="E77" s="4"/>
      <c r="F77" s="5"/>
      <c r="G77" s="5"/>
      <c r="H77" s="6"/>
      <c r="I77" s="6"/>
      <c r="J77" s="40">
        <f t="shared" si="23"/>
        <v>0</v>
      </c>
      <c r="K77" s="41" t="str">
        <f>IF(J77&gt;0,IF(F77="","Inserire periodo in colonna F",IF(G77="","Inserire periodo in colonna G",IF(H77="","Inserire gg. di presenza in colonna H",IF(J77&gt;L77,"Errore n. max giorni! Verificare periodo inserito",IF(NETWORKDAYS.INTL(F77,G77,11,'MENU TENDINA'!H$11:H$22)=J77,"ok",""))))),"")</f>
        <v/>
      </c>
      <c r="L77" s="19" t="str">
        <f>IF(J77&gt;0,NETWORKDAYS.INTL(F77,G77,11,'MENU TENDINA'!$H$11:$H$22),"")</f>
        <v/>
      </c>
      <c r="M77" s="7"/>
      <c r="N77" s="100">
        <f t="shared" si="24"/>
        <v>0</v>
      </c>
      <c r="O77" s="100">
        <f t="shared" si="25"/>
        <v>0</v>
      </c>
      <c r="P77" s="100">
        <f t="shared" si="26"/>
        <v>0</v>
      </c>
      <c r="Q77" s="100">
        <f t="shared" si="27"/>
        <v>0</v>
      </c>
      <c r="R77" s="101">
        <f t="shared" si="28"/>
        <v>0</v>
      </c>
      <c r="S77" s="99">
        <f t="shared" si="29"/>
        <v>0</v>
      </c>
      <c r="T77" s="42">
        <f t="shared" si="30"/>
        <v>0</v>
      </c>
      <c r="U77" s="42">
        <f t="shared" si="31"/>
        <v>0</v>
      </c>
      <c r="V77" s="43">
        <f t="shared" si="32"/>
        <v>0</v>
      </c>
      <c r="W77" s="42">
        <f t="shared" si="33"/>
        <v>0</v>
      </c>
      <c r="X77" s="43">
        <f t="shared" si="34"/>
        <v>0</v>
      </c>
      <c r="Y77" s="181">
        <f t="shared" si="35"/>
        <v>0</v>
      </c>
      <c r="Z77" s="180">
        <f t="shared" si="36"/>
        <v>0</v>
      </c>
    </row>
    <row r="78" spans="1:26" ht="25" customHeight="1" x14ac:dyDescent="0.35">
      <c r="A78" s="169"/>
      <c r="B78" s="2"/>
      <c r="C78" s="2"/>
      <c r="D78" s="3"/>
      <c r="E78" s="4"/>
      <c r="F78" s="5"/>
      <c r="G78" s="5"/>
      <c r="H78" s="6"/>
      <c r="I78" s="6"/>
      <c r="J78" s="40">
        <f t="shared" si="23"/>
        <v>0</v>
      </c>
      <c r="K78" s="41" t="str">
        <f>IF(J78&gt;0,IF(F78="","Inserire periodo in colonna F",IF(G78="","Inserire periodo in colonna G",IF(H78="","Inserire gg. di presenza in colonna H",IF(J78&gt;L78,"Errore n. max giorni! Verificare periodo inserito",IF(NETWORKDAYS.INTL(F78,G78,11,'MENU TENDINA'!H$11:H$22)=J78,"ok",""))))),"")</f>
        <v/>
      </c>
      <c r="L78" s="19" t="str">
        <f>IF(J78&gt;0,NETWORKDAYS.INTL(F78,G78,11,'MENU TENDINA'!$H$11:$H$22),"")</f>
        <v/>
      </c>
      <c r="M78" s="7"/>
      <c r="N78" s="100">
        <f t="shared" si="24"/>
        <v>0</v>
      </c>
      <c r="O78" s="100">
        <f t="shared" si="25"/>
        <v>0</v>
      </c>
      <c r="P78" s="100">
        <f t="shared" si="26"/>
        <v>0</v>
      </c>
      <c r="Q78" s="100">
        <f t="shared" si="27"/>
        <v>0</v>
      </c>
      <c r="R78" s="101">
        <f t="shared" si="28"/>
        <v>0</v>
      </c>
      <c r="S78" s="99">
        <f t="shared" si="29"/>
        <v>0</v>
      </c>
      <c r="T78" s="42">
        <f t="shared" si="30"/>
        <v>0</v>
      </c>
      <c r="U78" s="42">
        <f t="shared" si="31"/>
        <v>0</v>
      </c>
      <c r="V78" s="43">
        <f t="shared" si="32"/>
        <v>0</v>
      </c>
      <c r="W78" s="42">
        <f t="shared" si="33"/>
        <v>0</v>
      </c>
      <c r="X78" s="43">
        <f t="shared" si="34"/>
        <v>0</v>
      </c>
      <c r="Y78" s="181">
        <f t="shared" si="35"/>
        <v>0</v>
      </c>
      <c r="Z78" s="180">
        <f t="shared" si="36"/>
        <v>0</v>
      </c>
    </row>
    <row r="79" spans="1:26" ht="25" customHeight="1" x14ac:dyDescent="0.35">
      <c r="A79" s="169"/>
      <c r="B79" s="2"/>
      <c r="C79" s="2"/>
      <c r="D79" s="3"/>
      <c r="E79" s="4"/>
      <c r="F79" s="5"/>
      <c r="G79" s="5"/>
      <c r="H79" s="6"/>
      <c r="I79" s="6"/>
      <c r="J79" s="40">
        <f t="shared" si="23"/>
        <v>0</v>
      </c>
      <c r="K79" s="41" t="str">
        <f>IF(J79&gt;0,IF(F79="","Inserire periodo in colonna F",IF(G79="","Inserire periodo in colonna G",IF(H79="","Inserire gg. di presenza in colonna H",IF(J79&gt;L79,"Errore n. max giorni! Verificare periodo inserito",IF(NETWORKDAYS.INTL(F79,G79,11,'MENU TENDINA'!H$11:H$22)=J79,"ok",""))))),"")</f>
        <v/>
      </c>
      <c r="L79" s="19" t="str">
        <f>IF(J79&gt;0,NETWORKDAYS.INTL(F79,G79,11,'MENU TENDINA'!$H$11:$H$22),"")</f>
        <v/>
      </c>
      <c r="M79" s="7"/>
      <c r="N79" s="100">
        <f t="shared" si="24"/>
        <v>0</v>
      </c>
      <c r="O79" s="100">
        <f t="shared" si="25"/>
        <v>0</v>
      </c>
      <c r="P79" s="100">
        <f t="shared" si="26"/>
        <v>0</v>
      </c>
      <c r="Q79" s="100">
        <f t="shared" si="27"/>
        <v>0</v>
      </c>
      <c r="R79" s="101">
        <f t="shared" si="28"/>
        <v>0</v>
      </c>
      <c r="S79" s="99">
        <f t="shared" si="29"/>
        <v>0</v>
      </c>
      <c r="T79" s="42">
        <f t="shared" si="30"/>
        <v>0</v>
      </c>
      <c r="U79" s="42">
        <f t="shared" si="31"/>
        <v>0</v>
      </c>
      <c r="V79" s="43">
        <f t="shared" si="32"/>
        <v>0</v>
      </c>
      <c r="W79" s="42">
        <f t="shared" si="33"/>
        <v>0</v>
      </c>
      <c r="X79" s="43">
        <f t="shared" si="34"/>
        <v>0</v>
      </c>
      <c r="Y79" s="181">
        <f t="shared" si="35"/>
        <v>0</v>
      </c>
      <c r="Z79" s="180">
        <f t="shared" si="36"/>
        <v>0</v>
      </c>
    </row>
    <row r="80" spans="1:26" ht="25" customHeight="1" x14ac:dyDescent="0.35">
      <c r="A80" s="169"/>
      <c r="B80" s="2"/>
      <c r="C80" s="2"/>
      <c r="D80" s="3"/>
      <c r="E80" s="4"/>
      <c r="F80" s="5"/>
      <c r="G80" s="5"/>
      <c r="H80" s="6"/>
      <c r="I80" s="6"/>
      <c r="J80" s="40">
        <f t="shared" si="23"/>
        <v>0</v>
      </c>
      <c r="K80" s="41" t="str">
        <f>IF(J80&gt;0,IF(F80="","Inserire periodo in colonna F",IF(G80="","Inserire periodo in colonna G",IF(H80="","Inserire gg. di presenza in colonna H",IF(J80&gt;L80,"Errore n. max giorni! Verificare periodo inserito",IF(NETWORKDAYS.INTL(F80,G80,11,'MENU TENDINA'!H$11:H$22)=J80,"ok",""))))),"")</f>
        <v/>
      </c>
      <c r="L80" s="19" t="str">
        <f>IF(J80&gt;0,NETWORKDAYS.INTL(F80,G80,11,'MENU TENDINA'!$H$11:$H$22),"")</f>
        <v/>
      </c>
      <c r="M80" s="7"/>
      <c r="N80" s="100">
        <f t="shared" si="24"/>
        <v>0</v>
      </c>
      <c r="O80" s="100">
        <f t="shared" si="25"/>
        <v>0</v>
      </c>
      <c r="P80" s="100">
        <f t="shared" si="26"/>
        <v>0</v>
      </c>
      <c r="Q80" s="100">
        <f t="shared" si="27"/>
        <v>0</v>
      </c>
      <c r="R80" s="101">
        <f t="shared" si="28"/>
        <v>0</v>
      </c>
      <c r="S80" s="99">
        <f t="shared" si="29"/>
        <v>0</v>
      </c>
      <c r="T80" s="42">
        <f t="shared" si="30"/>
        <v>0</v>
      </c>
      <c r="U80" s="42">
        <f t="shared" si="31"/>
        <v>0</v>
      </c>
      <c r="V80" s="43">
        <f t="shared" si="32"/>
        <v>0</v>
      </c>
      <c r="W80" s="42">
        <f t="shared" si="33"/>
        <v>0</v>
      </c>
      <c r="X80" s="43">
        <f t="shared" si="34"/>
        <v>0</v>
      </c>
      <c r="Y80" s="181">
        <f t="shared" si="35"/>
        <v>0</v>
      </c>
      <c r="Z80" s="180">
        <f t="shared" si="36"/>
        <v>0</v>
      </c>
    </row>
    <row r="81" spans="1:26" ht="25" customHeight="1" x14ac:dyDescent="0.35">
      <c r="A81" s="169"/>
      <c r="B81" s="2"/>
      <c r="C81" s="2"/>
      <c r="D81" s="3"/>
      <c r="E81" s="4"/>
      <c r="F81" s="5"/>
      <c r="G81" s="5"/>
      <c r="H81" s="6"/>
      <c r="I81" s="6"/>
      <c r="J81" s="40">
        <f t="shared" si="23"/>
        <v>0</v>
      </c>
      <c r="K81" s="41" t="str">
        <f>IF(J81&gt;0,IF(F81="","Inserire periodo in colonna F",IF(G81="","Inserire periodo in colonna G",IF(H81="","Inserire gg. di presenza in colonna H",IF(J81&gt;L81,"Errore n. max giorni! Verificare periodo inserito",IF(NETWORKDAYS.INTL(F81,G81,11,'MENU TENDINA'!H$11:H$22)=J81,"ok",""))))),"")</f>
        <v/>
      </c>
      <c r="L81" s="19" t="str">
        <f>IF(J81&gt;0,NETWORKDAYS.INTL(F81,G81,11,'MENU TENDINA'!$H$11:$H$22),"")</f>
        <v/>
      </c>
      <c r="M81" s="7"/>
      <c r="N81" s="100">
        <f t="shared" si="24"/>
        <v>0</v>
      </c>
      <c r="O81" s="100">
        <f t="shared" si="25"/>
        <v>0</v>
      </c>
      <c r="P81" s="100">
        <f t="shared" si="26"/>
        <v>0</v>
      </c>
      <c r="Q81" s="100">
        <f t="shared" si="27"/>
        <v>0</v>
      </c>
      <c r="R81" s="101">
        <f t="shared" si="28"/>
        <v>0</v>
      </c>
      <c r="S81" s="99">
        <f t="shared" si="29"/>
        <v>0</v>
      </c>
      <c r="T81" s="42">
        <f t="shared" si="30"/>
        <v>0</v>
      </c>
      <c r="U81" s="42">
        <f t="shared" si="31"/>
        <v>0</v>
      </c>
      <c r="V81" s="43">
        <f t="shared" si="32"/>
        <v>0</v>
      </c>
      <c r="W81" s="42">
        <f t="shared" si="33"/>
        <v>0</v>
      </c>
      <c r="X81" s="43">
        <f t="shared" si="34"/>
        <v>0</v>
      </c>
      <c r="Y81" s="181">
        <f t="shared" si="35"/>
        <v>0</v>
      </c>
      <c r="Z81" s="180">
        <f t="shared" si="36"/>
        <v>0</v>
      </c>
    </row>
    <row r="82" spans="1:26" ht="25" customHeight="1" x14ac:dyDescent="0.35">
      <c r="A82" s="169"/>
      <c r="B82" s="2"/>
      <c r="C82" s="2"/>
      <c r="D82" s="3"/>
      <c r="E82" s="4"/>
      <c r="F82" s="5"/>
      <c r="G82" s="5"/>
      <c r="H82" s="6"/>
      <c r="I82" s="6"/>
      <c r="J82" s="40">
        <f t="shared" si="23"/>
        <v>0</v>
      </c>
      <c r="K82" s="41" t="str">
        <f>IF(J82&gt;0,IF(F82="","Inserire periodo in colonna F",IF(G82="","Inserire periodo in colonna G",IF(H82="","Inserire gg. di presenza in colonna H",IF(J82&gt;L82,"Errore n. max giorni! Verificare periodo inserito",IF(NETWORKDAYS.INTL(F82,G82,11,'MENU TENDINA'!H$11:H$22)=J82,"ok",""))))),"")</f>
        <v/>
      </c>
      <c r="L82" s="19" t="str">
        <f>IF(J82&gt;0,NETWORKDAYS.INTL(F82,G82,11,'MENU TENDINA'!$H$11:$H$22),"")</f>
        <v/>
      </c>
      <c r="M82" s="7"/>
      <c r="N82" s="100">
        <f t="shared" si="24"/>
        <v>0</v>
      </c>
      <c r="O82" s="100">
        <f t="shared" si="25"/>
        <v>0</v>
      </c>
      <c r="P82" s="100">
        <f t="shared" si="26"/>
        <v>0</v>
      </c>
      <c r="Q82" s="100">
        <f t="shared" si="27"/>
        <v>0</v>
      </c>
      <c r="R82" s="101">
        <f t="shared" si="28"/>
        <v>0</v>
      </c>
      <c r="S82" s="99">
        <f t="shared" si="29"/>
        <v>0</v>
      </c>
      <c r="T82" s="42">
        <f t="shared" si="30"/>
        <v>0</v>
      </c>
      <c r="U82" s="42">
        <f t="shared" si="31"/>
        <v>0</v>
      </c>
      <c r="V82" s="43">
        <f t="shared" si="32"/>
        <v>0</v>
      </c>
      <c r="W82" s="42">
        <f t="shared" si="33"/>
        <v>0</v>
      </c>
      <c r="X82" s="43">
        <f t="shared" si="34"/>
        <v>0</v>
      </c>
      <c r="Y82" s="181">
        <f t="shared" si="35"/>
        <v>0</v>
      </c>
      <c r="Z82" s="180">
        <f t="shared" si="36"/>
        <v>0</v>
      </c>
    </row>
    <row r="83" spans="1:26" ht="25" customHeight="1" x14ac:dyDescent="0.35">
      <c r="A83" s="169"/>
      <c r="B83" s="2"/>
      <c r="C83" s="2"/>
      <c r="D83" s="3"/>
      <c r="E83" s="4"/>
      <c r="F83" s="5"/>
      <c r="G83" s="5"/>
      <c r="H83" s="6"/>
      <c r="I83" s="6"/>
      <c r="J83" s="40">
        <f t="shared" si="23"/>
        <v>0</v>
      </c>
      <c r="K83" s="41" t="str">
        <f>IF(J83&gt;0,IF(F83="","Inserire periodo in colonna F",IF(G83="","Inserire periodo in colonna G",IF(H83="","Inserire gg. di presenza in colonna H",IF(J83&gt;L83,"Errore n. max giorni! Verificare periodo inserito",IF(NETWORKDAYS.INTL(F83,G83,11,'MENU TENDINA'!H$11:H$22)=J83,"ok",""))))),"")</f>
        <v/>
      </c>
      <c r="L83" s="19" t="str">
        <f>IF(J83&gt;0,NETWORKDAYS.INTL(F83,G83,11,'MENU TENDINA'!$H$11:$H$22),"")</f>
        <v/>
      </c>
      <c r="M83" s="7"/>
      <c r="N83" s="100">
        <f t="shared" si="24"/>
        <v>0</v>
      </c>
      <c r="O83" s="100">
        <f t="shared" si="25"/>
        <v>0</v>
      </c>
      <c r="P83" s="100">
        <f t="shared" si="26"/>
        <v>0</v>
      </c>
      <c r="Q83" s="100">
        <f t="shared" si="27"/>
        <v>0</v>
      </c>
      <c r="R83" s="101">
        <f t="shared" si="28"/>
        <v>0</v>
      </c>
      <c r="S83" s="99">
        <f t="shared" si="29"/>
        <v>0</v>
      </c>
      <c r="T83" s="42">
        <f t="shared" si="30"/>
        <v>0</v>
      </c>
      <c r="U83" s="42">
        <f t="shared" si="31"/>
        <v>0</v>
      </c>
      <c r="V83" s="43">
        <f t="shared" si="32"/>
        <v>0</v>
      </c>
      <c r="W83" s="42">
        <f t="shared" si="33"/>
        <v>0</v>
      </c>
      <c r="X83" s="43">
        <f t="shared" si="34"/>
        <v>0</v>
      </c>
      <c r="Y83" s="181">
        <f t="shared" si="35"/>
        <v>0</v>
      </c>
      <c r="Z83" s="180">
        <f t="shared" si="36"/>
        <v>0</v>
      </c>
    </row>
    <row r="84" spans="1:26" ht="25" customHeight="1" x14ac:dyDescent="0.35">
      <c r="A84" s="169"/>
      <c r="B84" s="2"/>
      <c r="C84" s="2"/>
      <c r="D84" s="3"/>
      <c r="E84" s="4"/>
      <c r="F84" s="5"/>
      <c r="G84" s="5"/>
      <c r="H84" s="6"/>
      <c r="I84" s="6"/>
      <c r="J84" s="40">
        <f t="shared" si="23"/>
        <v>0</v>
      </c>
      <c r="K84" s="41" t="str">
        <f>IF(J84&gt;0,IF(F84="","Inserire periodo in colonna F",IF(G84="","Inserire periodo in colonna G",IF(H84="","Inserire gg. di presenza in colonna H",IF(J84&gt;L84,"Errore n. max giorni! Verificare periodo inserito",IF(NETWORKDAYS.INTL(F84,G84,11,'MENU TENDINA'!H$11:H$22)=J84,"ok",""))))),"")</f>
        <v/>
      </c>
      <c r="L84" s="19" t="str">
        <f>IF(J84&gt;0,NETWORKDAYS.INTL(F84,G84,11,'MENU TENDINA'!$H$11:$H$22),"")</f>
        <v/>
      </c>
      <c r="M84" s="7"/>
      <c r="N84" s="100">
        <f t="shared" si="24"/>
        <v>0</v>
      </c>
      <c r="O84" s="100">
        <f t="shared" si="25"/>
        <v>0</v>
      </c>
      <c r="P84" s="100">
        <f t="shared" si="26"/>
        <v>0</v>
      </c>
      <c r="Q84" s="100">
        <f t="shared" si="27"/>
        <v>0</v>
      </c>
      <c r="R84" s="101">
        <f t="shared" si="28"/>
        <v>0</v>
      </c>
      <c r="S84" s="99">
        <f t="shared" si="29"/>
        <v>0</v>
      </c>
      <c r="T84" s="42">
        <f t="shared" si="30"/>
        <v>0</v>
      </c>
      <c r="U84" s="42">
        <f t="shared" si="31"/>
        <v>0</v>
      </c>
      <c r="V84" s="43">
        <f t="shared" si="32"/>
        <v>0</v>
      </c>
      <c r="W84" s="42">
        <f t="shared" si="33"/>
        <v>0</v>
      </c>
      <c r="X84" s="43">
        <f t="shared" si="34"/>
        <v>0</v>
      </c>
      <c r="Y84" s="181">
        <f t="shared" si="35"/>
        <v>0</v>
      </c>
      <c r="Z84" s="180">
        <f t="shared" si="36"/>
        <v>0</v>
      </c>
    </row>
    <row r="85" spans="1:26" ht="25" customHeight="1" x14ac:dyDescent="0.35">
      <c r="A85" s="169"/>
      <c r="B85" s="2"/>
      <c r="C85" s="2"/>
      <c r="D85" s="3"/>
      <c r="E85" s="4"/>
      <c r="F85" s="5"/>
      <c r="G85" s="5"/>
      <c r="H85" s="6"/>
      <c r="I85" s="6"/>
      <c r="J85" s="40">
        <f t="shared" si="23"/>
        <v>0</v>
      </c>
      <c r="K85" s="41" t="str">
        <f>IF(J85&gt;0,IF(F85="","Inserire periodo in colonna F",IF(G85="","Inserire periodo in colonna G",IF(H85="","Inserire gg. di presenza in colonna H",IF(J85&gt;L85,"Errore n. max giorni! Verificare periodo inserito",IF(NETWORKDAYS.INTL(F85,G85,11,'MENU TENDINA'!H$11:H$22)=J85,"ok",""))))),"")</f>
        <v/>
      </c>
      <c r="L85" s="19" t="str">
        <f>IF(J85&gt;0,NETWORKDAYS.INTL(F85,G85,11,'MENU TENDINA'!$H$11:$H$22),"")</f>
        <v/>
      </c>
      <c r="M85" s="7"/>
      <c r="N85" s="100">
        <f t="shared" si="24"/>
        <v>0</v>
      </c>
      <c r="O85" s="100">
        <f t="shared" si="25"/>
        <v>0</v>
      </c>
      <c r="P85" s="100">
        <f t="shared" si="26"/>
        <v>0</v>
      </c>
      <c r="Q85" s="100">
        <f t="shared" si="27"/>
        <v>0</v>
      </c>
      <c r="R85" s="101">
        <f t="shared" si="28"/>
        <v>0</v>
      </c>
      <c r="S85" s="99">
        <f t="shared" si="29"/>
        <v>0</v>
      </c>
      <c r="T85" s="42">
        <f t="shared" si="30"/>
        <v>0</v>
      </c>
      <c r="U85" s="42">
        <f t="shared" si="31"/>
        <v>0</v>
      </c>
      <c r="V85" s="43">
        <f t="shared" si="32"/>
        <v>0</v>
      </c>
      <c r="W85" s="42">
        <f t="shared" si="33"/>
        <v>0</v>
      </c>
      <c r="X85" s="43">
        <f t="shared" si="34"/>
        <v>0</v>
      </c>
      <c r="Y85" s="181">
        <f t="shared" si="35"/>
        <v>0</v>
      </c>
      <c r="Z85" s="180">
        <f t="shared" si="36"/>
        <v>0</v>
      </c>
    </row>
    <row r="86" spans="1:26" ht="25" customHeight="1" x14ac:dyDescent="0.35">
      <c r="A86" s="169"/>
      <c r="B86" s="2"/>
      <c r="C86" s="2"/>
      <c r="D86" s="3"/>
      <c r="E86" s="4"/>
      <c r="F86" s="5"/>
      <c r="G86" s="5"/>
      <c r="H86" s="6"/>
      <c r="I86" s="6"/>
      <c r="J86" s="40">
        <f t="shared" si="23"/>
        <v>0</v>
      </c>
      <c r="K86" s="41" t="str">
        <f>IF(J86&gt;0,IF(F86="","Inserire periodo in colonna F",IF(G86="","Inserire periodo in colonna G",IF(H86="","Inserire gg. di presenza in colonna H",IF(J86&gt;L86,"Errore n. max giorni! Verificare periodo inserito",IF(NETWORKDAYS.INTL(F86,G86,11,'MENU TENDINA'!H$11:H$22)=J86,"ok",""))))),"")</f>
        <v/>
      </c>
      <c r="L86" s="19" t="str">
        <f>IF(J86&gt;0,NETWORKDAYS.INTL(F86,G86,11,'MENU TENDINA'!$H$11:$H$22),"")</f>
        <v/>
      </c>
      <c r="M86" s="7"/>
      <c r="N86" s="100">
        <f t="shared" si="24"/>
        <v>0</v>
      </c>
      <c r="O86" s="100">
        <f t="shared" si="25"/>
        <v>0</v>
      </c>
      <c r="P86" s="100">
        <f t="shared" si="26"/>
        <v>0</v>
      </c>
      <c r="Q86" s="100">
        <f t="shared" si="27"/>
        <v>0</v>
      </c>
      <c r="R86" s="101">
        <f t="shared" si="28"/>
        <v>0</v>
      </c>
      <c r="S86" s="99">
        <f t="shared" si="29"/>
        <v>0</v>
      </c>
      <c r="T86" s="42">
        <f t="shared" si="30"/>
        <v>0</v>
      </c>
      <c r="U86" s="42">
        <f t="shared" si="31"/>
        <v>0</v>
      </c>
      <c r="V86" s="43">
        <f t="shared" si="32"/>
        <v>0</v>
      </c>
      <c r="W86" s="42">
        <f t="shared" si="33"/>
        <v>0</v>
      </c>
      <c r="X86" s="43">
        <f t="shared" si="34"/>
        <v>0</v>
      </c>
      <c r="Y86" s="181">
        <f t="shared" si="35"/>
        <v>0</v>
      </c>
      <c r="Z86" s="180">
        <f t="shared" si="36"/>
        <v>0</v>
      </c>
    </row>
    <row r="87" spans="1:26" ht="25" customHeight="1" x14ac:dyDescent="0.35">
      <c r="A87" s="169"/>
      <c r="B87" s="2"/>
      <c r="C87" s="2"/>
      <c r="D87" s="3"/>
      <c r="E87" s="4"/>
      <c r="F87" s="5"/>
      <c r="G87" s="5"/>
      <c r="H87" s="6"/>
      <c r="I87" s="6"/>
      <c r="J87" s="40">
        <f t="shared" si="23"/>
        <v>0</v>
      </c>
      <c r="K87" s="41" t="str">
        <f>IF(J87&gt;0,IF(F87="","Inserire periodo in colonna F",IF(G87="","Inserire periodo in colonna G",IF(H87="","Inserire gg. di presenza in colonna H",IF(J87&gt;L87,"Errore n. max giorni! Verificare periodo inserito",IF(NETWORKDAYS.INTL(F87,G87,11,'MENU TENDINA'!H$11:H$22)=J87,"ok",""))))),"")</f>
        <v/>
      </c>
      <c r="L87" s="19" t="str">
        <f>IF(J87&gt;0,NETWORKDAYS.INTL(F87,G87,11,'MENU TENDINA'!$H$11:$H$22),"")</f>
        <v/>
      </c>
      <c r="M87" s="7"/>
      <c r="N87" s="100">
        <f t="shared" si="24"/>
        <v>0</v>
      </c>
      <c r="O87" s="100">
        <f t="shared" si="25"/>
        <v>0</v>
      </c>
      <c r="P87" s="100">
        <f t="shared" si="26"/>
        <v>0</v>
      </c>
      <c r="Q87" s="100">
        <f t="shared" si="27"/>
        <v>0</v>
      </c>
      <c r="R87" s="101">
        <f t="shared" si="28"/>
        <v>0</v>
      </c>
      <c r="S87" s="99">
        <f t="shared" si="29"/>
        <v>0</v>
      </c>
      <c r="T87" s="42">
        <f t="shared" si="30"/>
        <v>0</v>
      </c>
      <c r="U87" s="42">
        <f t="shared" si="31"/>
        <v>0</v>
      </c>
      <c r="V87" s="43">
        <f t="shared" si="32"/>
        <v>0</v>
      </c>
      <c r="W87" s="42">
        <f t="shared" si="33"/>
        <v>0</v>
      </c>
      <c r="X87" s="43">
        <f t="shared" si="34"/>
        <v>0</v>
      </c>
      <c r="Y87" s="181">
        <f t="shared" si="35"/>
        <v>0</v>
      </c>
      <c r="Z87" s="180">
        <f t="shared" si="36"/>
        <v>0</v>
      </c>
    </row>
    <row r="88" spans="1:26" ht="25" customHeight="1" x14ac:dyDescent="0.35">
      <c r="A88" s="169"/>
      <c r="B88" s="2"/>
      <c r="C88" s="2"/>
      <c r="D88" s="3"/>
      <c r="E88" s="4"/>
      <c r="F88" s="5"/>
      <c r="G88" s="5"/>
      <c r="H88" s="6"/>
      <c r="I88" s="6"/>
      <c r="J88" s="40">
        <f t="shared" si="23"/>
        <v>0</v>
      </c>
      <c r="K88" s="41" t="str">
        <f>IF(J88&gt;0,IF(F88="","Inserire periodo in colonna F",IF(G88="","Inserire periodo in colonna G",IF(H88="","Inserire gg. di presenza in colonna H",IF(J88&gt;L88,"Errore n. max giorni! Verificare periodo inserito",IF(NETWORKDAYS.INTL(F88,G88,11,'MENU TENDINA'!H$11:H$22)=J88,"ok",""))))),"")</f>
        <v/>
      </c>
      <c r="L88" s="19" t="str">
        <f>IF(J88&gt;0,NETWORKDAYS.INTL(F88,G88,11,'MENU TENDINA'!$H$11:$H$22),"")</f>
        <v/>
      </c>
      <c r="M88" s="7"/>
      <c r="N88" s="100">
        <f t="shared" si="24"/>
        <v>0</v>
      </c>
      <c r="O88" s="100">
        <f t="shared" si="25"/>
        <v>0</v>
      </c>
      <c r="P88" s="100">
        <f t="shared" si="26"/>
        <v>0</v>
      </c>
      <c r="Q88" s="100">
        <f t="shared" si="27"/>
        <v>0</v>
      </c>
      <c r="R88" s="101">
        <f t="shared" si="28"/>
        <v>0</v>
      </c>
      <c r="S88" s="99">
        <f t="shared" si="29"/>
        <v>0</v>
      </c>
      <c r="T88" s="42">
        <f t="shared" si="30"/>
        <v>0</v>
      </c>
      <c r="U88" s="42">
        <f t="shared" si="31"/>
        <v>0</v>
      </c>
      <c r="V88" s="43">
        <f t="shared" si="32"/>
        <v>0</v>
      </c>
      <c r="W88" s="42">
        <f t="shared" si="33"/>
        <v>0</v>
      </c>
      <c r="X88" s="43">
        <f t="shared" si="34"/>
        <v>0</v>
      </c>
      <c r="Y88" s="181">
        <f t="shared" si="35"/>
        <v>0</v>
      </c>
      <c r="Z88" s="180">
        <f t="shared" si="36"/>
        <v>0</v>
      </c>
    </row>
    <row r="89" spans="1:26" ht="25" customHeight="1" x14ac:dyDescent="0.35">
      <c r="A89" s="169"/>
      <c r="B89" s="2"/>
      <c r="C89" s="2"/>
      <c r="D89" s="3"/>
      <c r="E89" s="4"/>
      <c r="F89" s="5"/>
      <c r="G89" s="5"/>
      <c r="H89" s="6"/>
      <c r="I89" s="6"/>
      <c r="J89" s="40">
        <f t="shared" si="23"/>
        <v>0</v>
      </c>
      <c r="K89" s="41" t="str">
        <f>IF(J89&gt;0,IF(F89="","Inserire periodo in colonna F",IF(G89="","Inserire periodo in colonna G",IF(H89="","Inserire gg. di presenza in colonna H",IF(J89&gt;L89,"Errore n. max giorni! Verificare periodo inserito",IF(NETWORKDAYS.INTL(F89,G89,11,'MENU TENDINA'!H$11:H$22)=J89,"ok",""))))),"")</f>
        <v/>
      </c>
      <c r="L89" s="19" t="str">
        <f>IF(J89&gt;0,NETWORKDAYS.INTL(F89,G89,11,'MENU TENDINA'!$H$11:$H$22),"")</f>
        <v/>
      </c>
      <c r="M89" s="7"/>
      <c r="N89" s="100">
        <f t="shared" si="24"/>
        <v>0</v>
      </c>
      <c r="O89" s="100">
        <f t="shared" si="25"/>
        <v>0</v>
      </c>
      <c r="P89" s="100">
        <f t="shared" si="26"/>
        <v>0</v>
      </c>
      <c r="Q89" s="100">
        <f t="shared" si="27"/>
        <v>0</v>
      </c>
      <c r="R89" s="101">
        <f t="shared" si="28"/>
        <v>0</v>
      </c>
      <c r="S89" s="99">
        <f t="shared" si="29"/>
        <v>0</v>
      </c>
      <c r="T89" s="42">
        <f t="shared" si="30"/>
        <v>0</v>
      </c>
      <c r="U89" s="42">
        <f t="shared" si="31"/>
        <v>0</v>
      </c>
      <c r="V89" s="43">
        <f t="shared" si="32"/>
        <v>0</v>
      </c>
      <c r="W89" s="42">
        <f t="shared" si="33"/>
        <v>0</v>
      </c>
      <c r="X89" s="43">
        <f t="shared" si="34"/>
        <v>0</v>
      </c>
      <c r="Y89" s="181">
        <f t="shared" si="35"/>
        <v>0</v>
      </c>
      <c r="Z89" s="180">
        <f t="shared" si="36"/>
        <v>0</v>
      </c>
    </row>
    <row r="90" spans="1:26" ht="25" customHeight="1" x14ac:dyDescent="0.35">
      <c r="A90" s="169"/>
      <c r="B90" s="2"/>
      <c r="C90" s="2"/>
      <c r="D90" s="3"/>
      <c r="E90" s="4"/>
      <c r="F90" s="5"/>
      <c r="G90" s="5"/>
      <c r="H90" s="6"/>
      <c r="I90" s="6"/>
      <c r="J90" s="40">
        <f t="shared" si="23"/>
        <v>0</v>
      </c>
      <c r="K90" s="41" t="str">
        <f>IF(J90&gt;0,IF(F90="","Inserire periodo in colonna F",IF(G90="","Inserire periodo in colonna G",IF(H90="","Inserire gg. di presenza in colonna H",IF(J90&gt;L90,"Errore n. max giorni! Verificare periodo inserito",IF(NETWORKDAYS.INTL(F90,G90,11,'MENU TENDINA'!H$11:H$22)=J90,"ok",""))))),"")</f>
        <v/>
      </c>
      <c r="L90" s="19" t="str">
        <f>IF(J90&gt;0,NETWORKDAYS.INTL(F90,G90,11,'MENU TENDINA'!$H$11:$H$22),"")</f>
        <v/>
      </c>
      <c r="M90" s="7"/>
      <c r="N90" s="100">
        <f t="shared" si="24"/>
        <v>0</v>
      </c>
      <c r="O90" s="100">
        <f t="shared" si="25"/>
        <v>0</v>
      </c>
      <c r="P90" s="100">
        <f t="shared" si="26"/>
        <v>0</v>
      </c>
      <c r="Q90" s="100">
        <f t="shared" si="27"/>
        <v>0</v>
      </c>
      <c r="R90" s="101">
        <f t="shared" si="28"/>
        <v>0</v>
      </c>
      <c r="S90" s="99">
        <f t="shared" si="29"/>
        <v>0</v>
      </c>
      <c r="T90" s="42">
        <f t="shared" si="30"/>
        <v>0</v>
      </c>
      <c r="U90" s="42">
        <f t="shared" si="31"/>
        <v>0</v>
      </c>
      <c r="V90" s="43">
        <f t="shared" si="32"/>
        <v>0</v>
      </c>
      <c r="W90" s="42">
        <f t="shared" si="33"/>
        <v>0</v>
      </c>
      <c r="X90" s="43">
        <f t="shared" si="34"/>
        <v>0</v>
      </c>
      <c r="Y90" s="181">
        <f t="shared" si="35"/>
        <v>0</v>
      </c>
      <c r="Z90" s="180">
        <f t="shared" si="36"/>
        <v>0</v>
      </c>
    </row>
    <row r="91" spans="1:26" ht="25" customHeight="1" x14ac:dyDescent="0.35">
      <c r="A91" s="169"/>
      <c r="B91" s="2"/>
      <c r="C91" s="2"/>
      <c r="D91" s="3"/>
      <c r="E91" s="4"/>
      <c r="F91" s="5"/>
      <c r="G91" s="5"/>
      <c r="H91" s="6"/>
      <c r="I91" s="6"/>
      <c r="J91" s="40">
        <f t="shared" si="23"/>
        <v>0</v>
      </c>
      <c r="K91" s="41" t="str">
        <f>IF(J91&gt;0,IF(F91="","Inserire periodo in colonna F",IF(G91="","Inserire periodo in colonna G",IF(H91="","Inserire gg. di presenza in colonna H",IF(J91&gt;L91,"Errore n. max giorni! Verificare periodo inserito",IF(NETWORKDAYS.INTL(F91,G91,11,'MENU TENDINA'!H$11:H$22)=J91,"ok",""))))),"")</f>
        <v/>
      </c>
      <c r="L91" s="19" t="str">
        <f>IF(J91&gt;0,NETWORKDAYS.INTL(F91,G91,11,'MENU TENDINA'!$H$11:$H$22),"")</f>
        <v/>
      </c>
      <c r="M91" s="7"/>
      <c r="N91" s="100">
        <f t="shared" si="24"/>
        <v>0</v>
      </c>
      <c r="O91" s="100">
        <f t="shared" si="25"/>
        <v>0</v>
      </c>
      <c r="P91" s="100">
        <f t="shared" si="26"/>
        <v>0</v>
      </c>
      <c r="Q91" s="100">
        <f t="shared" si="27"/>
        <v>0</v>
      </c>
      <c r="R91" s="101">
        <f t="shared" si="28"/>
        <v>0</v>
      </c>
      <c r="S91" s="99">
        <f t="shared" si="29"/>
        <v>0</v>
      </c>
      <c r="T91" s="42">
        <f t="shared" si="30"/>
        <v>0</v>
      </c>
      <c r="U91" s="42">
        <f t="shared" si="31"/>
        <v>0</v>
      </c>
      <c r="V91" s="43">
        <f t="shared" si="32"/>
        <v>0</v>
      </c>
      <c r="W91" s="42">
        <f t="shared" si="33"/>
        <v>0</v>
      </c>
      <c r="X91" s="43">
        <f t="shared" si="34"/>
        <v>0</v>
      </c>
      <c r="Y91" s="181">
        <f t="shared" si="35"/>
        <v>0</v>
      </c>
      <c r="Z91" s="180">
        <f t="shared" si="36"/>
        <v>0</v>
      </c>
    </row>
    <row r="92" spans="1:26" ht="25" customHeight="1" x14ac:dyDescent="0.35">
      <c r="A92" s="169"/>
      <c r="B92" s="2"/>
      <c r="C92" s="2"/>
      <c r="D92" s="3"/>
      <c r="E92" s="4"/>
      <c r="F92" s="5"/>
      <c r="G92" s="5"/>
      <c r="H92" s="6"/>
      <c r="I92" s="6"/>
      <c r="J92" s="40">
        <f t="shared" si="23"/>
        <v>0</v>
      </c>
      <c r="K92" s="41" t="str">
        <f>IF(J92&gt;0,IF(F92="","Inserire periodo in colonna F",IF(G92="","Inserire periodo in colonna G",IF(H92="","Inserire gg. di presenza in colonna H",IF(J92&gt;L92,"Errore n. max giorni! Verificare periodo inserito",IF(NETWORKDAYS.INTL(F92,G92,11,'MENU TENDINA'!H$11:H$22)=J92,"ok",""))))),"")</f>
        <v/>
      </c>
      <c r="L92" s="19" t="str">
        <f>IF(J92&gt;0,NETWORKDAYS.INTL(F92,G92,11,'MENU TENDINA'!$H$11:$H$22),"")</f>
        <v/>
      </c>
      <c r="M92" s="7"/>
      <c r="N92" s="100">
        <f t="shared" si="24"/>
        <v>0</v>
      </c>
      <c r="O92" s="100">
        <f t="shared" si="25"/>
        <v>0</v>
      </c>
      <c r="P92" s="100">
        <f t="shared" si="26"/>
        <v>0</v>
      </c>
      <c r="Q92" s="100">
        <f t="shared" si="27"/>
        <v>0</v>
      </c>
      <c r="R92" s="101">
        <f t="shared" si="28"/>
        <v>0</v>
      </c>
      <c r="S92" s="99">
        <f t="shared" si="29"/>
        <v>0</v>
      </c>
      <c r="T92" s="42">
        <f t="shared" si="30"/>
        <v>0</v>
      </c>
      <c r="U92" s="42">
        <f t="shared" si="31"/>
        <v>0</v>
      </c>
      <c r="V92" s="43">
        <f t="shared" si="32"/>
        <v>0</v>
      </c>
      <c r="W92" s="42">
        <f t="shared" si="33"/>
        <v>0</v>
      </c>
      <c r="X92" s="43">
        <f t="shared" si="34"/>
        <v>0</v>
      </c>
      <c r="Y92" s="181">
        <f t="shared" si="35"/>
        <v>0</v>
      </c>
      <c r="Z92" s="180">
        <f t="shared" si="36"/>
        <v>0</v>
      </c>
    </row>
    <row r="93" spans="1:26" ht="25" customHeight="1" x14ac:dyDescent="0.35">
      <c r="A93" s="169"/>
      <c r="B93" s="2"/>
      <c r="C93" s="2"/>
      <c r="D93" s="3"/>
      <c r="E93" s="4"/>
      <c r="F93" s="5"/>
      <c r="G93" s="5"/>
      <c r="H93" s="6"/>
      <c r="I93" s="6"/>
      <c r="J93" s="40">
        <f t="shared" si="23"/>
        <v>0</v>
      </c>
      <c r="K93" s="41" t="str">
        <f>IF(J93&gt;0,IF(F93="","Inserire periodo in colonna F",IF(G93="","Inserire periodo in colonna G",IF(H93="","Inserire gg. di presenza in colonna H",IF(J93&gt;L93,"Errore n. max giorni! Verificare periodo inserito",IF(NETWORKDAYS.INTL(F93,G93,11,'MENU TENDINA'!H$11:H$22)=J93,"ok",""))))),"")</f>
        <v/>
      </c>
      <c r="L93" s="19" t="str">
        <f>IF(J93&gt;0,NETWORKDAYS.INTL(F93,G93,11,'MENU TENDINA'!$H$11:$H$22),"")</f>
        <v/>
      </c>
      <c r="M93" s="7"/>
      <c r="N93" s="100">
        <f t="shared" si="24"/>
        <v>0</v>
      </c>
      <c r="O93" s="100">
        <f t="shared" si="25"/>
        <v>0</v>
      </c>
      <c r="P93" s="100">
        <f t="shared" si="26"/>
        <v>0</v>
      </c>
      <c r="Q93" s="100">
        <f t="shared" si="27"/>
        <v>0</v>
      </c>
      <c r="R93" s="101">
        <f t="shared" si="28"/>
        <v>0</v>
      </c>
      <c r="S93" s="99">
        <f t="shared" si="29"/>
        <v>0</v>
      </c>
      <c r="T93" s="42">
        <f t="shared" si="30"/>
        <v>0</v>
      </c>
      <c r="U93" s="42">
        <f t="shared" si="31"/>
        <v>0</v>
      </c>
      <c r="V93" s="43">
        <f t="shared" si="32"/>
        <v>0</v>
      </c>
      <c r="W93" s="42">
        <f t="shared" si="33"/>
        <v>0</v>
      </c>
      <c r="X93" s="43">
        <f t="shared" si="34"/>
        <v>0</v>
      </c>
      <c r="Y93" s="181">
        <f t="shared" si="35"/>
        <v>0</v>
      </c>
      <c r="Z93" s="180">
        <f t="shared" si="36"/>
        <v>0</v>
      </c>
    </row>
    <row r="94" spans="1:26" ht="25" customHeight="1" x14ac:dyDescent="0.35">
      <c r="A94" s="169"/>
      <c r="B94" s="2"/>
      <c r="C94" s="2"/>
      <c r="D94" s="3"/>
      <c r="E94" s="4"/>
      <c r="F94" s="5"/>
      <c r="G94" s="5"/>
      <c r="H94" s="6"/>
      <c r="I94" s="6"/>
      <c r="J94" s="40">
        <f t="shared" si="23"/>
        <v>0</v>
      </c>
      <c r="K94" s="41" t="str">
        <f>IF(J94&gt;0,IF(F94="","Inserire periodo in colonna F",IF(G94="","Inserire periodo in colonna G",IF(H94="","Inserire gg. di presenza in colonna H",IF(J94&gt;L94,"Errore n. max giorni! Verificare periodo inserito",IF(NETWORKDAYS.INTL(F94,G94,11,'MENU TENDINA'!H$11:H$22)=J94,"ok",""))))),"")</f>
        <v/>
      </c>
      <c r="L94" s="19" t="str">
        <f>IF(J94&gt;0,NETWORKDAYS.INTL(F94,G94,11,'MENU TENDINA'!$H$11:$H$22),"")</f>
        <v/>
      </c>
      <c r="M94" s="7"/>
      <c r="N94" s="100">
        <f t="shared" si="24"/>
        <v>0</v>
      </c>
      <c r="O94" s="100">
        <f t="shared" si="25"/>
        <v>0</v>
      </c>
      <c r="P94" s="100">
        <f t="shared" si="26"/>
        <v>0</v>
      </c>
      <c r="Q94" s="100">
        <f t="shared" si="27"/>
        <v>0</v>
      </c>
      <c r="R94" s="101">
        <f t="shared" si="28"/>
        <v>0</v>
      </c>
      <c r="S94" s="99">
        <f t="shared" si="29"/>
        <v>0</v>
      </c>
      <c r="T94" s="42">
        <f t="shared" si="30"/>
        <v>0</v>
      </c>
      <c r="U94" s="42">
        <f t="shared" si="31"/>
        <v>0</v>
      </c>
      <c r="V94" s="43">
        <f t="shared" si="32"/>
        <v>0</v>
      </c>
      <c r="W94" s="42">
        <f t="shared" si="33"/>
        <v>0</v>
      </c>
      <c r="X94" s="43">
        <f t="shared" si="34"/>
        <v>0</v>
      </c>
      <c r="Y94" s="181">
        <f t="shared" si="35"/>
        <v>0</v>
      </c>
      <c r="Z94" s="180">
        <f t="shared" si="36"/>
        <v>0</v>
      </c>
    </row>
    <row r="95" spans="1:26" ht="25" customHeight="1" x14ac:dyDescent="0.35">
      <c r="A95" s="169"/>
      <c r="B95" s="2"/>
      <c r="C95" s="2"/>
      <c r="D95" s="3"/>
      <c r="E95" s="4"/>
      <c r="F95" s="5"/>
      <c r="G95" s="5"/>
      <c r="H95" s="6"/>
      <c r="I95" s="6"/>
      <c r="J95" s="40">
        <f t="shared" si="23"/>
        <v>0</v>
      </c>
      <c r="K95" s="41" t="str">
        <f>IF(J95&gt;0,IF(F95="","Inserire periodo in colonna F",IF(G95="","Inserire periodo in colonna G",IF(H95="","Inserire gg. di presenza in colonna H",IF(J95&gt;L95,"Errore n. max giorni! Verificare periodo inserito",IF(NETWORKDAYS.INTL(F95,G95,11,'MENU TENDINA'!H$11:H$22)=J95,"ok",""))))),"")</f>
        <v/>
      </c>
      <c r="L95" s="19" t="str">
        <f>IF(J95&gt;0,NETWORKDAYS.INTL(F95,G95,11,'MENU TENDINA'!$H$11:$H$22),"")</f>
        <v/>
      </c>
      <c r="M95" s="7"/>
      <c r="N95" s="100">
        <f t="shared" si="24"/>
        <v>0</v>
      </c>
      <c r="O95" s="100">
        <f t="shared" si="25"/>
        <v>0</v>
      </c>
      <c r="P95" s="100">
        <f t="shared" si="26"/>
        <v>0</v>
      </c>
      <c r="Q95" s="100">
        <f t="shared" si="27"/>
        <v>0</v>
      </c>
      <c r="R95" s="101">
        <f t="shared" si="28"/>
        <v>0</v>
      </c>
      <c r="S95" s="99">
        <f t="shared" si="29"/>
        <v>0</v>
      </c>
      <c r="T95" s="42">
        <f t="shared" si="30"/>
        <v>0</v>
      </c>
      <c r="U95" s="42">
        <f t="shared" si="31"/>
        <v>0</v>
      </c>
      <c r="V95" s="43">
        <f t="shared" si="32"/>
        <v>0</v>
      </c>
      <c r="W95" s="42">
        <f t="shared" si="33"/>
        <v>0</v>
      </c>
      <c r="X95" s="43">
        <f t="shared" si="34"/>
        <v>0</v>
      </c>
      <c r="Y95" s="181">
        <f t="shared" si="35"/>
        <v>0</v>
      </c>
      <c r="Z95" s="180">
        <f t="shared" si="36"/>
        <v>0</v>
      </c>
    </row>
    <row r="96" spans="1:26" ht="25" customHeight="1" x14ac:dyDescent="0.35">
      <c r="A96" s="169"/>
      <c r="B96" s="2"/>
      <c r="C96" s="2"/>
      <c r="D96" s="3"/>
      <c r="E96" s="4"/>
      <c r="F96" s="5"/>
      <c r="G96" s="5"/>
      <c r="H96" s="6"/>
      <c r="I96" s="6"/>
      <c r="J96" s="40">
        <f t="shared" si="23"/>
        <v>0</v>
      </c>
      <c r="K96" s="41" t="str">
        <f>IF(J96&gt;0,IF(F96="","Inserire periodo in colonna F",IF(G96="","Inserire periodo in colonna G",IF(H96="","Inserire gg. di presenza in colonna H",IF(J96&gt;L96,"Errore n. max giorni! Verificare periodo inserito",IF(NETWORKDAYS.INTL(F96,G96,11,'MENU TENDINA'!H$11:H$22)=J96,"ok",""))))),"")</f>
        <v/>
      </c>
      <c r="L96" s="19" t="str">
        <f>IF(J96&gt;0,NETWORKDAYS.INTL(F96,G96,11,'MENU TENDINA'!$H$11:$H$22),"")</f>
        <v/>
      </c>
      <c r="M96" s="7"/>
      <c r="N96" s="100">
        <f t="shared" si="24"/>
        <v>0</v>
      </c>
      <c r="O96" s="100">
        <f t="shared" si="25"/>
        <v>0</v>
      </c>
      <c r="P96" s="100">
        <f t="shared" si="26"/>
        <v>0</v>
      </c>
      <c r="Q96" s="100">
        <f t="shared" si="27"/>
        <v>0</v>
      </c>
      <c r="R96" s="101">
        <f t="shared" si="28"/>
        <v>0</v>
      </c>
      <c r="S96" s="99">
        <f t="shared" si="29"/>
        <v>0</v>
      </c>
      <c r="T96" s="42">
        <f t="shared" si="30"/>
        <v>0</v>
      </c>
      <c r="U96" s="42">
        <f t="shared" si="31"/>
        <v>0</v>
      </c>
      <c r="V96" s="43">
        <f t="shared" si="32"/>
        <v>0</v>
      </c>
      <c r="W96" s="42">
        <f t="shared" si="33"/>
        <v>0</v>
      </c>
      <c r="X96" s="43">
        <f t="shared" si="34"/>
        <v>0</v>
      </c>
      <c r="Y96" s="181">
        <f t="shared" si="35"/>
        <v>0</v>
      </c>
      <c r="Z96" s="180">
        <f t="shared" si="36"/>
        <v>0</v>
      </c>
    </row>
    <row r="97" spans="1:26" ht="25" customHeight="1" x14ac:dyDescent="0.35">
      <c r="A97" s="169"/>
      <c r="B97" s="2"/>
      <c r="C97" s="2"/>
      <c r="D97" s="3"/>
      <c r="E97" s="4"/>
      <c r="F97" s="5"/>
      <c r="G97" s="5"/>
      <c r="H97" s="6"/>
      <c r="I97" s="6"/>
      <c r="J97" s="40">
        <f t="shared" si="23"/>
        <v>0</v>
      </c>
      <c r="K97" s="41" t="str">
        <f>IF(J97&gt;0,IF(F97="","Inserire periodo in colonna F",IF(G97="","Inserire periodo in colonna G",IF(H97="","Inserire gg. di presenza in colonna H",IF(J97&gt;L97,"Errore n. max giorni! Verificare periodo inserito",IF(NETWORKDAYS.INTL(F97,G97,11,'MENU TENDINA'!H$11:H$22)=J97,"ok",""))))),"")</f>
        <v/>
      </c>
      <c r="L97" s="19" t="str">
        <f>IF(J97&gt;0,NETWORKDAYS.INTL(F97,G97,11,'MENU TENDINA'!$H$11:$H$22),"")</f>
        <v/>
      </c>
      <c r="M97" s="7"/>
      <c r="N97" s="100">
        <f t="shared" si="24"/>
        <v>0</v>
      </c>
      <c r="O97" s="100">
        <f t="shared" si="25"/>
        <v>0</v>
      </c>
      <c r="P97" s="100">
        <f t="shared" si="26"/>
        <v>0</v>
      </c>
      <c r="Q97" s="100">
        <f t="shared" si="27"/>
        <v>0</v>
      </c>
      <c r="R97" s="101">
        <f t="shared" si="28"/>
        <v>0</v>
      </c>
      <c r="S97" s="99">
        <f t="shared" si="29"/>
        <v>0</v>
      </c>
      <c r="T97" s="42">
        <f t="shared" si="30"/>
        <v>0</v>
      </c>
      <c r="U97" s="42">
        <f t="shared" si="31"/>
        <v>0</v>
      </c>
      <c r="V97" s="43">
        <f t="shared" si="32"/>
        <v>0</v>
      </c>
      <c r="W97" s="42">
        <f t="shared" si="33"/>
        <v>0</v>
      </c>
      <c r="X97" s="43">
        <f t="shared" si="34"/>
        <v>0</v>
      </c>
      <c r="Y97" s="181">
        <f t="shared" si="35"/>
        <v>0</v>
      </c>
      <c r="Z97" s="180">
        <f t="shared" si="36"/>
        <v>0</v>
      </c>
    </row>
    <row r="98" spans="1:26" ht="25" customHeight="1" x14ac:dyDescent="0.35">
      <c r="A98" s="169"/>
      <c r="B98" s="2"/>
      <c r="C98" s="2"/>
      <c r="D98" s="3"/>
      <c r="E98" s="4"/>
      <c r="F98" s="5"/>
      <c r="G98" s="5"/>
      <c r="H98" s="6"/>
      <c r="I98" s="6"/>
      <c r="J98" s="40">
        <f t="shared" si="23"/>
        <v>0</v>
      </c>
      <c r="K98" s="41" t="str">
        <f>IF(J98&gt;0,IF(F98="","Inserire periodo in colonna F",IF(G98="","Inserire periodo in colonna G",IF(H98="","Inserire gg. di presenza in colonna H",IF(J98&gt;L98,"Errore n. max giorni! Verificare periodo inserito",IF(NETWORKDAYS.INTL(F98,G98,11,'MENU TENDINA'!H$11:H$22)=J98,"ok",""))))),"")</f>
        <v/>
      </c>
      <c r="L98" s="19" t="str">
        <f>IF(J98&gt;0,NETWORKDAYS.INTL(F98,G98,11,'MENU TENDINA'!$H$11:$H$22),"")</f>
        <v/>
      </c>
      <c r="M98" s="7"/>
      <c r="N98" s="100">
        <f t="shared" si="24"/>
        <v>0</v>
      </c>
      <c r="O98" s="100">
        <f t="shared" si="25"/>
        <v>0</v>
      </c>
      <c r="P98" s="100">
        <f t="shared" si="26"/>
        <v>0</v>
      </c>
      <c r="Q98" s="100">
        <f t="shared" si="27"/>
        <v>0</v>
      </c>
      <c r="R98" s="101">
        <f t="shared" si="28"/>
        <v>0</v>
      </c>
      <c r="S98" s="99">
        <f t="shared" si="29"/>
        <v>0</v>
      </c>
      <c r="T98" s="42">
        <f t="shared" si="30"/>
        <v>0</v>
      </c>
      <c r="U98" s="42">
        <f t="shared" si="31"/>
        <v>0</v>
      </c>
      <c r="V98" s="43">
        <f t="shared" si="32"/>
        <v>0</v>
      </c>
      <c r="W98" s="42">
        <f t="shared" si="33"/>
        <v>0</v>
      </c>
      <c r="X98" s="43">
        <f t="shared" si="34"/>
        <v>0</v>
      </c>
      <c r="Y98" s="181">
        <f t="shared" si="35"/>
        <v>0</v>
      </c>
      <c r="Z98" s="180">
        <f t="shared" si="36"/>
        <v>0</v>
      </c>
    </row>
    <row r="99" spans="1:26" ht="25" customHeight="1" x14ac:dyDescent="0.35">
      <c r="A99" s="169"/>
      <c r="B99" s="2"/>
      <c r="C99" s="2"/>
      <c r="D99" s="3"/>
      <c r="E99" s="4"/>
      <c r="F99" s="5"/>
      <c r="G99" s="5"/>
      <c r="H99" s="6"/>
      <c r="I99" s="6"/>
      <c r="J99" s="40">
        <f t="shared" si="23"/>
        <v>0</v>
      </c>
      <c r="K99" s="41" t="str">
        <f>IF(J99&gt;0,IF(F99="","Inserire periodo in colonna F",IF(G99="","Inserire periodo in colonna G",IF(H99="","Inserire gg. di presenza in colonna H",IF(J99&gt;L99,"Errore n. max giorni! Verificare periodo inserito",IF(NETWORKDAYS.INTL(F99,G99,11,'MENU TENDINA'!H$11:H$22)=J99,"ok",""))))),"")</f>
        <v/>
      </c>
      <c r="L99" s="19" t="str">
        <f>IF(J99&gt;0,NETWORKDAYS.INTL(F99,G99,11,'MENU TENDINA'!$H$11:$H$22),"")</f>
        <v/>
      </c>
      <c r="M99" s="7"/>
      <c r="N99" s="100">
        <f t="shared" si="24"/>
        <v>0</v>
      </c>
      <c r="O99" s="100">
        <f t="shared" si="25"/>
        <v>0</v>
      </c>
      <c r="P99" s="100">
        <f t="shared" si="26"/>
        <v>0</v>
      </c>
      <c r="Q99" s="100">
        <f t="shared" si="27"/>
        <v>0</v>
      </c>
      <c r="R99" s="101">
        <f t="shared" si="28"/>
        <v>0</v>
      </c>
      <c r="S99" s="99">
        <f t="shared" si="29"/>
        <v>0</v>
      </c>
      <c r="T99" s="42">
        <f t="shared" si="30"/>
        <v>0</v>
      </c>
      <c r="U99" s="42">
        <f t="shared" si="31"/>
        <v>0</v>
      </c>
      <c r="V99" s="43">
        <f t="shared" si="32"/>
        <v>0</v>
      </c>
      <c r="W99" s="42">
        <f t="shared" si="33"/>
        <v>0</v>
      </c>
      <c r="X99" s="43">
        <f t="shared" si="34"/>
        <v>0</v>
      </c>
      <c r="Y99" s="181">
        <f t="shared" si="35"/>
        <v>0</v>
      </c>
      <c r="Z99" s="180">
        <f t="shared" si="36"/>
        <v>0</v>
      </c>
    </row>
    <row r="100" spans="1:26" ht="25" customHeight="1" x14ac:dyDescent="0.35">
      <c r="A100" s="169"/>
      <c r="B100" s="2"/>
      <c r="C100" s="2"/>
      <c r="D100" s="3"/>
      <c r="E100" s="4"/>
      <c r="F100" s="5"/>
      <c r="G100" s="5"/>
      <c r="H100" s="6"/>
      <c r="I100" s="6"/>
      <c r="J100" s="40">
        <f t="shared" si="23"/>
        <v>0</v>
      </c>
      <c r="K100" s="41" t="str">
        <f>IF(J100&gt;0,IF(F100="","Inserire periodo in colonna F",IF(G100="","Inserire periodo in colonna G",IF(H100="","Inserire gg. di presenza in colonna H",IF(J100&gt;L100,"Errore n. max giorni! Verificare periodo inserito",IF(NETWORKDAYS.INTL(F100,G100,11,'MENU TENDINA'!H$11:H$22)=J100,"ok",""))))),"")</f>
        <v/>
      </c>
      <c r="L100" s="19" t="str">
        <f>IF(J100&gt;0,NETWORKDAYS.INTL(F100,G100,11,'MENU TENDINA'!$H$11:$H$22),"")</f>
        <v/>
      </c>
      <c r="M100" s="7"/>
      <c r="N100" s="100">
        <f t="shared" si="24"/>
        <v>0</v>
      </c>
      <c r="O100" s="100">
        <f t="shared" si="25"/>
        <v>0</v>
      </c>
      <c r="P100" s="100">
        <f t="shared" si="26"/>
        <v>0</v>
      </c>
      <c r="Q100" s="100">
        <f t="shared" si="27"/>
        <v>0</v>
      </c>
      <c r="R100" s="101">
        <f t="shared" si="28"/>
        <v>0</v>
      </c>
      <c r="S100" s="99">
        <f t="shared" si="29"/>
        <v>0</v>
      </c>
      <c r="T100" s="42">
        <f t="shared" si="30"/>
        <v>0</v>
      </c>
      <c r="U100" s="42">
        <f t="shared" si="31"/>
        <v>0</v>
      </c>
      <c r="V100" s="43">
        <f t="shared" si="32"/>
        <v>0</v>
      </c>
      <c r="W100" s="42">
        <f t="shared" si="33"/>
        <v>0</v>
      </c>
      <c r="X100" s="43">
        <f t="shared" si="34"/>
        <v>0</v>
      </c>
      <c r="Y100" s="181">
        <f t="shared" si="35"/>
        <v>0</v>
      </c>
      <c r="Z100" s="180">
        <f t="shared" si="36"/>
        <v>0</v>
      </c>
    </row>
    <row r="101" spans="1:26" ht="25" customHeight="1" x14ac:dyDescent="0.35">
      <c r="A101" s="169"/>
      <c r="B101" s="2"/>
      <c r="C101" s="2"/>
      <c r="D101" s="3"/>
      <c r="E101" s="4"/>
      <c r="F101" s="5"/>
      <c r="G101" s="5"/>
      <c r="H101" s="6"/>
      <c r="I101" s="6"/>
      <c r="J101" s="40">
        <f t="shared" si="23"/>
        <v>0</v>
      </c>
      <c r="K101" s="41" t="str">
        <f>IF(J101&gt;0,IF(F101="","Inserire periodo in colonna F",IF(G101="","Inserire periodo in colonna G",IF(H101="","Inserire gg. di presenza in colonna H",IF(J101&gt;L101,"Errore n. max giorni! Verificare periodo inserito",IF(NETWORKDAYS.INTL(F101,G101,11,'MENU TENDINA'!H$11:H$22)=J101,"ok",""))))),"")</f>
        <v/>
      </c>
      <c r="L101" s="19" t="str">
        <f>IF(J101&gt;0,NETWORKDAYS.INTL(F101,G101,11,'MENU TENDINA'!$H$11:$H$22),"")</f>
        <v/>
      </c>
      <c r="M101" s="7"/>
      <c r="N101" s="100">
        <f t="shared" si="24"/>
        <v>0</v>
      </c>
      <c r="O101" s="100">
        <f t="shared" si="25"/>
        <v>0</v>
      </c>
      <c r="P101" s="100">
        <f t="shared" si="26"/>
        <v>0</v>
      </c>
      <c r="Q101" s="100">
        <f t="shared" si="27"/>
        <v>0</v>
      </c>
      <c r="R101" s="101">
        <f t="shared" si="28"/>
        <v>0</v>
      </c>
      <c r="S101" s="99">
        <f t="shared" si="29"/>
        <v>0</v>
      </c>
      <c r="T101" s="42">
        <f t="shared" si="30"/>
        <v>0</v>
      </c>
      <c r="U101" s="42">
        <f t="shared" si="31"/>
        <v>0</v>
      </c>
      <c r="V101" s="43">
        <f t="shared" si="32"/>
        <v>0</v>
      </c>
      <c r="W101" s="42">
        <f t="shared" si="33"/>
        <v>0</v>
      </c>
      <c r="X101" s="43">
        <f t="shared" si="34"/>
        <v>0</v>
      </c>
      <c r="Y101" s="181">
        <f t="shared" si="35"/>
        <v>0</v>
      </c>
      <c r="Z101" s="180">
        <f t="shared" si="36"/>
        <v>0</v>
      </c>
    </row>
    <row r="102" spans="1:26" ht="25" customHeight="1" x14ac:dyDescent="0.35">
      <c r="A102" s="169"/>
      <c r="B102" s="2"/>
      <c r="C102" s="2"/>
      <c r="D102" s="3"/>
      <c r="E102" s="4"/>
      <c r="F102" s="5"/>
      <c r="G102" s="5"/>
      <c r="H102" s="6"/>
      <c r="I102" s="6"/>
      <c r="J102" s="40">
        <f t="shared" si="23"/>
        <v>0</v>
      </c>
      <c r="K102" s="41" t="str">
        <f>IF(J102&gt;0,IF(F102="","Inserire periodo in colonna F",IF(G102="","Inserire periodo in colonna G",IF(H102="","Inserire gg. di presenza in colonna H",IF(J102&gt;L102,"Errore n. max giorni! Verificare periodo inserito",IF(NETWORKDAYS.INTL(F102,G102,11,'MENU TENDINA'!H$11:H$22)=J102,"ok",""))))),"")</f>
        <v/>
      </c>
      <c r="L102" s="19" t="str">
        <f>IF(J102&gt;0,NETWORKDAYS.INTL(F102,G102,11,'MENU TENDINA'!$H$11:$H$22),"")</f>
        <v/>
      </c>
      <c r="M102" s="7"/>
      <c r="N102" s="100">
        <f t="shared" si="24"/>
        <v>0</v>
      </c>
      <c r="O102" s="100">
        <f t="shared" si="25"/>
        <v>0</v>
      </c>
      <c r="P102" s="100">
        <f t="shared" si="26"/>
        <v>0</v>
      </c>
      <c r="Q102" s="100">
        <f t="shared" si="27"/>
        <v>0</v>
      </c>
      <c r="R102" s="101">
        <f t="shared" si="28"/>
        <v>0</v>
      </c>
      <c r="S102" s="99">
        <f t="shared" si="29"/>
        <v>0</v>
      </c>
      <c r="T102" s="42">
        <f t="shared" si="30"/>
        <v>0</v>
      </c>
      <c r="U102" s="42">
        <f t="shared" si="31"/>
        <v>0</v>
      </c>
      <c r="V102" s="43">
        <f t="shared" si="32"/>
        <v>0</v>
      </c>
      <c r="W102" s="42">
        <f t="shared" si="33"/>
        <v>0</v>
      </c>
      <c r="X102" s="43">
        <f t="shared" si="34"/>
        <v>0</v>
      </c>
      <c r="Y102" s="181">
        <f t="shared" si="35"/>
        <v>0</v>
      </c>
      <c r="Z102" s="180">
        <f t="shared" si="36"/>
        <v>0</v>
      </c>
    </row>
    <row r="103" spans="1:26" ht="25" customHeight="1" x14ac:dyDescent="0.35">
      <c r="A103" s="169"/>
      <c r="B103" s="2"/>
      <c r="C103" s="2"/>
      <c r="D103" s="3"/>
      <c r="E103" s="4"/>
      <c r="F103" s="5"/>
      <c r="G103" s="5"/>
      <c r="H103" s="6"/>
      <c r="I103" s="6"/>
      <c r="J103" s="40">
        <f t="shared" si="23"/>
        <v>0</v>
      </c>
      <c r="K103" s="41" t="str">
        <f>IF(J103&gt;0,IF(F103="","Inserire periodo in colonna F",IF(G103="","Inserire periodo in colonna G",IF(H103="","Inserire gg. di presenza in colonna H",IF(J103&gt;L103,"Errore n. max giorni! Verificare periodo inserito",IF(NETWORKDAYS.INTL(F103,G103,11,'MENU TENDINA'!H$11:H$22)=J103,"ok",""))))),"")</f>
        <v/>
      </c>
      <c r="L103" s="19" t="str">
        <f>IF(J103&gt;0,NETWORKDAYS.INTL(F103,G103,11,'MENU TENDINA'!$H$11:$H$22),"")</f>
        <v/>
      </c>
      <c r="M103" s="7"/>
      <c r="N103" s="100">
        <f t="shared" si="24"/>
        <v>0</v>
      </c>
      <c r="O103" s="100">
        <f t="shared" si="25"/>
        <v>0</v>
      </c>
      <c r="P103" s="100">
        <f t="shared" si="26"/>
        <v>0</v>
      </c>
      <c r="Q103" s="100">
        <f t="shared" si="27"/>
        <v>0</v>
      </c>
      <c r="R103" s="101">
        <f t="shared" si="28"/>
        <v>0</v>
      </c>
      <c r="S103" s="99">
        <f t="shared" si="29"/>
        <v>0</v>
      </c>
      <c r="T103" s="42">
        <f t="shared" si="30"/>
        <v>0</v>
      </c>
      <c r="U103" s="42">
        <f t="shared" si="31"/>
        <v>0</v>
      </c>
      <c r="V103" s="43">
        <f t="shared" si="32"/>
        <v>0</v>
      </c>
      <c r="W103" s="42">
        <f t="shared" si="33"/>
        <v>0</v>
      </c>
      <c r="X103" s="43">
        <f t="shared" si="34"/>
        <v>0</v>
      </c>
      <c r="Y103" s="181">
        <f t="shared" si="35"/>
        <v>0</v>
      </c>
      <c r="Z103" s="180">
        <f t="shared" si="36"/>
        <v>0</v>
      </c>
    </row>
    <row r="104" spans="1:26" ht="25" customHeight="1" x14ac:dyDescent="0.35">
      <c r="A104" s="169"/>
      <c r="B104" s="2"/>
      <c r="C104" s="2"/>
      <c r="D104" s="3"/>
      <c r="E104" s="4"/>
      <c r="F104" s="5"/>
      <c r="G104" s="5"/>
      <c r="H104" s="6"/>
      <c r="I104" s="6"/>
      <c r="J104" s="40">
        <f t="shared" si="23"/>
        <v>0</v>
      </c>
      <c r="K104" s="41" t="str">
        <f>IF(J104&gt;0,IF(F104="","Inserire periodo in colonna F",IF(G104="","Inserire periodo in colonna G",IF(H104="","Inserire gg. di presenza in colonna H",IF(J104&gt;L104,"Errore n. max giorni! Verificare periodo inserito",IF(NETWORKDAYS.INTL(F104,G104,11,'MENU TENDINA'!H$11:H$22)=J104,"ok",""))))),"")</f>
        <v/>
      </c>
      <c r="L104" s="19" t="str">
        <f>IF(J104&gt;0,NETWORKDAYS.INTL(F104,G104,11,'MENU TENDINA'!$H$11:$H$22),"")</f>
        <v/>
      </c>
      <c r="M104" s="7"/>
      <c r="N104" s="100">
        <f t="shared" si="24"/>
        <v>0</v>
      </c>
      <c r="O104" s="100">
        <f t="shared" si="25"/>
        <v>0</v>
      </c>
      <c r="P104" s="100">
        <f t="shared" si="26"/>
        <v>0</v>
      </c>
      <c r="Q104" s="100">
        <f t="shared" si="27"/>
        <v>0</v>
      </c>
      <c r="R104" s="101">
        <f t="shared" si="28"/>
        <v>0</v>
      </c>
      <c r="S104" s="99">
        <f t="shared" si="29"/>
        <v>0</v>
      </c>
      <c r="T104" s="42">
        <f t="shared" si="30"/>
        <v>0</v>
      </c>
      <c r="U104" s="42">
        <f t="shared" si="31"/>
        <v>0</v>
      </c>
      <c r="V104" s="43">
        <f t="shared" si="32"/>
        <v>0</v>
      </c>
      <c r="W104" s="42">
        <f t="shared" si="33"/>
        <v>0</v>
      </c>
      <c r="X104" s="43">
        <f t="shared" si="34"/>
        <v>0</v>
      </c>
      <c r="Y104" s="181">
        <f t="shared" si="35"/>
        <v>0</v>
      </c>
      <c r="Z104" s="180">
        <f t="shared" si="36"/>
        <v>0</v>
      </c>
    </row>
    <row r="105" spans="1:26" ht="25" customHeight="1" x14ac:dyDescent="0.35">
      <c r="A105" s="169"/>
      <c r="B105" s="2"/>
      <c r="C105" s="2"/>
      <c r="D105" s="3"/>
      <c r="E105" s="4"/>
      <c r="F105" s="5"/>
      <c r="G105" s="5"/>
      <c r="H105" s="6"/>
      <c r="I105" s="6"/>
      <c r="J105" s="40">
        <f t="shared" si="23"/>
        <v>0</v>
      </c>
      <c r="K105" s="41" t="str">
        <f>IF(J105&gt;0,IF(F105="","Inserire periodo in colonna F",IF(G105="","Inserire periodo in colonna G",IF(H105="","Inserire gg. di presenza in colonna H",IF(J105&gt;L105,"Errore n. max giorni! Verificare periodo inserito",IF(NETWORKDAYS.INTL(F105,G105,11,'MENU TENDINA'!H$11:H$22)=J105,"ok",""))))),"")</f>
        <v/>
      </c>
      <c r="L105" s="19" t="str">
        <f>IF(J105&gt;0,NETWORKDAYS.INTL(F105,G105,11,'MENU TENDINA'!$H$11:$H$22),"")</f>
        <v/>
      </c>
      <c r="M105" s="7"/>
      <c r="N105" s="100">
        <f t="shared" si="24"/>
        <v>0</v>
      </c>
      <c r="O105" s="100">
        <f t="shared" si="25"/>
        <v>0</v>
      </c>
      <c r="P105" s="100">
        <f t="shared" si="26"/>
        <v>0</v>
      </c>
      <c r="Q105" s="100">
        <f t="shared" si="27"/>
        <v>0</v>
      </c>
      <c r="R105" s="101">
        <f t="shared" si="28"/>
        <v>0</v>
      </c>
      <c r="S105" s="99">
        <f t="shared" si="29"/>
        <v>0</v>
      </c>
      <c r="T105" s="42">
        <f t="shared" si="30"/>
        <v>0</v>
      </c>
      <c r="U105" s="42">
        <f t="shared" si="31"/>
        <v>0</v>
      </c>
      <c r="V105" s="43">
        <f t="shared" si="32"/>
        <v>0</v>
      </c>
      <c r="W105" s="42">
        <f t="shared" si="33"/>
        <v>0</v>
      </c>
      <c r="X105" s="43">
        <f t="shared" si="34"/>
        <v>0</v>
      </c>
      <c r="Y105" s="181">
        <f t="shared" si="35"/>
        <v>0</v>
      </c>
      <c r="Z105" s="180">
        <f t="shared" si="36"/>
        <v>0</v>
      </c>
    </row>
    <row r="106" spans="1:26" ht="25" customHeight="1" x14ac:dyDescent="0.35">
      <c r="A106" s="169"/>
      <c r="B106" s="2"/>
      <c r="C106" s="2"/>
      <c r="D106" s="3"/>
      <c r="E106" s="4"/>
      <c r="F106" s="5"/>
      <c r="G106" s="5"/>
      <c r="H106" s="6"/>
      <c r="I106" s="6"/>
      <c r="J106" s="40">
        <f t="shared" si="23"/>
        <v>0</v>
      </c>
      <c r="K106" s="41" t="str">
        <f>IF(J106&gt;0,IF(F106="","Inserire periodo in colonna F",IF(G106="","Inserire periodo in colonna G",IF(H106="","Inserire gg. di presenza in colonna H",IF(J106&gt;L106,"Errore n. max giorni! Verificare periodo inserito",IF(NETWORKDAYS.INTL(F106,G106,11,'MENU TENDINA'!H$11:H$22)=J106,"ok",""))))),"")</f>
        <v/>
      </c>
      <c r="L106" s="19" t="str">
        <f>IF(J106&gt;0,NETWORKDAYS.INTL(F106,G106,11,'MENU TENDINA'!$H$11:$H$22),"")</f>
        <v/>
      </c>
      <c r="M106" s="7"/>
      <c r="N106" s="100">
        <f t="shared" si="24"/>
        <v>0</v>
      </c>
      <c r="O106" s="100">
        <f t="shared" si="25"/>
        <v>0</v>
      </c>
      <c r="P106" s="100">
        <f t="shared" si="26"/>
        <v>0</v>
      </c>
      <c r="Q106" s="100">
        <f t="shared" si="27"/>
        <v>0</v>
      </c>
      <c r="R106" s="101">
        <f t="shared" si="28"/>
        <v>0</v>
      </c>
      <c r="S106" s="99">
        <f t="shared" si="29"/>
        <v>0</v>
      </c>
      <c r="T106" s="42">
        <f t="shared" si="30"/>
        <v>0</v>
      </c>
      <c r="U106" s="42">
        <f t="shared" si="31"/>
        <v>0</v>
      </c>
      <c r="V106" s="43">
        <f t="shared" si="32"/>
        <v>0</v>
      </c>
      <c r="W106" s="42">
        <f t="shared" si="33"/>
        <v>0</v>
      </c>
      <c r="X106" s="43">
        <f t="shared" si="34"/>
        <v>0</v>
      </c>
      <c r="Y106" s="181">
        <f t="shared" si="35"/>
        <v>0</v>
      </c>
      <c r="Z106" s="180">
        <f t="shared" si="36"/>
        <v>0</v>
      </c>
    </row>
    <row r="107" spans="1:26" ht="25" customHeight="1" x14ac:dyDescent="0.35">
      <c r="A107" s="169"/>
      <c r="B107" s="2"/>
      <c r="C107" s="2"/>
      <c r="D107" s="3"/>
      <c r="E107" s="4"/>
      <c r="F107" s="5"/>
      <c r="G107" s="5"/>
      <c r="H107" s="6"/>
      <c r="I107" s="6"/>
      <c r="J107" s="40">
        <f t="shared" si="23"/>
        <v>0</v>
      </c>
      <c r="K107" s="41" t="str">
        <f>IF(J107&gt;0,IF(F107="","Inserire periodo in colonna F",IF(G107="","Inserire periodo in colonna G",IF(H107="","Inserire gg. di presenza in colonna H",IF(J107&gt;L107,"Errore n. max giorni! Verificare periodo inserito",IF(NETWORKDAYS.INTL(F107,G107,11,'MENU TENDINA'!H$11:H$22)=J107,"ok",""))))),"")</f>
        <v/>
      </c>
      <c r="L107" s="19" t="str">
        <f>IF(J107&gt;0,NETWORKDAYS.INTL(F107,G107,11,'MENU TENDINA'!$H$11:$H$22),"")</f>
        <v/>
      </c>
      <c r="M107" s="7"/>
      <c r="N107" s="100">
        <f t="shared" si="24"/>
        <v>0</v>
      </c>
      <c r="O107" s="100">
        <f t="shared" si="25"/>
        <v>0</v>
      </c>
      <c r="P107" s="100">
        <f t="shared" si="26"/>
        <v>0</v>
      </c>
      <c r="Q107" s="100">
        <f t="shared" si="27"/>
        <v>0</v>
      </c>
      <c r="R107" s="101">
        <f t="shared" si="28"/>
        <v>0</v>
      </c>
      <c r="S107" s="99">
        <f t="shared" si="29"/>
        <v>0</v>
      </c>
      <c r="T107" s="42">
        <f t="shared" si="30"/>
        <v>0</v>
      </c>
      <c r="U107" s="42">
        <f t="shared" si="31"/>
        <v>0</v>
      </c>
      <c r="V107" s="43">
        <f t="shared" si="32"/>
        <v>0</v>
      </c>
      <c r="W107" s="42">
        <f t="shared" si="33"/>
        <v>0</v>
      </c>
      <c r="X107" s="43">
        <f t="shared" si="34"/>
        <v>0</v>
      </c>
      <c r="Y107" s="181">
        <f t="shared" si="35"/>
        <v>0</v>
      </c>
      <c r="Z107" s="180">
        <f t="shared" si="36"/>
        <v>0</v>
      </c>
    </row>
    <row r="108" spans="1:26" ht="25" customHeight="1" x14ac:dyDescent="0.35">
      <c r="A108" s="169"/>
      <c r="B108" s="2"/>
      <c r="C108" s="2"/>
      <c r="D108" s="3"/>
      <c r="E108" s="4"/>
      <c r="F108" s="5"/>
      <c r="G108" s="5"/>
      <c r="H108" s="6"/>
      <c r="I108" s="6"/>
      <c r="J108" s="40">
        <f t="shared" si="23"/>
        <v>0</v>
      </c>
      <c r="K108" s="41" t="str">
        <f>IF(J108&gt;0,IF(F108="","Inserire periodo in colonna F",IF(G108="","Inserire periodo in colonna G",IF(H108="","Inserire gg. di presenza in colonna H",IF(J108&gt;L108,"Errore n. max giorni! Verificare periodo inserito",IF(NETWORKDAYS.INTL(F108,G108,11,'MENU TENDINA'!H$11:H$22)=J108,"ok",""))))),"")</f>
        <v/>
      </c>
      <c r="L108" s="19" t="str">
        <f>IF(J108&gt;0,NETWORKDAYS.INTL(F108,G108,11,'MENU TENDINA'!$H$11:$H$22),"")</f>
        <v/>
      </c>
      <c r="M108" s="7"/>
      <c r="N108" s="100">
        <f t="shared" si="24"/>
        <v>0</v>
      </c>
      <c r="O108" s="100">
        <f t="shared" si="25"/>
        <v>0</v>
      </c>
      <c r="P108" s="100">
        <f t="shared" si="26"/>
        <v>0</v>
      </c>
      <c r="Q108" s="100">
        <f t="shared" si="27"/>
        <v>0</v>
      </c>
      <c r="R108" s="101">
        <f t="shared" si="28"/>
        <v>0</v>
      </c>
      <c r="S108" s="99">
        <f t="shared" si="29"/>
        <v>0</v>
      </c>
      <c r="T108" s="42">
        <f t="shared" si="30"/>
        <v>0</v>
      </c>
      <c r="U108" s="42">
        <f t="shared" si="31"/>
        <v>0</v>
      </c>
      <c r="V108" s="43">
        <f t="shared" si="32"/>
        <v>0</v>
      </c>
      <c r="W108" s="42">
        <f t="shared" si="33"/>
        <v>0</v>
      </c>
      <c r="X108" s="43">
        <f t="shared" si="34"/>
        <v>0</v>
      </c>
      <c r="Y108" s="181">
        <f t="shared" si="35"/>
        <v>0</v>
      </c>
      <c r="Z108" s="180">
        <f t="shared" si="36"/>
        <v>0</v>
      </c>
    </row>
    <row r="109" spans="1:26" ht="25" customHeight="1" x14ac:dyDescent="0.35">
      <c r="A109" s="169"/>
      <c r="B109" s="2"/>
      <c r="C109" s="2"/>
      <c r="D109" s="3"/>
      <c r="E109" s="4"/>
      <c r="F109" s="5"/>
      <c r="G109" s="5"/>
      <c r="H109" s="6"/>
      <c r="I109" s="6"/>
      <c r="J109" s="40">
        <f t="shared" si="23"/>
        <v>0</v>
      </c>
      <c r="K109" s="41" t="str">
        <f>IF(J109&gt;0,IF(F109="","Inserire periodo in colonna F",IF(G109="","Inserire periodo in colonna G",IF(H109="","Inserire gg. di presenza in colonna H",IF(J109&gt;L109,"Errore n. max giorni! Verificare periodo inserito",IF(NETWORKDAYS.INTL(F109,G109,11,'MENU TENDINA'!H$11:H$22)=J109,"ok",""))))),"")</f>
        <v/>
      </c>
      <c r="L109" s="19" t="str">
        <f>IF(J109&gt;0,NETWORKDAYS.INTL(F109,G109,11,'MENU TENDINA'!$H$11:$H$22),"")</f>
        <v/>
      </c>
      <c r="M109" s="7"/>
      <c r="N109" s="100">
        <f t="shared" si="24"/>
        <v>0</v>
      </c>
      <c r="O109" s="100">
        <f t="shared" si="25"/>
        <v>0</v>
      </c>
      <c r="P109" s="100">
        <f t="shared" si="26"/>
        <v>0</v>
      </c>
      <c r="Q109" s="100">
        <f t="shared" si="27"/>
        <v>0</v>
      </c>
      <c r="R109" s="101">
        <f t="shared" si="28"/>
        <v>0</v>
      </c>
      <c r="S109" s="99">
        <f t="shared" si="29"/>
        <v>0</v>
      </c>
      <c r="T109" s="42">
        <f t="shared" si="30"/>
        <v>0</v>
      </c>
      <c r="U109" s="42">
        <f t="shared" si="31"/>
        <v>0</v>
      </c>
      <c r="V109" s="43">
        <f t="shared" si="32"/>
        <v>0</v>
      </c>
      <c r="W109" s="42">
        <f t="shared" si="33"/>
        <v>0</v>
      </c>
      <c r="X109" s="43">
        <f t="shared" si="34"/>
        <v>0</v>
      </c>
      <c r="Y109" s="181">
        <f t="shared" si="35"/>
        <v>0</v>
      </c>
      <c r="Z109" s="180">
        <f t="shared" si="36"/>
        <v>0</v>
      </c>
    </row>
    <row r="110" spans="1:26" ht="25" customHeight="1" x14ac:dyDescent="0.35">
      <c r="A110" s="169"/>
      <c r="B110" s="2"/>
      <c r="C110" s="2"/>
      <c r="D110" s="3"/>
      <c r="E110" s="4"/>
      <c r="F110" s="5"/>
      <c r="G110" s="5"/>
      <c r="H110" s="6"/>
      <c r="I110" s="6"/>
      <c r="J110" s="40">
        <f t="shared" si="23"/>
        <v>0</v>
      </c>
      <c r="K110" s="41" t="str">
        <f>IF(J110&gt;0,IF(F110="","Inserire periodo in colonna F",IF(G110="","Inserire periodo in colonna G",IF(H110="","Inserire gg. di presenza in colonna H",IF(J110&gt;L110,"Errore n. max giorni! Verificare periodo inserito",IF(NETWORKDAYS.INTL(F110,G110,11,'MENU TENDINA'!H$11:H$22)=J110,"ok",""))))),"")</f>
        <v/>
      </c>
      <c r="L110" s="19" t="str">
        <f>IF(J110&gt;0,NETWORKDAYS.INTL(F110,G110,11,'MENU TENDINA'!$H$11:$H$22),"")</f>
        <v/>
      </c>
      <c r="M110" s="7"/>
      <c r="N110" s="100">
        <f t="shared" si="24"/>
        <v>0</v>
      </c>
      <c r="O110" s="100">
        <f t="shared" si="25"/>
        <v>0</v>
      </c>
      <c r="P110" s="100">
        <f t="shared" si="26"/>
        <v>0</v>
      </c>
      <c r="Q110" s="100">
        <f t="shared" si="27"/>
        <v>0</v>
      </c>
      <c r="R110" s="101">
        <f t="shared" si="28"/>
        <v>0</v>
      </c>
      <c r="S110" s="99">
        <f t="shared" si="29"/>
        <v>0</v>
      </c>
      <c r="T110" s="42">
        <f t="shared" si="30"/>
        <v>0</v>
      </c>
      <c r="U110" s="42">
        <f t="shared" si="31"/>
        <v>0</v>
      </c>
      <c r="V110" s="43">
        <f t="shared" si="32"/>
        <v>0</v>
      </c>
      <c r="W110" s="42">
        <f t="shared" si="33"/>
        <v>0</v>
      </c>
      <c r="X110" s="43">
        <f t="shared" si="34"/>
        <v>0</v>
      </c>
      <c r="Y110" s="181">
        <f t="shared" si="35"/>
        <v>0</v>
      </c>
      <c r="Z110" s="180">
        <f t="shared" si="36"/>
        <v>0</v>
      </c>
    </row>
    <row r="111" spans="1:26" ht="25" customHeight="1" x14ac:dyDescent="0.35">
      <c r="A111" s="169"/>
      <c r="B111" s="2"/>
      <c r="C111" s="2"/>
      <c r="D111" s="3"/>
      <c r="E111" s="4"/>
      <c r="F111" s="5"/>
      <c r="G111" s="5"/>
      <c r="H111" s="6"/>
      <c r="I111" s="6"/>
      <c r="J111" s="40">
        <f t="shared" si="23"/>
        <v>0</v>
      </c>
      <c r="K111" s="41" t="str">
        <f>IF(J111&gt;0,IF(F111="","Inserire periodo in colonna F",IF(G111="","Inserire periodo in colonna G",IF(H111="","Inserire gg. di presenza in colonna H",IF(J111&gt;L111,"Errore n. max giorni! Verificare periodo inserito",IF(NETWORKDAYS.INTL(F111,G111,11,'MENU TENDINA'!H$11:H$22)=J111,"ok",""))))),"")</f>
        <v/>
      </c>
      <c r="L111" s="19" t="str">
        <f>IF(J111&gt;0,NETWORKDAYS.INTL(F111,G111,11,'MENU TENDINA'!$H$11:$H$22),"")</f>
        <v/>
      </c>
      <c r="M111" s="7"/>
      <c r="N111" s="100">
        <f t="shared" si="24"/>
        <v>0</v>
      </c>
      <c r="O111" s="100">
        <f t="shared" si="25"/>
        <v>0</v>
      </c>
      <c r="P111" s="100">
        <f t="shared" si="26"/>
        <v>0</v>
      </c>
      <c r="Q111" s="100">
        <f t="shared" si="27"/>
        <v>0</v>
      </c>
      <c r="R111" s="101">
        <f t="shared" si="28"/>
        <v>0</v>
      </c>
      <c r="S111" s="99">
        <f t="shared" si="29"/>
        <v>0</v>
      </c>
      <c r="T111" s="42">
        <f t="shared" si="30"/>
        <v>0</v>
      </c>
      <c r="U111" s="42">
        <f t="shared" si="31"/>
        <v>0</v>
      </c>
      <c r="V111" s="43">
        <f t="shared" si="32"/>
        <v>0</v>
      </c>
      <c r="W111" s="42">
        <f t="shared" si="33"/>
        <v>0</v>
      </c>
      <c r="X111" s="43">
        <f t="shared" si="34"/>
        <v>0</v>
      </c>
      <c r="Y111" s="181">
        <f t="shared" si="35"/>
        <v>0</v>
      </c>
      <c r="Z111" s="180">
        <f t="shared" si="36"/>
        <v>0</v>
      </c>
    </row>
    <row r="112" spans="1:26" ht="25" customHeight="1" x14ac:dyDescent="0.35">
      <c r="A112" s="169"/>
      <c r="B112" s="2"/>
      <c r="C112" s="2"/>
      <c r="D112" s="3"/>
      <c r="E112" s="4"/>
      <c r="F112" s="5"/>
      <c r="G112" s="5"/>
      <c r="H112" s="6"/>
      <c r="I112" s="6"/>
      <c r="J112" s="40">
        <f t="shared" si="23"/>
        <v>0</v>
      </c>
      <c r="K112" s="41" t="str">
        <f>IF(J112&gt;0,IF(F112="","Inserire periodo in colonna F",IF(G112="","Inserire periodo in colonna G",IF(H112="","Inserire gg. di presenza in colonna H",IF(J112&gt;L112,"Errore n. max giorni! Verificare periodo inserito",IF(NETWORKDAYS.INTL(F112,G112,11,'MENU TENDINA'!H$11:H$22)=J112,"ok",""))))),"")</f>
        <v/>
      </c>
      <c r="L112" s="19" t="str">
        <f>IF(J112&gt;0,NETWORKDAYS.INTL(F112,G112,11,'MENU TENDINA'!$H$11:$H$22),"")</f>
        <v/>
      </c>
      <c r="M112" s="7"/>
      <c r="N112" s="100">
        <f t="shared" si="24"/>
        <v>0</v>
      </c>
      <c r="O112" s="100">
        <f t="shared" si="25"/>
        <v>0</v>
      </c>
      <c r="P112" s="100">
        <f t="shared" si="26"/>
        <v>0</v>
      </c>
      <c r="Q112" s="100">
        <f t="shared" si="27"/>
        <v>0</v>
      </c>
      <c r="R112" s="101">
        <f t="shared" si="28"/>
        <v>0</v>
      </c>
      <c r="S112" s="99">
        <f t="shared" si="29"/>
        <v>0</v>
      </c>
      <c r="T112" s="42">
        <f t="shared" si="30"/>
        <v>0</v>
      </c>
      <c r="U112" s="42">
        <f t="shared" si="31"/>
        <v>0</v>
      </c>
      <c r="V112" s="43">
        <f t="shared" si="32"/>
        <v>0</v>
      </c>
      <c r="W112" s="42">
        <f t="shared" si="33"/>
        <v>0</v>
      </c>
      <c r="X112" s="43">
        <f t="shared" si="34"/>
        <v>0</v>
      </c>
      <c r="Y112" s="181">
        <f t="shared" si="35"/>
        <v>0</v>
      </c>
      <c r="Z112" s="180">
        <f t="shared" si="36"/>
        <v>0</v>
      </c>
    </row>
    <row r="113" spans="1:26" ht="25" customHeight="1" x14ac:dyDescent="0.35">
      <c r="A113" s="169"/>
      <c r="B113" s="2"/>
      <c r="C113" s="2"/>
      <c r="D113" s="3"/>
      <c r="E113" s="4"/>
      <c r="F113" s="5"/>
      <c r="G113" s="5"/>
      <c r="H113" s="6"/>
      <c r="I113" s="6"/>
      <c r="J113" s="40">
        <f t="shared" si="23"/>
        <v>0</v>
      </c>
      <c r="K113" s="41" t="str">
        <f>IF(J113&gt;0,IF(F113="","Inserire periodo in colonna F",IF(G113="","Inserire periodo in colonna G",IF(H113="","Inserire gg. di presenza in colonna H",IF(J113&gt;L113,"Errore n. max giorni! Verificare periodo inserito",IF(NETWORKDAYS.INTL(F113,G113,11,'MENU TENDINA'!H$11:H$22)=J113,"ok",""))))),"")</f>
        <v/>
      </c>
      <c r="L113" s="19" t="str">
        <f>IF(J113&gt;0,NETWORKDAYS.INTL(F113,G113,11,'MENU TENDINA'!$H$11:$H$22),"")</f>
        <v/>
      </c>
      <c r="M113" s="7"/>
      <c r="N113" s="100">
        <f t="shared" si="24"/>
        <v>0</v>
      </c>
      <c r="O113" s="100">
        <f t="shared" si="25"/>
        <v>0</v>
      </c>
      <c r="P113" s="100">
        <f t="shared" si="26"/>
        <v>0</v>
      </c>
      <c r="Q113" s="100">
        <f t="shared" si="27"/>
        <v>0</v>
      </c>
      <c r="R113" s="101">
        <f t="shared" si="28"/>
        <v>0</v>
      </c>
      <c r="S113" s="99">
        <f t="shared" si="29"/>
        <v>0</v>
      </c>
      <c r="T113" s="42">
        <f t="shared" si="30"/>
        <v>0</v>
      </c>
      <c r="U113" s="42">
        <f t="shared" si="31"/>
        <v>0</v>
      </c>
      <c r="V113" s="43">
        <f t="shared" si="32"/>
        <v>0</v>
      </c>
      <c r="W113" s="42">
        <f t="shared" si="33"/>
        <v>0</v>
      </c>
      <c r="X113" s="43">
        <f t="shared" si="34"/>
        <v>0</v>
      </c>
      <c r="Y113" s="181">
        <f t="shared" si="35"/>
        <v>0</v>
      </c>
      <c r="Z113" s="180">
        <f t="shared" si="36"/>
        <v>0</v>
      </c>
    </row>
    <row r="114" spans="1:26" ht="25" customHeight="1" x14ac:dyDescent="0.35">
      <c r="A114" s="169"/>
      <c r="B114" s="2"/>
      <c r="C114" s="2"/>
      <c r="D114" s="3"/>
      <c r="E114" s="4"/>
      <c r="F114" s="5"/>
      <c r="G114" s="5"/>
      <c r="H114" s="6"/>
      <c r="I114" s="6"/>
      <c r="J114" s="40">
        <f t="shared" si="23"/>
        <v>0</v>
      </c>
      <c r="K114" s="41" t="str">
        <f>IF(J114&gt;0,IF(F114="","Inserire periodo in colonna F",IF(G114="","Inserire periodo in colonna G",IF(H114="","Inserire gg. di presenza in colonna H",IF(J114&gt;L114,"Errore n. max giorni! Verificare periodo inserito",IF(NETWORKDAYS.INTL(F114,G114,11,'MENU TENDINA'!H$11:H$22)=J114,"ok",""))))),"")</f>
        <v/>
      </c>
      <c r="L114" s="19" t="str">
        <f>IF(J114&gt;0,NETWORKDAYS.INTL(F114,G114,11,'MENU TENDINA'!$H$11:$H$22),"")</f>
        <v/>
      </c>
      <c r="M114" s="7"/>
      <c r="N114" s="100">
        <f t="shared" si="24"/>
        <v>0</v>
      </c>
      <c r="O114" s="100">
        <f t="shared" si="25"/>
        <v>0</v>
      </c>
      <c r="P114" s="100">
        <f t="shared" si="26"/>
        <v>0</v>
      </c>
      <c r="Q114" s="100">
        <f t="shared" si="27"/>
        <v>0</v>
      </c>
      <c r="R114" s="101">
        <f t="shared" si="28"/>
        <v>0</v>
      </c>
      <c r="S114" s="99">
        <f t="shared" si="29"/>
        <v>0</v>
      </c>
      <c r="T114" s="42">
        <f t="shared" si="30"/>
        <v>0</v>
      </c>
      <c r="U114" s="42">
        <f t="shared" si="31"/>
        <v>0</v>
      </c>
      <c r="V114" s="43">
        <f t="shared" si="32"/>
        <v>0</v>
      </c>
      <c r="W114" s="42">
        <f t="shared" si="33"/>
        <v>0</v>
      </c>
      <c r="X114" s="43">
        <f t="shared" si="34"/>
        <v>0</v>
      </c>
      <c r="Y114" s="181">
        <f t="shared" si="35"/>
        <v>0</v>
      </c>
      <c r="Z114" s="180">
        <f t="shared" si="36"/>
        <v>0</v>
      </c>
    </row>
    <row r="115" spans="1:26" ht="25" customHeight="1" x14ac:dyDescent="0.35">
      <c r="A115" s="169"/>
      <c r="B115" s="2"/>
      <c r="C115" s="2"/>
      <c r="D115" s="3"/>
      <c r="E115" s="4"/>
      <c r="F115" s="5"/>
      <c r="G115" s="5"/>
      <c r="H115" s="6"/>
      <c r="I115" s="6"/>
      <c r="J115" s="40">
        <f t="shared" si="23"/>
        <v>0</v>
      </c>
      <c r="K115" s="41" t="str">
        <f>IF(J115&gt;0,IF(F115="","Inserire periodo in colonna F",IF(G115="","Inserire periodo in colonna G",IF(H115="","Inserire gg. di presenza in colonna H",IF(J115&gt;L115,"Errore n. max giorni! Verificare periodo inserito",IF(NETWORKDAYS.INTL(F115,G115,11,'MENU TENDINA'!H$11:H$22)=J115,"ok",""))))),"")</f>
        <v/>
      </c>
      <c r="L115" s="19" t="str">
        <f>IF(J115&gt;0,NETWORKDAYS.INTL(F115,G115,11,'MENU TENDINA'!$H$11:$H$22),"")</f>
        <v/>
      </c>
      <c r="M115" s="7"/>
      <c r="N115" s="100">
        <f t="shared" si="24"/>
        <v>0</v>
      </c>
      <c r="O115" s="100">
        <f t="shared" si="25"/>
        <v>0</v>
      </c>
      <c r="P115" s="100">
        <f t="shared" si="26"/>
        <v>0</v>
      </c>
      <c r="Q115" s="100">
        <f t="shared" si="27"/>
        <v>0</v>
      </c>
      <c r="R115" s="101">
        <f t="shared" si="28"/>
        <v>0</v>
      </c>
      <c r="S115" s="99">
        <f t="shared" si="29"/>
        <v>0</v>
      </c>
      <c r="T115" s="42">
        <f t="shared" si="30"/>
        <v>0</v>
      </c>
      <c r="U115" s="42">
        <f t="shared" si="31"/>
        <v>0</v>
      </c>
      <c r="V115" s="43">
        <f t="shared" si="32"/>
        <v>0</v>
      </c>
      <c r="W115" s="42">
        <f t="shared" si="33"/>
        <v>0</v>
      </c>
      <c r="X115" s="43">
        <f t="shared" si="34"/>
        <v>0</v>
      </c>
      <c r="Y115" s="181">
        <f t="shared" si="35"/>
        <v>0</v>
      </c>
      <c r="Z115" s="180">
        <f t="shared" si="36"/>
        <v>0</v>
      </c>
    </row>
    <row r="116" spans="1:26" ht="25" customHeight="1" x14ac:dyDescent="0.35">
      <c r="A116" s="169"/>
      <c r="B116" s="2"/>
      <c r="C116" s="2"/>
      <c r="D116" s="3"/>
      <c r="E116" s="4"/>
      <c r="F116" s="5"/>
      <c r="G116" s="5"/>
      <c r="H116" s="6"/>
      <c r="I116" s="6"/>
      <c r="J116" s="40">
        <f t="shared" si="23"/>
        <v>0</v>
      </c>
      <c r="K116" s="41" t="str">
        <f>IF(J116&gt;0,IF(F116="","Inserire periodo in colonna F",IF(G116="","Inserire periodo in colonna G",IF(H116="","Inserire gg. di presenza in colonna H",IF(J116&gt;L116,"Errore n. max giorni! Verificare periodo inserito",IF(NETWORKDAYS.INTL(F116,G116,11,'MENU TENDINA'!H$11:H$22)=J116,"ok",""))))),"")</f>
        <v/>
      </c>
      <c r="L116" s="19" t="str">
        <f>IF(J116&gt;0,NETWORKDAYS.INTL(F116,G116,11,'MENU TENDINA'!$H$11:$H$22),"")</f>
        <v/>
      </c>
      <c r="M116" s="7"/>
      <c r="N116" s="100">
        <f t="shared" si="24"/>
        <v>0</v>
      </c>
      <c r="O116" s="100">
        <f t="shared" si="25"/>
        <v>0</v>
      </c>
      <c r="P116" s="100">
        <f t="shared" si="26"/>
        <v>0</v>
      </c>
      <c r="Q116" s="100">
        <f t="shared" si="27"/>
        <v>0</v>
      </c>
      <c r="R116" s="101">
        <f t="shared" si="28"/>
        <v>0</v>
      </c>
      <c r="S116" s="99">
        <f t="shared" si="29"/>
        <v>0</v>
      </c>
      <c r="T116" s="42">
        <f t="shared" si="30"/>
        <v>0</v>
      </c>
      <c r="U116" s="42">
        <f t="shared" si="31"/>
        <v>0</v>
      </c>
      <c r="V116" s="43">
        <f t="shared" si="32"/>
        <v>0</v>
      </c>
      <c r="W116" s="42">
        <f t="shared" si="33"/>
        <v>0</v>
      </c>
      <c r="X116" s="43">
        <f t="shared" si="34"/>
        <v>0</v>
      </c>
      <c r="Y116" s="181">
        <f t="shared" si="35"/>
        <v>0</v>
      </c>
      <c r="Z116" s="180">
        <f t="shared" si="36"/>
        <v>0</v>
      </c>
    </row>
    <row r="117" spans="1:26" ht="25" customHeight="1" x14ac:dyDescent="0.35">
      <c r="A117" s="169"/>
      <c r="B117" s="2"/>
      <c r="C117" s="2"/>
      <c r="D117" s="3"/>
      <c r="E117" s="4"/>
      <c r="F117" s="5"/>
      <c r="G117" s="5"/>
      <c r="H117" s="6"/>
      <c r="I117" s="6"/>
      <c r="J117" s="40">
        <f t="shared" si="23"/>
        <v>0</v>
      </c>
      <c r="K117" s="41" t="str">
        <f>IF(J117&gt;0,IF(F117="","Inserire periodo in colonna F",IF(G117="","Inserire periodo in colonna G",IF(H117="","Inserire gg. di presenza in colonna H",IF(J117&gt;L117,"Errore n. max giorni! Verificare periodo inserito",IF(NETWORKDAYS.INTL(F117,G117,11,'MENU TENDINA'!H$11:H$22)=J117,"ok",""))))),"")</f>
        <v/>
      </c>
      <c r="L117" s="19" t="str">
        <f>IF(J117&gt;0,NETWORKDAYS.INTL(F117,G117,11,'MENU TENDINA'!$H$11:$H$22),"")</f>
        <v/>
      </c>
      <c r="M117" s="7"/>
      <c r="N117" s="100">
        <f t="shared" si="24"/>
        <v>0</v>
      </c>
      <c r="O117" s="100">
        <f t="shared" si="25"/>
        <v>0</v>
      </c>
      <c r="P117" s="100">
        <f t="shared" si="26"/>
        <v>0</v>
      </c>
      <c r="Q117" s="100">
        <f t="shared" si="27"/>
        <v>0</v>
      </c>
      <c r="R117" s="101">
        <f t="shared" si="28"/>
        <v>0</v>
      </c>
      <c r="S117" s="99">
        <f t="shared" si="29"/>
        <v>0</v>
      </c>
      <c r="T117" s="42">
        <f t="shared" si="30"/>
        <v>0</v>
      </c>
      <c r="U117" s="42">
        <f t="shared" si="31"/>
        <v>0</v>
      </c>
      <c r="V117" s="43">
        <f t="shared" si="32"/>
        <v>0</v>
      </c>
      <c r="W117" s="42">
        <f t="shared" si="33"/>
        <v>0</v>
      </c>
      <c r="X117" s="43">
        <f t="shared" si="34"/>
        <v>0</v>
      </c>
      <c r="Y117" s="181">
        <f t="shared" si="35"/>
        <v>0</v>
      </c>
      <c r="Z117" s="180">
        <f t="shared" si="36"/>
        <v>0</v>
      </c>
    </row>
    <row r="118" spans="1:26" ht="25" customHeight="1" x14ac:dyDescent="0.35">
      <c r="A118" s="169"/>
      <c r="B118" s="2"/>
      <c r="C118" s="2"/>
      <c r="D118" s="3"/>
      <c r="E118" s="4"/>
      <c r="F118" s="5"/>
      <c r="G118" s="5"/>
      <c r="H118" s="6"/>
      <c r="I118" s="6"/>
      <c r="J118" s="40">
        <f t="shared" si="23"/>
        <v>0</v>
      </c>
      <c r="K118" s="41" t="str">
        <f>IF(J118&gt;0,IF(F118="","Inserire periodo in colonna F",IF(G118="","Inserire periodo in colonna G",IF(H118="","Inserire gg. di presenza in colonna H",IF(J118&gt;L118,"Errore n. max giorni! Verificare periodo inserito",IF(NETWORKDAYS.INTL(F118,G118,11,'MENU TENDINA'!H$11:H$22)=J118,"ok",""))))),"")</f>
        <v/>
      </c>
      <c r="L118" s="19" t="str">
        <f>IF(J118&gt;0,NETWORKDAYS.INTL(F118,G118,11,'MENU TENDINA'!$H$11:$H$22),"")</f>
        <v/>
      </c>
      <c r="M118" s="7"/>
      <c r="N118" s="100">
        <f t="shared" si="24"/>
        <v>0</v>
      </c>
      <c r="O118" s="100">
        <f t="shared" si="25"/>
        <v>0</v>
      </c>
      <c r="P118" s="100">
        <f t="shared" si="26"/>
        <v>0</v>
      </c>
      <c r="Q118" s="100">
        <f t="shared" si="27"/>
        <v>0</v>
      </c>
      <c r="R118" s="101">
        <f t="shared" si="28"/>
        <v>0</v>
      </c>
      <c r="S118" s="99">
        <f t="shared" si="29"/>
        <v>0</v>
      </c>
      <c r="T118" s="42">
        <f t="shared" si="30"/>
        <v>0</v>
      </c>
      <c r="U118" s="42">
        <f t="shared" si="31"/>
        <v>0</v>
      </c>
      <c r="V118" s="43">
        <f t="shared" si="32"/>
        <v>0</v>
      </c>
      <c r="W118" s="42">
        <f t="shared" si="33"/>
        <v>0</v>
      </c>
      <c r="X118" s="43">
        <f t="shared" si="34"/>
        <v>0</v>
      </c>
      <c r="Y118" s="181">
        <f t="shared" si="35"/>
        <v>0</v>
      </c>
      <c r="Z118" s="180">
        <f t="shared" si="36"/>
        <v>0</v>
      </c>
    </row>
    <row r="119" spans="1:26" ht="25" customHeight="1" x14ac:dyDescent="0.35">
      <c r="A119" s="169"/>
      <c r="B119" s="2"/>
      <c r="C119" s="2"/>
      <c r="D119" s="3"/>
      <c r="E119" s="4"/>
      <c r="F119" s="5"/>
      <c r="G119" s="5"/>
      <c r="H119" s="6"/>
      <c r="I119" s="6"/>
      <c r="J119" s="40">
        <f t="shared" si="23"/>
        <v>0</v>
      </c>
      <c r="K119" s="41" t="str">
        <f>IF(J119&gt;0,IF(F119="","Inserire periodo in colonna F",IF(G119="","Inserire periodo in colonna G",IF(H119="","Inserire gg. di presenza in colonna H",IF(J119&gt;L119,"Errore n. max giorni! Verificare periodo inserito",IF(NETWORKDAYS.INTL(F119,G119,11,'MENU TENDINA'!H$11:H$22)=J119,"ok",""))))),"")</f>
        <v/>
      </c>
      <c r="L119" s="19" t="str">
        <f>IF(J119&gt;0,NETWORKDAYS.INTL(F119,G119,11,'MENU TENDINA'!$H$11:$H$22),"")</f>
        <v/>
      </c>
      <c r="M119" s="7"/>
      <c r="N119" s="100">
        <f t="shared" si="24"/>
        <v>0</v>
      </c>
      <c r="O119" s="100">
        <f t="shared" si="25"/>
        <v>0</v>
      </c>
      <c r="P119" s="100">
        <f t="shared" si="26"/>
        <v>0</v>
      </c>
      <c r="Q119" s="100">
        <f t="shared" si="27"/>
        <v>0</v>
      </c>
      <c r="R119" s="101">
        <f t="shared" si="28"/>
        <v>0</v>
      </c>
      <c r="S119" s="99">
        <f t="shared" si="29"/>
        <v>0</v>
      </c>
      <c r="T119" s="42">
        <f t="shared" si="30"/>
        <v>0</v>
      </c>
      <c r="U119" s="42">
        <f t="shared" si="31"/>
        <v>0</v>
      </c>
      <c r="V119" s="43">
        <f t="shared" si="32"/>
        <v>0</v>
      </c>
      <c r="W119" s="42">
        <f t="shared" si="33"/>
        <v>0</v>
      </c>
      <c r="X119" s="43">
        <f t="shared" si="34"/>
        <v>0</v>
      </c>
      <c r="Y119" s="181">
        <f t="shared" si="35"/>
        <v>0</v>
      </c>
      <c r="Z119" s="180">
        <f t="shared" si="36"/>
        <v>0</v>
      </c>
    </row>
    <row r="120" spans="1:26" ht="25" customHeight="1" x14ac:dyDescent="0.35">
      <c r="A120" s="169"/>
      <c r="B120" s="2"/>
      <c r="C120" s="2"/>
      <c r="D120" s="3"/>
      <c r="E120" s="4"/>
      <c r="F120" s="5"/>
      <c r="G120" s="5"/>
      <c r="H120" s="6"/>
      <c r="I120" s="6"/>
      <c r="J120" s="40">
        <f t="shared" si="23"/>
        <v>0</v>
      </c>
      <c r="K120" s="41" t="str">
        <f>IF(J120&gt;0,IF(F120="","Inserire periodo in colonna F",IF(G120="","Inserire periodo in colonna G",IF(H120="","Inserire gg. di presenza in colonna H",IF(J120&gt;L120,"Errore n. max giorni! Verificare periodo inserito",IF(NETWORKDAYS.INTL(F120,G120,11,'MENU TENDINA'!H$11:H$22)=J120,"ok",""))))),"")</f>
        <v/>
      </c>
      <c r="L120" s="19" t="str">
        <f>IF(J120&gt;0,NETWORKDAYS.INTL(F120,G120,11,'MENU TENDINA'!$H$11:$H$22),"")</f>
        <v/>
      </c>
      <c r="M120" s="7"/>
      <c r="N120" s="100">
        <f t="shared" si="24"/>
        <v>0</v>
      </c>
      <c r="O120" s="100">
        <f t="shared" si="25"/>
        <v>0</v>
      </c>
      <c r="P120" s="100">
        <f t="shared" si="26"/>
        <v>0</v>
      </c>
      <c r="Q120" s="100">
        <f t="shared" si="27"/>
        <v>0</v>
      </c>
      <c r="R120" s="101">
        <f t="shared" si="28"/>
        <v>0</v>
      </c>
      <c r="S120" s="99">
        <f t="shared" si="29"/>
        <v>0</v>
      </c>
      <c r="T120" s="42">
        <f t="shared" si="30"/>
        <v>0</v>
      </c>
      <c r="U120" s="42">
        <f t="shared" si="31"/>
        <v>0</v>
      </c>
      <c r="V120" s="43">
        <f t="shared" si="32"/>
        <v>0</v>
      </c>
      <c r="W120" s="42">
        <f t="shared" si="33"/>
        <v>0</v>
      </c>
      <c r="X120" s="43">
        <f t="shared" si="34"/>
        <v>0</v>
      </c>
      <c r="Y120" s="181">
        <f t="shared" si="35"/>
        <v>0</v>
      </c>
      <c r="Z120" s="180">
        <f t="shared" si="36"/>
        <v>0</v>
      </c>
    </row>
    <row r="121" spans="1:26" ht="25" customHeight="1" x14ac:dyDescent="0.35">
      <c r="A121" s="169"/>
      <c r="B121" s="2"/>
      <c r="C121" s="2"/>
      <c r="D121" s="3"/>
      <c r="E121" s="4"/>
      <c r="F121" s="5"/>
      <c r="G121" s="5"/>
      <c r="H121" s="6"/>
      <c r="I121" s="6"/>
      <c r="J121" s="40">
        <f t="shared" si="23"/>
        <v>0</v>
      </c>
      <c r="K121" s="41" t="str">
        <f>IF(J121&gt;0,IF(F121="","Inserire periodo in colonna F",IF(G121="","Inserire periodo in colonna G",IF(H121="","Inserire gg. di presenza in colonna H",IF(J121&gt;L121,"Errore n. max giorni! Verificare periodo inserito",IF(NETWORKDAYS.INTL(F121,G121,11,'MENU TENDINA'!H$11:H$22)=J121,"ok",""))))),"")</f>
        <v/>
      </c>
      <c r="L121" s="19" t="str">
        <f>IF(J121&gt;0,NETWORKDAYS.INTL(F121,G121,11,'MENU TENDINA'!$H$11:$H$22),"")</f>
        <v/>
      </c>
      <c r="M121" s="7"/>
      <c r="N121" s="100">
        <f t="shared" si="24"/>
        <v>0</v>
      </c>
      <c r="O121" s="100">
        <f t="shared" si="25"/>
        <v>0</v>
      </c>
      <c r="P121" s="100">
        <f t="shared" si="26"/>
        <v>0</v>
      </c>
      <c r="Q121" s="100">
        <f t="shared" si="27"/>
        <v>0</v>
      </c>
      <c r="R121" s="101">
        <f t="shared" si="28"/>
        <v>0</v>
      </c>
      <c r="S121" s="99">
        <f t="shared" si="29"/>
        <v>0</v>
      </c>
      <c r="T121" s="42">
        <f t="shared" si="30"/>
        <v>0</v>
      </c>
      <c r="U121" s="42">
        <f t="shared" si="31"/>
        <v>0</v>
      </c>
      <c r="V121" s="43">
        <f t="shared" si="32"/>
        <v>0</v>
      </c>
      <c r="W121" s="42">
        <f t="shared" si="33"/>
        <v>0</v>
      </c>
      <c r="X121" s="43">
        <f t="shared" si="34"/>
        <v>0</v>
      </c>
      <c r="Y121" s="181">
        <f t="shared" si="35"/>
        <v>0</v>
      </c>
      <c r="Z121" s="180">
        <f t="shared" si="36"/>
        <v>0</v>
      </c>
    </row>
    <row r="122" spans="1:26" ht="25" customHeight="1" x14ac:dyDescent="0.35">
      <c r="A122" s="169"/>
      <c r="B122" s="2"/>
      <c r="C122" s="2"/>
      <c r="D122" s="3"/>
      <c r="E122" s="4"/>
      <c r="F122" s="5"/>
      <c r="G122" s="5"/>
      <c r="H122" s="6"/>
      <c r="I122" s="6"/>
      <c r="J122" s="40">
        <f t="shared" si="23"/>
        <v>0</v>
      </c>
      <c r="K122" s="41" t="str">
        <f>IF(J122&gt;0,IF(F122="","Inserire periodo in colonna F",IF(G122="","Inserire periodo in colonna G",IF(H122="","Inserire gg. di presenza in colonna H",IF(J122&gt;L122,"Errore n. max giorni! Verificare periodo inserito",IF(NETWORKDAYS.INTL(F122,G122,11,'MENU TENDINA'!H$11:H$22)=J122,"ok",""))))),"")</f>
        <v/>
      </c>
      <c r="L122" s="19" t="str">
        <f>IF(J122&gt;0,NETWORKDAYS.INTL(F122,G122,11,'MENU TENDINA'!$H$11:$H$22),"")</f>
        <v/>
      </c>
      <c r="M122" s="7"/>
      <c r="N122" s="100">
        <f t="shared" si="24"/>
        <v>0</v>
      </c>
      <c r="O122" s="100">
        <f t="shared" si="25"/>
        <v>0</v>
      </c>
      <c r="P122" s="100">
        <f t="shared" si="26"/>
        <v>0</v>
      </c>
      <c r="Q122" s="100">
        <f t="shared" si="27"/>
        <v>0</v>
      </c>
      <c r="R122" s="101">
        <f t="shared" si="28"/>
        <v>0</v>
      </c>
      <c r="S122" s="99">
        <f t="shared" si="29"/>
        <v>0</v>
      </c>
      <c r="T122" s="42">
        <f t="shared" si="30"/>
        <v>0</v>
      </c>
      <c r="U122" s="42">
        <f t="shared" si="31"/>
        <v>0</v>
      </c>
      <c r="V122" s="43">
        <f t="shared" si="32"/>
        <v>0</v>
      </c>
      <c r="W122" s="42">
        <f t="shared" si="33"/>
        <v>0</v>
      </c>
      <c r="X122" s="43">
        <f t="shared" si="34"/>
        <v>0</v>
      </c>
      <c r="Y122" s="181">
        <f t="shared" si="35"/>
        <v>0</v>
      </c>
      <c r="Z122" s="180">
        <f t="shared" si="36"/>
        <v>0</v>
      </c>
    </row>
    <row r="123" spans="1:26" ht="25" customHeight="1" x14ac:dyDescent="0.35">
      <c r="A123" s="169"/>
      <c r="B123" s="2"/>
      <c r="C123" s="2"/>
      <c r="D123" s="3"/>
      <c r="E123" s="4"/>
      <c r="F123" s="5"/>
      <c r="G123" s="5"/>
      <c r="H123" s="6"/>
      <c r="I123" s="6"/>
      <c r="J123" s="40">
        <f t="shared" si="23"/>
        <v>0</v>
      </c>
      <c r="K123" s="41" t="str">
        <f>IF(J123&gt;0,IF(F123="","Inserire periodo in colonna F",IF(G123="","Inserire periodo in colonna G",IF(H123="","Inserire gg. di presenza in colonna H",IF(J123&gt;L123,"Errore n. max giorni! Verificare periodo inserito",IF(NETWORKDAYS.INTL(F123,G123,11,'MENU TENDINA'!H$11:H$22)=J123,"ok",""))))),"")</f>
        <v/>
      </c>
      <c r="L123" s="19" t="str">
        <f>IF(J123&gt;0,NETWORKDAYS.INTL(F123,G123,11,'MENU TENDINA'!$H$11:$H$22),"")</f>
        <v/>
      </c>
      <c r="M123" s="7"/>
      <c r="N123" s="100">
        <f t="shared" si="24"/>
        <v>0</v>
      </c>
      <c r="O123" s="100">
        <f t="shared" si="25"/>
        <v>0</v>
      </c>
      <c r="P123" s="100">
        <f t="shared" si="26"/>
        <v>0</v>
      </c>
      <c r="Q123" s="100">
        <f t="shared" si="27"/>
        <v>0</v>
      </c>
      <c r="R123" s="101">
        <f t="shared" si="28"/>
        <v>0</v>
      </c>
      <c r="S123" s="99">
        <f t="shared" si="29"/>
        <v>0</v>
      </c>
      <c r="T123" s="42">
        <f t="shared" si="30"/>
        <v>0</v>
      </c>
      <c r="U123" s="42">
        <f t="shared" si="31"/>
        <v>0</v>
      </c>
      <c r="V123" s="43">
        <f t="shared" si="32"/>
        <v>0</v>
      </c>
      <c r="W123" s="42">
        <f t="shared" si="33"/>
        <v>0</v>
      </c>
      <c r="X123" s="43">
        <f t="shared" si="34"/>
        <v>0</v>
      </c>
      <c r="Y123" s="181">
        <f t="shared" si="35"/>
        <v>0</v>
      </c>
      <c r="Z123" s="180">
        <f t="shared" si="36"/>
        <v>0</v>
      </c>
    </row>
    <row r="124" spans="1:26" ht="25" customHeight="1" x14ac:dyDescent="0.35">
      <c r="A124" s="169"/>
      <c r="B124" s="2"/>
      <c r="C124" s="2"/>
      <c r="D124" s="3"/>
      <c r="E124" s="4"/>
      <c r="F124" s="5"/>
      <c r="G124" s="5"/>
      <c r="H124" s="6"/>
      <c r="I124" s="6"/>
      <c r="J124" s="40">
        <f t="shared" si="23"/>
        <v>0</v>
      </c>
      <c r="K124" s="41" t="str">
        <f>IF(J124&gt;0,IF(F124="","Inserire periodo in colonna F",IF(G124="","Inserire periodo in colonna G",IF(H124="","Inserire gg. di presenza in colonna H",IF(J124&gt;L124,"Errore n. max giorni! Verificare periodo inserito",IF(NETWORKDAYS.INTL(F124,G124,11,'MENU TENDINA'!H$11:H$22)=J124,"ok",""))))),"")</f>
        <v/>
      </c>
      <c r="L124" s="19" t="str">
        <f>IF(J124&gt;0,NETWORKDAYS.INTL(F124,G124,11,'MENU TENDINA'!$H$11:$H$22),"")</f>
        <v/>
      </c>
      <c r="M124" s="7"/>
      <c r="N124" s="100">
        <f t="shared" si="24"/>
        <v>0</v>
      </c>
      <c r="O124" s="100">
        <f t="shared" si="25"/>
        <v>0</v>
      </c>
      <c r="P124" s="100">
        <f t="shared" si="26"/>
        <v>0</v>
      </c>
      <c r="Q124" s="100">
        <f t="shared" si="27"/>
        <v>0</v>
      </c>
      <c r="R124" s="101">
        <f t="shared" si="28"/>
        <v>0</v>
      </c>
      <c r="S124" s="99">
        <f t="shared" si="29"/>
        <v>0</v>
      </c>
      <c r="T124" s="42">
        <f t="shared" si="30"/>
        <v>0</v>
      </c>
      <c r="U124" s="42">
        <f t="shared" si="31"/>
        <v>0</v>
      </c>
      <c r="V124" s="43">
        <f t="shared" si="32"/>
        <v>0</v>
      </c>
      <c r="W124" s="42">
        <f t="shared" si="33"/>
        <v>0</v>
      </c>
      <c r="X124" s="43">
        <f t="shared" si="34"/>
        <v>0</v>
      </c>
      <c r="Y124" s="181">
        <f t="shared" si="35"/>
        <v>0</v>
      </c>
      <c r="Z124" s="180">
        <f t="shared" si="36"/>
        <v>0</v>
      </c>
    </row>
    <row r="125" spans="1:26" ht="25" customHeight="1" x14ac:dyDescent="0.35">
      <c r="A125" s="169"/>
      <c r="B125" s="2"/>
      <c r="C125" s="2"/>
      <c r="D125" s="3"/>
      <c r="E125" s="4"/>
      <c r="F125" s="5"/>
      <c r="G125" s="5"/>
      <c r="H125" s="6"/>
      <c r="I125" s="6"/>
      <c r="J125" s="40">
        <f t="shared" si="23"/>
        <v>0</v>
      </c>
      <c r="K125" s="41" t="str">
        <f>IF(J125&gt;0,IF(F125="","Inserire periodo in colonna F",IF(G125="","Inserire periodo in colonna G",IF(H125="","Inserire gg. di presenza in colonna H",IF(J125&gt;L125,"Errore n. max giorni! Verificare periodo inserito",IF(NETWORKDAYS.INTL(F125,G125,11,'MENU TENDINA'!H$11:H$22)=J125,"ok",""))))),"")</f>
        <v/>
      </c>
      <c r="L125" s="19" t="str">
        <f>IF(J125&gt;0,NETWORKDAYS.INTL(F125,G125,11,'MENU TENDINA'!$H$11:$H$22),"")</f>
        <v/>
      </c>
      <c r="M125" s="7"/>
      <c r="N125" s="100">
        <f t="shared" si="24"/>
        <v>0</v>
      </c>
      <c r="O125" s="100">
        <f t="shared" si="25"/>
        <v>0</v>
      </c>
      <c r="P125" s="100">
        <f t="shared" si="26"/>
        <v>0</v>
      </c>
      <c r="Q125" s="100">
        <f t="shared" si="27"/>
        <v>0</v>
      </c>
      <c r="R125" s="101">
        <f t="shared" si="28"/>
        <v>0</v>
      </c>
      <c r="S125" s="99">
        <f t="shared" si="29"/>
        <v>0</v>
      </c>
      <c r="T125" s="42">
        <f t="shared" si="30"/>
        <v>0</v>
      </c>
      <c r="U125" s="42">
        <f t="shared" si="31"/>
        <v>0</v>
      </c>
      <c r="V125" s="43">
        <f t="shared" si="32"/>
        <v>0</v>
      </c>
      <c r="W125" s="42">
        <f t="shared" si="33"/>
        <v>0</v>
      </c>
      <c r="X125" s="43">
        <f t="shared" si="34"/>
        <v>0</v>
      </c>
      <c r="Y125" s="181">
        <f t="shared" si="35"/>
        <v>0</v>
      </c>
      <c r="Z125" s="180">
        <f t="shared" si="36"/>
        <v>0</v>
      </c>
    </row>
    <row r="126" spans="1:26" ht="25" customHeight="1" x14ac:dyDescent="0.35">
      <c r="A126" s="169"/>
      <c r="B126" s="2"/>
      <c r="C126" s="2"/>
      <c r="D126" s="3"/>
      <c r="E126" s="4"/>
      <c r="F126" s="5"/>
      <c r="G126" s="5"/>
      <c r="H126" s="6"/>
      <c r="I126" s="6"/>
      <c r="J126" s="40">
        <f t="shared" si="23"/>
        <v>0</v>
      </c>
      <c r="K126" s="41" t="str">
        <f>IF(J126&gt;0,IF(F126="","Inserire periodo in colonna F",IF(G126="","Inserire periodo in colonna G",IF(H126="","Inserire gg. di presenza in colonna H",IF(J126&gt;L126,"Errore n. max giorni! Verificare periodo inserito",IF(NETWORKDAYS.INTL(F126,G126,11,'MENU TENDINA'!H$11:H$22)=J126,"ok",""))))),"")</f>
        <v/>
      </c>
      <c r="L126" s="19" t="str">
        <f>IF(J126&gt;0,NETWORKDAYS.INTL(F126,G126,11,'MENU TENDINA'!$H$11:$H$22),"")</f>
        <v/>
      </c>
      <c r="M126" s="7"/>
      <c r="N126" s="100">
        <f t="shared" si="24"/>
        <v>0</v>
      </c>
      <c r="O126" s="100">
        <f t="shared" si="25"/>
        <v>0</v>
      </c>
      <c r="P126" s="100">
        <f t="shared" si="26"/>
        <v>0</v>
      </c>
      <c r="Q126" s="100">
        <f t="shared" si="27"/>
        <v>0</v>
      </c>
      <c r="R126" s="101">
        <f t="shared" si="28"/>
        <v>0</v>
      </c>
      <c r="S126" s="99">
        <f t="shared" si="29"/>
        <v>0</v>
      </c>
      <c r="T126" s="42">
        <f t="shared" si="30"/>
        <v>0</v>
      </c>
      <c r="U126" s="42">
        <f t="shared" si="31"/>
        <v>0</v>
      </c>
      <c r="V126" s="43">
        <f t="shared" si="32"/>
        <v>0</v>
      </c>
      <c r="W126" s="42">
        <f t="shared" si="33"/>
        <v>0</v>
      </c>
      <c r="X126" s="43">
        <f t="shared" si="34"/>
        <v>0</v>
      </c>
      <c r="Y126" s="181">
        <f t="shared" si="35"/>
        <v>0</v>
      </c>
      <c r="Z126" s="180">
        <f t="shared" si="36"/>
        <v>0</v>
      </c>
    </row>
    <row r="127" spans="1:26" ht="25" customHeight="1" x14ac:dyDescent="0.35">
      <c r="A127" s="169"/>
      <c r="B127" s="2"/>
      <c r="C127" s="2"/>
      <c r="D127" s="3"/>
      <c r="E127" s="4"/>
      <c r="F127" s="5"/>
      <c r="G127" s="5"/>
      <c r="H127" s="6"/>
      <c r="I127" s="6"/>
      <c r="J127" s="40">
        <f t="shared" si="23"/>
        <v>0</v>
      </c>
      <c r="K127" s="41" t="str">
        <f>IF(J127&gt;0,IF(F127="","Inserire periodo in colonna F",IF(G127="","Inserire periodo in colonna G",IF(H127="","Inserire gg. di presenza in colonna H",IF(J127&gt;L127,"Errore n. max giorni! Verificare periodo inserito",IF(NETWORKDAYS.INTL(F127,G127,11,'MENU TENDINA'!H$11:H$22)=J127,"ok",""))))),"")</f>
        <v/>
      </c>
      <c r="L127" s="19" t="str">
        <f>IF(J127&gt;0,NETWORKDAYS.INTL(F127,G127,11,'MENU TENDINA'!$H$11:$H$22),"")</f>
        <v/>
      </c>
      <c r="M127" s="7"/>
      <c r="N127" s="100">
        <f t="shared" si="24"/>
        <v>0</v>
      </c>
      <c r="O127" s="100">
        <f t="shared" si="25"/>
        <v>0</v>
      </c>
      <c r="P127" s="100">
        <f t="shared" si="26"/>
        <v>0</v>
      </c>
      <c r="Q127" s="100">
        <f t="shared" si="27"/>
        <v>0</v>
      </c>
      <c r="R127" s="101">
        <f t="shared" si="28"/>
        <v>0</v>
      </c>
      <c r="S127" s="99">
        <f t="shared" si="29"/>
        <v>0</v>
      </c>
      <c r="T127" s="42">
        <f t="shared" si="30"/>
        <v>0</v>
      </c>
      <c r="U127" s="42">
        <f t="shared" si="31"/>
        <v>0</v>
      </c>
      <c r="V127" s="43">
        <f t="shared" si="32"/>
        <v>0</v>
      </c>
      <c r="W127" s="42">
        <f t="shared" si="33"/>
        <v>0</v>
      </c>
      <c r="X127" s="43">
        <f t="shared" si="34"/>
        <v>0</v>
      </c>
      <c r="Y127" s="181">
        <f t="shared" si="35"/>
        <v>0</v>
      </c>
      <c r="Z127" s="180">
        <f t="shared" si="36"/>
        <v>0</v>
      </c>
    </row>
    <row r="128" spans="1:26" ht="25" customHeight="1" x14ac:dyDescent="0.35">
      <c r="A128" s="169"/>
      <c r="B128" s="2"/>
      <c r="C128" s="2"/>
      <c r="D128" s="3"/>
      <c r="E128" s="4"/>
      <c r="F128" s="5"/>
      <c r="G128" s="5"/>
      <c r="H128" s="6"/>
      <c r="I128" s="6"/>
      <c r="J128" s="40">
        <f t="shared" si="23"/>
        <v>0</v>
      </c>
      <c r="K128" s="41" t="str">
        <f>IF(J128&gt;0,IF(F128="","Inserire periodo in colonna F",IF(G128="","Inserire periodo in colonna G",IF(H128="","Inserire gg. di presenza in colonna H",IF(J128&gt;L128,"Errore n. max giorni! Verificare periodo inserito",IF(NETWORKDAYS.INTL(F128,G128,11,'MENU TENDINA'!H$11:H$22)=J128,"ok",""))))),"")</f>
        <v/>
      </c>
      <c r="L128" s="19" t="str">
        <f>IF(J128&gt;0,NETWORKDAYS.INTL(F128,G128,11,'MENU TENDINA'!$H$11:$H$22),"")</f>
        <v/>
      </c>
      <c r="M128" s="7"/>
      <c r="N128" s="100">
        <f t="shared" si="24"/>
        <v>0</v>
      </c>
      <c r="O128" s="100">
        <f t="shared" si="25"/>
        <v>0</v>
      </c>
      <c r="P128" s="100">
        <f t="shared" si="26"/>
        <v>0</v>
      </c>
      <c r="Q128" s="100">
        <f t="shared" si="27"/>
        <v>0</v>
      </c>
      <c r="R128" s="101">
        <f t="shared" si="28"/>
        <v>0</v>
      </c>
      <c r="S128" s="99">
        <f t="shared" si="29"/>
        <v>0</v>
      </c>
      <c r="T128" s="42">
        <f t="shared" si="30"/>
        <v>0</v>
      </c>
      <c r="U128" s="42">
        <f t="shared" si="31"/>
        <v>0</v>
      </c>
      <c r="V128" s="43">
        <f t="shared" si="32"/>
        <v>0</v>
      </c>
      <c r="W128" s="42">
        <f t="shared" si="33"/>
        <v>0</v>
      </c>
      <c r="X128" s="43">
        <f t="shared" si="34"/>
        <v>0</v>
      </c>
      <c r="Y128" s="181">
        <f t="shared" si="35"/>
        <v>0</v>
      </c>
      <c r="Z128" s="180">
        <f t="shared" si="36"/>
        <v>0</v>
      </c>
    </row>
    <row r="129" spans="1:26" ht="25" customHeight="1" x14ac:dyDescent="0.35">
      <c r="A129" s="169"/>
      <c r="B129" s="2"/>
      <c r="C129" s="2"/>
      <c r="D129" s="3"/>
      <c r="E129" s="4"/>
      <c r="F129" s="5"/>
      <c r="G129" s="5"/>
      <c r="H129" s="6"/>
      <c r="I129" s="6"/>
      <c r="J129" s="40">
        <f t="shared" si="23"/>
        <v>0</v>
      </c>
      <c r="K129" s="41" t="str">
        <f>IF(J129&gt;0,IF(F129="","Inserire periodo in colonna F",IF(G129="","Inserire periodo in colonna G",IF(H129="","Inserire gg. di presenza in colonna H",IF(J129&gt;L129,"Errore n. max giorni! Verificare periodo inserito",IF(NETWORKDAYS.INTL(F129,G129,11,'MENU TENDINA'!H$11:H$22)=J129,"ok",""))))),"")</f>
        <v/>
      </c>
      <c r="L129" s="19" t="str">
        <f>IF(J129&gt;0,NETWORKDAYS.INTL(F129,G129,11,'MENU TENDINA'!$H$11:$H$22),"")</f>
        <v/>
      </c>
      <c r="M129" s="7"/>
      <c r="N129" s="100">
        <f t="shared" si="24"/>
        <v>0</v>
      </c>
      <c r="O129" s="100">
        <f t="shared" si="25"/>
        <v>0</v>
      </c>
      <c r="P129" s="100">
        <f t="shared" si="26"/>
        <v>0</v>
      </c>
      <c r="Q129" s="100">
        <f t="shared" si="27"/>
        <v>0</v>
      </c>
      <c r="R129" s="101">
        <f t="shared" si="28"/>
        <v>0</v>
      </c>
      <c r="S129" s="99">
        <f t="shared" si="29"/>
        <v>0</v>
      </c>
      <c r="T129" s="42">
        <f t="shared" si="30"/>
        <v>0</v>
      </c>
      <c r="U129" s="42">
        <f t="shared" si="31"/>
        <v>0</v>
      </c>
      <c r="V129" s="43">
        <f t="shared" si="32"/>
        <v>0</v>
      </c>
      <c r="W129" s="42">
        <f t="shared" si="33"/>
        <v>0</v>
      </c>
      <c r="X129" s="43">
        <f t="shared" si="34"/>
        <v>0</v>
      </c>
      <c r="Y129" s="181">
        <f t="shared" si="35"/>
        <v>0</v>
      </c>
      <c r="Z129" s="180">
        <f t="shared" si="36"/>
        <v>0</v>
      </c>
    </row>
    <row r="130" spans="1:26" ht="25" customHeight="1" x14ac:dyDescent="0.35">
      <c r="A130" s="169"/>
      <c r="B130" s="2"/>
      <c r="C130" s="2"/>
      <c r="D130" s="3"/>
      <c r="E130" s="4"/>
      <c r="F130" s="5"/>
      <c r="G130" s="5"/>
      <c r="H130" s="6"/>
      <c r="I130" s="6"/>
      <c r="J130" s="40">
        <f t="shared" si="23"/>
        <v>0</v>
      </c>
      <c r="K130" s="41" t="str">
        <f>IF(J130&gt;0,IF(F130="","Inserire periodo in colonna F",IF(G130="","Inserire periodo in colonna G",IF(H130="","Inserire gg. di presenza in colonna H",IF(J130&gt;L130,"Errore n. max giorni! Verificare periodo inserito",IF(NETWORKDAYS.INTL(F130,G130,11,'MENU TENDINA'!H$11:H$22)=J130,"ok",""))))),"")</f>
        <v/>
      </c>
      <c r="L130" s="19" t="str">
        <f>IF(J130&gt;0,NETWORKDAYS.INTL(F130,G130,11,'MENU TENDINA'!$H$11:$H$22),"")</f>
        <v/>
      </c>
      <c r="M130" s="7"/>
      <c r="N130" s="100">
        <f t="shared" si="24"/>
        <v>0</v>
      </c>
      <c r="O130" s="100">
        <f t="shared" si="25"/>
        <v>0</v>
      </c>
      <c r="P130" s="100">
        <f t="shared" si="26"/>
        <v>0</v>
      </c>
      <c r="Q130" s="100">
        <f t="shared" si="27"/>
        <v>0</v>
      </c>
      <c r="R130" s="101">
        <f t="shared" si="28"/>
        <v>0</v>
      </c>
      <c r="S130" s="99">
        <f t="shared" si="29"/>
        <v>0</v>
      </c>
      <c r="T130" s="42">
        <f t="shared" si="30"/>
        <v>0</v>
      </c>
      <c r="U130" s="42">
        <f t="shared" si="31"/>
        <v>0</v>
      </c>
      <c r="V130" s="43">
        <f t="shared" si="32"/>
        <v>0</v>
      </c>
      <c r="W130" s="42">
        <f t="shared" si="33"/>
        <v>0</v>
      </c>
      <c r="X130" s="43">
        <f t="shared" si="34"/>
        <v>0</v>
      </c>
      <c r="Y130" s="181">
        <f t="shared" si="35"/>
        <v>0</v>
      </c>
      <c r="Z130" s="180">
        <f t="shared" si="36"/>
        <v>0</v>
      </c>
    </row>
    <row r="131" spans="1:26" ht="25" customHeight="1" x14ac:dyDescent="0.35">
      <c r="A131" s="169"/>
      <c r="B131" s="2"/>
      <c r="C131" s="2"/>
      <c r="D131" s="3"/>
      <c r="E131" s="4"/>
      <c r="F131" s="5"/>
      <c r="G131" s="5"/>
      <c r="H131" s="6"/>
      <c r="I131" s="6"/>
      <c r="J131" s="40">
        <f t="shared" si="23"/>
        <v>0</v>
      </c>
      <c r="K131" s="41" t="str">
        <f>IF(J131&gt;0,IF(F131="","Inserire periodo in colonna F",IF(G131="","Inserire periodo in colonna G",IF(H131="","Inserire gg. di presenza in colonna H",IF(J131&gt;L131,"Errore n. max giorni! Verificare periodo inserito",IF(NETWORKDAYS.INTL(F131,G131,11,'MENU TENDINA'!H$11:H$22)=J131,"ok",""))))),"")</f>
        <v/>
      </c>
      <c r="L131" s="19" t="str">
        <f>IF(J131&gt;0,NETWORKDAYS.INTL(F131,G131,11,'MENU TENDINA'!$H$11:$H$22),"")</f>
        <v/>
      </c>
      <c r="M131" s="7"/>
      <c r="N131" s="100">
        <f t="shared" si="24"/>
        <v>0</v>
      </c>
      <c r="O131" s="100">
        <f t="shared" si="25"/>
        <v>0</v>
      </c>
      <c r="P131" s="100">
        <f t="shared" si="26"/>
        <v>0</v>
      </c>
      <c r="Q131" s="100">
        <f t="shared" si="27"/>
        <v>0</v>
      </c>
      <c r="R131" s="101">
        <f t="shared" si="28"/>
        <v>0</v>
      </c>
      <c r="S131" s="99">
        <f t="shared" si="29"/>
        <v>0</v>
      </c>
      <c r="T131" s="42">
        <f t="shared" si="30"/>
        <v>0</v>
      </c>
      <c r="U131" s="42">
        <f t="shared" si="31"/>
        <v>0</v>
      </c>
      <c r="V131" s="43">
        <f t="shared" si="32"/>
        <v>0</v>
      </c>
      <c r="W131" s="42">
        <f t="shared" si="33"/>
        <v>0</v>
      </c>
      <c r="X131" s="43">
        <f t="shared" si="34"/>
        <v>0</v>
      </c>
      <c r="Y131" s="181">
        <f t="shared" si="35"/>
        <v>0</v>
      </c>
      <c r="Z131" s="180">
        <f t="shared" si="36"/>
        <v>0</v>
      </c>
    </row>
    <row r="132" spans="1:26" ht="25" customHeight="1" x14ac:dyDescent="0.35">
      <c r="A132" s="169"/>
      <c r="B132" s="2"/>
      <c r="C132" s="2"/>
      <c r="D132" s="3"/>
      <c r="E132" s="4"/>
      <c r="F132" s="5"/>
      <c r="G132" s="5"/>
      <c r="H132" s="6"/>
      <c r="I132" s="6"/>
      <c r="J132" s="40">
        <f t="shared" si="23"/>
        <v>0</v>
      </c>
      <c r="K132" s="41" t="str">
        <f>IF(J132&gt;0,IF(F132="","Inserire periodo in colonna F",IF(G132="","Inserire periodo in colonna G",IF(H132="","Inserire gg. di presenza in colonna H",IF(J132&gt;L132,"Errore n. max giorni! Verificare periodo inserito",IF(NETWORKDAYS.INTL(F132,G132,11,'MENU TENDINA'!H$11:H$22)=J132,"ok",""))))),"")</f>
        <v/>
      </c>
      <c r="L132" s="19" t="str">
        <f>IF(J132&gt;0,NETWORKDAYS.INTL(F132,G132,11,'MENU TENDINA'!$H$11:$H$22),"")</f>
        <v/>
      </c>
      <c r="M132" s="7"/>
      <c r="N132" s="100">
        <f t="shared" si="24"/>
        <v>0</v>
      </c>
      <c r="O132" s="100">
        <f t="shared" si="25"/>
        <v>0</v>
      </c>
      <c r="P132" s="100">
        <f t="shared" si="26"/>
        <v>0</v>
      </c>
      <c r="Q132" s="100">
        <f t="shared" si="27"/>
        <v>0</v>
      </c>
      <c r="R132" s="101">
        <f t="shared" si="28"/>
        <v>0</v>
      </c>
      <c r="S132" s="99">
        <f t="shared" si="29"/>
        <v>0</v>
      </c>
      <c r="T132" s="42">
        <f t="shared" si="30"/>
        <v>0</v>
      </c>
      <c r="U132" s="42">
        <f t="shared" si="31"/>
        <v>0</v>
      </c>
      <c r="V132" s="43">
        <f t="shared" si="32"/>
        <v>0</v>
      </c>
      <c r="W132" s="42">
        <f t="shared" si="33"/>
        <v>0</v>
      </c>
      <c r="X132" s="43">
        <f t="shared" si="34"/>
        <v>0</v>
      </c>
      <c r="Y132" s="181">
        <f t="shared" si="35"/>
        <v>0</v>
      </c>
      <c r="Z132" s="180">
        <f t="shared" si="36"/>
        <v>0</v>
      </c>
    </row>
    <row r="133" spans="1:26" ht="25" customHeight="1" x14ac:dyDescent="0.35">
      <c r="A133" s="169"/>
      <c r="B133" s="2"/>
      <c r="C133" s="2"/>
      <c r="D133" s="3"/>
      <c r="E133" s="4"/>
      <c r="F133" s="5"/>
      <c r="G133" s="5"/>
      <c r="H133" s="6"/>
      <c r="I133" s="6"/>
      <c r="J133" s="40">
        <f t="shared" si="23"/>
        <v>0</v>
      </c>
      <c r="K133" s="41" t="str">
        <f>IF(J133&gt;0,IF(F133="","Inserire periodo in colonna F",IF(G133="","Inserire periodo in colonna G",IF(H133="","Inserire gg. di presenza in colonna H",IF(J133&gt;L133,"Errore n. max giorni! Verificare periodo inserito",IF(NETWORKDAYS.INTL(F133,G133,11,'MENU TENDINA'!H$11:H$22)=J133,"ok",""))))),"")</f>
        <v/>
      </c>
      <c r="L133" s="19" t="str">
        <f>IF(J133&gt;0,NETWORKDAYS.INTL(F133,G133,11,'MENU TENDINA'!$H$11:$H$22),"")</f>
        <v/>
      </c>
      <c r="M133" s="7"/>
      <c r="N133" s="100">
        <f t="shared" si="24"/>
        <v>0</v>
      </c>
      <c r="O133" s="100">
        <f t="shared" si="25"/>
        <v>0</v>
      </c>
      <c r="P133" s="100">
        <f t="shared" si="26"/>
        <v>0</v>
      </c>
      <c r="Q133" s="100">
        <f t="shared" si="27"/>
        <v>0</v>
      </c>
      <c r="R133" s="101">
        <f t="shared" si="28"/>
        <v>0</v>
      </c>
      <c r="S133" s="99">
        <f t="shared" si="29"/>
        <v>0</v>
      </c>
      <c r="T133" s="42">
        <f t="shared" si="30"/>
        <v>0</v>
      </c>
      <c r="U133" s="42">
        <f t="shared" si="31"/>
        <v>0</v>
      </c>
      <c r="V133" s="43">
        <f t="shared" si="32"/>
        <v>0</v>
      </c>
      <c r="W133" s="42">
        <f t="shared" si="33"/>
        <v>0</v>
      </c>
      <c r="X133" s="43">
        <f t="shared" si="34"/>
        <v>0</v>
      </c>
      <c r="Y133" s="181">
        <f t="shared" si="35"/>
        <v>0</v>
      </c>
      <c r="Z133" s="180">
        <f t="shared" si="36"/>
        <v>0</v>
      </c>
    </row>
    <row r="134" spans="1:26" ht="25" customHeight="1" x14ac:dyDescent="0.35">
      <c r="A134" s="169"/>
      <c r="B134" s="2"/>
      <c r="C134" s="2"/>
      <c r="D134" s="3"/>
      <c r="E134" s="4"/>
      <c r="F134" s="5"/>
      <c r="G134" s="5"/>
      <c r="H134" s="6"/>
      <c r="I134" s="6"/>
      <c r="J134" s="40">
        <f t="shared" si="23"/>
        <v>0</v>
      </c>
      <c r="K134" s="41" t="str">
        <f>IF(J134&gt;0,IF(F134="","Inserire periodo in colonna F",IF(G134="","Inserire periodo in colonna G",IF(H134="","Inserire gg. di presenza in colonna H",IF(J134&gt;L134,"Errore n. max giorni! Verificare periodo inserito",IF(NETWORKDAYS.INTL(F134,G134,11,'MENU TENDINA'!H$11:H$22)=J134,"ok",""))))),"")</f>
        <v/>
      </c>
      <c r="L134" s="19" t="str">
        <f>IF(J134&gt;0,NETWORKDAYS.INTL(F134,G134,11,'MENU TENDINA'!$H$11:$H$22),"")</f>
        <v/>
      </c>
      <c r="M134" s="7"/>
      <c r="N134" s="100">
        <f t="shared" si="24"/>
        <v>0</v>
      </c>
      <c r="O134" s="100">
        <f t="shared" si="25"/>
        <v>0</v>
      </c>
      <c r="P134" s="100">
        <f t="shared" si="26"/>
        <v>0</v>
      </c>
      <c r="Q134" s="100">
        <f t="shared" si="27"/>
        <v>0</v>
      </c>
      <c r="R134" s="101">
        <f t="shared" si="28"/>
        <v>0</v>
      </c>
      <c r="S134" s="99">
        <f t="shared" si="29"/>
        <v>0</v>
      </c>
      <c r="T134" s="42">
        <f t="shared" si="30"/>
        <v>0</v>
      </c>
      <c r="U134" s="42">
        <f t="shared" si="31"/>
        <v>0</v>
      </c>
      <c r="V134" s="43">
        <f t="shared" si="32"/>
        <v>0</v>
      </c>
      <c r="W134" s="42">
        <f t="shared" si="33"/>
        <v>0</v>
      </c>
      <c r="X134" s="43">
        <f t="shared" si="34"/>
        <v>0</v>
      </c>
      <c r="Y134" s="181">
        <f t="shared" si="35"/>
        <v>0</v>
      </c>
      <c r="Z134" s="180">
        <f t="shared" si="36"/>
        <v>0</v>
      </c>
    </row>
    <row r="135" spans="1:26" ht="25" customHeight="1" x14ac:dyDescent="0.35">
      <c r="A135" s="169"/>
      <c r="B135" s="2"/>
      <c r="C135" s="2"/>
      <c r="D135" s="3"/>
      <c r="E135" s="4"/>
      <c r="F135" s="5"/>
      <c r="G135" s="5"/>
      <c r="H135" s="6"/>
      <c r="I135" s="6"/>
      <c r="J135" s="40">
        <f t="shared" si="23"/>
        <v>0</v>
      </c>
      <c r="K135" s="41" t="str">
        <f>IF(J135&gt;0,IF(F135="","Inserire periodo in colonna F",IF(G135="","Inserire periodo in colonna G",IF(H135="","Inserire gg. di presenza in colonna H",IF(J135&gt;L135,"Errore n. max giorni! Verificare periodo inserito",IF(NETWORKDAYS.INTL(F135,G135,11,'MENU TENDINA'!H$11:H$22)=J135,"ok",""))))),"")</f>
        <v/>
      </c>
      <c r="L135" s="19" t="str">
        <f>IF(J135&gt;0,NETWORKDAYS.INTL(F135,G135,11,'MENU TENDINA'!$H$11:$H$22),"")</f>
        <v/>
      </c>
      <c r="M135" s="7"/>
      <c r="N135" s="100">
        <f t="shared" si="24"/>
        <v>0</v>
      </c>
      <c r="O135" s="100">
        <f t="shared" si="25"/>
        <v>0</v>
      </c>
      <c r="P135" s="100">
        <f t="shared" si="26"/>
        <v>0</v>
      </c>
      <c r="Q135" s="100">
        <f t="shared" si="27"/>
        <v>0</v>
      </c>
      <c r="R135" s="101">
        <f t="shared" si="28"/>
        <v>0</v>
      </c>
      <c r="S135" s="99">
        <f t="shared" si="29"/>
        <v>0</v>
      </c>
      <c r="T135" s="42">
        <f t="shared" si="30"/>
        <v>0</v>
      </c>
      <c r="U135" s="42">
        <f t="shared" si="31"/>
        <v>0</v>
      </c>
      <c r="V135" s="43">
        <f t="shared" si="32"/>
        <v>0</v>
      </c>
      <c r="W135" s="42">
        <f t="shared" si="33"/>
        <v>0</v>
      </c>
      <c r="X135" s="43">
        <f t="shared" si="34"/>
        <v>0</v>
      </c>
      <c r="Y135" s="181">
        <f t="shared" si="35"/>
        <v>0</v>
      </c>
      <c r="Z135" s="180">
        <f t="shared" si="36"/>
        <v>0</v>
      </c>
    </row>
    <row r="136" spans="1:26" ht="25" customHeight="1" x14ac:dyDescent="0.35">
      <c r="A136" s="169"/>
      <c r="B136" s="2"/>
      <c r="C136" s="2"/>
      <c r="D136" s="3"/>
      <c r="E136" s="4"/>
      <c r="F136" s="5"/>
      <c r="G136" s="5"/>
      <c r="H136" s="6"/>
      <c r="I136" s="6"/>
      <c r="J136" s="40">
        <f t="shared" ref="J136:J149" si="37">H136+I136</f>
        <v>0</v>
      </c>
      <c r="K136" s="41" t="str">
        <f>IF(J136&gt;0,IF(F136="","Inserire periodo in colonna F",IF(G136="","Inserire periodo in colonna G",IF(H136="","Inserire gg. di presenza in colonna H",IF(J136&gt;L136,"Errore n. max giorni! Verificare periodo inserito",IF(NETWORKDAYS.INTL(F136,G136,11,'MENU TENDINA'!H$11:H$22)=J136,"ok",""))))),"")</f>
        <v/>
      </c>
      <c r="L136" s="19" t="str">
        <f>IF(J136&gt;0,NETWORKDAYS.INTL(F136,G136,11,'MENU TENDINA'!$H$11:$H$22),"")</f>
        <v/>
      </c>
      <c r="M136" s="7"/>
      <c r="N136" s="100">
        <f t="shared" ref="N136:N149" si="38">IF(I136&gt;0,30.78,0)</f>
        <v>0</v>
      </c>
      <c r="O136" s="100">
        <f t="shared" ref="O136:O149" si="39">IF(I136&gt;0,20.29,0)</f>
        <v>0</v>
      </c>
      <c r="P136" s="100">
        <f t="shared" ref="P136:P149" si="40">ROUND(H136*N136,2)</f>
        <v>0</v>
      </c>
      <c r="Q136" s="100">
        <f t="shared" ref="Q136:Q149" si="41">ROUND(I136*O136,2)</f>
        <v>0</v>
      </c>
      <c r="R136" s="101">
        <f t="shared" ref="R136:R149" si="42">ROUND(P136+Q136,2)</f>
        <v>0</v>
      </c>
      <c r="S136" s="99">
        <f t="shared" ref="S136:S149" si="43">IF(M136=0,0,IF((M136&lt;5000),5000,M136))</f>
        <v>0</v>
      </c>
      <c r="T136" s="42">
        <f t="shared" ref="T136:T149" si="44">IF(S136=0,0,ROUND((S136-5000)/(20000-5000),2))</f>
        <v>0</v>
      </c>
      <c r="U136" s="42">
        <f t="shared" ref="U136:U149" si="45">IF(I136&gt;0,ROUND((T136*N136),2),0)</f>
        <v>0</v>
      </c>
      <c r="V136" s="43">
        <f t="shared" ref="V136:V149" si="46">IF(I136&gt;0,ROUND(N136-U136,2),0)</f>
        <v>0</v>
      </c>
      <c r="W136" s="42">
        <f t="shared" ref="W136:W149" si="47">IF(I136&gt;0,(ROUND((T136*O136),2)),0)</f>
        <v>0</v>
      </c>
      <c r="X136" s="43">
        <f t="shared" ref="X136:X149" si="48">IF(I136&gt;0,ROUND(O136-W136,2),0)</f>
        <v>0</v>
      </c>
      <c r="Y136" s="181">
        <f t="shared" ref="Y136:Y149" si="49">ROUND((U136*H136)+(W136*I136),2)</f>
        <v>0</v>
      </c>
      <c r="Z136" s="180">
        <f t="shared" ref="Z136:Z149" si="50">IF(J136&gt;0,IF(M136="","inserire Isee in colonna M",ROUND((V136*H136)+(X136*I136),2)),0)</f>
        <v>0</v>
      </c>
    </row>
    <row r="137" spans="1:26" ht="25" customHeight="1" x14ac:dyDescent="0.35">
      <c r="A137" s="169"/>
      <c r="B137" s="2"/>
      <c r="C137" s="2"/>
      <c r="D137" s="3"/>
      <c r="E137" s="4"/>
      <c r="F137" s="5"/>
      <c r="G137" s="5"/>
      <c r="H137" s="6"/>
      <c r="I137" s="6"/>
      <c r="J137" s="40">
        <f t="shared" si="37"/>
        <v>0</v>
      </c>
      <c r="K137" s="41" t="str">
        <f>IF(J137&gt;0,IF(F137="","Inserire periodo in colonna F",IF(G137="","Inserire periodo in colonna G",IF(H137="","Inserire gg. di presenza in colonna H",IF(J137&gt;L137,"Errore n. max giorni! Verificare periodo inserito",IF(NETWORKDAYS.INTL(F137,G137,11,'MENU TENDINA'!H$11:H$22)=J137,"ok",""))))),"")</f>
        <v/>
      </c>
      <c r="L137" s="19" t="str">
        <f>IF(J137&gt;0,NETWORKDAYS.INTL(F137,G137,11,'MENU TENDINA'!$H$11:$H$22),"")</f>
        <v/>
      </c>
      <c r="M137" s="7"/>
      <c r="N137" s="100">
        <f t="shared" si="38"/>
        <v>0</v>
      </c>
      <c r="O137" s="100">
        <f t="shared" si="39"/>
        <v>0</v>
      </c>
      <c r="P137" s="100">
        <f t="shared" si="40"/>
        <v>0</v>
      </c>
      <c r="Q137" s="100">
        <f t="shared" si="41"/>
        <v>0</v>
      </c>
      <c r="R137" s="101">
        <f t="shared" si="42"/>
        <v>0</v>
      </c>
      <c r="S137" s="99">
        <f t="shared" si="43"/>
        <v>0</v>
      </c>
      <c r="T137" s="42">
        <f t="shared" si="44"/>
        <v>0</v>
      </c>
      <c r="U137" s="42">
        <f t="shared" si="45"/>
        <v>0</v>
      </c>
      <c r="V137" s="43">
        <f t="shared" si="46"/>
        <v>0</v>
      </c>
      <c r="W137" s="42">
        <f t="shared" si="47"/>
        <v>0</v>
      </c>
      <c r="X137" s="43">
        <f t="shared" si="48"/>
        <v>0</v>
      </c>
      <c r="Y137" s="181">
        <f t="shared" si="49"/>
        <v>0</v>
      </c>
      <c r="Z137" s="180">
        <f t="shared" si="50"/>
        <v>0</v>
      </c>
    </row>
    <row r="138" spans="1:26" ht="25" customHeight="1" x14ac:dyDescent="0.35">
      <c r="A138" s="169"/>
      <c r="B138" s="2"/>
      <c r="C138" s="2"/>
      <c r="D138" s="3"/>
      <c r="E138" s="4"/>
      <c r="F138" s="5"/>
      <c r="G138" s="5"/>
      <c r="H138" s="6"/>
      <c r="I138" s="6"/>
      <c r="J138" s="40">
        <f t="shared" si="37"/>
        <v>0</v>
      </c>
      <c r="K138" s="41" t="str">
        <f>IF(J138&gt;0,IF(F138="","Inserire periodo in colonna F",IF(G138="","Inserire periodo in colonna G",IF(H138="","Inserire gg. di presenza in colonna H",IF(J138&gt;L138,"Errore n. max giorni! Verificare periodo inserito",IF(NETWORKDAYS.INTL(F138,G138,11,'MENU TENDINA'!H$11:H$22)=J138,"ok",""))))),"")</f>
        <v/>
      </c>
      <c r="L138" s="19" t="str">
        <f>IF(J138&gt;0,NETWORKDAYS.INTL(F138,G138,11,'MENU TENDINA'!$H$11:$H$22),"")</f>
        <v/>
      </c>
      <c r="M138" s="7"/>
      <c r="N138" s="100">
        <f t="shared" si="38"/>
        <v>0</v>
      </c>
      <c r="O138" s="100">
        <f t="shared" si="39"/>
        <v>0</v>
      </c>
      <c r="P138" s="100">
        <f t="shared" si="40"/>
        <v>0</v>
      </c>
      <c r="Q138" s="100">
        <f t="shared" si="41"/>
        <v>0</v>
      </c>
      <c r="R138" s="101">
        <f t="shared" si="42"/>
        <v>0</v>
      </c>
      <c r="S138" s="99">
        <f t="shared" si="43"/>
        <v>0</v>
      </c>
      <c r="T138" s="42">
        <f t="shared" si="44"/>
        <v>0</v>
      </c>
      <c r="U138" s="42">
        <f t="shared" si="45"/>
        <v>0</v>
      </c>
      <c r="V138" s="43">
        <f t="shared" si="46"/>
        <v>0</v>
      </c>
      <c r="W138" s="42">
        <f t="shared" si="47"/>
        <v>0</v>
      </c>
      <c r="X138" s="43">
        <f t="shared" si="48"/>
        <v>0</v>
      </c>
      <c r="Y138" s="181">
        <f t="shared" si="49"/>
        <v>0</v>
      </c>
      <c r="Z138" s="180">
        <f t="shared" si="50"/>
        <v>0</v>
      </c>
    </row>
    <row r="139" spans="1:26" ht="25" customHeight="1" x14ac:dyDescent="0.35">
      <c r="A139" s="169"/>
      <c r="B139" s="2"/>
      <c r="C139" s="2"/>
      <c r="D139" s="3"/>
      <c r="E139" s="4"/>
      <c r="F139" s="5"/>
      <c r="G139" s="5"/>
      <c r="H139" s="6"/>
      <c r="I139" s="6"/>
      <c r="J139" s="40">
        <f t="shared" si="37"/>
        <v>0</v>
      </c>
      <c r="K139" s="41" t="str">
        <f>IF(J139&gt;0,IF(F139="","Inserire periodo in colonna F",IF(G139="","Inserire periodo in colonna G",IF(H139="","Inserire gg. di presenza in colonna H",IF(J139&gt;L139,"Errore n. max giorni! Verificare periodo inserito",IF(NETWORKDAYS.INTL(F139,G139,11,'MENU TENDINA'!H$11:H$22)=J139,"ok",""))))),"")</f>
        <v/>
      </c>
      <c r="L139" s="19" t="str">
        <f>IF(J139&gt;0,NETWORKDAYS.INTL(F139,G139,11,'MENU TENDINA'!$H$11:$H$22),"")</f>
        <v/>
      </c>
      <c r="M139" s="7"/>
      <c r="N139" s="100">
        <f t="shared" si="38"/>
        <v>0</v>
      </c>
      <c r="O139" s="100">
        <f t="shared" si="39"/>
        <v>0</v>
      </c>
      <c r="P139" s="100">
        <f t="shared" si="40"/>
        <v>0</v>
      </c>
      <c r="Q139" s="100">
        <f t="shared" si="41"/>
        <v>0</v>
      </c>
      <c r="R139" s="101">
        <f t="shared" si="42"/>
        <v>0</v>
      </c>
      <c r="S139" s="99">
        <f t="shared" si="43"/>
        <v>0</v>
      </c>
      <c r="T139" s="42">
        <f t="shared" si="44"/>
        <v>0</v>
      </c>
      <c r="U139" s="42">
        <f t="shared" si="45"/>
        <v>0</v>
      </c>
      <c r="V139" s="43">
        <f t="shared" si="46"/>
        <v>0</v>
      </c>
      <c r="W139" s="42">
        <f t="shared" si="47"/>
        <v>0</v>
      </c>
      <c r="X139" s="43">
        <f t="shared" si="48"/>
        <v>0</v>
      </c>
      <c r="Y139" s="181">
        <f t="shared" si="49"/>
        <v>0</v>
      </c>
      <c r="Z139" s="180">
        <f t="shared" si="50"/>
        <v>0</v>
      </c>
    </row>
    <row r="140" spans="1:26" ht="25" customHeight="1" x14ac:dyDescent="0.35">
      <c r="A140" s="169"/>
      <c r="B140" s="2"/>
      <c r="C140" s="2"/>
      <c r="D140" s="3"/>
      <c r="E140" s="4"/>
      <c r="F140" s="5"/>
      <c r="G140" s="5"/>
      <c r="H140" s="6"/>
      <c r="I140" s="6"/>
      <c r="J140" s="40">
        <f t="shared" si="37"/>
        <v>0</v>
      </c>
      <c r="K140" s="41" t="str">
        <f>IF(J140&gt;0,IF(F140="","Inserire periodo in colonna F",IF(G140="","Inserire periodo in colonna G",IF(H140="","Inserire gg. di presenza in colonna H",IF(J140&gt;L140,"Errore n. max giorni! Verificare periodo inserito",IF(NETWORKDAYS.INTL(F140,G140,11,'MENU TENDINA'!H$11:H$22)=J140,"ok",""))))),"")</f>
        <v/>
      </c>
      <c r="L140" s="19" t="str">
        <f>IF(J140&gt;0,NETWORKDAYS.INTL(F140,G140,11,'MENU TENDINA'!$H$11:$H$22),"")</f>
        <v/>
      </c>
      <c r="M140" s="7"/>
      <c r="N140" s="100">
        <f t="shared" si="38"/>
        <v>0</v>
      </c>
      <c r="O140" s="100">
        <f t="shared" si="39"/>
        <v>0</v>
      </c>
      <c r="P140" s="100">
        <f t="shared" si="40"/>
        <v>0</v>
      </c>
      <c r="Q140" s="100">
        <f t="shared" si="41"/>
        <v>0</v>
      </c>
      <c r="R140" s="101">
        <f t="shared" si="42"/>
        <v>0</v>
      </c>
      <c r="S140" s="99">
        <f t="shared" si="43"/>
        <v>0</v>
      </c>
      <c r="T140" s="42">
        <f t="shared" si="44"/>
        <v>0</v>
      </c>
      <c r="U140" s="42">
        <f t="shared" si="45"/>
        <v>0</v>
      </c>
      <c r="V140" s="43">
        <f t="shared" si="46"/>
        <v>0</v>
      </c>
      <c r="W140" s="42">
        <f t="shared" si="47"/>
        <v>0</v>
      </c>
      <c r="X140" s="43">
        <f t="shared" si="48"/>
        <v>0</v>
      </c>
      <c r="Y140" s="181">
        <f t="shared" si="49"/>
        <v>0</v>
      </c>
      <c r="Z140" s="180">
        <f t="shared" si="50"/>
        <v>0</v>
      </c>
    </row>
    <row r="141" spans="1:26" ht="25" customHeight="1" x14ac:dyDescent="0.35">
      <c r="A141" s="169"/>
      <c r="B141" s="2"/>
      <c r="C141" s="2"/>
      <c r="D141" s="3"/>
      <c r="E141" s="4"/>
      <c r="F141" s="5"/>
      <c r="G141" s="5"/>
      <c r="H141" s="6"/>
      <c r="I141" s="6"/>
      <c r="J141" s="40">
        <f t="shared" si="37"/>
        <v>0</v>
      </c>
      <c r="K141" s="41" t="str">
        <f>IF(J141&gt;0,IF(F141="","Inserire periodo in colonna F",IF(G141="","Inserire periodo in colonna G",IF(H141="","Inserire gg. di presenza in colonna H",IF(J141&gt;L141,"Errore n. max giorni! Verificare periodo inserito",IF(NETWORKDAYS.INTL(F141,G141,11,'MENU TENDINA'!H$11:H$22)=J141,"ok",""))))),"")</f>
        <v/>
      </c>
      <c r="L141" s="19" t="str">
        <f>IF(J141&gt;0,NETWORKDAYS.INTL(F141,G141,11,'MENU TENDINA'!$H$11:$H$22),"")</f>
        <v/>
      </c>
      <c r="M141" s="7"/>
      <c r="N141" s="100">
        <f t="shared" si="38"/>
        <v>0</v>
      </c>
      <c r="O141" s="100">
        <f t="shared" si="39"/>
        <v>0</v>
      </c>
      <c r="P141" s="100">
        <f t="shared" si="40"/>
        <v>0</v>
      </c>
      <c r="Q141" s="100">
        <f t="shared" si="41"/>
        <v>0</v>
      </c>
      <c r="R141" s="101">
        <f t="shared" si="42"/>
        <v>0</v>
      </c>
      <c r="S141" s="99">
        <f t="shared" si="43"/>
        <v>0</v>
      </c>
      <c r="T141" s="42">
        <f t="shared" si="44"/>
        <v>0</v>
      </c>
      <c r="U141" s="42">
        <f t="shared" si="45"/>
        <v>0</v>
      </c>
      <c r="V141" s="43">
        <f t="shared" si="46"/>
        <v>0</v>
      </c>
      <c r="W141" s="42">
        <f t="shared" si="47"/>
        <v>0</v>
      </c>
      <c r="X141" s="43">
        <f t="shared" si="48"/>
        <v>0</v>
      </c>
      <c r="Y141" s="181">
        <f t="shared" si="49"/>
        <v>0</v>
      </c>
      <c r="Z141" s="180">
        <f t="shared" si="50"/>
        <v>0</v>
      </c>
    </row>
    <row r="142" spans="1:26" ht="25" customHeight="1" x14ac:dyDescent="0.35">
      <c r="A142" s="169"/>
      <c r="B142" s="2"/>
      <c r="C142" s="2"/>
      <c r="D142" s="3"/>
      <c r="E142" s="4"/>
      <c r="F142" s="5"/>
      <c r="G142" s="5"/>
      <c r="H142" s="6"/>
      <c r="I142" s="6"/>
      <c r="J142" s="40">
        <f t="shared" si="37"/>
        <v>0</v>
      </c>
      <c r="K142" s="41" t="str">
        <f>IF(J142&gt;0,IF(F142="","Inserire periodo in colonna F",IF(G142="","Inserire periodo in colonna G",IF(H142="","Inserire gg. di presenza in colonna H",IF(J142&gt;L142,"Errore n. max giorni! Verificare periodo inserito",IF(NETWORKDAYS.INTL(F142,G142,11,'MENU TENDINA'!H$11:H$22)=J142,"ok",""))))),"")</f>
        <v/>
      </c>
      <c r="L142" s="19" t="str">
        <f>IF(J142&gt;0,NETWORKDAYS.INTL(F142,G142,11,'MENU TENDINA'!$H$11:$H$22),"")</f>
        <v/>
      </c>
      <c r="M142" s="7"/>
      <c r="N142" s="100">
        <f t="shared" si="38"/>
        <v>0</v>
      </c>
      <c r="O142" s="100">
        <f t="shared" si="39"/>
        <v>0</v>
      </c>
      <c r="P142" s="100">
        <f t="shared" si="40"/>
        <v>0</v>
      </c>
      <c r="Q142" s="100">
        <f t="shared" si="41"/>
        <v>0</v>
      </c>
      <c r="R142" s="101">
        <f t="shared" si="42"/>
        <v>0</v>
      </c>
      <c r="S142" s="99">
        <f t="shared" si="43"/>
        <v>0</v>
      </c>
      <c r="T142" s="42">
        <f t="shared" si="44"/>
        <v>0</v>
      </c>
      <c r="U142" s="42">
        <f t="shared" si="45"/>
        <v>0</v>
      </c>
      <c r="V142" s="43">
        <f t="shared" si="46"/>
        <v>0</v>
      </c>
      <c r="W142" s="42">
        <f t="shared" si="47"/>
        <v>0</v>
      </c>
      <c r="X142" s="43">
        <f t="shared" si="48"/>
        <v>0</v>
      </c>
      <c r="Y142" s="181">
        <f t="shared" si="49"/>
        <v>0</v>
      </c>
      <c r="Z142" s="180">
        <f t="shared" si="50"/>
        <v>0</v>
      </c>
    </row>
    <row r="143" spans="1:26" ht="25" customHeight="1" x14ac:dyDescent="0.35">
      <c r="A143" s="169"/>
      <c r="B143" s="2"/>
      <c r="C143" s="2"/>
      <c r="D143" s="3"/>
      <c r="E143" s="4"/>
      <c r="F143" s="5"/>
      <c r="G143" s="5"/>
      <c r="H143" s="6"/>
      <c r="I143" s="6"/>
      <c r="J143" s="40">
        <f t="shared" si="37"/>
        <v>0</v>
      </c>
      <c r="K143" s="41" t="str">
        <f>IF(J143&gt;0,IF(F143="","Inserire periodo in colonna F",IF(G143="","Inserire periodo in colonna G",IF(H143="","Inserire gg. di presenza in colonna H",IF(J143&gt;L143,"Errore n. max giorni! Verificare periodo inserito",IF(NETWORKDAYS.INTL(F143,G143,11,'MENU TENDINA'!H$11:H$22)=J143,"ok",""))))),"")</f>
        <v/>
      </c>
      <c r="L143" s="19" t="str">
        <f>IF(J143&gt;0,NETWORKDAYS.INTL(F143,G143,11,'MENU TENDINA'!$H$11:$H$22),"")</f>
        <v/>
      </c>
      <c r="M143" s="7"/>
      <c r="N143" s="100">
        <f t="shared" si="38"/>
        <v>0</v>
      </c>
      <c r="O143" s="100">
        <f t="shared" si="39"/>
        <v>0</v>
      </c>
      <c r="P143" s="100">
        <f t="shared" si="40"/>
        <v>0</v>
      </c>
      <c r="Q143" s="100">
        <f t="shared" si="41"/>
        <v>0</v>
      </c>
      <c r="R143" s="101">
        <f t="shared" si="42"/>
        <v>0</v>
      </c>
      <c r="S143" s="99">
        <f t="shared" si="43"/>
        <v>0</v>
      </c>
      <c r="T143" s="42">
        <f t="shared" si="44"/>
        <v>0</v>
      </c>
      <c r="U143" s="42">
        <f t="shared" si="45"/>
        <v>0</v>
      </c>
      <c r="V143" s="43">
        <f t="shared" si="46"/>
        <v>0</v>
      </c>
      <c r="W143" s="42">
        <f t="shared" si="47"/>
        <v>0</v>
      </c>
      <c r="X143" s="43">
        <f t="shared" si="48"/>
        <v>0</v>
      </c>
      <c r="Y143" s="181">
        <f t="shared" si="49"/>
        <v>0</v>
      </c>
      <c r="Z143" s="180">
        <f t="shared" si="50"/>
        <v>0</v>
      </c>
    </row>
    <row r="144" spans="1:26" ht="25" customHeight="1" x14ac:dyDescent="0.35">
      <c r="A144" s="169"/>
      <c r="B144" s="2"/>
      <c r="C144" s="2"/>
      <c r="D144" s="3"/>
      <c r="E144" s="4"/>
      <c r="F144" s="5"/>
      <c r="G144" s="5"/>
      <c r="H144" s="6"/>
      <c r="I144" s="6"/>
      <c r="J144" s="40">
        <f t="shared" si="37"/>
        <v>0</v>
      </c>
      <c r="K144" s="41" t="str">
        <f>IF(J144&gt;0,IF(F144="","Inserire periodo in colonna F",IF(G144="","Inserire periodo in colonna G",IF(H144="","Inserire gg. di presenza in colonna H",IF(J144&gt;L144,"Errore n. max giorni! Verificare periodo inserito",IF(NETWORKDAYS.INTL(F144,G144,11,'MENU TENDINA'!H$11:H$22)=J144,"ok",""))))),"")</f>
        <v/>
      </c>
      <c r="L144" s="19" t="str">
        <f>IF(J144&gt;0,NETWORKDAYS.INTL(F144,G144,11,'MENU TENDINA'!$H$11:$H$22),"")</f>
        <v/>
      </c>
      <c r="M144" s="7"/>
      <c r="N144" s="100">
        <f t="shared" si="38"/>
        <v>0</v>
      </c>
      <c r="O144" s="100">
        <f t="shared" si="39"/>
        <v>0</v>
      </c>
      <c r="P144" s="100">
        <f t="shared" si="40"/>
        <v>0</v>
      </c>
      <c r="Q144" s="100">
        <f t="shared" si="41"/>
        <v>0</v>
      </c>
      <c r="R144" s="101">
        <f t="shared" si="42"/>
        <v>0</v>
      </c>
      <c r="S144" s="99">
        <f t="shared" si="43"/>
        <v>0</v>
      </c>
      <c r="T144" s="42">
        <f t="shared" si="44"/>
        <v>0</v>
      </c>
      <c r="U144" s="42">
        <f t="shared" si="45"/>
        <v>0</v>
      </c>
      <c r="V144" s="43">
        <f t="shared" si="46"/>
        <v>0</v>
      </c>
      <c r="W144" s="42">
        <f t="shared" si="47"/>
        <v>0</v>
      </c>
      <c r="X144" s="43">
        <f t="shared" si="48"/>
        <v>0</v>
      </c>
      <c r="Y144" s="181">
        <f t="shared" si="49"/>
        <v>0</v>
      </c>
      <c r="Z144" s="180">
        <f t="shared" si="50"/>
        <v>0</v>
      </c>
    </row>
    <row r="145" spans="1:26" ht="25" customHeight="1" x14ac:dyDescent="0.35">
      <c r="A145" s="169"/>
      <c r="B145" s="2"/>
      <c r="C145" s="2"/>
      <c r="D145" s="3"/>
      <c r="E145" s="4"/>
      <c r="F145" s="5"/>
      <c r="G145" s="5"/>
      <c r="H145" s="6"/>
      <c r="I145" s="6"/>
      <c r="J145" s="40">
        <f t="shared" si="37"/>
        <v>0</v>
      </c>
      <c r="K145" s="41" t="str">
        <f>IF(J145&gt;0,IF(F145="","Inserire periodo in colonna F",IF(G145="","Inserire periodo in colonna G",IF(H145="","Inserire gg. di presenza in colonna H",IF(J145&gt;L145,"Errore n. max giorni! Verificare periodo inserito",IF(NETWORKDAYS.INTL(F145,G145,11,'MENU TENDINA'!H$11:H$22)=J145,"ok",""))))),"")</f>
        <v/>
      </c>
      <c r="L145" s="19" t="str">
        <f>IF(J145&gt;0,NETWORKDAYS.INTL(F145,G145,11,'MENU TENDINA'!$H$11:$H$22),"")</f>
        <v/>
      </c>
      <c r="M145" s="7"/>
      <c r="N145" s="100">
        <f t="shared" si="38"/>
        <v>0</v>
      </c>
      <c r="O145" s="100">
        <f t="shared" si="39"/>
        <v>0</v>
      </c>
      <c r="P145" s="100">
        <f t="shared" si="40"/>
        <v>0</v>
      </c>
      <c r="Q145" s="100">
        <f t="shared" si="41"/>
        <v>0</v>
      </c>
      <c r="R145" s="101">
        <f t="shared" si="42"/>
        <v>0</v>
      </c>
      <c r="S145" s="99">
        <f t="shared" si="43"/>
        <v>0</v>
      </c>
      <c r="T145" s="42">
        <f t="shared" si="44"/>
        <v>0</v>
      </c>
      <c r="U145" s="42">
        <f t="shared" si="45"/>
        <v>0</v>
      </c>
      <c r="V145" s="43">
        <f t="shared" si="46"/>
        <v>0</v>
      </c>
      <c r="W145" s="42">
        <f t="shared" si="47"/>
        <v>0</v>
      </c>
      <c r="X145" s="43">
        <f t="shared" si="48"/>
        <v>0</v>
      </c>
      <c r="Y145" s="181">
        <f t="shared" si="49"/>
        <v>0</v>
      </c>
      <c r="Z145" s="180">
        <f t="shared" si="50"/>
        <v>0</v>
      </c>
    </row>
    <row r="146" spans="1:26" ht="25" customHeight="1" x14ac:dyDescent="0.35">
      <c r="A146" s="169"/>
      <c r="B146" s="2"/>
      <c r="C146" s="2"/>
      <c r="D146" s="3"/>
      <c r="E146" s="4"/>
      <c r="F146" s="5"/>
      <c r="G146" s="5"/>
      <c r="H146" s="6"/>
      <c r="I146" s="6"/>
      <c r="J146" s="40">
        <f t="shared" si="37"/>
        <v>0</v>
      </c>
      <c r="K146" s="41" t="str">
        <f>IF(J146&gt;0,IF(F146="","Inserire periodo in colonna F",IF(G146="","Inserire periodo in colonna G",IF(H146="","Inserire gg. di presenza in colonna H",IF(J146&gt;L146,"Errore n. max giorni! Verificare periodo inserito",IF(NETWORKDAYS.INTL(F146,G146,11,'MENU TENDINA'!H$11:H$22)=J146,"ok",""))))),"")</f>
        <v/>
      </c>
      <c r="L146" s="19" t="str">
        <f>IF(J146&gt;0,NETWORKDAYS.INTL(F146,G146,11,'MENU TENDINA'!$H$11:$H$22),"")</f>
        <v/>
      </c>
      <c r="M146" s="7"/>
      <c r="N146" s="100">
        <f t="shared" si="38"/>
        <v>0</v>
      </c>
      <c r="O146" s="100">
        <f t="shared" si="39"/>
        <v>0</v>
      </c>
      <c r="P146" s="100">
        <f t="shared" si="40"/>
        <v>0</v>
      </c>
      <c r="Q146" s="100">
        <f t="shared" si="41"/>
        <v>0</v>
      </c>
      <c r="R146" s="101">
        <f t="shared" si="42"/>
        <v>0</v>
      </c>
      <c r="S146" s="99">
        <f t="shared" si="43"/>
        <v>0</v>
      </c>
      <c r="T146" s="42">
        <f t="shared" si="44"/>
        <v>0</v>
      </c>
      <c r="U146" s="42">
        <f t="shared" si="45"/>
        <v>0</v>
      </c>
      <c r="V146" s="43">
        <f t="shared" si="46"/>
        <v>0</v>
      </c>
      <c r="W146" s="42">
        <f t="shared" si="47"/>
        <v>0</v>
      </c>
      <c r="X146" s="43">
        <f t="shared" si="48"/>
        <v>0</v>
      </c>
      <c r="Y146" s="181">
        <f t="shared" si="49"/>
        <v>0</v>
      </c>
      <c r="Z146" s="180">
        <f t="shared" si="50"/>
        <v>0</v>
      </c>
    </row>
    <row r="147" spans="1:26" ht="25" customHeight="1" x14ac:dyDescent="0.35">
      <c r="A147" s="169"/>
      <c r="B147" s="2"/>
      <c r="C147" s="2"/>
      <c r="D147" s="3"/>
      <c r="E147" s="4"/>
      <c r="F147" s="5"/>
      <c r="G147" s="5"/>
      <c r="H147" s="6"/>
      <c r="I147" s="6"/>
      <c r="J147" s="40">
        <f t="shared" si="37"/>
        <v>0</v>
      </c>
      <c r="K147" s="41" t="str">
        <f>IF(J147&gt;0,IF(F147="","Inserire periodo in colonna F",IF(G147="","Inserire periodo in colonna G",IF(H147="","Inserire gg. di presenza in colonna H",IF(J147&gt;L147,"Errore n. max giorni! Verificare periodo inserito",IF(NETWORKDAYS.INTL(F147,G147,11,'MENU TENDINA'!H$11:H$22)=J147,"ok",""))))),"")</f>
        <v/>
      </c>
      <c r="L147" s="19" t="str">
        <f>IF(J147&gt;0,NETWORKDAYS.INTL(F147,G147,11,'MENU TENDINA'!$H$11:$H$22),"")</f>
        <v/>
      </c>
      <c r="M147" s="7"/>
      <c r="N147" s="100">
        <f t="shared" si="38"/>
        <v>0</v>
      </c>
      <c r="O147" s="100">
        <f t="shared" si="39"/>
        <v>0</v>
      </c>
      <c r="P147" s="100">
        <f t="shared" si="40"/>
        <v>0</v>
      </c>
      <c r="Q147" s="100">
        <f t="shared" si="41"/>
        <v>0</v>
      </c>
      <c r="R147" s="101">
        <f t="shared" si="42"/>
        <v>0</v>
      </c>
      <c r="S147" s="99">
        <f t="shared" si="43"/>
        <v>0</v>
      </c>
      <c r="T147" s="42">
        <f t="shared" si="44"/>
        <v>0</v>
      </c>
      <c r="U147" s="42">
        <f t="shared" si="45"/>
        <v>0</v>
      </c>
      <c r="V147" s="43">
        <f t="shared" si="46"/>
        <v>0</v>
      </c>
      <c r="W147" s="42">
        <f t="shared" si="47"/>
        <v>0</v>
      </c>
      <c r="X147" s="43">
        <f t="shared" si="48"/>
        <v>0</v>
      </c>
      <c r="Y147" s="181">
        <f t="shared" si="49"/>
        <v>0</v>
      </c>
      <c r="Z147" s="180">
        <f t="shared" si="50"/>
        <v>0</v>
      </c>
    </row>
    <row r="148" spans="1:26" ht="25" customHeight="1" x14ac:dyDescent="0.35">
      <c r="A148" s="169"/>
      <c r="B148" s="2"/>
      <c r="C148" s="2"/>
      <c r="D148" s="3"/>
      <c r="E148" s="4"/>
      <c r="F148" s="5"/>
      <c r="G148" s="5"/>
      <c r="H148" s="6"/>
      <c r="I148" s="6"/>
      <c r="J148" s="40">
        <f t="shared" si="37"/>
        <v>0</v>
      </c>
      <c r="K148" s="41" t="str">
        <f>IF(J148&gt;0,IF(F148="","Inserire periodo in colonna F",IF(G148="","Inserire periodo in colonna G",IF(H148="","Inserire gg. di presenza in colonna H",IF(J148&gt;L148,"Errore n. max giorni! Verificare periodo inserito",IF(NETWORKDAYS.INTL(F148,G148,11,'MENU TENDINA'!H$11:H$22)=J148,"ok",""))))),"")</f>
        <v/>
      </c>
      <c r="L148" s="19" t="str">
        <f>IF(J148&gt;0,NETWORKDAYS.INTL(F148,G148,11,'MENU TENDINA'!$H$11:$H$22),"")</f>
        <v/>
      </c>
      <c r="M148" s="7"/>
      <c r="N148" s="100">
        <f t="shared" si="38"/>
        <v>0</v>
      </c>
      <c r="O148" s="100">
        <f t="shared" si="39"/>
        <v>0</v>
      </c>
      <c r="P148" s="100">
        <f t="shared" si="40"/>
        <v>0</v>
      </c>
      <c r="Q148" s="100">
        <f t="shared" si="41"/>
        <v>0</v>
      </c>
      <c r="R148" s="101">
        <f t="shared" si="42"/>
        <v>0</v>
      </c>
      <c r="S148" s="99">
        <f t="shared" si="43"/>
        <v>0</v>
      </c>
      <c r="T148" s="42">
        <f t="shared" si="44"/>
        <v>0</v>
      </c>
      <c r="U148" s="42">
        <f t="shared" si="45"/>
        <v>0</v>
      </c>
      <c r="V148" s="43">
        <f t="shared" si="46"/>
        <v>0</v>
      </c>
      <c r="W148" s="42">
        <f t="shared" si="47"/>
        <v>0</v>
      </c>
      <c r="X148" s="43">
        <f t="shared" si="48"/>
        <v>0</v>
      </c>
      <c r="Y148" s="181">
        <f t="shared" si="49"/>
        <v>0</v>
      </c>
      <c r="Z148" s="180">
        <f t="shared" si="50"/>
        <v>0</v>
      </c>
    </row>
    <row r="149" spans="1:26" ht="25" customHeight="1" thickBot="1" x14ac:dyDescent="0.4">
      <c r="A149" s="170"/>
      <c r="B149" s="21"/>
      <c r="C149" s="21"/>
      <c r="D149" s="22"/>
      <c r="E149" s="23"/>
      <c r="F149" s="5"/>
      <c r="G149" s="5"/>
      <c r="H149" s="6"/>
      <c r="I149" s="6"/>
      <c r="J149" s="40">
        <f t="shared" si="37"/>
        <v>0</v>
      </c>
      <c r="K149" s="41" t="str">
        <f>IF(J149&gt;0,IF(F149="","Inserire periodo in colonna F",IF(G149="","Inserire periodo in colonna G",IF(H149="","Inserire gg. di presenza in colonna H",IF(J149&gt;L149,"Errore n. max giorni! Verificare periodo inserito",IF(NETWORKDAYS.INTL(F149,G149,11,'MENU TENDINA'!H$11:H$22)=J149,"ok",""))))),"")</f>
        <v/>
      </c>
      <c r="L149" s="19" t="str">
        <f>IF(J149&gt;0,NETWORKDAYS.INTL(F149,G149,11,'MENU TENDINA'!$H$11:$H$22),"")</f>
        <v/>
      </c>
      <c r="M149" s="7"/>
      <c r="N149" s="100">
        <f t="shared" si="38"/>
        <v>0</v>
      </c>
      <c r="O149" s="100">
        <f t="shared" si="39"/>
        <v>0</v>
      </c>
      <c r="P149" s="100">
        <f t="shared" si="40"/>
        <v>0</v>
      </c>
      <c r="Q149" s="100">
        <f t="shared" si="41"/>
        <v>0</v>
      </c>
      <c r="R149" s="101">
        <f t="shared" si="42"/>
        <v>0</v>
      </c>
      <c r="S149" s="99">
        <f t="shared" si="43"/>
        <v>0</v>
      </c>
      <c r="T149" s="42">
        <f t="shared" si="44"/>
        <v>0</v>
      </c>
      <c r="U149" s="42">
        <f t="shared" si="45"/>
        <v>0</v>
      </c>
      <c r="V149" s="43">
        <f t="shared" si="46"/>
        <v>0</v>
      </c>
      <c r="W149" s="42">
        <f t="shared" si="47"/>
        <v>0</v>
      </c>
      <c r="X149" s="43">
        <f t="shared" si="48"/>
        <v>0</v>
      </c>
      <c r="Y149" s="181">
        <f t="shared" si="49"/>
        <v>0</v>
      </c>
      <c r="Z149" s="180">
        <f t="shared" si="50"/>
        <v>0</v>
      </c>
    </row>
    <row r="150" spans="1:26" s="148" customFormat="1" ht="44.25" customHeight="1" thickBot="1" x14ac:dyDescent="0.55000000000000004">
      <c r="A150" s="178">
        <f>IF(SUM(A7:A149)&gt;0,LARGE($A$7:$A$149,1),0)</f>
        <v>0</v>
      </c>
      <c r="B150" s="149"/>
      <c r="C150" s="149"/>
      <c r="D150" s="150"/>
      <c r="E150" s="151"/>
      <c r="F150" s="152"/>
      <c r="G150" s="152"/>
      <c r="H150" s="184"/>
      <c r="I150" s="185"/>
      <c r="J150" s="151"/>
      <c r="K150" s="151"/>
      <c r="L150" s="152"/>
      <c r="M150" s="153"/>
      <c r="N150" s="152"/>
      <c r="O150" s="152"/>
      <c r="P150" s="152"/>
      <c r="Q150" s="152"/>
      <c r="R150" s="188">
        <f>ROUND(SUM(R7:R149),2)</f>
        <v>0</v>
      </c>
      <c r="S150" s="152"/>
      <c r="T150" s="152"/>
      <c r="U150" s="152"/>
      <c r="V150" s="150"/>
      <c r="W150" s="152"/>
      <c r="X150" s="150"/>
      <c r="Y150" s="165">
        <f>ROUND(SUM(Y7:Y149),2)</f>
        <v>0</v>
      </c>
      <c r="Z150" s="165">
        <f>ROUND(SUM(Z7:Z149),2)</f>
        <v>0</v>
      </c>
    </row>
  </sheetData>
  <sheetProtection algorithmName="SHA-512" hashValue="CAA3HtHJJYMiLFjc14MoA3At4OaC6inWq5IDr8sMJUOt6tdVPLHhmAaGZaEuMFljIE5TCq8Ghs6GC725P76AsQ==" saltValue="91d1w+4wM3Pnih8JvMmYiw==" spinCount="100000" sheet="1" objects="1" scenarios="1"/>
  <mergeCells count="9">
    <mergeCell ref="A4:Z4"/>
    <mergeCell ref="B5:C5"/>
    <mergeCell ref="D5:E5"/>
    <mergeCell ref="F5:G5"/>
    <mergeCell ref="N5:O5"/>
    <mergeCell ref="P5:R5"/>
    <mergeCell ref="S5:T5"/>
    <mergeCell ref="U5:Z5"/>
    <mergeCell ref="H5:K5"/>
  </mergeCells>
  <conditionalFormatting sqref="H150">
    <cfRule type="cellIs" dxfId="6" priority="8" operator="equal">
      <formula>"Errore! Verificare Giorni"</formula>
    </cfRule>
    <cfRule type="cellIs" dxfId="5" priority="9" operator="equal">
      <formula>"Errore!"</formula>
    </cfRule>
  </conditionalFormatting>
  <conditionalFormatting sqref="K7:K149">
    <cfRule type="cellIs" dxfId="4" priority="11" operator="notEqual">
      <formula>"ok"</formula>
    </cfRule>
    <cfRule type="cellIs" dxfId="3" priority="12" operator="equal">
      <formula>"Errore!"</formula>
    </cfRule>
    <cfRule type="cellIs" dxfId="2" priority="13" operator="equal">
      <formula>"Errore! Verificare Giorni"</formula>
    </cfRule>
  </conditionalFormatting>
  <conditionalFormatting sqref="R150">
    <cfRule type="cellIs" dxfId="1" priority="2" operator="equal">
      <formula>"Errore! Verificare Giorni"</formula>
    </cfRule>
    <cfRule type="cellIs" dxfId="0" priority="3" operator="equal">
      <formula>"Errore!"</formula>
    </cfRule>
  </conditionalFormatting>
  <dataValidations xWindow="878" yWindow="481" count="12">
    <dataValidation type="date" allowBlank="1" showInputMessage="1" showErrorMessage="1" sqref="WVK982845:WVL983186 WLO982845:WLP983186 F65341:G65682 IY65341:IZ65682 SU65341:SV65682 ACQ65341:ACR65682 AMM65341:AMN65682 AWI65341:AWJ65682 BGE65341:BGF65682 BQA65341:BQB65682 BZW65341:BZX65682 CJS65341:CJT65682 CTO65341:CTP65682 DDK65341:DDL65682 DNG65341:DNH65682 DXC65341:DXD65682 EGY65341:EGZ65682 EQU65341:EQV65682 FAQ65341:FAR65682 FKM65341:FKN65682 FUI65341:FUJ65682 GEE65341:GEF65682 GOA65341:GOB65682 GXW65341:GXX65682 HHS65341:HHT65682 HRO65341:HRP65682 IBK65341:IBL65682 ILG65341:ILH65682 IVC65341:IVD65682 JEY65341:JEZ65682 JOU65341:JOV65682 JYQ65341:JYR65682 KIM65341:KIN65682 KSI65341:KSJ65682 LCE65341:LCF65682 LMA65341:LMB65682 LVW65341:LVX65682 MFS65341:MFT65682 MPO65341:MPP65682 MZK65341:MZL65682 NJG65341:NJH65682 NTC65341:NTD65682 OCY65341:OCZ65682 OMU65341:OMV65682 OWQ65341:OWR65682 PGM65341:PGN65682 PQI65341:PQJ65682 QAE65341:QAF65682 QKA65341:QKB65682 QTW65341:QTX65682 RDS65341:RDT65682 RNO65341:RNP65682 RXK65341:RXL65682 SHG65341:SHH65682 SRC65341:SRD65682 TAY65341:TAZ65682 TKU65341:TKV65682 TUQ65341:TUR65682 UEM65341:UEN65682 UOI65341:UOJ65682 UYE65341:UYF65682 VIA65341:VIB65682 VRW65341:VRX65682 WBS65341:WBT65682 WLO65341:WLP65682 WVK65341:WVL65682 F130877:G131218 IY130877:IZ131218 SU130877:SV131218 ACQ130877:ACR131218 AMM130877:AMN131218 AWI130877:AWJ131218 BGE130877:BGF131218 BQA130877:BQB131218 BZW130877:BZX131218 CJS130877:CJT131218 CTO130877:CTP131218 DDK130877:DDL131218 DNG130877:DNH131218 DXC130877:DXD131218 EGY130877:EGZ131218 EQU130877:EQV131218 FAQ130877:FAR131218 FKM130877:FKN131218 FUI130877:FUJ131218 GEE130877:GEF131218 GOA130877:GOB131218 GXW130877:GXX131218 HHS130877:HHT131218 HRO130877:HRP131218 IBK130877:IBL131218 ILG130877:ILH131218 IVC130877:IVD131218 JEY130877:JEZ131218 JOU130877:JOV131218 JYQ130877:JYR131218 KIM130877:KIN131218 KSI130877:KSJ131218 LCE130877:LCF131218 LMA130877:LMB131218 LVW130877:LVX131218 MFS130877:MFT131218 MPO130877:MPP131218 MZK130877:MZL131218 NJG130877:NJH131218 NTC130877:NTD131218 OCY130877:OCZ131218 OMU130877:OMV131218 OWQ130877:OWR131218 PGM130877:PGN131218 PQI130877:PQJ131218 QAE130877:QAF131218 QKA130877:QKB131218 QTW130877:QTX131218 RDS130877:RDT131218 RNO130877:RNP131218 RXK130877:RXL131218 SHG130877:SHH131218 SRC130877:SRD131218 TAY130877:TAZ131218 TKU130877:TKV131218 TUQ130877:TUR131218 UEM130877:UEN131218 UOI130877:UOJ131218 UYE130877:UYF131218 VIA130877:VIB131218 VRW130877:VRX131218 WBS130877:WBT131218 WLO130877:WLP131218 WVK130877:WVL131218 F196413:G196754 IY196413:IZ196754 SU196413:SV196754 ACQ196413:ACR196754 AMM196413:AMN196754 AWI196413:AWJ196754 BGE196413:BGF196754 BQA196413:BQB196754 BZW196413:BZX196754 CJS196413:CJT196754 CTO196413:CTP196754 DDK196413:DDL196754 DNG196413:DNH196754 DXC196413:DXD196754 EGY196413:EGZ196754 EQU196413:EQV196754 FAQ196413:FAR196754 FKM196413:FKN196754 FUI196413:FUJ196754 GEE196413:GEF196754 GOA196413:GOB196754 GXW196413:GXX196754 HHS196413:HHT196754 HRO196413:HRP196754 IBK196413:IBL196754 ILG196413:ILH196754 IVC196413:IVD196754 JEY196413:JEZ196754 JOU196413:JOV196754 JYQ196413:JYR196754 KIM196413:KIN196754 KSI196413:KSJ196754 LCE196413:LCF196754 LMA196413:LMB196754 LVW196413:LVX196754 MFS196413:MFT196754 MPO196413:MPP196754 MZK196413:MZL196754 NJG196413:NJH196754 NTC196413:NTD196754 OCY196413:OCZ196754 OMU196413:OMV196754 OWQ196413:OWR196754 PGM196413:PGN196754 PQI196413:PQJ196754 QAE196413:QAF196754 QKA196413:QKB196754 QTW196413:QTX196754 RDS196413:RDT196754 RNO196413:RNP196754 RXK196413:RXL196754 SHG196413:SHH196754 SRC196413:SRD196754 TAY196413:TAZ196754 TKU196413:TKV196754 TUQ196413:TUR196754 UEM196413:UEN196754 UOI196413:UOJ196754 UYE196413:UYF196754 VIA196413:VIB196754 VRW196413:VRX196754 WBS196413:WBT196754 WLO196413:WLP196754 WVK196413:WVL196754 F261949:G262290 IY261949:IZ262290 SU261949:SV262290 ACQ261949:ACR262290 AMM261949:AMN262290 AWI261949:AWJ262290 BGE261949:BGF262290 BQA261949:BQB262290 BZW261949:BZX262290 CJS261949:CJT262290 CTO261949:CTP262290 DDK261949:DDL262290 DNG261949:DNH262290 DXC261949:DXD262290 EGY261949:EGZ262290 EQU261949:EQV262290 FAQ261949:FAR262290 FKM261949:FKN262290 FUI261949:FUJ262290 GEE261949:GEF262290 GOA261949:GOB262290 GXW261949:GXX262290 HHS261949:HHT262290 HRO261949:HRP262290 IBK261949:IBL262290 ILG261949:ILH262290 IVC261949:IVD262290 JEY261949:JEZ262290 JOU261949:JOV262290 JYQ261949:JYR262290 KIM261949:KIN262290 KSI261949:KSJ262290 LCE261949:LCF262290 LMA261949:LMB262290 LVW261949:LVX262290 MFS261949:MFT262290 MPO261949:MPP262290 MZK261949:MZL262290 NJG261949:NJH262290 NTC261949:NTD262290 OCY261949:OCZ262290 OMU261949:OMV262290 OWQ261949:OWR262290 PGM261949:PGN262290 PQI261949:PQJ262290 QAE261949:QAF262290 QKA261949:QKB262290 QTW261949:QTX262290 RDS261949:RDT262290 RNO261949:RNP262290 RXK261949:RXL262290 SHG261949:SHH262290 SRC261949:SRD262290 TAY261949:TAZ262290 TKU261949:TKV262290 TUQ261949:TUR262290 UEM261949:UEN262290 UOI261949:UOJ262290 UYE261949:UYF262290 VIA261949:VIB262290 VRW261949:VRX262290 WBS261949:WBT262290 WLO261949:WLP262290 WVK261949:WVL262290 F327485:G327826 IY327485:IZ327826 SU327485:SV327826 ACQ327485:ACR327826 AMM327485:AMN327826 AWI327485:AWJ327826 BGE327485:BGF327826 BQA327485:BQB327826 BZW327485:BZX327826 CJS327485:CJT327826 CTO327485:CTP327826 DDK327485:DDL327826 DNG327485:DNH327826 DXC327485:DXD327826 EGY327485:EGZ327826 EQU327485:EQV327826 FAQ327485:FAR327826 FKM327485:FKN327826 FUI327485:FUJ327826 GEE327485:GEF327826 GOA327485:GOB327826 GXW327485:GXX327826 HHS327485:HHT327826 HRO327485:HRP327826 IBK327485:IBL327826 ILG327485:ILH327826 IVC327485:IVD327826 JEY327485:JEZ327826 JOU327485:JOV327826 JYQ327485:JYR327826 KIM327485:KIN327826 KSI327485:KSJ327826 LCE327485:LCF327826 LMA327485:LMB327826 LVW327485:LVX327826 MFS327485:MFT327826 MPO327485:MPP327826 MZK327485:MZL327826 NJG327485:NJH327826 NTC327485:NTD327826 OCY327485:OCZ327826 OMU327485:OMV327826 OWQ327485:OWR327826 PGM327485:PGN327826 PQI327485:PQJ327826 QAE327485:QAF327826 QKA327485:QKB327826 QTW327485:QTX327826 RDS327485:RDT327826 RNO327485:RNP327826 RXK327485:RXL327826 SHG327485:SHH327826 SRC327485:SRD327826 TAY327485:TAZ327826 TKU327485:TKV327826 TUQ327485:TUR327826 UEM327485:UEN327826 UOI327485:UOJ327826 UYE327485:UYF327826 VIA327485:VIB327826 VRW327485:VRX327826 WBS327485:WBT327826 WLO327485:WLP327826 WVK327485:WVL327826 F393021:G393362 IY393021:IZ393362 SU393021:SV393362 ACQ393021:ACR393362 AMM393021:AMN393362 AWI393021:AWJ393362 BGE393021:BGF393362 BQA393021:BQB393362 BZW393021:BZX393362 CJS393021:CJT393362 CTO393021:CTP393362 DDK393021:DDL393362 DNG393021:DNH393362 DXC393021:DXD393362 EGY393021:EGZ393362 EQU393021:EQV393362 FAQ393021:FAR393362 FKM393021:FKN393362 FUI393021:FUJ393362 GEE393021:GEF393362 GOA393021:GOB393362 GXW393021:GXX393362 HHS393021:HHT393362 HRO393021:HRP393362 IBK393021:IBL393362 ILG393021:ILH393362 IVC393021:IVD393362 JEY393021:JEZ393362 JOU393021:JOV393362 JYQ393021:JYR393362 KIM393021:KIN393362 KSI393021:KSJ393362 LCE393021:LCF393362 LMA393021:LMB393362 LVW393021:LVX393362 MFS393021:MFT393362 MPO393021:MPP393362 MZK393021:MZL393362 NJG393021:NJH393362 NTC393021:NTD393362 OCY393021:OCZ393362 OMU393021:OMV393362 OWQ393021:OWR393362 PGM393021:PGN393362 PQI393021:PQJ393362 QAE393021:QAF393362 QKA393021:QKB393362 QTW393021:QTX393362 RDS393021:RDT393362 RNO393021:RNP393362 RXK393021:RXL393362 SHG393021:SHH393362 SRC393021:SRD393362 TAY393021:TAZ393362 TKU393021:TKV393362 TUQ393021:TUR393362 UEM393021:UEN393362 UOI393021:UOJ393362 UYE393021:UYF393362 VIA393021:VIB393362 VRW393021:VRX393362 WBS393021:WBT393362 WLO393021:WLP393362 WVK393021:WVL393362 F458557:G458898 IY458557:IZ458898 SU458557:SV458898 ACQ458557:ACR458898 AMM458557:AMN458898 AWI458557:AWJ458898 BGE458557:BGF458898 BQA458557:BQB458898 BZW458557:BZX458898 CJS458557:CJT458898 CTO458557:CTP458898 DDK458557:DDL458898 DNG458557:DNH458898 DXC458557:DXD458898 EGY458557:EGZ458898 EQU458557:EQV458898 FAQ458557:FAR458898 FKM458557:FKN458898 FUI458557:FUJ458898 GEE458557:GEF458898 GOA458557:GOB458898 GXW458557:GXX458898 HHS458557:HHT458898 HRO458557:HRP458898 IBK458557:IBL458898 ILG458557:ILH458898 IVC458557:IVD458898 JEY458557:JEZ458898 JOU458557:JOV458898 JYQ458557:JYR458898 KIM458557:KIN458898 KSI458557:KSJ458898 LCE458557:LCF458898 LMA458557:LMB458898 LVW458557:LVX458898 MFS458557:MFT458898 MPO458557:MPP458898 MZK458557:MZL458898 NJG458557:NJH458898 NTC458557:NTD458898 OCY458557:OCZ458898 OMU458557:OMV458898 OWQ458557:OWR458898 PGM458557:PGN458898 PQI458557:PQJ458898 QAE458557:QAF458898 QKA458557:QKB458898 QTW458557:QTX458898 RDS458557:RDT458898 RNO458557:RNP458898 RXK458557:RXL458898 SHG458557:SHH458898 SRC458557:SRD458898 TAY458557:TAZ458898 TKU458557:TKV458898 TUQ458557:TUR458898 UEM458557:UEN458898 UOI458557:UOJ458898 UYE458557:UYF458898 VIA458557:VIB458898 VRW458557:VRX458898 WBS458557:WBT458898 WLO458557:WLP458898 WVK458557:WVL458898 F524093:G524434 IY524093:IZ524434 SU524093:SV524434 ACQ524093:ACR524434 AMM524093:AMN524434 AWI524093:AWJ524434 BGE524093:BGF524434 BQA524093:BQB524434 BZW524093:BZX524434 CJS524093:CJT524434 CTO524093:CTP524434 DDK524093:DDL524434 DNG524093:DNH524434 DXC524093:DXD524434 EGY524093:EGZ524434 EQU524093:EQV524434 FAQ524093:FAR524434 FKM524093:FKN524434 FUI524093:FUJ524434 GEE524093:GEF524434 GOA524093:GOB524434 GXW524093:GXX524434 HHS524093:HHT524434 HRO524093:HRP524434 IBK524093:IBL524434 ILG524093:ILH524434 IVC524093:IVD524434 JEY524093:JEZ524434 JOU524093:JOV524434 JYQ524093:JYR524434 KIM524093:KIN524434 KSI524093:KSJ524434 LCE524093:LCF524434 LMA524093:LMB524434 LVW524093:LVX524434 MFS524093:MFT524434 MPO524093:MPP524434 MZK524093:MZL524434 NJG524093:NJH524434 NTC524093:NTD524434 OCY524093:OCZ524434 OMU524093:OMV524434 OWQ524093:OWR524434 PGM524093:PGN524434 PQI524093:PQJ524434 QAE524093:QAF524434 QKA524093:QKB524434 QTW524093:QTX524434 RDS524093:RDT524434 RNO524093:RNP524434 RXK524093:RXL524434 SHG524093:SHH524434 SRC524093:SRD524434 TAY524093:TAZ524434 TKU524093:TKV524434 TUQ524093:TUR524434 UEM524093:UEN524434 UOI524093:UOJ524434 UYE524093:UYF524434 VIA524093:VIB524434 VRW524093:VRX524434 WBS524093:WBT524434 WLO524093:WLP524434 WVK524093:WVL524434 F589629:G589970 IY589629:IZ589970 SU589629:SV589970 ACQ589629:ACR589970 AMM589629:AMN589970 AWI589629:AWJ589970 BGE589629:BGF589970 BQA589629:BQB589970 BZW589629:BZX589970 CJS589629:CJT589970 CTO589629:CTP589970 DDK589629:DDL589970 DNG589629:DNH589970 DXC589629:DXD589970 EGY589629:EGZ589970 EQU589629:EQV589970 FAQ589629:FAR589970 FKM589629:FKN589970 FUI589629:FUJ589970 GEE589629:GEF589970 GOA589629:GOB589970 GXW589629:GXX589970 HHS589629:HHT589970 HRO589629:HRP589970 IBK589629:IBL589970 ILG589629:ILH589970 IVC589629:IVD589970 JEY589629:JEZ589970 JOU589629:JOV589970 JYQ589629:JYR589970 KIM589629:KIN589970 KSI589629:KSJ589970 LCE589629:LCF589970 LMA589629:LMB589970 LVW589629:LVX589970 MFS589629:MFT589970 MPO589629:MPP589970 MZK589629:MZL589970 NJG589629:NJH589970 NTC589629:NTD589970 OCY589629:OCZ589970 OMU589629:OMV589970 OWQ589629:OWR589970 PGM589629:PGN589970 PQI589629:PQJ589970 QAE589629:QAF589970 QKA589629:QKB589970 QTW589629:QTX589970 RDS589629:RDT589970 RNO589629:RNP589970 RXK589629:RXL589970 SHG589629:SHH589970 SRC589629:SRD589970 TAY589629:TAZ589970 TKU589629:TKV589970 TUQ589629:TUR589970 UEM589629:UEN589970 UOI589629:UOJ589970 UYE589629:UYF589970 VIA589629:VIB589970 VRW589629:VRX589970 WBS589629:WBT589970 WLO589629:WLP589970 WVK589629:WVL589970 F655165:G655506 IY655165:IZ655506 SU655165:SV655506 ACQ655165:ACR655506 AMM655165:AMN655506 AWI655165:AWJ655506 BGE655165:BGF655506 BQA655165:BQB655506 BZW655165:BZX655506 CJS655165:CJT655506 CTO655165:CTP655506 DDK655165:DDL655506 DNG655165:DNH655506 DXC655165:DXD655506 EGY655165:EGZ655506 EQU655165:EQV655506 FAQ655165:FAR655506 FKM655165:FKN655506 FUI655165:FUJ655506 GEE655165:GEF655506 GOA655165:GOB655506 GXW655165:GXX655506 HHS655165:HHT655506 HRO655165:HRP655506 IBK655165:IBL655506 ILG655165:ILH655506 IVC655165:IVD655506 JEY655165:JEZ655506 JOU655165:JOV655506 JYQ655165:JYR655506 KIM655165:KIN655506 KSI655165:KSJ655506 LCE655165:LCF655506 LMA655165:LMB655506 LVW655165:LVX655506 MFS655165:MFT655506 MPO655165:MPP655506 MZK655165:MZL655506 NJG655165:NJH655506 NTC655165:NTD655506 OCY655165:OCZ655506 OMU655165:OMV655506 OWQ655165:OWR655506 PGM655165:PGN655506 PQI655165:PQJ655506 QAE655165:QAF655506 QKA655165:QKB655506 QTW655165:QTX655506 RDS655165:RDT655506 RNO655165:RNP655506 RXK655165:RXL655506 SHG655165:SHH655506 SRC655165:SRD655506 TAY655165:TAZ655506 TKU655165:TKV655506 TUQ655165:TUR655506 UEM655165:UEN655506 UOI655165:UOJ655506 UYE655165:UYF655506 VIA655165:VIB655506 VRW655165:VRX655506 WBS655165:WBT655506 WLO655165:WLP655506 WVK655165:WVL655506 F720701:G721042 IY720701:IZ721042 SU720701:SV721042 ACQ720701:ACR721042 AMM720701:AMN721042 AWI720701:AWJ721042 BGE720701:BGF721042 BQA720701:BQB721042 BZW720701:BZX721042 CJS720701:CJT721042 CTO720701:CTP721042 DDK720701:DDL721042 DNG720701:DNH721042 DXC720701:DXD721042 EGY720701:EGZ721042 EQU720701:EQV721042 FAQ720701:FAR721042 FKM720701:FKN721042 FUI720701:FUJ721042 GEE720701:GEF721042 GOA720701:GOB721042 GXW720701:GXX721042 HHS720701:HHT721042 HRO720701:HRP721042 IBK720701:IBL721042 ILG720701:ILH721042 IVC720701:IVD721042 JEY720701:JEZ721042 JOU720701:JOV721042 JYQ720701:JYR721042 KIM720701:KIN721042 KSI720701:KSJ721042 LCE720701:LCF721042 LMA720701:LMB721042 LVW720701:LVX721042 MFS720701:MFT721042 MPO720701:MPP721042 MZK720701:MZL721042 NJG720701:NJH721042 NTC720701:NTD721042 OCY720701:OCZ721042 OMU720701:OMV721042 OWQ720701:OWR721042 PGM720701:PGN721042 PQI720701:PQJ721042 QAE720701:QAF721042 QKA720701:QKB721042 QTW720701:QTX721042 RDS720701:RDT721042 RNO720701:RNP721042 RXK720701:RXL721042 SHG720701:SHH721042 SRC720701:SRD721042 TAY720701:TAZ721042 TKU720701:TKV721042 TUQ720701:TUR721042 UEM720701:UEN721042 UOI720701:UOJ721042 UYE720701:UYF721042 VIA720701:VIB721042 VRW720701:VRX721042 WBS720701:WBT721042 WLO720701:WLP721042 WVK720701:WVL721042 F786237:G786578 IY786237:IZ786578 SU786237:SV786578 ACQ786237:ACR786578 AMM786237:AMN786578 AWI786237:AWJ786578 BGE786237:BGF786578 BQA786237:BQB786578 BZW786237:BZX786578 CJS786237:CJT786578 CTO786237:CTP786578 DDK786237:DDL786578 DNG786237:DNH786578 DXC786237:DXD786578 EGY786237:EGZ786578 EQU786237:EQV786578 FAQ786237:FAR786578 FKM786237:FKN786578 FUI786237:FUJ786578 GEE786237:GEF786578 GOA786237:GOB786578 GXW786237:GXX786578 HHS786237:HHT786578 HRO786237:HRP786578 IBK786237:IBL786578 ILG786237:ILH786578 IVC786237:IVD786578 JEY786237:JEZ786578 JOU786237:JOV786578 JYQ786237:JYR786578 KIM786237:KIN786578 KSI786237:KSJ786578 LCE786237:LCF786578 LMA786237:LMB786578 LVW786237:LVX786578 MFS786237:MFT786578 MPO786237:MPP786578 MZK786237:MZL786578 NJG786237:NJH786578 NTC786237:NTD786578 OCY786237:OCZ786578 OMU786237:OMV786578 OWQ786237:OWR786578 PGM786237:PGN786578 PQI786237:PQJ786578 QAE786237:QAF786578 QKA786237:QKB786578 QTW786237:QTX786578 RDS786237:RDT786578 RNO786237:RNP786578 RXK786237:RXL786578 SHG786237:SHH786578 SRC786237:SRD786578 TAY786237:TAZ786578 TKU786237:TKV786578 TUQ786237:TUR786578 UEM786237:UEN786578 UOI786237:UOJ786578 UYE786237:UYF786578 VIA786237:VIB786578 VRW786237:VRX786578 WBS786237:WBT786578 WLO786237:WLP786578 WVK786237:WVL786578 F851773:G852114 IY851773:IZ852114 SU851773:SV852114 ACQ851773:ACR852114 AMM851773:AMN852114 AWI851773:AWJ852114 BGE851773:BGF852114 BQA851773:BQB852114 BZW851773:BZX852114 CJS851773:CJT852114 CTO851773:CTP852114 DDK851773:DDL852114 DNG851773:DNH852114 DXC851773:DXD852114 EGY851773:EGZ852114 EQU851773:EQV852114 FAQ851773:FAR852114 FKM851773:FKN852114 FUI851773:FUJ852114 GEE851773:GEF852114 GOA851773:GOB852114 GXW851773:GXX852114 HHS851773:HHT852114 HRO851773:HRP852114 IBK851773:IBL852114 ILG851773:ILH852114 IVC851773:IVD852114 JEY851773:JEZ852114 JOU851773:JOV852114 JYQ851773:JYR852114 KIM851773:KIN852114 KSI851773:KSJ852114 LCE851773:LCF852114 LMA851773:LMB852114 LVW851773:LVX852114 MFS851773:MFT852114 MPO851773:MPP852114 MZK851773:MZL852114 NJG851773:NJH852114 NTC851773:NTD852114 OCY851773:OCZ852114 OMU851773:OMV852114 OWQ851773:OWR852114 PGM851773:PGN852114 PQI851773:PQJ852114 QAE851773:QAF852114 QKA851773:QKB852114 QTW851773:QTX852114 RDS851773:RDT852114 RNO851773:RNP852114 RXK851773:RXL852114 SHG851773:SHH852114 SRC851773:SRD852114 TAY851773:TAZ852114 TKU851773:TKV852114 TUQ851773:TUR852114 UEM851773:UEN852114 UOI851773:UOJ852114 UYE851773:UYF852114 VIA851773:VIB852114 VRW851773:VRX852114 WBS851773:WBT852114 WLO851773:WLP852114 WVK851773:WVL852114 F917309:G917650 IY917309:IZ917650 SU917309:SV917650 ACQ917309:ACR917650 AMM917309:AMN917650 AWI917309:AWJ917650 BGE917309:BGF917650 BQA917309:BQB917650 BZW917309:BZX917650 CJS917309:CJT917650 CTO917309:CTP917650 DDK917309:DDL917650 DNG917309:DNH917650 DXC917309:DXD917650 EGY917309:EGZ917650 EQU917309:EQV917650 FAQ917309:FAR917650 FKM917309:FKN917650 FUI917309:FUJ917650 GEE917309:GEF917650 GOA917309:GOB917650 GXW917309:GXX917650 HHS917309:HHT917650 HRO917309:HRP917650 IBK917309:IBL917650 ILG917309:ILH917650 IVC917309:IVD917650 JEY917309:JEZ917650 JOU917309:JOV917650 JYQ917309:JYR917650 KIM917309:KIN917650 KSI917309:KSJ917650 LCE917309:LCF917650 LMA917309:LMB917650 LVW917309:LVX917650 MFS917309:MFT917650 MPO917309:MPP917650 MZK917309:MZL917650 NJG917309:NJH917650 NTC917309:NTD917650 OCY917309:OCZ917650 OMU917309:OMV917650 OWQ917309:OWR917650 PGM917309:PGN917650 PQI917309:PQJ917650 QAE917309:QAF917650 QKA917309:QKB917650 QTW917309:QTX917650 RDS917309:RDT917650 RNO917309:RNP917650 RXK917309:RXL917650 SHG917309:SHH917650 SRC917309:SRD917650 TAY917309:TAZ917650 TKU917309:TKV917650 TUQ917309:TUR917650 UEM917309:UEN917650 UOI917309:UOJ917650 UYE917309:UYF917650 VIA917309:VIB917650 VRW917309:VRX917650 WBS917309:WBT917650 WLO917309:WLP917650 WVK917309:WVL917650 F982845:G983186 IY982845:IZ983186 SU982845:SV983186 ACQ982845:ACR983186 AMM982845:AMN983186 AWI982845:AWJ983186 BGE982845:BGF983186 BQA982845:BQB983186 BZW982845:BZX983186 CJS982845:CJT983186 CTO982845:CTP983186 DDK982845:DDL983186 DNG982845:DNH983186 DXC982845:DXD983186 EGY982845:EGZ983186 EQU982845:EQV983186 FAQ982845:FAR983186 FKM982845:FKN983186 FUI982845:FUJ983186 GEE982845:GEF983186 GOA982845:GOB983186 GXW982845:GXX983186 HHS982845:HHT983186 HRO982845:HRP983186 IBK982845:IBL983186 ILG982845:ILH983186 IVC982845:IVD983186 JEY982845:JEZ983186 JOU982845:JOV983186 JYQ982845:JYR983186 KIM982845:KIN983186 KSI982845:KSJ983186 LCE982845:LCF983186 LMA982845:LMB983186 LVW982845:LVX983186 MFS982845:MFT983186 MPO982845:MPP983186 MZK982845:MZL983186 NJG982845:NJH983186 NTC982845:NTD983186 OCY982845:OCZ983186 OMU982845:OMV983186 OWQ982845:OWR983186 PGM982845:PGN983186 PQI982845:PQJ983186 QAE982845:QAF983186 QKA982845:QKB983186 QTW982845:QTX983186 RDS982845:RDT983186 RNO982845:RNP983186 RXK982845:RXL983186 SHG982845:SHH983186 SRC982845:SRD983186 TAY982845:TAZ983186 TKU982845:TKV983186 TUQ982845:TUR983186 UEM982845:UEN983186 UOI982845:UOJ983186 UYE982845:UYF983186 VIA982845:VIB983186 VRW982845:VRX983186 WBS982845:WBT983186 WLO7:WLP149 WBS7:WBT149 VRW7:VRX149 VIA7:VIB149 UYE7:UYF149 UOI7:UOJ149 UEM7:UEN149 TUQ7:TUR149 TKU7:TKV149 TAY7:TAZ149 SRC7:SRD149 SHG7:SHH149 RXK7:RXL149 RNO7:RNP149 RDS7:RDT149 QTW7:QTX149 QKA7:QKB149 QAE7:QAF149 PQI7:PQJ149 PGM7:PGN149 OWQ7:OWR149 OMU7:OMV149 OCY7:OCZ149 NTC7:NTD149 NJG7:NJH149 MZK7:MZL149 MPO7:MPP149 MFS7:MFT149 LVW7:LVX149 LMA7:LMB149 LCE7:LCF149 KSI7:KSJ149 KIM7:KIN149 JYQ7:JYR149 JOU7:JOV149 JEY7:JEZ149 IVC7:IVD149 ILG7:ILH149 IBK7:IBL149 HRO7:HRP149 HHS7:HHT149 GXW7:GXX149 GOA7:GOB149 GEE7:GEF149 FUI7:FUJ149 FKM7:FKN149 FAQ7:FAR149 EQU7:EQV149 EGY7:EGZ149 DXC7:DXD149 DNG7:DNH149 DDK7:DDL149 CTO7:CTP149 CJS7:CJT149 BZW7:BZX149 BQA7:BQB149 BGE7:BGF149 AWI7:AWJ149 AMM7:AMN149 ACQ7:ACR149 SU7:SV149 IY7:IZ149 WVK7:WVL149" xr:uid="{00000000-0002-0000-0300-000000000000}">
      <formula1>43101</formula1>
      <formula2>43465</formula2>
    </dataValidation>
    <dataValidation type="decimal" operator="lessThan" allowBlank="1" showInputMessage="1" showErrorMessage="1" sqref="WVQ982845:WVQ983186 WLU982845:WLU983186 M65341:M65682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M130877:M131218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M196413:M196754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M261949:M262290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M327485:M327826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M393021:M393362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M458557:M458898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M524093:M524434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M589629:M589970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M655165:M655506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M720701:M721042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M786237:M786578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M851773:M852114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M917309:M917650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M982845:M983186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WVQ7:WVQ149" xr:uid="{00000000-0002-0000-0300-000001000000}">
      <formula1>20000</formula1>
    </dataValidation>
    <dataValidation type="whole" allowBlank="1" showInputMessage="1" showErrorMessage="1" prompt="Inserire solo i giorni a tariffa ridotta fatturati/da fatturare" sqref="WVN982845:WVN983186 JB65341:JB65682 SX65341:SX65682 ACT65341:ACT65682 AMP65341:AMP65682 AWL65341:AWL65682 BGH65341:BGH65682 BQD65341:BQD65682 BZZ65341:BZZ65682 CJV65341:CJV65682 CTR65341:CTR65682 DDN65341:DDN65682 DNJ65341:DNJ65682 DXF65341:DXF65682 EHB65341:EHB65682 EQX65341:EQX65682 FAT65341:FAT65682 FKP65341:FKP65682 FUL65341:FUL65682 GEH65341:GEH65682 GOD65341:GOD65682 GXZ65341:GXZ65682 HHV65341:HHV65682 HRR65341:HRR65682 IBN65341:IBN65682 ILJ65341:ILJ65682 IVF65341:IVF65682 JFB65341:JFB65682 JOX65341:JOX65682 JYT65341:JYT65682 KIP65341:KIP65682 KSL65341:KSL65682 LCH65341:LCH65682 LMD65341:LMD65682 LVZ65341:LVZ65682 MFV65341:MFV65682 MPR65341:MPR65682 MZN65341:MZN65682 NJJ65341:NJJ65682 NTF65341:NTF65682 ODB65341:ODB65682 OMX65341:OMX65682 OWT65341:OWT65682 PGP65341:PGP65682 PQL65341:PQL65682 QAH65341:QAH65682 QKD65341:QKD65682 QTZ65341:QTZ65682 RDV65341:RDV65682 RNR65341:RNR65682 RXN65341:RXN65682 SHJ65341:SHJ65682 SRF65341:SRF65682 TBB65341:TBB65682 TKX65341:TKX65682 TUT65341:TUT65682 UEP65341:UEP65682 UOL65341:UOL65682 UYH65341:UYH65682 VID65341:VID65682 VRZ65341:VRZ65682 WBV65341:WBV65682 WLR65341:WLR65682 WVN65341:WVN65682 JB130877:JB131218 SX130877:SX131218 ACT130877:ACT131218 AMP130877:AMP131218 AWL130877:AWL131218 BGH130877:BGH131218 BQD130877:BQD131218 BZZ130877:BZZ131218 CJV130877:CJV131218 CTR130877:CTR131218 DDN130877:DDN131218 DNJ130877:DNJ131218 DXF130877:DXF131218 EHB130877:EHB131218 EQX130877:EQX131218 FAT130877:FAT131218 FKP130877:FKP131218 FUL130877:FUL131218 GEH130877:GEH131218 GOD130877:GOD131218 GXZ130877:GXZ131218 HHV130877:HHV131218 HRR130877:HRR131218 IBN130877:IBN131218 ILJ130877:ILJ131218 IVF130877:IVF131218 JFB130877:JFB131218 JOX130877:JOX131218 JYT130877:JYT131218 KIP130877:KIP131218 KSL130877:KSL131218 LCH130877:LCH131218 LMD130877:LMD131218 LVZ130877:LVZ131218 MFV130877:MFV131218 MPR130877:MPR131218 MZN130877:MZN131218 NJJ130877:NJJ131218 NTF130877:NTF131218 ODB130877:ODB131218 OMX130877:OMX131218 OWT130877:OWT131218 PGP130877:PGP131218 PQL130877:PQL131218 QAH130877:QAH131218 QKD130877:QKD131218 QTZ130877:QTZ131218 RDV130877:RDV131218 RNR130877:RNR131218 RXN130877:RXN131218 SHJ130877:SHJ131218 SRF130877:SRF131218 TBB130877:TBB131218 TKX130877:TKX131218 TUT130877:TUT131218 UEP130877:UEP131218 UOL130877:UOL131218 UYH130877:UYH131218 VID130877:VID131218 VRZ130877:VRZ131218 WBV130877:WBV131218 WLR130877:WLR131218 WVN130877:WVN131218 JB196413:JB196754 SX196413:SX196754 ACT196413:ACT196754 AMP196413:AMP196754 AWL196413:AWL196754 BGH196413:BGH196754 BQD196413:BQD196754 BZZ196413:BZZ196754 CJV196413:CJV196754 CTR196413:CTR196754 DDN196413:DDN196754 DNJ196413:DNJ196754 DXF196413:DXF196754 EHB196413:EHB196754 EQX196413:EQX196754 FAT196413:FAT196754 FKP196413:FKP196754 FUL196413:FUL196754 GEH196413:GEH196754 GOD196413:GOD196754 GXZ196413:GXZ196754 HHV196413:HHV196754 HRR196413:HRR196754 IBN196413:IBN196754 ILJ196413:ILJ196754 IVF196413:IVF196754 JFB196413:JFB196754 JOX196413:JOX196754 JYT196413:JYT196754 KIP196413:KIP196754 KSL196413:KSL196754 LCH196413:LCH196754 LMD196413:LMD196754 LVZ196413:LVZ196754 MFV196413:MFV196754 MPR196413:MPR196754 MZN196413:MZN196754 NJJ196413:NJJ196754 NTF196413:NTF196754 ODB196413:ODB196754 OMX196413:OMX196754 OWT196413:OWT196754 PGP196413:PGP196754 PQL196413:PQL196754 QAH196413:QAH196754 QKD196413:QKD196754 QTZ196413:QTZ196754 RDV196413:RDV196754 RNR196413:RNR196754 RXN196413:RXN196754 SHJ196413:SHJ196754 SRF196413:SRF196754 TBB196413:TBB196754 TKX196413:TKX196754 TUT196413:TUT196754 UEP196413:UEP196754 UOL196413:UOL196754 UYH196413:UYH196754 VID196413:VID196754 VRZ196413:VRZ196754 WBV196413:WBV196754 WLR196413:WLR196754 WVN196413:WVN196754 JB261949:JB262290 SX261949:SX262290 ACT261949:ACT262290 AMP261949:AMP262290 AWL261949:AWL262290 BGH261949:BGH262290 BQD261949:BQD262290 BZZ261949:BZZ262290 CJV261949:CJV262290 CTR261949:CTR262290 DDN261949:DDN262290 DNJ261949:DNJ262290 DXF261949:DXF262290 EHB261949:EHB262290 EQX261949:EQX262290 FAT261949:FAT262290 FKP261949:FKP262290 FUL261949:FUL262290 GEH261949:GEH262290 GOD261949:GOD262290 GXZ261949:GXZ262290 HHV261949:HHV262290 HRR261949:HRR262290 IBN261949:IBN262290 ILJ261949:ILJ262290 IVF261949:IVF262290 JFB261949:JFB262290 JOX261949:JOX262290 JYT261949:JYT262290 KIP261949:KIP262290 KSL261949:KSL262290 LCH261949:LCH262290 LMD261949:LMD262290 LVZ261949:LVZ262290 MFV261949:MFV262290 MPR261949:MPR262290 MZN261949:MZN262290 NJJ261949:NJJ262290 NTF261949:NTF262290 ODB261949:ODB262290 OMX261949:OMX262290 OWT261949:OWT262290 PGP261949:PGP262290 PQL261949:PQL262290 QAH261949:QAH262290 QKD261949:QKD262290 QTZ261949:QTZ262290 RDV261949:RDV262290 RNR261949:RNR262290 RXN261949:RXN262290 SHJ261949:SHJ262290 SRF261949:SRF262290 TBB261949:TBB262290 TKX261949:TKX262290 TUT261949:TUT262290 UEP261949:UEP262290 UOL261949:UOL262290 UYH261949:UYH262290 VID261949:VID262290 VRZ261949:VRZ262290 WBV261949:WBV262290 WLR261949:WLR262290 WVN261949:WVN262290 JB327485:JB327826 SX327485:SX327826 ACT327485:ACT327826 AMP327485:AMP327826 AWL327485:AWL327826 BGH327485:BGH327826 BQD327485:BQD327826 BZZ327485:BZZ327826 CJV327485:CJV327826 CTR327485:CTR327826 DDN327485:DDN327826 DNJ327485:DNJ327826 DXF327485:DXF327826 EHB327485:EHB327826 EQX327485:EQX327826 FAT327485:FAT327826 FKP327485:FKP327826 FUL327485:FUL327826 GEH327485:GEH327826 GOD327485:GOD327826 GXZ327485:GXZ327826 HHV327485:HHV327826 HRR327485:HRR327826 IBN327485:IBN327826 ILJ327485:ILJ327826 IVF327485:IVF327826 JFB327485:JFB327826 JOX327485:JOX327826 JYT327485:JYT327826 KIP327485:KIP327826 KSL327485:KSL327826 LCH327485:LCH327826 LMD327485:LMD327826 LVZ327485:LVZ327826 MFV327485:MFV327826 MPR327485:MPR327826 MZN327485:MZN327826 NJJ327485:NJJ327826 NTF327485:NTF327826 ODB327485:ODB327826 OMX327485:OMX327826 OWT327485:OWT327826 PGP327485:PGP327826 PQL327485:PQL327826 QAH327485:QAH327826 QKD327485:QKD327826 QTZ327485:QTZ327826 RDV327485:RDV327826 RNR327485:RNR327826 RXN327485:RXN327826 SHJ327485:SHJ327826 SRF327485:SRF327826 TBB327485:TBB327826 TKX327485:TKX327826 TUT327485:TUT327826 UEP327485:UEP327826 UOL327485:UOL327826 UYH327485:UYH327826 VID327485:VID327826 VRZ327485:VRZ327826 WBV327485:WBV327826 WLR327485:WLR327826 WVN327485:WVN327826 JB393021:JB393362 SX393021:SX393362 ACT393021:ACT393362 AMP393021:AMP393362 AWL393021:AWL393362 BGH393021:BGH393362 BQD393021:BQD393362 BZZ393021:BZZ393362 CJV393021:CJV393362 CTR393021:CTR393362 DDN393021:DDN393362 DNJ393021:DNJ393362 DXF393021:DXF393362 EHB393021:EHB393362 EQX393021:EQX393362 FAT393021:FAT393362 FKP393021:FKP393362 FUL393021:FUL393362 GEH393021:GEH393362 GOD393021:GOD393362 GXZ393021:GXZ393362 HHV393021:HHV393362 HRR393021:HRR393362 IBN393021:IBN393362 ILJ393021:ILJ393362 IVF393021:IVF393362 JFB393021:JFB393362 JOX393021:JOX393362 JYT393021:JYT393362 KIP393021:KIP393362 KSL393021:KSL393362 LCH393021:LCH393362 LMD393021:LMD393362 LVZ393021:LVZ393362 MFV393021:MFV393362 MPR393021:MPR393362 MZN393021:MZN393362 NJJ393021:NJJ393362 NTF393021:NTF393362 ODB393021:ODB393362 OMX393021:OMX393362 OWT393021:OWT393362 PGP393021:PGP393362 PQL393021:PQL393362 QAH393021:QAH393362 QKD393021:QKD393362 QTZ393021:QTZ393362 RDV393021:RDV393362 RNR393021:RNR393362 RXN393021:RXN393362 SHJ393021:SHJ393362 SRF393021:SRF393362 TBB393021:TBB393362 TKX393021:TKX393362 TUT393021:TUT393362 UEP393021:UEP393362 UOL393021:UOL393362 UYH393021:UYH393362 VID393021:VID393362 VRZ393021:VRZ393362 WBV393021:WBV393362 WLR393021:WLR393362 WVN393021:WVN393362 JB458557:JB458898 SX458557:SX458898 ACT458557:ACT458898 AMP458557:AMP458898 AWL458557:AWL458898 BGH458557:BGH458898 BQD458557:BQD458898 BZZ458557:BZZ458898 CJV458557:CJV458898 CTR458557:CTR458898 DDN458557:DDN458898 DNJ458557:DNJ458898 DXF458557:DXF458898 EHB458557:EHB458898 EQX458557:EQX458898 FAT458557:FAT458898 FKP458557:FKP458898 FUL458557:FUL458898 GEH458557:GEH458898 GOD458557:GOD458898 GXZ458557:GXZ458898 HHV458557:HHV458898 HRR458557:HRR458898 IBN458557:IBN458898 ILJ458557:ILJ458898 IVF458557:IVF458898 JFB458557:JFB458898 JOX458557:JOX458898 JYT458557:JYT458898 KIP458557:KIP458898 KSL458557:KSL458898 LCH458557:LCH458898 LMD458557:LMD458898 LVZ458557:LVZ458898 MFV458557:MFV458898 MPR458557:MPR458898 MZN458557:MZN458898 NJJ458557:NJJ458898 NTF458557:NTF458898 ODB458557:ODB458898 OMX458557:OMX458898 OWT458557:OWT458898 PGP458557:PGP458898 PQL458557:PQL458898 QAH458557:QAH458898 QKD458557:QKD458898 QTZ458557:QTZ458898 RDV458557:RDV458898 RNR458557:RNR458898 RXN458557:RXN458898 SHJ458557:SHJ458898 SRF458557:SRF458898 TBB458557:TBB458898 TKX458557:TKX458898 TUT458557:TUT458898 UEP458557:UEP458898 UOL458557:UOL458898 UYH458557:UYH458898 VID458557:VID458898 VRZ458557:VRZ458898 WBV458557:WBV458898 WLR458557:WLR458898 WVN458557:WVN458898 JB524093:JB524434 SX524093:SX524434 ACT524093:ACT524434 AMP524093:AMP524434 AWL524093:AWL524434 BGH524093:BGH524434 BQD524093:BQD524434 BZZ524093:BZZ524434 CJV524093:CJV524434 CTR524093:CTR524434 DDN524093:DDN524434 DNJ524093:DNJ524434 DXF524093:DXF524434 EHB524093:EHB524434 EQX524093:EQX524434 FAT524093:FAT524434 FKP524093:FKP524434 FUL524093:FUL524434 GEH524093:GEH524434 GOD524093:GOD524434 GXZ524093:GXZ524434 HHV524093:HHV524434 HRR524093:HRR524434 IBN524093:IBN524434 ILJ524093:ILJ524434 IVF524093:IVF524434 JFB524093:JFB524434 JOX524093:JOX524434 JYT524093:JYT524434 KIP524093:KIP524434 KSL524093:KSL524434 LCH524093:LCH524434 LMD524093:LMD524434 LVZ524093:LVZ524434 MFV524093:MFV524434 MPR524093:MPR524434 MZN524093:MZN524434 NJJ524093:NJJ524434 NTF524093:NTF524434 ODB524093:ODB524434 OMX524093:OMX524434 OWT524093:OWT524434 PGP524093:PGP524434 PQL524093:PQL524434 QAH524093:QAH524434 QKD524093:QKD524434 QTZ524093:QTZ524434 RDV524093:RDV524434 RNR524093:RNR524434 RXN524093:RXN524434 SHJ524093:SHJ524434 SRF524093:SRF524434 TBB524093:TBB524434 TKX524093:TKX524434 TUT524093:TUT524434 UEP524093:UEP524434 UOL524093:UOL524434 UYH524093:UYH524434 VID524093:VID524434 VRZ524093:VRZ524434 WBV524093:WBV524434 WLR524093:WLR524434 WVN524093:WVN524434 JB589629:JB589970 SX589629:SX589970 ACT589629:ACT589970 AMP589629:AMP589970 AWL589629:AWL589970 BGH589629:BGH589970 BQD589629:BQD589970 BZZ589629:BZZ589970 CJV589629:CJV589970 CTR589629:CTR589970 DDN589629:DDN589970 DNJ589629:DNJ589970 DXF589629:DXF589970 EHB589629:EHB589970 EQX589629:EQX589970 FAT589629:FAT589970 FKP589629:FKP589970 FUL589629:FUL589970 GEH589629:GEH589970 GOD589629:GOD589970 GXZ589629:GXZ589970 HHV589629:HHV589970 HRR589629:HRR589970 IBN589629:IBN589970 ILJ589629:ILJ589970 IVF589629:IVF589970 JFB589629:JFB589970 JOX589629:JOX589970 JYT589629:JYT589970 KIP589629:KIP589970 KSL589629:KSL589970 LCH589629:LCH589970 LMD589629:LMD589970 LVZ589629:LVZ589970 MFV589629:MFV589970 MPR589629:MPR589970 MZN589629:MZN589970 NJJ589629:NJJ589970 NTF589629:NTF589970 ODB589629:ODB589970 OMX589629:OMX589970 OWT589629:OWT589970 PGP589629:PGP589970 PQL589629:PQL589970 QAH589629:QAH589970 QKD589629:QKD589970 QTZ589629:QTZ589970 RDV589629:RDV589970 RNR589629:RNR589970 RXN589629:RXN589970 SHJ589629:SHJ589970 SRF589629:SRF589970 TBB589629:TBB589970 TKX589629:TKX589970 TUT589629:TUT589970 UEP589629:UEP589970 UOL589629:UOL589970 UYH589629:UYH589970 VID589629:VID589970 VRZ589629:VRZ589970 WBV589629:WBV589970 WLR589629:WLR589970 WVN589629:WVN589970 JB655165:JB655506 SX655165:SX655506 ACT655165:ACT655506 AMP655165:AMP655506 AWL655165:AWL655506 BGH655165:BGH655506 BQD655165:BQD655506 BZZ655165:BZZ655506 CJV655165:CJV655506 CTR655165:CTR655506 DDN655165:DDN655506 DNJ655165:DNJ655506 DXF655165:DXF655506 EHB655165:EHB655506 EQX655165:EQX655506 FAT655165:FAT655506 FKP655165:FKP655506 FUL655165:FUL655506 GEH655165:GEH655506 GOD655165:GOD655506 GXZ655165:GXZ655506 HHV655165:HHV655506 HRR655165:HRR655506 IBN655165:IBN655506 ILJ655165:ILJ655506 IVF655165:IVF655506 JFB655165:JFB655506 JOX655165:JOX655506 JYT655165:JYT655506 KIP655165:KIP655506 KSL655165:KSL655506 LCH655165:LCH655506 LMD655165:LMD655506 LVZ655165:LVZ655506 MFV655165:MFV655506 MPR655165:MPR655506 MZN655165:MZN655506 NJJ655165:NJJ655506 NTF655165:NTF655506 ODB655165:ODB655506 OMX655165:OMX655506 OWT655165:OWT655506 PGP655165:PGP655506 PQL655165:PQL655506 QAH655165:QAH655506 QKD655165:QKD655506 QTZ655165:QTZ655506 RDV655165:RDV655506 RNR655165:RNR655506 RXN655165:RXN655506 SHJ655165:SHJ655506 SRF655165:SRF655506 TBB655165:TBB655506 TKX655165:TKX655506 TUT655165:TUT655506 UEP655165:UEP655506 UOL655165:UOL655506 UYH655165:UYH655506 VID655165:VID655506 VRZ655165:VRZ655506 WBV655165:WBV655506 WLR655165:WLR655506 WVN655165:WVN655506 JB720701:JB721042 SX720701:SX721042 ACT720701:ACT721042 AMP720701:AMP721042 AWL720701:AWL721042 BGH720701:BGH721042 BQD720701:BQD721042 BZZ720701:BZZ721042 CJV720701:CJV721042 CTR720701:CTR721042 DDN720701:DDN721042 DNJ720701:DNJ721042 DXF720701:DXF721042 EHB720701:EHB721042 EQX720701:EQX721042 FAT720701:FAT721042 FKP720701:FKP721042 FUL720701:FUL721042 GEH720701:GEH721042 GOD720701:GOD721042 GXZ720701:GXZ721042 HHV720701:HHV721042 HRR720701:HRR721042 IBN720701:IBN721042 ILJ720701:ILJ721042 IVF720701:IVF721042 JFB720701:JFB721042 JOX720701:JOX721042 JYT720701:JYT721042 KIP720701:KIP721042 KSL720701:KSL721042 LCH720701:LCH721042 LMD720701:LMD721042 LVZ720701:LVZ721042 MFV720701:MFV721042 MPR720701:MPR721042 MZN720701:MZN721042 NJJ720701:NJJ721042 NTF720701:NTF721042 ODB720701:ODB721042 OMX720701:OMX721042 OWT720701:OWT721042 PGP720701:PGP721042 PQL720701:PQL721042 QAH720701:QAH721042 QKD720701:QKD721042 QTZ720701:QTZ721042 RDV720701:RDV721042 RNR720701:RNR721042 RXN720701:RXN721042 SHJ720701:SHJ721042 SRF720701:SRF721042 TBB720701:TBB721042 TKX720701:TKX721042 TUT720701:TUT721042 UEP720701:UEP721042 UOL720701:UOL721042 UYH720701:UYH721042 VID720701:VID721042 VRZ720701:VRZ721042 WBV720701:WBV721042 WLR720701:WLR721042 WVN720701:WVN721042 JB786237:JB786578 SX786237:SX786578 ACT786237:ACT786578 AMP786237:AMP786578 AWL786237:AWL786578 BGH786237:BGH786578 BQD786237:BQD786578 BZZ786237:BZZ786578 CJV786237:CJV786578 CTR786237:CTR786578 DDN786237:DDN786578 DNJ786237:DNJ786578 DXF786237:DXF786578 EHB786237:EHB786578 EQX786237:EQX786578 FAT786237:FAT786578 FKP786237:FKP786578 FUL786237:FUL786578 GEH786237:GEH786578 GOD786237:GOD786578 GXZ786237:GXZ786578 HHV786237:HHV786578 HRR786237:HRR786578 IBN786237:IBN786578 ILJ786237:ILJ786578 IVF786237:IVF786578 JFB786237:JFB786578 JOX786237:JOX786578 JYT786237:JYT786578 KIP786237:KIP786578 KSL786237:KSL786578 LCH786237:LCH786578 LMD786237:LMD786578 LVZ786237:LVZ786578 MFV786237:MFV786578 MPR786237:MPR786578 MZN786237:MZN786578 NJJ786237:NJJ786578 NTF786237:NTF786578 ODB786237:ODB786578 OMX786237:OMX786578 OWT786237:OWT786578 PGP786237:PGP786578 PQL786237:PQL786578 QAH786237:QAH786578 QKD786237:QKD786578 QTZ786237:QTZ786578 RDV786237:RDV786578 RNR786237:RNR786578 RXN786237:RXN786578 SHJ786237:SHJ786578 SRF786237:SRF786578 TBB786237:TBB786578 TKX786237:TKX786578 TUT786237:TUT786578 UEP786237:UEP786578 UOL786237:UOL786578 UYH786237:UYH786578 VID786237:VID786578 VRZ786237:VRZ786578 WBV786237:WBV786578 WLR786237:WLR786578 WVN786237:WVN786578 JB851773:JB852114 SX851773:SX852114 ACT851773:ACT852114 AMP851773:AMP852114 AWL851773:AWL852114 BGH851773:BGH852114 BQD851773:BQD852114 BZZ851773:BZZ852114 CJV851773:CJV852114 CTR851773:CTR852114 DDN851773:DDN852114 DNJ851773:DNJ852114 DXF851773:DXF852114 EHB851773:EHB852114 EQX851773:EQX852114 FAT851773:FAT852114 FKP851773:FKP852114 FUL851773:FUL852114 GEH851773:GEH852114 GOD851773:GOD852114 GXZ851773:GXZ852114 HHV851773:HHV852114 HRR851773:HRR852114 IBN851773:IBN852114 ILJ851773:ILJ852114 IVF851773:IVF852114 JFB851773:JFB852114 JOX851773:JOX852114 JYT851773:JYT852114 KIP851773:KIP852114 KSL851773:KSL852114 LCH851773:LCH852114 LMD851773:LMD852114 LVZ851773:LVZ852114 MFV851773:MFV852114 MPR851773:MPR852114 MZN851773:MZN852114 NJJ851773:NJJ852114 NTF851773:NTF852114 ODB851773:ODB852114 OMX851773:OMX852114 OWT851773:OWT852114 PGP851773:PGP852114 PQL851773:PQL852114 QAH851773:QAH852114 QKD851773:QKD852114 QTZ851773:QTZ852114 RDV851773:RDV852114 RNR851773:RNR852114 RXN851773:RXN852114 SHJ851773:SHJ852114 SRF851773:SRF852114 TBB851773:TBB852114 TKX851773:TKX852114 TUT851773:TUT852114 UEP851773:UEP852114 UOL851773:UOL852114 UYH851773:UYH852114 VID851773:VID852114 VRZ851773:VRZ852114 WBV851773:WBV852114 WLR851773:WLR852114 WVN851773:WVN852114 JB917309:JB917650 SX917309:SX917650 ACT917309:ACT917650 AMP917309:AMP917650 AWL917309:AWL917650 BGH917309:BGH917650 BQD917309:BQD917650 BZZ917309:BZZ917650 CJV917309:CJV917650 CTR917309:CTR917650 DDN917309:DDN917650 DNJ917309:DNJ917650 DXF917309:DXF917650 EHB917309:EHB917650 EQX917309:EQX917650 FAT917309:FAT917650 FKP917309:FKP917650 FUL917309:FUL917650 GEH917309:GEH917650 GOD917309:GOD917650 GXZ917309:GXZ917650 HHV917309:HHV917650 HRR917309:HRR917650 IBN917309:IBN917650 ILJ917309:ILJ917650 IVF917309:IVF917650 JFB917309:JFB917650 JOX917309:JOX917650 JYT917309:JYT917650 KIP917309:KIP917650 KSL917309:KSL917650 LCH917309:LCH917650 LMD917309:LMD917650 LVZ917309:LVZ917650 MFV917309:MFV917650 MPR917309:MPR917650 MZN917309:MZN917650 NJJ917309:NJJ917650 NTF917309:NTF917650 ODB917309:ODB917650 OMX917309:OMX917650 OWT917309:OWT917650 PGP917309:PGP917650 PQL917309:PQL917650 QAH917309:QAH917650 QKD917309:QKD917650 QTZ917309:QTZ917650 RDV917309:RDV917650 RNR917309:RNR917650 RXN917309:RXN917650 SHJ917309:SHJ917650 SRF917309:SRF917650 TBB917309:TBB917650 TKX917309:TKX917650 TUT917309:TUT917650 UEP917309:UEP917650 UOL917309:UOL917650 UYH917309:UYH917650 VID917309:VID917650 VRZ917309:VRZ917650 WBV917309:WBV917650 WLR917309:WLR917650 WVN917309:WVN917650 JB982845:JB983186 SX982845:SX983186 ACT982845:ACT983186 AMP982845:AMP983186 AWL982845:AWL983186 BGH982845:BGH983186 BQD982845:BQD983186 BZZ982845:BZZ983186 CJV982845:CJV983186 CTR982845:CTR983186 DDN982845:DDN983186 DNJ982845:DNJ983186 DXF982845:DXF983186 EHB982845:EHB983186 EQX982845:EQX983186 FAT982845:FAT983186 FKP982845:FKP983186 FUL982845:FUL983186 GEH982845:GEH983186 GOD982845:GOD983186 GXZ982845:GXZ983186 HHV982845:HHV983186 HRR982845:HRR983186 IBN982845:IBN983186 ILJ982845:ILJ983186 IVF982845:IVF983186 JFB982845:JFB983186 JOX982845:JOX983186 JYT982845:JYT983186 KIP982845:KIP983186 KSL982845:KSL983186 LCH982845:LCH983186 LMD982845:LMD983186 LVZ982845:LVZ983186 MFV982845:MFV983186 MPR982845:MPR983186 MZN982845:MZN983186 NJJ982845:NJJ983186 NTF982845:NTF983186 ODB982845:ODB983186 OMX982845:OMX983186 OWT982845:OWT983186 PGP982845:PGP983186 PQL982845:PQL983186 QAH982845:QAH983186 QKD982845:QKD983186 QTZ982845:QTZ983186 RDV982845:RDV983186 RNR982845:RNR983186 RXN982845:RXN983186 SHJ982845:SHJ983186 SRF982845:SRF983186 TBB982845:TBB983186 TKX982845:TKX983186 TUT982845:TUT983186 UEP982845:UEP983186 UOL982845:UOL983186 UYH982845:UYH983186 VID982845:VID983186 VRZ982845:VRZ983186 WBV982845:WBV983186 WLR982845:WLR983186 WVN7:WVN149 WLR7:WLR149 WBV7:WBV149 VRZ7:VRZ149 VID7:VID149 UYH7:UYH149 UOL7:UOL149 UEP7:UEP149 TUT7:TUT149 TKX7:TKX149 TBB7:TBB149 SRF7:SRF149 SHJ7:SHJ149 RXN7:RXN149 RNR7:RNR149 RDV7:RDV149 QTZ7:QTZ149 QKD7:QKD149 QAH7:QAH149 PQL7:PQL149 PGP7:PGP149 OWT7:OWT149 OMX7:OMX149 ODB7:ODB149 NTF7:NTF149 NJJ7:NJJ149 MZN7:MZN149 MPR7:MPR149 MFV7:MFV149 LVZ7:LVZ149 LMD7:LMD149 LCH7:LCH149 KSL7:KSL149 KIP7:KIP149 JYT7:JYT149 JOX7:JOX149 JFB7:JFB149 IVF7:IVF149 ILJ7:ILJ149 IBN7:IBN149 HRR7:HRR149 HHV7:HHV149 GXZ7:GXZ149 GOD7:GOD149 GEH7:GEH149 FUL7:FUL149 FKP7:FKP149 FAT7:FAT149 EQX7:EQX149 EHB7:EHB149 DXF7:DXF149 DNJ7:DNJ149 DDN7:DDN149 CTR7:CTR149 CJV7:CJV149 BZZ7:BZZ149 BQD7:BQD149 BGH7:BGH149 AWL7:AWL149 AMP7:AMP149 ACT7:ACT149 SX7:SX149 JB7:JB149 I196413:I196754 I130877:I131218 I65341:I65682 I982845:I983186 I917309:I917650 I851773:I852114 I786237:I786578 I720701:I721042 I655165:I655506 I589629:I589970 I524093:I524434 I458557:I458898 I393021:I393362 I327485:I327826 I261949:I262290" xr:uid="{00000000-0002-0000-0300-000002000000}">
      <formula1>0</formula1>
      <formula2>305</formula2>
    </dataValidation>
    <dataValidation type="whole" allowBlank="1" showInputMessage="1" showErrorMessage="1" sqref="WVM982845:WVM983186 H65341:H65682 JA65341:JA65682 SW65341:SW65682 ACS65341:ACS65682 AMO65341:AMO65682 AWK65341:AWK65682 BGG65341:BGG65682 BQC65341:BQC65682 BZY65341:BZY65682 CJU65341:CJU65682 CTQ65341:CTQ65682 DDM65341:DDM65682 DNI65341:DNI65682 DXE65341:DXE65682 EHA65341:EHA65682 EQW65341:EQW65682 FAS65341:FAS65682 FKO65341:FKO65682 FUK65341:FUK65682 GEG65341:GEG65682 GOC65341:GOC65682 GXY65341:GXY65682 HHU65341:HHU65682 HRQ65341:HRQ65682 IBM65341:IBM65682 ILI65341:ILI65682 IVE65341:IVE65682 JFA65341:JFA65682 JOW65341:JOW65682 JYS65341:JYS65682 KIO65341:KIO65682 KSK65341:KSK65682 LCG65341:LCG65682 LMC65341:LMC65682 LVY65341:LVY65682 MFU65341:MFU65682 MPQ65341:MPQ65682 MZM65341:MZM65682 NJI65341:NJI65682 NTE65341:NTE65682 ODA65341:ODA65682 OMW65341:OMW65682 OWS65341:OWS65682 PGO65341:PGO65682 PQK65341:PQK65682 QAG65341:QAG65682 QKC65341:QKC65682 QTY65341:QTY65682 RDU65341:RDU65682 RNQ65341:RNQ65682 RXM65341:RXM65682 SHI65341:SHI65682 SRE65341:SRE65682 TBA65341:TBA65682 TKW65341:TKW65682 TUS65341:TUS65682 UEO65341:UEO65682 UOK65341:UOK65682 UYG65341:UYG65682 VIC65341:VIC65682 VRY65341:VRY65682 WBU65341:WBU65682 WLQ65341:WLQ65682 WVM65341:WVM65682 H130877:H131218 JA130877:JA131218 SW130877:SW131218 ACS130877:ACS131218 AMO130877:AMO131218 AWK130877:AWK131218 BGG130877:BGG131218 BQC130877:BQC131218 BZY130877:BZY131218 CJU130877:CJU131218 CTQ130877:CTQ131218 DDM130877:DDM131218 DNI130877:DNI131218 DXE130877:DXE131218 EHA130877:EHA131218 EQW130877:EQW131218 FAS130877:FAS131218 FKO130877:FKO131218 FUK130877:FUK131218 GEG130877:GEG131218 GOC130877:GOC131218 GXY130877:GXY131218 HHU130877:HHU131218 HRQ130877:HRQ131218 IBM130877:IBM131218 ILI130877:ILI131218 IVE130877:IVE131218 JFA130877:JFA131218 JOW130877:JOW131218 JYS130877:JYS131218 KIO130877:KIO131218 KSK130877:KSK131218 LCG130877:LCG131218 LMC130877:LMC131218 LVY130877:LVY131218 MFU130877:MFU131218 MPQ130877:MPQ131218 MZM130877:MZM131218 NJI130877:NJI131218 NTE130877:NTE131218 ODA130877:ODA131218 OMW130877:OMW131218 OWS130877:OWS131218 PGO130877:PGO131218 PQK130877:PQK131218 QAG130877:QAG131218 QKC130877:QKC131218 QTY130877:QTY131218 RDU130877:RDU131218 RNQ130877:RNQ131218 RXM130877:RXM131218 SHI130877:SHI131218 SRE130877:SRE131218 TBA130877:TBA131218 TKW130877:TKW131218 TUS130877:TUS131218 UEO130877:UEO131218 UOK130877:UOK131218 UYG130877:UYG131218 VIC130877:VIC131218 VRY130877:VRY131218 WBU130877:WBU131218 WLQ130877:WLQ131218 WVM130877:WVM131218 H196413:H196754 JA196413:JA196754 SW196413:SW196754 ACS196413:ACS196754 AMO196413:AMO196754 AWK196413:AWK196754 BGG196413:BGG196754 BQC196413:BQC196754 BZY196413:BZY196754 CJU196413:CJU196754 CTQ196413:CTQ196754 DDM196413:DDM196754 DNI196413:DNI196754 DXE196413:DXE196754 EHA196413:EHA196754 EQW196413:EQW196754 FAS196413:FAS196754 FKO196413:FKO196754 FUK196413:FUK196754 GEG196413:GEG196754 GOC196413:GOC196754 GXY196413:GXY196754 HHU196413:HHU196754 HRQ196413:HRQ196754 IBM196413:IBM196754 ILI196413:ILI196754 IVE196413:IVE196754 JFA196413:JFA196754 JOW196413:JOW196754 JYS196413:JYS196754 KIO196413:KIO196754 KSK196413:KSK196754 LCG196413:LCG196754 LMC196413:LMC196754 LVY196413:LVY196754 MFU196413:MFU196754 MPQ196413:MPQ196754 MZM196413:MZM196754 NJI196413:NJI196754 NTE196413:NTE196754 ODA196413:ODA196754 OMW196413:OMW196754 OWS196413:OWS196754 PGO196413:PGO196754 PQK196413:PQK196754 QAG196413:QAG196754 QKC196413:QKC196754 QTY196413:QTY196754 RDU196413:RDU196754 RNQ196413:RNQ196754 RXM196413:RXM196754 SHI196413:SHI196754 SRE196413:SRE196754 TBA196413:TBA196754 TKW196413:TKW196754 TUS196413:TUS196754 UEO196413:UEO196754 UOK196413:UOK196754 UYG196413:UYG196754 VIC196413:VIC196754 VRY196413:VRY196754 WBU196413:WBU196754 WLQ196413:WLQ196754 WVM196413:WVM196754 H261949:H262290 JA261949:JA262290 SW261949:SW262290 ACS261949:ACS262290 AMO261949:AMO262290 AWK261949:AWK262290 BGG261949:BGG262290 BQC261949:BQC262290 BZY261949:BZY262290 CJU261949:CJU262290 CTQ261949:CTQ262290 DDM261949:DDM262290 DNI261949:DNI262290 DXE261949:DXE262290 EHA261949:EHA262290 EQW261949:EQW262290 FAS261949:FAS262290 FKO261949:FKO262290 FUK261949:FUK262290 GEG261949:GEG262290 GOC261949:GOC262290 GXY261949:GXY262290 HHU261949:HHU262290 HRQ261949:HRQ262290 IBM261949:IBM262290 ILI261949:ILI262290 IVE261949:IVE262290 JFA261949:JFA262290 JOW261949:JOW262290 JYS261949:JYS262290 KIO261949:KIO262290 KSK261949:KSK262290 LCG261949:LCG262290 LMC261949:LMC262290 LVY261949:LVY262290 MFU261949:MFU262290 MPQ261949:MPQ262290 MZM261949:MZM262290 NJI261949:NJI262290 NTE261949:NTE262290 ODA261949:ODA262290 OMW261949:OMW262290 OWS261949:OWS262290 PGO261949:PGO262290 PQK261949:PQK262290 QAG261949:QAG262290 QKC261949:QKC262290 QTY261949:QTY262290 RDU261949:RDU262290 RNQ261949:RNQ262290 RXM261949:RXM262290 SHI261949:SHI262290 SRE261949:SRE262290 TBA261949:TBA262290 TKW261949:TKW262290 TUS261949:TUS262290 UEO261949:UEO262290 UOK261949:UOK262290 UYG261949:UYG262290 VIC261949:VIC262290 VRY261949:VRY262290 WBU261949:WBU262290 WLQ261949:WLQ262290 WVM261949:WVM262290 H327485:H327826 JA327485:JA327826 SW327485:SW327826 ACS327485:ACS327826 AMO327485:AMO327826 AWK327485:AWK327826 BGG327485:BGG327826 BQC327485:BQC327826 BZY327485:BZY327826 CJU327485:CJU327826 CTQ327485:CTQ327826 DDM327485:DDM327826 DNI327485:DNI327826 DXE327485:DXE327826 EHA327485:EHA327826 EQW327485:EQW327826 FAS327485:FAS327826 FKO327485:FKO327826 FUK327485:FUK327826 GEG327485:GEG327826 GOC327485:GOC327826 GXY327485:GXY327826 HHU327485:HHU327826 HRQ327485:HRQ327826 IBM327485:IBM327826 ILI327485:ILI327826 IVE327485:IVE327826 JFA327485:JFA327826 JOW327485:JOW327826 JYS327485:JYS327826 KIO327485:KIO327826 KSK327485:KSK327826 LCG327485:LCG327826 LMC327485:LMC327826 LVY327485:LVY327826 MFU327485:MFU327826 MPQ327485:MPQ327826 MZM327485:MZM327826 NJI327485:NJI327826 NTE327485:NTE327826 ODA327485:ODA327826 OMW327485:OMW327826 OWS327485:OWS327826 PGO327485:PGO327826 PQK327485:PQK327826 QAG327485:QAG327826 QKC327485:QKC327826 QTY327485:QTY327826 RDU327485:RDU327826 RNQ327485:RNQ327826 RXM327485:RXM327826 SHI327485:SHI327826 SRE327485:SRE327826 TBA327485:TBA327826 TKW327485:TKW327826 TUS327485:TUS327826 UEO327485:UEO327826 UOK327485:UOK327826 UYG327485:UYG327826 VIC327485:VIC327826 VRY327485:VRY327826 WBU327485:WBU327826 WLQ327485:WLQ327826 WVM327485:WVM327826 H393021:H393362 JA393021:JA393362 SW393021:SW393362 ACS393021:ACS393362 AMO393021:AMO393362 AWK393021:AWK393362 BGG393021:BGG393362 BQC393021:BQC393362 BZY393021:BZY393362 CJU393021:CJU393362 CTQ393021:CTQ393362 DDM393021:DDM393362 DNI393021:DNI393362 DXE393021:DXE393362 EHA393021:EHA393362 EQW393021:EQW393362 FAS393021:FAS393362 FKO393021:FKO393362 FUK393021:FUK393362 GEG393021:GEG393362 GOC393021:GOC393362 GXY393021:GXY393362 HHU393021:HHU393362 HRQ393021:HRQ393362 IBM393021:IBM393362 ILI393021:ILI393362 IVE393021:IVE393362 JFA393021:JFA393362 JOW393021:JOW393362 JYS393021:JYS393362 KIO393021:KIO393362 KSK393021:KSK393362 LCG393021:LCG393362 LMC393021:LMC393362 LVY393021:LVY393362 MFU393021:MFU393362 MPQ393021:MPQ393362 MZM393021:MZM393362 NJI393021:NJI393362 NTE393021:NTE393362 ODA393021:ODA393362 OMW393021:OMW393362 OWS393021:OWS393362 PGO393021:PGO393362 PQK393021:PQK393362 QAG393021:QAG393362 QKC393021:QKC393362 QTY393021:QTY393362 RDU393021:RDU393362 RNQ393021:RNQ393362 RXM393021:RXM393362 SHI393021:SHI393362 SRE393021:SRE393362 TBA393021:TBA393362 TKW393021:TKW393362 TUS393021:TUS393362 UEO393021:UEO393362 UOK393021:UOK393362 UYG393021:UYG393362 VIC393021:VIC393362 VRY393021:VRY393362 WBU393021:WBU393362 WLQ393021:WLQ393362 WVM393021:WVM393362 H458557:H458898 JA458557:JA458898 SW458557:SW458898 ACS458557:ACS458898 AMO458557:AMO458898 AWK458557:AWK458898 BGG458557:BGG458898 BQC458557:BQC458898 BZY458557:BZY458898 CJU458557:CJU458898 CTQ458557:CTQ458898 DDM458557:DDM458898 DNI458557:DNI458898 DXE458557:DXE458898 EHA458557:EHA458898 EQW458557:EQW458898 FAS458557:FAS458898 FKO458557:FKO458898 FUK458557:FUK458898 GEG458557:GEG458898 GOC458557:GOC458898 GXY458557:GXY458898 HHU458557:HHU458898 HRQ458557:HRQ458898 IBM458557:IBM458898 ILI458557:ILI458898 IVE458557:IVE458898 JFA458557:JFA458898 JOW458557:JOW458898 JYS458557:JYS458898 KIO458557:KIO458898 KSK458557:KSK458898 LCG458557:LCG458898 LMC458557:LMC458898 LVY458557:LVY458898 MFU458557:MFU458898 MPQ458557:MPQ458898 MZM458557:MZM458898 NJI458557:NJI458898 NTE458557:NTE458898 ODA458557:ODA458898 OMW458557:OMW458898 OWS458557:OWS458898 PGO458557:PGO458898 PQK458557:PQK458898 QAG458557:QAG458898 QKC458557:QKC458898 QTY458557:QTY458898 RDU458557:RDU458898 RNQ458557:RNQ458898 RXM458557:RXM458898 SHI458557:SHI458898 SRE458557:SRE458898 TBA458557:TBA458898 TKW458557:TKW458898 TUS458557:TUS458898 UEO458557:UEO458898 UOK458557:UOK458898 UYG458557:UYG458898 VIC458557:VIC458898 VRY458557:VRY458898 WBU458557:WBU458898 WLQ458557:WLQ458898 WVM458557:WVM458898 H524093:H524434 JA524093:JA524434 SW524093:SW524434 ACS524093:ACS524434 AMO524093:AMO524434 AWK524093:AWK524434 BGG524093:BGG524434 BQC524093:BQC524434 BZY524093:BZY524434 CJU524093:CJU524434 CTQ524093:CTQ524434 DDM524093:DDM524434 DNI524093:DNI524434 DXE524093:DXE524434 EHA524093:EHA524434 EQW524093:EQW524434 FAS524093:FAS524434 FKO524093:FKO524434 FUK524093:FUK524434 GEG524093:GEG524434 GOC524093:GOC524434 GXY524093:GXY524434 HHU524093:HHU524434 HRQ524093:HRQ524434 IBM524093:IBM524434 ILI524093:ILI524434 IVE524093:IVE524434 JFA524093:JFA524434 JOW524093:JOW524434 JYS524093:JYS524434 KIO524093:KIO524434 KSK524093:KSK524434 LCG524093:LCG524434 LMC524093:LMC524434 LVY524093:LVY524434 MFU524093:MFU524434 MPQ524093:MPQ524434 MZM524093:MZM524434 NJI524093:NJI524434 NTE524093:NTE524434 ODA524093:ODA524434 OMW524093:OMW524434 OWS524093:OWS524434 PGO524093:PGO524434 PQK524093:PQK524434 QAG524093:QAG524434 QKC524093:QKC524434 QTY524093:QTY524434 RDU524093:RDU524434 RNQ524093:RNQ524434 RXM524093:RXM524434 SHI524093:SHI524434 SRE524093:SRE524434 TBA524093:TBA524434 TKW524093:TKW524434 TUS524093:TUS524434 UEO524093:UEO524434 UOK524093:UOK524434 UYG524093:UYG524434 VIC524093:VIC524434 VRY524093:VRY524434 WBU524093:WBU524434 WLQ524093:WLQ524434 WVM524093:WVM524434 H589629:H589970 JA589629:JA589970 SW589629:SW589970 ACS589629:ACS589970 AMO589629:AMO589970 AWK589629:AWK589970 BGG589629:BGG589970 BQC589629:BQC589970 BZY589629:BZY589970 CJU589629:CJU589970 CTQ589629:CTQ589970 DDM589629:DDM589970 DNI589629:DNI589970 DXE589629:DXE589970 EHA589629:EHA589970 EQW589629:EQW589970 FAS589629:FAS589970 FKO589629:FKO589970 FUK589629:FUK589970 GEG589629:GEG589970 GOC589629:GOC589970 GXY589629:GXY589970 HHU589629:HHU589970 HRQ589629:HRQ589970 IBM589629:IBM589970 ILI589629:ILI589970 IVE589629:IVE589970 JFA589629:JFA589970 JOW589629:JOW589970 JYS589629:JYS589970 KIO589629:KIO589970 KSK589629:KSK589970 LCG589629:LCG589970 LMC589629:LMC589970 LVY589629:LVY589970 MFU589629:MFU589970 MPQ589629:MPQ589970 MZM589629:MZM589970 NJI589629:NJI589970 NTE589629:NTE589970 ODA589629:ODA589970 OMW589629:OMW589970 OWS589629:OWS589970 PGO589629:PGO589970 PQK589629:PQK589970 QAG589629:QAG589970 QKC589629:QKC589970 QTY589629:QTY589970 RDU589629:RDU589970 RNQ589629:RNQ589970 RXM589629:RXM589970 SHI589629:SHI589970 SRE589629:SRE589970 TBA589629:TBA589970 TKW589629:TKW589970 TUS589629:TUS589970 UEO589629:UEO589970 UOK589629:UOK589970 UYG589629:UYG589970 VIC589629:VIC589970 VRY589629:VRY589970 WBU589629:WBU589970 WLQ589629:WLQ589970 WVM589629:WVM589970 H655165:H655506 JA655165:JA655506 SW655165:SW655506 ACS655165:ACS655506 AMO655165:AMO655506 AWK655165:AWK655506 BGG655165:BGG655506 BQC655165:BQC655506 BZY655165:BZY655506 CJU655165:CJU655506 CTQ655165:CTQ655506 DDM655165:DDM655506 DNI655165:DNI655506 DXE655165:DXE655506 EHA655165:EHA655506 EQW655165:EQW655506 FAS655165:FAS655506 FKO655165:FKO655506 FUK655165:FUK655506 GEG655165:GEG655506 GOC655165:GOC655506 GXY655165:GXY655506 HHU655165:HHU655506 HRQ655165:HRQ655506 IBM655165:IBM655506 ILI655165:ILI655506 IVE655165:IVE655506 JFA655165:JFA655506 JOW655165:JOW655506 JYS655165:JYS655506 KIO655165:KIO655506 KSK655165:KSK655506 LCG655165:LCG655506 LMC655165:LMC655506 LVY655165:LVY655506 MFU655165:MFU655506 MPQ655165:MPQ655506 MZM655165:MZM655506 NJI655165:NJI655506 NTE655165:NTE655506 ODA655165:ODA655506 OMW655165:OMW655506 OWS655165:OWS655506 PGO655165:PGO655506 PQK655165:PQK655506 QAG655165:QAG655506 QKC655165:QKC655506 QTY655165:QTY655506 RDU655165:RDU655506 RNQ655165:RNQ655506 RXM655165:RXM655506 SHI655165:SHI655506 SRE655165:SRE655506 TBA655165:TBA655506 TKW655165:TKW655506 TUS655165:TUS655506 UEO655165:UEO655506 UOK655165:UOK655506 UYG655165:UYG655506 VIC655165:VIC655506 VRY655165:VRY655506 WBU655165:WBU655506 WLQ655165:WLQ655506 WVM655165:WVM655506 H720701:H721042 JA720701:JA721042 SW720701:SW721042 ACS720701:ACS721042 AMO720701:AMO721042 AWK720701:AWK721042 BGG720701:BGG721042 BQC720701:BQC721042 BZY720701:BZY721042 CJU720701:CJU721042 CTQ720701:CTQ721042 DDM720701:DDM721042 DNI720701:DNI721042 DXE720701:DXE721042 EHA720701:EHA721042 EQW720701:EQW721042 FAS720701:FAS721042 FKO720701:FKO721042 FUK720701:FUK721042 GEG720701:GEG721042 GOC720701:GOC721042 GXY720701:GXY721042 HHU720701:HHU721042 HRQ720701:HRQ721042 IBM720701:IBM721042 ILI720701:ILI721042 IVE720701:IVE721042 JFA720701:JFA721042 JOW720701:JOW721042 JYS720701:JYS721042 KIO720701:KIO721042 KSK720701:KSK721042 LCG720701:LCG721042 LMC720701:LMC721042 LVY720701:LVY721042 MFU720701:MFU721042 MPQ720701:MPQ721042 MZM720701:MZM721042 NJI720701:NJI721042 NTE720701:NTE721042 ODA720701:ODA721042 OMW720701:OMW721042 OWS720701:OWS721042 PGO720701:PGO721042 PQK720701:PQK721042 QAG720701:QAG721042 QKC720701:QKC721042 QTY720701:QTY721042 RDU720701:RDU721042 RNQ720701:RNQ721042 RXM720701:RXM721042 SHI720701:SHI721042 SRE720701:SRE721042 TBA720701:TBA721042 TKW720701:TKW721042 TUS720701:TUS721042 UEO720701:UEO721042 UOK720701:UOK721042 UYG720701:UYG721042 VIC720701:VIC721042 VRY720701:VRY721042 WBU720701:WBU721042 WLQ720701:WLQ721042 WVM720701:WVM721042 H786237:H786578 JA786237:JA786578 SW786237:SW786578 ACS786237:ACS786578 AMO786237:AMO786578 AWK786237:AWK786578 BGG786237:BGG786578 BQC786237:BQC786578 BZY786237:BZY786578 CJU786237:CJU786578 CTQ786237:CTQ786578 DDM786237:DDM786578 DNI786237:DNI786578 DXE786237:DXE786578 EHA786237:EHA786578 EQW786237:EQW786578 FAS786237:FAS786578 FKO786237:FKO786578 FUK786237:FUK786578 GEG786237:GEG786578 GOC786237:GOC786578 GXY786237:GXY786578 HHU786237:HHU786578 HRQ786237:HRQ786578 IBM786237:IBM786578 ILI786237:ILI786578 IVE786237:IVE786578 JFA786237:JFA786578 JOW786237:JOW786578 JYS786237:JYS786578 KIO786237:KIO786578 KSK786237:KSK786578 LCG786237:LCG786578 LMC786237:LMC786578 LVY786237:LVY786578 MFU786237:MFU786578 MPQ786237:MPQ786578 MZM786237:MZM786578 NJI786237:NJI786578 NTE786237:NTE786578 ODA786237:ODA786578 OMW786237:OMW786578 OWS786237:OWS786578 PGO786237:PGO786578 PQK786237:PQK786578 QAG786237:QAG786578 QKC786237:QKC786578 QTY786237:QTY786578 RDU786237:RDU786578 RNQ786237:RNQ786578 RXM786237:RXM786578 SHI786237:SHI786578 SRE786237:SRE786578 TBA786237:TBA786578 TKW786237:TKW786578 TUS786237:TUS786578 UEO786237:UEO786578 UOK786237:UOK786578 UYG786237:UYG786578 VIC786237:VIC786578 VRY786237:VRY786578 WBU786237:WBU786578 WLQ786237:WLQ786578 WVM786237:WVM786578 H851773:H852114 JA851773:JA852114 SW851773:SW852114 ACS851773:ACS852114 AMO851773:AMO852114 AWK851773:AWK852114 BGG851773:BGG852114 BQC851773:BQC852114 BZY851773:BZY852114 CJU851773:CJU852114 CTQ851773:CTQ852114 DDM851773:DDM852114 DNI851773:DNI852114 DXE851773:DXE852114 EHA851773:EHA852114 EQW851773:EQW852114 FAS851773:FAS852114 FKO851773:FKO852114 FUK851773:FUK852114 GEG851773:GEG852114 GOC851773:GOC852114 GXY851773:GXY852114 HHU851773:HHU852114 HRQ851773:HRQ852114 IBM851773:IBM852114 ILI851773:ILI852114 IVE851773:IVE852114 JFA851773:JFA852114 JOW851773:JOW852114 JYS851773:JYS852114 KIO851773:KIO852114 KSK851773:KSK852114 LCG851773:LCG852114 LMC851773:LMC852114 LVY851773:LVY852114 MFU851773:MFU852114 MPQ851773:MPQ852114 MZM851773:MZM852114 NJI851773:NJI852114 NTE851773:NTE852114 ODA851773:ODA852114 OMW851773:OMW852114 OWS851773:OWS852114 PGO851773:PGO852114 PQK851773:PQK852114 QAG851773:QAG852114 QKC851773:QKC852114 QTY851773:QTY852114 RDU851773:RDU852114 RNQ851773:RNQ852114 RXM851773:RXM852114 SHI851773:SHI852114 SRE851773:SRE852114 TBA851773:TBA852114 TKW851773:TKW852114 TUS851773:TUS852114 UEO851773:UEO852114 UOK851773:UOK852114 UYG851773:UYG852114 VIC851773:VIC852114 VRY851773:VRY852114 WBU851773:WBU852114 WLQ851773:WLQ852114 WVM851773:WVM852114 H917309:H917650 JA917309:JA917650 SW917309:SW917650 ACS917309:ACS917650 AMO917309:AMO917650 AWK917309:AWK917650 BGG917309:BGG917650 BQC917309:BQC917650 BZY917309:BZY917650 CJU917309:CJU917650 CTQ917309:CTQ917650 DDM917309:DDM917650 DNI917309:DNI917650 DXE917309:DXE917650 EHA917309:EHA917650 EQW917309:EQW917650 FAS917309:FAS917650 FKO917309:FKO917650 FUK917309:FUK917650 GEG917309:GEG917650 GOC917309:GOC917650 GXY917309:GXY917650 HHU917309:HHU917650 HRQ917309:HRQ917650 IBM917309:IBM917650 ILI917309:ILI917650 IVE917309:IVE917650 JFA917309:JFA917650 JOW917309:JOW917650 JYS917309:JYS917650 KIO917309:KIO917650 KSK917309:KSK917650 LCG917309:LCG917650 LMC917309:LMC917650 LVY917309:LVY917650 MFU917309:MFU917650 MPQ917309:MPQ917650 MZM917309:MZM917650 NJI917309:NJI917650 NTE917309:NTE917650 ODA917309:ODA917650 OMW917309:OMW917650 OWS917309:OWS917650 PGO917309:PGO917650 PQK917309:PQK917650 QAG917309:QAG917650 QKC917309:QKC917650 QTY917309:QTY917650 RDU917309:RDU917650 RNQ917309:RNQ917650 RXM917309:RXM917650 SHI917309:SHI917650 SRE917309:SRE917650 TBA917309:TBA917650 TKW917309:TKW917650 TUS917309:TUS917650 UEO917309:UEO917650 UOK917309:UOK917650 UYG917309:UYG917650 VIC917309:VIC917650 VRY917309:VRY917650 WBU917309:WBU917650 WLQ917309:WLQ917650 WVM917309:WVM917650 H982845:H983186 JA982845:JA983186 SW982845:SW983186 ACS982845:ACS983186 AMO982845:AMO983186 AWK982845:AWK983186 BGG982845:BGG983186 BQC982845:BQC983186 BZY982845:BZY983186 CJU982845:CJU983186 CTQ982845:CTQ983186 DDM982845:DDM983186 DNI982845:DNI983186 DXE982845:DXE983186 EHA982845:EHA983186 EQW982845:EQW983186 FAS982845:FAS983186 FKO982845:FKO983186 FUK982845:FUK983186 GEG982845:GEG983186 GOC982845:GOC983186 GXY982845:GXY983186 HHU982845:HHU983186 HRQ982845:HRQ983186 IBM982845:IBM983186 ILI982845:ILI983186 IVE982845:IVE983186 JFA982845:JFA983186 JOW982845:JOW983186 JYS982845:JYS983186 KIO982845:KIO983186 KSK982845:KSK983186 LCG982845:LCG983186 LMC982845:LMC983186 LVY982845:LVY983186 MFU982845:MFU983186 MPQ982845:MPQ983186 MZM982845:MZM983186 NJI982845:NJI983186 NTE982845:NTE983186 ODA982845:ODA983186 OMW982845:OMW983186 OWS982845:OWS983186 PGO982845:PGO983186 PQK982845:PQK983186 QAG982845:QAG983186 QKC982845:QKC983186 QTY982845:QTY983186 RDU982845:RDU983186 RNQ982845:RNQ983186 RXM982845:RXM983186 SHI982845:SHI983186 SRE982845:SRE983186 TBA982845:TBA983186 TKW982845:TKW983186 TUS982845:TUS983186 UEO982845:UEO983186 UOK982845:UOK983186 UYG982845:UYG983186 VIC982845:VIC983186 VRY982845:VRY983186 WBU982845:WBU983186 WLQ982845:WLQ983186 L982845:L983186 L65341:L65682 L130877:L131218 L196413:L196754 L261949:L262290 L327485:L327826 L393021:L393362 L458557:L458898 L524093:L524434 L589629:L589970 L655165:L655506 L720701:L721042 L786237:L786578 L851773:L852114 L917309:L917650 JA7:JA149 WVM7:WVM149 WLQ7:WLQ149 WBU7:WBU149 VRY7:VRY149 VIC7:VIC149 UYG7:UYG149 UOK7:UOK149 UEO7:UEO149 TUS7:TUS149 TKW7:TKW149 TBA7:TBA149 SRE7:SRE149 SHI7:SHI149 RXM7:RXM149 RNQ7:RNQ149 RDU7:RDU149 QTY7:QTY149 QKC7:QKC149 QAG7:QAG149 PQK7:PQK149 PGO7:PGO149 OWS7:OWS149 OMW7:OMW149 ODA7:ODA149 NTE7:NTE149 NJI7:NJI149 MZM7:MZM149 MPQ7:MPQ149 MFU7:MFU149 LVY7:LVY149 LMC7:LMC149 LCG7:LCG149 KSK7:KSK149 KIO7:KIO149 JYS7:JYS149 JOW7:JOW149 JFA7:JFA149 IVE7:IVE149 ILI7:ILI149 IBM7:IBM149 HRQ7:HRQ149 HHU7:HHU149 GXY7:GXY149 GOC7:GOC149 GEG7:GEG149 FUK7:FUK149 FKO7:FKO149 FAS7:FAS149 EQW7:EQW149 EHA7:EHA149 DXE7:DXE149 DNI7:DNI149 DDM7:DDM149 CTQ7:CTQ149 CJU7:CJU149 BZY7:BZY149 BQC7:BQC149 BGG7:BGG149 AWK7:AWK149 AMO7:AMO149 ACS7:ACS149 SW7:SW149 L7:L149" xr:uid="{00000000-0002-0000-0300-000003000000}">
      <formula1>1</formula1>
      <formula2>305</formula2>
    </dataValidation>
    <dataValidation type="list" allowBlank="1" showInputMessage="1" showErrorMessage="1" sqref="RDZ982845:RDZ983186 QUD982845:QUD983186 RNV982845:RNV983186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RXR982845:RXR983186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SHN982845:SHN983186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SRJ982845:SRJ983186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TBF982845:TBF98318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TLB982845:TLB983186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TUX982845:TUX983186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UET982845:UET983186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UOP982845:UOP983186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UYL982845:UYL98318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VIH982845:VIH983186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VSD982845:VSD983186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WBZ982845:WBZ983186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WLV982845:WLV983186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WVR982845:WVR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WLV7:WLV149 WBZ7:WBZ149 VSD7:VSD149 VIH7:VIH149 UYL7:UYL149 UOP7:UOP149 UET7:UET149 TUX7:TUX149 TLB7:TLB149 TBF7:TBF149 SRJ7:SRJ149 SHN7:SHN149 RXR7:RXR149 RNV7:RNV149 RDZ7:RDZ149 QUD7:QUD149 QKH7:QKH149 QAL7:QAL149 PQP7:PQP149 PGT7:PGT149 OWX7:OWX149 ONB7:ONB149 ODF7:ODF149 NTJ7:NTJ149 NJN7:NJN149 MZR7:MZR149 MPV7:MPV149 MFZ7:MFZ149 LWD7:LWD149 LMH7:LMH149 LCL7:LCL149 KSP7:KSP149 KIT7:KIT149 JYX7:JYX149 JPB7:JPB149 JFF7:JFF149 IVJ7:IVJ149 ILN7:ILN149 IBR7:IBR149 HRV7:HRV149 HHZ7:HHZ149 GYD7:GYD149 GOH7:GOH149 GEL7:GEL149 FUP7:FUP149 FKT7:FKT149 FAX7:FAX149 ERB7:ERB149 EHF7:EHF149 DXJ7:DXJ149 DNN7:DNN149 DDR7:DDR149 CTV7:CTV149 CJZ7:CJZ149 CAD7:CAD149 BQH7:BQH149 BGL7:BGL149 AWP7:AWP149 AMT7:AMT149 ACX7:ACX149 TB7:TB149 JF7:JF149 WVR7:WVR149" xr:uid="{00000000-0002-0000-0300-000004000000}">
      <formula1>ACCOMPAGNO</formula1>
    </dataValidation>
    <dataValidation type="list" allowBlank="1" showInputMessage="1" showErrorMessage="1" sqref="RDQ982845:RDQ983186 QTU982845:QTU983186 RNM982845:RNM983186 IW65341:IW65682 SS65341:SS65682 ACO65341:ACO65682 AMK65341:AMK65682 AWG65341:AWG65682 BGC65341:BGC65682 BPY65341:BPY65682 BZU65341:BZU65682 CJQ65341:CJQ65682 CTM65341:CTM65682 DDI65341:DDI65682 DNE65341:DNE65682 DXA65341:DXA65682 EGW65341:EGW65682 EQS65341:EQS65682 FAO65341:FAO65682 FKK65341:FKK65682 FUG65341:FUG65682 GEC65341:GEC65682 GNY65341:GNY65682 GXU65341:GXU65682 HHQ65341:HHQ65682 HRM65341:HRM65682 IBI65341:IBI65682 ILE65341:ILE65682 IVA65341:IVA65682 JEW65341:JEW65682 JOS65341:JOS65682 JYO65341:JYO65682 KIK65341:KIK65682 KSG65341:KSG65682 LCC65341:LCC65682 LLY65341:LLY65682 LVU65341:LVU65682 MFQ65341:MFQ65682 MPM65341:MPM65682 MZI65341:MZI65682 NJE65341:NJE65682 NTA65341:NTA65682 OCW65341:OCW65682 OMS65341:OMS65682 OWO65341:OWO65682 PGK65341:PGK65682 PQG65341:PQG65682 QAC65341:QAC65682 QJY65341:QJY65682 QTU65341:QTU65682 RDQ65341:RDQ65682 RNM65341:RNM65682 RXI65341:RXI65682 SHE65341:SHE65682 SRA65341:SRA65682 TAW65341:TAW65682 TKS65341:TKS65682 TUO65341:TUO65682 UEK65341:UEK65682 UOG65341:UOG65682 UYC65341:UYC65682 VHY65341:VHY65682 VRU65341:VRU65682 WBQ65341:WBQ65682 WLM65341:WLM65682 WVI65341:WVI65682 RXI982845:RXI983186 IW130877:IW131218 SS130877:SS131218 ACO130877:ACO131218 AMK130877:AMK131218 AWG130877:AWG131218 BGC130877:BGC131218 BPY130877:BPY131218 BZU130877:BZU131218 CJQ130877:CJQ131218 CTM130877:CTM131218 DDI130877:DDI131218 DNE130877:DNE131218 DXA130877:DXA131218 EGW130877:EGW131218 EQS130877:EQS131218 FAO130877:FAO131218 FKK130877:FKK131218 FUG130877:FUG131218 GEC130877:GEC131218 GNY130877:GNY131218 GXU130877:GXU131218 HHQ130877:HHQ131218 HRM130877:HRM131218 IBI130877:IBI131218 ILE130877:ILE131218 IVA130877:IVA131218 JEW130877:JEW131218 JOS130877:JOS131218 JYO130877:JYO131218 KIK130877:KIK131218 KSG130877:KSG131218 LCC130877:LCC131218 LLY130877:LLY131218 LVU130877:LVU131218 MFQ130877:MFQ131218 MPM130877:MPM131218 MZI130877:MZI131218 NJE130877:NJE131218 NTA130877:NTA131218 OCW130877:OCW131218 OMS130877:OMS131218 OWO130877:OWO131218 PGK130877:PGK131218 PQG130877:PQG131218 QAC130877:QAC131218 QJY130877:QJY131218 QTU130877:QTU131218 RDQ130877:RDQ131218 RNM130877:RNM131218 RXI130877:RXI131218 SHE130877:SHE131218 SRA130877:SRA131218 TAW130877:TAW131218 TKS130877:TKS131218 TUO130877:TUO131218 UEK130877:UEK131218 UOG130877:UOG131218 UYC130877:UYC131218 VHY130877:VHY131218 VRU130877:VRU131218 WBQ130877:WBQ131218 WLM130877:WLM131218 WVI130877:WVI131218 SHE982845:SHE983186 IW196413:IW196754 SS196413:SS196754 ACO196413:ACO196754 AMK196413:AMK196754 AWG196413:AWG196754 BGC196413:BGC196754 BPY196413:BPY196754 BZU196413:BZU196754 CJQ196413:CJQ196754 CTM196413:CTM196754 DDI196413:DDI196754 DNE196413:DNE196754 DXA196413:DXA196754 EGW196413:EGW196754 EQS196413:EQS196754 FAO196413:FAO196754 FKK196413:FKK196754 FUG196413:FUG196754 GEC196413:GEC196754 GNY196413:GNY196754 GXU196413:GXU196754 HHQ196413:HHQ196754 HRM196413:HRM196754 IBI196413:IBI196754 ILE196413:ILE196754 IVA196413:IVA196754 JEW196413:JEW196754 JOS196413:JOS196754 JYO196413:JYO196754 KIK196413:KIK196754 KSG196413:KSG196754 LCC196413:LCC196754 LLY196413:LLY196754 LVU196413:LVU196754 MFQ196413:MFQ196754 MPM196413:MPM196754 MZI196413:MZI196754 NJE196413:NJE196754 NTA196413:NTA196754 OCW196413:OCW196754 OMS196413:OMS196754 OWO196413:OWO196754 PGK196413:PGK196754 PQG196413:PQG196754 QAC196413:QAC196754 QJY196413:QJY196754 QTU196413:QTU196754 RDQ196413:RDQ196754 RNM196413:RNM196754 RXI196413:RXI196754 SHE196413:SHE196754 SRA196413:SRA196754 TAW196413:TAW196754 TKS196413:TKS196754 TUO196413:TUO196754 UEK196413:UEK196754 UOG196413:UOG196754 UYC196413:UYC196754 VHY196413:VHY196754 VRU196413:VRU196754 WBQ196413:WBQ196754 WLM196413:WLM196754 WVI196413:WVI196754 SRA982845:SRA983186 IW261949:IW262290 SS261949:SS262290 ACO261949:ACO262290 AMK261949:AMK262290 AWG261949:AWG262290 BGC261949:BGC262290 BPY261949:BPY262290 BZU261949:BZU262290 CJQ261949:CJQ262290 CTM261949:CTM262290 DDI261949:DDI262290 DNE261949:DNE262290 DXA261949:DXA262290 EGW261949:EGW262290 EQS261949:EQS262290 FAO261949:FAO262290 FKK261949:FKK262290 FUG261949:FUG262290 GEC261949:GEC262290 GNY261949:GNY262290 GXU261949:GXU262290 HHQ261949:HHQ262290 HRM261949:HRM262290 IBI261949:IBI262290 ILE261949:ILE262290 IVA261949:IVA262290 JEW261949:JEW262290 JOS261949:JOS262290 JYO261949:JYO262290 KIK261949:KIK262290 KSG261949:KSG262290 LCC261949:LCC262290 LLY261949:LLY262290 LVU261949:LVU262290 MFQ261949:MFQ262290 MPM261949:MPM262290 MZI261949:MZI262290 NJE261949:NJE262290 NTA261949:NTA262290 OCW261949:OCW262290 OMS261949:OMS262290 OWO261949:OWO262290 PGK261949:PGK262290 PQG261949:PQG262290 QAC261949:QAC262290 QJY261949:QJY262290 QTU261949:QTU262290 RDQ261949:RDQ262290 RNM261949:RNM262290 RXI261949:RXI262290 SHE261949:SHE262290 SRA261949:SRA262290 TAW261949:TAW262290 TKS261949:TKS262290 TUO261949:TUO262290 UEK261949:UEK262290 UOG261949:UOG262290 UYC261949:UYC262290 VHY261949:VHY262290 VRU261949:VRU262290 WBQ261949:WBQ262290 WLM261949:WLM262290 WVI261949:WVI262290 TAW982845:TAW983186 IW327485:IW327826 SS327485:SS327826 ACO327485:ACO327826 AMK327485:AMK327826 AWG327485:AWG327826 BGC327485:BGC327826 BPY327485:BPY327826 BZU327485:BZU327826 CJQ327485:CJQ327826 CTM327485:CTM327826 DDI327485:DDI327826 DNE327485:DNE327826 DXA327485:DXA327826 EGW327485:EGW327826 EQS327485:EQS327826 FAO327485:FAO327826 FKK327485:FKK327826 FUG327485:FUG327826 GEC327485:GEC327826 GNY327485:GNY327826 GXU327485:GXU327826 HHQ327485:HHQ327826 HRM327485:HRM327826 IBI327485:IBI327826 ILE327485:ILE327826 IVA327485:IVA327826 JEW327485:JEW327826 JOS327485:JOS327826 JYO327485:JYO327826 KIK327485:KIK327826 KSG327485:KSG327826 LCC327485:LCC327826 LLY327485:LLY327826 LVU327485:LVU327826 MFQ327485:MFQ327826 MPM327485:MPM327826 MZI327485:MZI327826 NJE327485:NJE327826 NTA327485:NTA327826 OCW327485:OCW327826 OMS327485:OMS327826 OWO327485:OWO327826 PGK327485:PGK327826 PQG327485:PQG327826 QAC327485:QAC327826 QJY327485:QJY327826 QTU327485:QTU327826 RDQ327485:RDQ327826 RNM327485:RNM327826 RXI327485:RXI327826 SHE327485:SHE327826 SRA327485:SRA327826 TAW327485:TAW327826 TKS327485:TKS327826 TUO327485:TUO327826 UEK327485:UEK327826 UOG327485:UOG327826 UYC327485:UYC327826 VHY327485:VHY327826 VRU327485:VRU327826 WBQ327485:WBQ327826 WLM327485:WLM327826 WVI327485:WVI327826 TKS982845:TKS983186 IW393021:IW393362 SS393021:SS393362 ACO393021:ACO393362 AMK393021:AMK393362 AWG393021:AWG393362 BGC393021:BGC393362 BPY393021:BPY393362 BZU393021:BZU393362 CJQ393021:CJQ393362 CTM393021:CTM393362 DDI393021:DDI393362 DNE393021:DNE393362 DXA393021:DXA393362 EGW393021:EGW393362 EQS393021:EQS393362 FAO393021:FAO393362 FKK393021:FKK393362 FUG393021:FUG393362 GEC393021:GEC393362 GNY393021:GNY393362 GXU393021:GXU393362 HHQ393021:HHQ393362 HRM393021:HRM393362 IBI393021:IBI393362 ILE393021:ILE393362 IVA393021:IVA393362 JEW393021:JEW393362 JOS393021:JOS393362 JYO393021:JYO393362 KIK393021:KIK393362 KSG393021:KSG393362 LCC393021:LCC393362 LLY393021:LLY393362 LVU393021:LVU393362 MFQ393021:MFQ393362 MPM393021:MPM393362 MZI393021:MZI393362 NJE393021:NJE393362 NTA393021:NTA393362 OCW393021:OCW393362 OMS393021:OMS393362 OWO393021:OWO393362 PGK393021:PGK393362 PQG393021:PQG393362 QAC393021:QAC393362 QJY393021:QJY393362 QTU393021:QTU393362 RDQ393021:RDQ393362 RNM393021:RNM393362 RXI393021:RXI393362 SHE393021:SHE393362 SRA393021:SRA393362 TAW393021:TAW393362 TKS393021:TKS393362 TUO393021:TUO393362 UEK393021:UEK393362 UOG393021:UOG393362 UYC393021:UYC393362 VHY393021:VHY393362 VRU393021:VRU393362 WBQ393021:WBQ393362 WLM393021:WLM393362 WVI393021:WVI393362 TUO982845:TUO983186 IW458557:IW458898 SS458557:SS458898 ACO458557:ACO458898 AMK458557:AMK458898 AWG458557:AWG458898 BGC458557:BGC458898 BPY458557:BPY458898 BZU458557:BZU458898 CJQ458557:CJQ458898 CTM458557:CTM458898 DDI458557:DDI458898 DNE458557:DNE458898 DXA458557:DXA458898 EGW458557:EGW458898 EQS458557:EQS458898 FAO458557:FAO458898 FKK458557:FKK458898 FUG458557:FUG458898 GEC458557:GEC458898 GNY458557:GNY458898 GXU458557:GXU458898 HHQ458557:HHQ458898 HRM458557:HRM458898 IBI458557:IBI458898 ILE458557:ILE458898 IVA458557:IVA458898 JEW458557:JEW458898 JOS458557:JOS458898 JYO458557:JYO458898 KIK458557:KIK458898 KSG458557:KSG458898 LCC458557:LCC458898 LLY458557:LLY458898 LVU458557:LVU458898 MFQ458557:MFQ458898 MPM458557:MPM458898 MZI458557:MZI458898 NJE458557:NJE458898 NTA458557:NTA458898 OCW458557:OCW458898 OMS458557:OMS458898 OWO458557:OWO458898 PGK458557:PGK458898 PQG458557:PQG458898 QAC458557:QAC458898 QJY458557:QJY458898 QTU458557:QTU458898 RDQ458557:RDQ458898 RNM458557:RNM458898 RXI458557:RXI458898 SHE458557:SHE458898 SRA458557:SRA458898 TAW458557:TAW458898 TKS458557:TKS458898 TUO458557:TUO458898 UEK458557:UEK458898 UOG458557:UOG458898 UYC458557:UYC458898 VHY458557:VHY458898 VRU458557:VRU458898 WBQ458557:WBQ458898 WLM458557:WLM458898 WVI458557:WVI458898 UEK982845:UEK983186 IW524093:IW524434 SS524093:SS524434 ACO524093:ACO524434 AMK524093:AMK524434 AWG524093:AWG524434 BGC524093:BGC524434 BPY524093:BPY524434 BZU524093:BZU524434 CJQ524093:CJQ524434 CTM524093:CTM524434 DDI524093:DDI524434 DNE524093:DNE524434 DXA524093:DXA524434 EGW524093:EGW524434 EQS524093:EQS524434 FAO524093:FAO524434 FKK524093:FKK524434 FUG524093:FUG524434 GEC524093:GEC524434 GNY524093:GNY524434 GXU524093:GXU524434 HHQ524093:HHQ524434 HRM524093:HRM524434 IBI524093:IBI524434 ILE524093:ILE524434 IVA524093:IVA524434 JEW524093:JEW524434 JOS524093:JOS524434 JYO524093:JYO524434 KIK524093:KIK524434 KSG524093:KSG524434 LCC524093:LCC524434 LLY524093:LLY524434 LVU524093:LVU524434 MFQ524093:MFQ524434 MPM524093:MPM524434 MZI524093:MZI524434 NJE524093:NJE524434 NTA524093:NTA524434 OCW524093:OCW524434 OMS524093:OMS524434 OWO524093:OWO524434 PGK524093:PGK524434 PQG524093:PQG524434 QAC524093:QAC524434 QJY524093:QJY524434 QTU524093:QTU524434 RDQ524093:RDQ524434 RNM524093:RNM524434 RXI524093:RXI524434 SHE524093:SHE524434 SRA524093:SRA524434 TAW524093:TAW524434 TKS524093:TKS524434 TUO524093:TUO524434 UEK524093:UEK524434 UOG524093:UOG524434 UYC524093:UYC524434 VHY524093:VHY524434 VRU524093:VRU524434 WBQ524093:WBQ524434 WLM524093:WLM524434 WVI524093:WVI524434 UOG982845:UOG983186 IW589629:IW589970 SS589629:SS589970 ACO589629:ACO589970 AMK589629:AMK589970 AWG589629:AWG589970 BGC589629:BGC589970 BPY589629:BPY589970 BZU589629:BZU589970 CJQ589629:CJQ589970 CTM589629:CTM589970 DDI589629:DDI589970 DNE589629:DNE589970 DXA589629:DXA589970 EGW589629:EGW589970 EQS589629:EQS589970 FAO589629:FAO589970 FKK589629:FKK589970 FUG589629:FUG589970 GEC589629:GEC589970 GNY589629:GNY589970 GXU589629:GXU589970 HHQ589629:HHQ589970 HRM589629:HRM589970 IBI589629:IBI589970 ILE589629:ILE589970 IVA589629:IVA589970 JEW589629:JEW589970 JOS589629:JOS589970 JYO589629:JYO589970 KIK589629:KIK589970 KSG589629:KSG589970 LCC589629:LCC589970 LLY589629:LLY589970 LVU589629:LVU589970 MFQ589629:MFQ589970 MPM589629:MPM589970 MZI589629:MZI589970 NJE589629:NJE589970 NTA589629:NTA589970 OCW589629:OCW589970 OMS589629:OMS589970 OWO589629:OWO589970 PGK589629:PGK589970 PQG589629:PQG589970 QAC589629:QAC589970 QJY589629:QJY589970 QTU589629:QTU589970 RDQ589629:RDQ589970 RNM589629:RNM589970 RXI589629:RXI589970 SHE589629:SHE589970 SRA589629:SRA589970 TAW589629:TAW589970 TKS589629:TKS589970 TUO589629:TUO589970 UEK589629:UEK589970 UOG589629:UOG589970 UYC589629:UYC589970 VHY589629:VHY589970 VRU589629:VRU589970 WBQ589629:WBQ589970 WLM589629:WLM589970 WVI589629:WVI589970 UYC982845:UYC983186 IW655165:IW655506 SS655165:SS655506 ACO655165:ACO655506 AMK655165:AMK655506 AWG655165:AWG655506 BGC655165:BGC655506 BPY655165:BPY655506 BZU655165:BZU655506 CJQ655165:CJQ655506 CTM655165:CTM655506 DDI655165:DDI655506 DNE655165:DNE655506 DXA655165:DXA655506 EGW655165:EGW655506 EQS655165:EQS655506 FAO655165:FAO655506 FKK655165:FKK655506 FUG655165:FUG655506 GEC655165:GEC655506 GNY655165:GNY655506 GXU655165:GXU655506 HHQ655165:HHQ655506 HRM655165:HRM655506 IBI655165:IBI655506 ILE655165:ILE655506 IVA655165:IVA655506 JEW655165:JEW655506 JOS655165:JOS655506 JYO655165:JYO655506 KIK655165:KIK655506 KSG655165:KSG655506 LCC655165:LCC655506 LLY655165:LLY655506 LVU655165:LVU655506 MFQ655165:MFQ655506 MPM655165:MPM655506 MZI655165:MZI655506 NJE655165:NJE655506 NTA655165:NTA655506 OCW655165:OCW655506 OMS655165:OMS655506 OWO655165:OWO655506 PGK655165:PGK655506 PQG655165:PQG655506 QAC655165:QAC655506 QJY655165:QJY655506 QTU655165:QTU655506 RDQ655165:RDQ655506 RNM655165:RNM655506 RXI655165:RXI655506 SHE655165:SHE655506 SRA655165:SRA655506 TAW655165:TAW655506 TKS655165:TKS655506 TUO655165:TUO655506 UEK655165:UEK655506 UOG655165:UOG655506 UYC655165:UYC655506 VHY655165:VHY655506 VRU655165:VRU655506 WBQ655165:WBQ655506 WLM655165:WLM655506 WVI655165:WVI655506 VHY982845:VHY983186 IW720701:IW721042 SS720701:SS721042 ACO720701:ACO721042 AMK720701:AMK721042 AWG720701:AWG721042 BGC720701:BGC721042 BPY720701:BPY721042 BZU720701:BZU721042 CJQ720701:CJQ721042 CTM720701:CTM721042 DDI720701:DDI721042 DNE720701:DNE721042 DXA720701:DXA721042 EGW720701:EGW721042 EQS720701:EQS721042 FAO720701:FAO721042 FKK720701:FKK721042 FUG720701:FUG721042 GEC720701:GEC721042 GNY720701:GNY721042 GXU720701:GXU721042 HHQ720701:HHQ721042 HRM720701:HRM721042 IBI720701:IBI721042 ILE720701:ILE721042 IVA720701:IVA721042 JEW720701:JEW721042 JOS720701:JOS721042 JYO720701:JYO721042 KIK720701:KIK721042 KSG720701:KSG721042 LCC720701:LCC721042 LLY720701:LLY721042 LVU720701:LVU721042 MFQ720701:MFQ721042 MPM720701:MPM721042 MZI720701:MZI721042 NJE720701:NJE721042 NTA720701:NTA721042 OCW720701:OCW721042 OMS720701:OMS721042 OWO720701:OWO721042 PGK720701:PGK721042 PQG720701:PQG721042 QAC720701:QAC721042 QJY720701:QJY721042 QTU720701:QTU721042 RDQ720701:RDQ721042 RNM720701:RNM721042 RXI720701:RXI721042 SHE720701:SHE721042 SRA720701:SRA721042 TAW720701:TAW721042 TKS720701:TKS721042 TUO720701:TUO721042 UEK720701:UEK721042 UOG720701:UOG721042 UYC720701:UYC721042 VHY720701:VHY721042 VRU720701:VRU721042 WBQ720701:WBQ721042 WLM720701:WLM721042 WVI720701:WVI721042 VRU982845:VRU983186 IW786237:IW786578 SS786237:SS786578 ACO786237:ACO786578 AMK786237:AMK786578 AWG786237:AWG786578 BGC786237:BGC786578 BPY786237:BPY786578 BZU786237:BZU786578 CJQ786237:CJQ786578 CTM786237:CTM786578 DDI786237:DDI786578 DNE786237:DNE786578 DXA786237:DXA786578 EGW786237:EGW786578 EQS786237:EQS786578 FAO786237:FAO786578 FKK786237:FKK786578 FUG786237:FUG786578 GEC786237:GEC786578 GNY786237:GNY786578 GXU786237:GXU786578 HHQ786237:HHQ786578 HRM786237:HRM786578 IBI786237:IBI786578 ILE786237:ILE786578 IVA786237:IVA786578 JEW786237:JEW786578 JOS786237:JOS786578 JYO786237:JYO786578 KIK786237:KIK786578 KSG786237:KSG786578 LCC786237:LCC786578 LLY786237:LLY786578 LVU786237:LVU786578 MFQ786237:MFQ786578 MPM786237:MPM786578 MZI786237:MZI786578 NJE786237:NJE786578 NTA786237:NTA786578 OCW786237:OCW786578 OMS786237:OMS786578 OWO786237:OWO786578 PGK786237:PGK786578 PQG786237:PQG786578 QAC786237:QAC786578 QJY786237:QJY786578 QTU786237:QTU786578 RDQ786237:RDQ786578 RNM786237:RNM786578 RXI786237:RXI786578 SHE786237:SHE786578 SRA786237:SRA786578 TAW786237:TAW786578 TKS786237:TKS786578 TUO786237:TUO786578 UEK786237:UEK786578 UOG786237:UOG786578 UYC786237:UYC786578 VHY786237:VHY786578 VRU786237:VRU786578 WBQ786237:WBQ786578 WLM786237:WLM786578 WVI786237:WVI786578 WBQ982845:WBQ983186 IW851773:IW852114 SS851773:SS852114 ACO851773:ACO852114 AMK851773:AMK852114 AWG851773:AWG852114 BGC851773:BGC852114 BPY851773:BPY852114 BZU851773:BZU852114 CJQ851773:CJQ852114 CTM851773:CTM852114 DDI851773:DDI852114 DNE851773:DNE852114 DXA851773:DXA852114 EGW851773:EGW852114 EQS851773:EQS852114 FAO851773:FAO852114 FKK851773:FKK852114 FUG851773:FUG852114 GEC851773:GEC852114 GNY851773:GNY852114 GXU851773:GXU852114 HHQ851773:HHQ852114 HRM851773:HRM852114 IBI851773:IBI852114 ILE851773:ILE852114 IVA851773:IVA852114 JEW851773:JEW852114 JOS851773:JOS852114 JYO851773:JYO852114 KIK851773:KIK852114 KSG851773:KSG852114 LCC851773:LCC852114 LLY851773:LLY852114 LVU851773:LVU852114 MFQ851773:MFQ852114 MPM851773:MPM852114 MZI851773:MZI852114 NJE851773:NJE852114 NTA851773:NTA852114 OCW851773:OCW852114 OMS851773:OMS852114 OWO851773:OWO852114 PGK851773:PGK852114 PQG851773:PQG852114 QAC851773:QAC852114 QJY851773:QJY852114 QTU851773:QTU852114 RDQ851773:RDQ852114 RNM851773:RNM852114 RXI851773:RXI852114 SHE851773:SHE852114 SRA851773:SRA852114 TAW851773:TAW852114 TKS851773:TKS852114 TUO851773:TUO852114 UEK851773:UEK852114 UOG851773:UOG852114 UYC851773:UYC852114 VHY851773:VHY852114 VRU851773:VRU852114 WBQ851773:WBQ852114 WLM851773:WLM852114 WVI851773:WVI852114 WLM982845:WLM983186 IW917309:IW917650 SS917309:SS917650 ACO917309:ACO917650 AMK917309:AMK917650 AWG917309:AWG917650 BGC917309:BGC917650 BPY917309:BPY917650 BZU917309:BZU917650 CJQ917309:CJQ917650 CTM917309:CTM917650 DDI917309:DDI917650 DNE917309:DNE917650 DXA917309:DXA917650 EGW917309:EGW917650 EQS917309:EQS917650 FAO917309:FAO917650 FKK917309:FKK917650 FUG917309:FUG917650 GEC917309:GEC917650 GNY917309:GNY917650 GXU917309:GXU917650 HHQ917309:HHQ917650 HRM917309:HRM917650 IBI917309:IBI917650 ILE917309:ILE917650 IVA917309:IVA917650 JEW917309:JEW917650 JOS917309:JOS917650 JYO917309:JYO917650 KIK917309:KIK917650 KSG917309:KSG917650 LCC917309:LCC917650 LLY917309:LLY917650 LVU917309:LVU917650 MFQ917309:MFQ917650 MPM917309:MPM917650 MZI917309:MZI917650 NJE917309:NJE917650 NTA917309:NTA917650 OCW917309:OCW917650 OMS917309:OMS917650 OWO917309:OWO917650 PGK917309:PGK917650 PQG917309:PQG917650 QAC917309:QAC917650 QJY917309:QJY917650 QTU917309:QTU917650 RDQ917309:RDQ917650 RNM917309:RNM917650 RXI917309:RXI917650 SHE917309:SHE917650 SRA917309:SRA917650 TAW917309:TAW917650 TKS917309:TKS917650 TUO917309:TUO917650 UEK917309:UEK917650 UOG917309:UOG917650 UYC917309:UYC917650 VHY917309:VHY917650 VRU917309:VRU917650 WBQ917309:WBQ917650 WLM917309:WLM917650 WVI917309:WVI917650 WVI982845:WVI983186 IW982845:IW983186 SS982845:SS983186 ACO982845:ACO983186 AMK982845:AMK983186 AWG982845:AWG983186 BGC982845:BGC983186 BPY982845:BPY983186 BZU982845:BZU983186 CJQ982845:CJQ983186 CTM982845:CTM983186 DDI982845:DDI983186 DNE982845:DNE983186 DXA982845:DXA983186 EGW982845:EGW983186 EQS982845:EQS983186 FAO982845:FAO983186 FKK982845:FKK983186 FUG982845:FUG983186 GEC982845:GEC983186 GNY982845:GNY983186 GXU982845:GXU983186 HHQ982845:HHQ983186 HRM982845:HRM983186 IBI982845:IBI983186 ILE982845:ILE983186 IVA982845:IVA983186 JEW982845:JEW983186 JOS982845:JOS983186 JYO982845:JYO983186 KIK982845:KIK983186 KSG982845:KSG983186 LCC982845:LCC983186 LLY982845:LLY983186 LVU982845:LVU983186 MFQ982845:MFQ983186 MPM982845:MPM983186 MZI982845:MZI983186 NJE982845:NJE983186 NTA982845:NTA983186 OCW982845:OCW983186 OMS982845:OMS983186 OWO982845:OWO983186 PGK982845:PGK983186 PQG982845:PQG983186 QAC982845:QAC983186 QJY982845:QJY983186 WLM7:WLM149 WBQ7:WBQ149 VRU7:VRU149 VHY7:VHY149 UYC7:UYC149 UOG7:UOG149 UEK7:UEK149 TUO7:TUO149 TKS7:TKS149 TAW7:TAW149 SRA7:SRA149 SHE7:SHE149 RXI7:RXI149 RNM7:RNM149 RDQ7:RDQ149 QTU7:QTU149 QJY7:QJY149 QAC7:QAC149 PQG7:PQG149 PGK7:PGK149 OWO7:OWO149 OMS7:OMS149 OCW7:OCW149 NTA7:NTA149 NJE7:NJE149 MZI7:MZI149 MPM7:MPM149 MFQ7:MFQ149 LVU7:LVU149 LLY7:LLY149 LCC7:LCC149 KSG7:KSG149 KIK7:KIK149 JYO7:JYO149 JOS7:JOS149 JEW7:JEW149 IVA7:IVA149 ILE7:ILE149 IBI7:IBI149 HRM7:HRM149 HHQ7:HHQ149 GXU7:GXU149 GNY7:GNY149 GEC7:GEC149 FUG7:FUG149 FKK7:FKK149 FAO7:FAO149 EQS7:EQS149 EGW7:EGW149 DXA7:DXA149 DNE7:DNE149 DDI7:DDI149 CTM7:CTM149 CJQ7:CJQ149 BZU7:BZU149 BPY7:BPY149 BGC7:BGC149 AWG7:AWG149 AMK7:AMK149 ACO7:ACO149 SS7:SS149 IW7:IW149 WVI7:WVI149" xr:uid="{00000000-0002-0000-0300-000005000000}">
      <formula1>STRUTTURE_SRSR24H</formula1>
    </dataValidation>
    <dataValidation type="date" allowBlank="1" showInputMessage="1" showErrorMessage="1" error="inserire anno 2023  (01/01/2023 - 31/12/2023)" prompt="compilare sempre" sqref="F8:G149" xr:uid="{00000000-0002-0000-0300-000006000000}">
      <formula1>44927</formula1>
      <formula2>45291</formula2>
    </dataValidation>
    <dataValidation type="decimal" allowBlank="1" showInputMessage="1" showErrorMessage="1" error="ISEE tra 0,00 e 20.000,00" prompt="compilare sempre" sqref="M7:M149" xr:uid="{00000000-0002-0000-0300-000007000000}">
      <formula1>0</formula1>
      <formula2>20000</formula2>
    </dataValidation>
    <dataValidation type="whole" allowBlank="1" showInputMessage="1" showErrorMessage="1" error="inserire solo i gg. di assenza" prompt="Inserire solo i giorni a tariffa ridotta  fatturati/da fatturare" sqref="I8:I149" xr:uid="{00000000-0002-0000-0300-000008000000}">
      <formula1>0</formula1>
      <formula2>301</formula2>
    </dataValidation>
    <dataValidation type="date" allowBlank="1" showInputMessage="1" showErrorMessage="1" error="inserire anno 2023 (01/01/2023 - 31/12/2023)" prompt="compilare sempre" sqref="F7:G7" xr:uid="{00000000-0002-0000-0300-000009000000}">
      <formula1>44927</formula1>
      <formula2>45291</formula2>
    </dataValidation>
    <dataValidation type="whole" allowBlank="1" showInputMessage="1" showErrorMessage="1" error="massimo 302 gg. annui per semiresidenziali" sqref="I7" xr:uid="{00000000-0002-0000-0300-00000A000000}">
      <formula1>1</formula1>
      <formula2>302</formula2>
    </dataValidation>
    <dataValidation type="whole" allowBlank="1" showInputMessage="1" showErrorMessage="1" error="massimo 302 gg. annui per semiresidenziali" prompt="compilare sempre" sqref="H7:H149" xr:uid="{00000000-0002-0000-0300-00000B000000}">
      <formula1>1</formula1>
      <formula2>302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78" yWindow="481" count="1">
        <x14:dataValidation type="list" allowBlank="1" showInputMessage="1" showErrorMessage="1" xr:uid="{00000000-0002-0000-0300-00000C000000}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zoomScaleNormal="100" zoomScalePageLayoutView="70" workbookViewId="0">
      <selection sqref="A1:J1"/>
    </sheetView>
  </sheetViews>
  <sheetFormatPr defaultColWidth="9.1796875" defaultRowHeight="14.5" x14ac:dyDescent="0.35"/>
  <cols>
    <col min="1" max="1" width="9.81640625" customWidth="1"/>
    <col min="2" max="2" width="7.26953125" customWidth="1"/>
    <col min="3" max="3" width="7.7265625" customWidth="1"/>
    <col min="4" max="4" width="8.26953125" customWidth="1"/>
    <col min="5" max="5" width="12.26953125" customWidth="1"/>
    <col min="6" max="6" width="6" customWidth="1"/>
    <col min="7" max="7" width="8.7265625" customWidth="1"/>
    <col min="8" max="8" width="16.7265625" customWidth="1"/>
    <col min="9" max="9" width="8.26953125" customWidth="1"/>
    <col min="10" max="10" width="5.81640625" customWidth="1"/>
  </cols>
  <sheetData>
    <row r="1" spans="1:12" ht="15.75" customHeight="1" x14ac:dyDescent="0.55000000000000004">
      <c r="A1" s="223" t="s">
        <v>225</v>
      </c>
      <c r="B1" s="223"/>
      <c r="C1" s="223"/>
      <c r="D1" s="223"/>
      <c r="E1" s="223"/>
      <c r="F1" s="223"/>
      <c r="G1" s="223"/>
      <c r="H1" s="223"/>
      <c r="I1" s="223"/>
      <c r="J1" s="223"/>
      <c r="K1" s="80"/>
      <c r="L1" s="80"/>
    </row>
    <row r="2" spans="1:12" ht="15.75" customHeight="1" x14ac:dyDescent="0.35">
      <c r="A2" s="260"/>
      <c r="B2" s="260"/>
      <c r="C2" s="260"/>
      <c r="D2" s="260"/>
      <c r="E2" s="260"/>
      <c r="F2" s="260"/>
      <c r="G2" s="260"/>
      <c r="H2" s="260"/>
      <c r="I2" s="260"/>
      <c r="J2" s="260"/>
    </row>
    <row r="3" spans="1:12" ht="15.75" customHeight="1" x14ac:dyDescent="0.55000000000000004">
      <c r="A3" s="260" t="s">
        <v>226</v>
      </c>
      <c r="B3" s="260"/>
      <c r="C3" s="260"/>
      <c r="D3" s="260"/>
      <c r="E3" s="260"/>
      <c r="F3" s="260"/>
      <c r="G3" s="260"/>
      <c r="H3" s="260"/>
      <c r="I3" s="260"/>
      <c r="J3" s="260"/>
      <c r="K3" s="81"/>
      <c r="L3" s="81"/>
    </row>
    <row r="4" spans="1:12" ht="15.75" customHeight="1" x14ac:dyDescent="0.55000000000000004">
      <c r="A4" s="260" t="s">
        <v>307</v>
      </c>
      <c r="B4" s="260"/>
      <c r="C4" s="260"/>
      <c r="D4" s="260"/>
      <c r="E4" s="260"/>
      <c r="F4" s="260"/>
      <c r="G4" s="260"/>
      <c r="H4" s="260"/>
      <c r="I4" s="260"/>
      <c r="J4" s="260"/>
      <c r="K4" s="81"/>
      <c r="L4" s="81"/>
    </row>
    <row r="5" spans="1:12" ht="15.75" customHeight="1" x14ac:dyDescent="0.35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2" ht="15.75" customHeight="1" x14ac:dyDescent="0.55000000000000004">
      <c r="A6" s="260" t="s">
        <v>308</v>
      </c>
      <c r="B6" s="260"/>
      <c r="C6" s="260"/>
      <c r="D6" s="260"/>
      <c r="E6" s="260"/>
      <c r="F6" s="260"/>
      <c r="G6" s="260"/>
      <c r="H6" s="260"/>
      <c r="I6" s="260"/>
      <c r="J6" s="260"/>
      <c r="K6" s="81"/>
      <c r="L6" s="81"/>
    </row>
    <row r="7" spans="1:12" ht="15.75" customHeight="1" x14ac:dyDescent="0.5">
      <c r="A7" s="261" t="s">
        <v>309</v>
      </c>
      <c r="B7" s="261"/>
      <c r="C7" s="261"/>
      <c r="D7" s="261"/>
      <c r="E7" s="261"/>
      <c r="F7" s="261"/>
      <c r="G7" s="261"/>
      <c r="H7" s="261"/>
      <c r="I7" s="261"/>
      <c r="J7" s="261"/>
      <c r="K7" s="82"/>
      <c r="L7" s="82"/>
    </row>
    <row r="8" spans="1:12" ht="15.75" customHeight="1" x14ac:dyDescent="0.35">
      <c r="A8" s="223"/>
      <c r="B8" s="223"/>
      <c r="C8" s="223"/>
      <c r="D8" s="223"/>
      <c r="E8" s="223"/>
      <c r="F8" s="223"/>
      <c r="G8" s="223"/>
      <c r="H8" s="223"/>
      <c r="I8" s="223"/>
      <c r="J8" s="223"/>
    </row>
    <row r="9" spans="1:12" ht="19.5" customHeight="1" x14ac:dyDescent="0.35">
      <c r="A9" s="222" t="s">
        <v>239</v>
      </c>
      <c r="B9" s="222"/>
      <c r="C9" s="83"/>
      <c r="D9" s="230">
        <f>'RSA MANTENIMENTO ALTO'!D2</f>
        <v>0</v>
      </c>
      <c r="E9" s="231"/>
      <c r="F9" s="231"/>
      <c r="G9" s="231"/>
      <c r="H9" s="231"/>
      <c r="I9" s="231"/>
      <c r="J9" s="231"/>
    </row>
    <row r="10" spans="1:12" ht="19.5" customHeight="1" x14ac:dyDescent="0.35">
      <c r="A10" s="222" t="s">
        <v>236</v>
      </c>
      <c r="B10" s="222"/>
      <c r="C10" s="83"/>
      <c r="D10" s="232">
        <f>'RSA MANTENIMENTO ALTO'!D3</f>
        <v>0</v>
      </c>
      <c r="E10" s="233"/>
      <c r="F10" s="233"/>
      <c r="G10" s="233"/>
      <c r="H10" s="233"/>
      <c r="I10" s="233"/>
      <c r="J10" s="233"/>
    </row>
    <row r="11" spans="1:12" x14ac:dyDescent="0.3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2" ht="14.25" customHeight="1" x14ac:dyDescent="0.35">
      <c r="A12" s="66"/>
      <c r="B12" s="66"/>
      <c r="C12" s="66"/>
      <c r="D12" s="66"/>
      <c r="E12" s="66"/>
      <c r="F12" s="66"/>
      <c r="G12" s="66"/>
      <c r="H12" s="66"/>
      <c r="I12" s="66"/>
      <c r="J12" s="66"/>
    </row>
    <row r="13" spans="1:12" ht="27" customHeight="1" x14ac:dyDescent="0.35">
      <c r="A13" s="66"/>
      <c r="B13" s="66"/>
      <c r="C13" s="224" t="s">
        <v>237</v>
      </c>
      <c r="D13" s="225"/>
      <c r="E13" s="226"/>
      <c r="F13" s="224" t="s">
        <v>238</v>
      </c>
      <c r="G13" s="225"/>
      <c r="H13" s="226"/>
      <c r="I13" s="66"/>
      <c r="J13" s="66"/>
    </row>
    <row r="14" spans="1:12" ht="48.75" customHeight="1" x14ac:dyDescent="0.35">
      <c r="A14" s="66"/>
      <c r="B14" s="66"/>
      <c r="C14" s="227"/>
      <c r="D14" s="228"/>
      <c r="E14" s="229"/>
      <c r="F14" s="227"/>
      <c r="G14" s="228"/>
      <c r="H14" s="229"/>
      <c r="I14" s="66"/>
      <c r="J14" s="66"/>
    </row>
    <row r="15" spans="1:12" ht="45" customHeight="1" x14ac:dyDescent="0.35">
      <c r="A15" s="66"/>
      <c r="B15" s="66"/>
      <c r="C15" s="251">
        <f>D25+D33+D41+D49</f>
        <v>0</v>
      </c>
      <c r="D15" s="251"/>
      <c r="E15" s="251"/>
      <c r="F15" s="252">
        <f>D23+D31+D39+D47</f>
        <v>0</v>
      </c>
      <c r="G15" s="252"/>
      <c r="H15" s="252"/>
      <c r="I15" s="66"/>
      <c r="J15" s="66"/>
    </row>
    <row r="16" spans="1:12" x14ac:dyDescent="0.35">
      <c r="A16" s="66"/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3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</row>
    <row r="19" spans="1:10" x14ac:dyDescent="0.35">
      <c r="A19" s="66"/>
      <c r="B19" s="66"/>
      <c r="C19" s="66"/>
      <c r="D19" s="66"/>
      <c r="E19" s="66"/>
      <c r="F19" s="66"/>
      <c r="G19" s="66"/>
      <c r="H19" s="66"/>
      <c r="I19" s="66"/>
      <c r="J19" s="66"/>
    </row>
    <row r="20" spans="1:10" ht="24" customHeight="1" x14ac:dyDescent="0.35">
      <c r="A20" s="234" t="s">
        <v>240</v>
      </c>
      <c r="B20" s="234"/>
      <c r="C20" s="234"/>
      <c r="D20" s="253"/>
      <c r="E20" s="253"/>
      <c r="F20" s="253"/>
      <c r="G20" s="234"/>
      <c r="H20" s="234"/>
      <c r="I20" s="234"/>
      <c r="J20" s="234"/>
    </row>
    <row r="21" spans="1:10" ht="40.15" customHeight="1" x14ac:dyDescent="0.35">
      <c r="A21" s="250" t="s">
        <v>227</v>
      </c>
      <c r="B21" s="250"/>
      <c r="C21" s="238"/>
      <c r="D21" s="241">
        <f>'RSA MANTENIMENTO ALTO'!S150</f>
        <v>0</v>
      </c>
      <c r="E21" s="242"/>
      <c r="F21" s="243"/>
      <c r="G21" s="254" t="s">
        <v>242</v>
      </c>
      <c r="H21" s="255"/>
      <c r="I21" s="255"/>
      <c r="J21" s="255"/>
    </row>
    <row r="22" spans="1:10" ht="6.25" hidden="1" customHeight="1" x14ac:dyDescent="0.35">
      <c r="A22" s="250"/>
      <c r="B22" s="250"/>
      <c r="C22" s="238"/>
      <c r="D22" s="84"/>
      <c r="E22" s="85"/>
      <c r="F22" s="86"/>
      <c r="G22" s="254"/>
      <c r="H22" s="255"/>
      <c r="I22" s="255"/>
      <c r="J22" s="255"/>
    </row>
    <row r="23" spans="1:10" ht="40.15" customHeight="1" x14ac:dyDescent="0.4">
      <c r="A23" s="234" t="s">
        <v>228</v>
      </c>
      <c r="B23" s="234"/>
      <c r="C23" s="235"/>
      <c r="D23" s="241">
        <f>'RSA MANTENIMENTO ALTO'!AB150</f>
        <v>0</v>
      </c>
      <c r="E23" s="242"/>
      <c r="F23" s="243"/>
      <c r="G23" s="256" t="s">
        <v>243</v>
      </c>
      <c r="H23" s="257"/>
      <c r="I23" s="257"/>
      <c r="J23" s="257"/>
    </row>
    <row r="24" spans="1:10" ht="36" customHeight="1" x14ac:dyDescent="0.4">
      <c r="A24" s="235" t="s">
        <v>229</v>
      </c>
      <c r="B24" s="236"/>
      <c r="C24" s="237"/>
      <c r="D24" s="241">
        <f>'RSA MANTENIMENTO ALTO'!AA150</f>
        <v>0</v>
      </c>
      <c r="E24" s="242"/>
      <c r="F24" s="243"/>
      <c r="G24" s="256" t="s">
        <v>244</v>
      </c>
      <c r="H24" s="257"/>
      <c r="I24" s="257"/>
      <c r="J24" s="257"/>
    </row>
    <row r="25" spans="1:10" ht="36" customHeight="1" x14ac:dyDescent="0.35">
      <c r="A25" s="250" t="s">
        <v>230</v>
      </c>
      <c r="B25" s="250"/>
      <c r="C25" s="238"/>
      <c r="D25" s="244">
        <f>'RSA MANTENIMENTO ALTO'!A150</f>
        <v>0</v>
      </c>
      <c r="E25" s="245"/>
      <c r="F25" s="246"/>
      <c r="G25" s="249" t="s">
        <v>233</v>
      </c>
      <c r="H25" s="258"/>
      <c r="I25" s="258"/>
      <c r="J25" s="258"/>
    </row>
    <row r="26" spans="1:10" x14ac:dyDescent="0.3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x14ac:dyDescent="0.3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x14ac:dyDescent="0.3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36" customHeight="1" x14ac:dyDescent="0.35">
      <c r="A29" s="234" t="s">
        <v>231</v>
      </c>
      <c r="B29" s="234"/>
      <c r="C29" s="234"/>
      <c r="D29" s="234"/>
      <c r="E29" s="234"/>
      <c r="F29" s="234"/>
      <c r="G29" s="234"/>
      <c r="H29" s="234"/>
      <c r="I29" s="234"/>
      <c r="J29" s="234"/>
    </row>
    <row r="30" spans="1:10" ht="45.75" customHeight="1" x14ac:dyDescent="0.35">
      <c r="A30" s="235" t="s">
        <v>227</v>
      </c>
      <c r="B30" s="236"/>
      <c r="C30" s="237"/>
      <c r="D30" s="241">
        <f>'RSA MANTENIMENTO BASSO'!S150</f>
        <v>0</v>
      </c>
      <c r="E30" s="242"/>
      <c r="F30" s="243"/>
      <c r="G30" s="247" t="s">
        <v>245</v>
      </c>
      <c r="H30" s="248"/>
      <c r="I30" s="248"/>
      <c r="J30" s="249"/>
    </row>
    <row r="31" spans="1:10" ht="44.5" customHeight="1" x14ac:dyDescent="0.35">
      <c r="A31" s="235" t="s">
        <v>228</v>
      </c>
      <c r="B31" s="236"/>
      <c r="C31" s="237"/>
      <c r="D31" s="241">
        <f>'RSA MANTENIMENTO BASSO'!AB150</f>
        <v>0</v>
      </c>
      <c r="E31" s="242"/>
      <c r="F31" s="243"/>
      <c r="G31" s="247" t="s">
        <v>246</v>
      </c>
      <c r="H31" s="248"/>
      <c r="I31" s="248"/>
      <c r="J31" s="249"/>
    </row>
    <row r="32" spans="1:10" ht="45.75" customHeight="1" x14ac:dyDescent="0.35">
      <c r="A32" s="235" t="s">
        <v>229</v>
      </c>
      <c r="B32" s="236"/>
      <c r="C32" s="237"/>
      <c r="D32" s="241">
        <f>'RSA MANTENIMENTO BASSO'!AA150</f>
        <v>0</v>
      </c>
      <c r="E32" s="242"/>
      <c r="F32" s="243"/>
      <c r="G32" s="247" t="s">
        <v>247</v>
      </c>
      <c r="H32" s="248"/>
      <c r="I32" s="248"/>
      <c r="J32" s="249"/>
    </row>
    <row r="33" spans="1:10" ht="44.15" customHeight="1" x14ac:dyDescent="0.35">
      <c r="A33" s="238" t="s">
        <v>230</v>
      </c>
      <c r="B33" s="239"/>
      <c r="C33" s="240"/>
      <c r="D33" s="244">
        <f>'RSA MANTENIMENTO BASSO'!A150</f>
        <v>0</v>
      </c>
      <c r="E33" s="245"/>
      <c r="F33" s="246"/>
      <c r="G33" s="247" t="s">
        <v>234</v>
      </c>
      <c r="H33" s="248"/>
      <c r="I33" s="248"/>
      <c r="J33" s="249"/>
    </row>
    <row r="34" spans="1:10" x14ac:dyDescent="0.35">
      <c r="A34" s="66"/>
      <c r="B34" s="66"/>
      <c r="C34" s="66"/>
      <c r="D34" s="66"/>
      <c r="E34" s="66"/>
      <c r="F34" s="66"/>
      <c r="G34" s="66"/>
      <c r="H34" s="66"/>
      <c r="I34" s="66"/>
      <c r="J34" s="66"/>
    </row>
    <row r="35" spans="1:10" x14ac:dyDescent="0.35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 x14ac:dyDescent="0.35">
      <c r="A36" s="66"/>
      <c r="B36" s="66"/>
      <c r="C36" s="66"/>
      <c r="D36" s="66"/>
      <c r="E36" s="66"/>
      <c r="F36" s="66"/>
      <c r="G36" s="66"/>
      <c r="H36" s="66"/>
      <c r="I36" s="66"/>
      <c r="J36" s="66"/>
    </row>
    <row r="37" spans="1:10" ht="24" customHeight="1" x14ac:dyDescent="0.35">
      <c r="A37" s="234" t="s">
        <v>232</v>
      </c>
      <c r="B37" s="234"/>
      <c r="C37" s="234"/>
      <c r="D37" s="234"/>
      <c r="E37" s="234"/>
      <c r="F37" s="234"/>
      <c r="G37" s="234"/>
      <c r="H37" s="234"/>
      <c r="I37" s="234"/>
      <c r="J37" s="234"/>
    </row>
    <row r="38" spans="1:10" ht="40.9" customHeight="1" x14ac:dyDescent="0.35">
      <c r="A38" s="238" t="s">
        <v>227</v>
      </c>
      <c r="B38" s="239"/>
      <c r="C38" s="240"/>
      <c r="D38" s="241">
        <f>'RSA FUORI REGIONE'!S150</f>
        <v>0</v>
      </c>
      <c r="E38" s="242"/>
      <c r="F38" s="243"/>
      <c r="G38" s="247" t="s">
        <v>248</v>
      </c>
      <c r="H38" s="248"/>
      <c r="I38" s="248"/>
      <c r="J38" s="249"/>
    </row>
    <row r="39" spans="1:10" ht="42.75" customHeight="1" x14ac:dyDescent="0.35">
      <c r="A39" s="235" t="s">
        <v>228</v>
      </c>
      <c r="B39" s="236"/>
      <c r="C39" s="237"/>
      <c r="D39" s="241">
        <f>'RSA FUORI REGIONE'!AD150</f>
        <v>0</v>
      </c>
      <c r="E39" s="242"/>
      <c r="F39" s="243"/>
      <c r="G39" s="247" t="s">
        <v>348</v>
      </c>
      <c r="H39" s="248"/>
      <c r="I39" s="248"/>
      <c r="J39" s="249"/>
    </row>
    <row r="40" spans="1:10" ht="43.5" customHeight="1" x14ac:dyDescent="0.35">
      <c r="A40" s="235" t="s">
        <v>229</v>
      </c>
      <c r="B40" s="236"/>
      <c r="C40" s="237"/>
      <c r="D40" s="241">
        <f>'RSA FUORI REGIONE'!AC150</f>
        <v>0</v>
      </c>
      <c r="E40" s="242"/>
      <c r="F40" s="243"/>
      <c r="G40" s="247" t="s">
        <v>349</v>
      </c>
      <c r="H40" s="248"/>
      <c r="I40" s="248"/>
      <c r="J40" s="249"/>
    </row>
    <row r="41" spans="1:10" ht="44.9" customHeight="1" x14ac:dyDescent="0.35">
      <c r="A41" s="238" t="s">
        <v>230</v>
      </c>
      <c r="B41" s="239"/>
      <c r="C41" s="240"/>
      <c r="D41" s="244">
        <f>'RSA FUORI REGIONE'!A150</f>
        <v>0</v>
      </c>
      <c r="E41" s="245"/>
      <c r="F41" s="246"/>
      <c r="G41" s="247" t="s">
        <v>235</v>
      </c>
      <c r="H41" s="248"/>
      <c r="I41" s="248"/>
      <c r="J41" s="249"/>
    </row>
    <row r="42" spans="1:10" x14ac:dyDescent="0.35">
      <c r="A42" s="66"/>
      <c r="B42" s="66"/>
      <c r="C42" s="66"/>
      <c r="D42" s="66"/>
      <c r="E42" s="66"/>
      <c r="F42" s="66"/>
      <c r="G42" s="66"/>
      <c r="H42" s="66"/>
      <c r="I42" s="66"/>
      <c r="J42" s="66"/>
    </row>
    <row r="43" spans="1:10" x14ac:dyDescent="0.35">
      <c r="A43" s="66"/>
      <c r="B43" s="66"/>
      <c r="C43" s="66"/>
      <c r="D43" s="66"/>
      <c r="E43" s="66"/>
      <c r="F43" s="66"/>
      <c r="G43" s="66"/>
      <c r="H43" s="66"/>
      <c r="I43" s="66"/>
      <c r="J43" s="66"/>
    </row>
    <row r="44" spans="1:10" x14ac:dyDescent="0.35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24" customHeight="1" x14ac:dyDescent="0.35">
      <c r="A45" s="259" t="s">
        <v>266</v>
      </c>
      <c r="B45" s="259"/>
      <c r="C45" s="259"/>
      <c r="D45" s="259"/>
      <c r="E45" s="259"/>
      <c r="F45" s="259"/>
      <c r="G45" s="259"/>
      <c r="H45" s="259"/>
      <c r="I45" s="259"/>
      <c r="J45" s="259"/>
    </row>
    <row r="46" spans="1:10" ht="49.75" customHeight="1" x14ac:dyDescent="0.4">
      <c r="A46" s="235" t="s">
        <v>227</v>
      </c>
      <c r="B46" s="236"/>
      <c r="C46" s="237"/>
      <c r="D46" s="241">
        <f>'RSA SEMIRESIDENZIALE '!R150</f>
        <v>0</v>
      </c>
      <c r="E46" s="242"/>
      <c r="F46" s="243"/>
      <c r="G46" s="257" t="s">
        <v>312</v>
      </c>
      <c r="H46" s="257"/>
      <c r="I46" s="257"/>
      <c r="J46" s="257"/>
    </row>
    <row r="47" spans="1:10" ht="55.5" customHeight="1" x14ac:dyDescent="0.4">
      <c r="A47" s="235" t="s">
        <v>228</v>
      </c>
      <c r="B47" s="236"/>
      <c r="C47" s="237"/>
      <c r="D47" s="241">
        <f>'RSA SEMIRESIDENZIALE '!Z150</f>
        <v>0</v>
      </c>
      <c r="E47" s="242"/>
      <c r="F47" s="243"/>
      <c r="G47" s="257" t="s">
        <v>310</v>
      </c>
      <c r="H47" s="257"/>
      <c r="I47" s="257"/>
      <c r="J47" s="257"/>
    </row>
    <row r="48" spans="1:10" ht="56.25" customHeight="1" x14ac:dyDescent="0.4">
      <c r="A48" s="235" t="s">
        <v>229</v>
      </c>
      <c r="B48" s="236"/>
      <c r="C48" s="237"/>
      <c r="D48" s="241">
        <f>'RSA SEMIRESIDENZIALE '!Y150</f>
        <v>0</v>
      </c>
      <c r="E48" s="242"/>
      <c r="F48" s="243"/>
      <c r="G48" s="257" t="s">
        <v>313</v>
      </c>
      <c r="H48" s="257"/>
      <c r="I48" s="257"/>
      <c r="J48" s="257"/>
    </row>
    <row r="49" spans="1:15" ht="45.75" customHeight="1" x14ac:dyDescent="0.4">
      <c r="A49" s="235" t="s">
        <v>230</v>
      </c>
      <c r="B49" s="236"/>
      <c r="C49" s="237"/>
      <c r="D49" s="244">
        <f>'RSA SEMIRESIDENZIALE '!A150</f>
        <v>0</v>
      </c>
      <c r="E49" s="245"/>
      <c r="F49" s="246"/>
      <c r="G49" s="257" t="s">
        <v>311</v>
      </c>
      <c r="H49" s="257"/>
      <c r="I49" s="257"/>
      <c r="J49" s="257"/>
    </row>
    <row r="50" spans="1:15" x14ac:dyDescent="0.35">
      <c r="O50" s="87"/>
    </row>
    <row r="51" spans="1:15" x14ac:dyDescent="0.35">
      <c r="L51" s="87"/>
      <c r="N51" s="87"/>
    </row>
    <row r="52" spans="1:15" x14ac:dyDescent="0.35">
      <c r="N52" s="87"/>
    </row>
  </sheetData>
  <sheetProtection algorithmName="SHA-512" hashValue="IuQUPnTHT0TSaLhnUkjdVVMzeU7P0I5tq/3yWTV0AaaguPiThcsUS3+ZUIjsaxXZU1J8dJB3ACx1DJtvWBsqtg==" saltValue="D+EJsnyU3m2w4/C7EI39BQ==" spinCount="100000" sheet="1" objects="1" scenarios="1"/>
  <mergeCells count="67">
    <mergeCell ref="A1:J1"/>
    <mergeCell ref="A3:J3"/>
    <mergeCell ref="A4:J4"/>
    <mergeCell ref="A6:J6"/>
    <mergeCell ref="A7:J7"/>
    <mergeCell ref="A2:J2"/>
    <mergeCell ref="A41:C41"/>
    <mergeCell ref="G41:J41"/>
    <mergeCell ref="A49:C49"/>
    <mergeCell ref="G49:J49"/>
    <mergeCell ref="D49:F49"/>
    <mergeCell ref="A46:C46"/>
    <mergeCell ref="G46:J46"/>
    <mergeCell ref="A47:C47"/>
    <mergeCell ref="D41:F41"/>
    <mergeCell ref="G47:J47"/>
    <mergeCell ref="A48:C48"/>
    <mergeCell ref="G48:J48"/>
    <mergeCell ref="D46:F46"/>
    <mergeCell ref="D47:F47"/>
    <mergeCell ref="D48:F48"/>
    <mergeCell ref="A45:J45"/>
    <mergeCell ref="G38:J38"/>
    <mergeCell ref="G39:J39"/>
    <mergeCell ref="A39:C39"/>
    <mergeCell ref="A40:C40"/>
    <mergeCell ref="G40:J40"/>
    <mergeCell ref="D38:F38"/>
    <mergeCell ref="D39:F39"/>
    <mergeCell ref="D40:F40"/>
    <mergeCell ref="A38:C38"/>
    <mergeCell ref="A21:C22"/>
    <mergeCell ref="A23:C23"/>
    <mergeCell ref="A25:C25"/>
    <mergeCell ref="C15:E15"/>
    <mergeCell ref="F15:H15"/>
    <mergeCell ref="A20:J20"/>
    <mergeCell ref="D21:F21"/>
    <mergeCell ref="D23:F23"/>
    <mergeCell ref="G21:J22"/>
    <mergeCell ref="G23:J23"/>
    <mergeCell ref="G24:J24"/>
    <mergeCell ref="G25:J25"/>
    <mergeCell ref="D24:F24"/>
    <mergeCell ref="A24:C24"/>
    <mergeCell ref="D25:F25"/>
    <mergeCell ref="A29:J29"/>
    <mergeCell ref="A37:J37"/>
    <mergeCell ref="A30:C30"/>
    <mergeCell ref="A31:C31"/>
    <mergeCell ref="A33:C33"/>
    <mergeCell ref="A32:C32"/>
    <mergeCell ref="D30:F30"/>
    <mergeCell ref="D33:F33"/>
    <mergeCell ref="G30:J30"/>
    <mergeCell ref="G31:J31"/>
    <mergeCell ref="G32:J32"/>
    <mergeCell ref="G33:J33"/>
    <mergeCell ref="D31:F31"/>
    <mergeCell ref="D32:F32"/>
    <mergeCell ref="A9:B9"/>
    <mergeCell ref="A10:B10"/>
    <mergeCell ref="A8:J8"/>
    <mergeCell ref="C13:E14"/>
    <mergeCell ref="F13:H14"/>
    <mergeCell ref="D9:J9"/>
    <mergeCell ref="D10:J10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B1" zoomScaleNormal="100" workbookViewId="0">
      <selection activeCell="F7" sqref="F7"/>
    </sheetView>
  </sheetViews>
  <sheetFormatPr defaultRowHeight="14.5" x14ac:dyDescent="0.35"/>
  <cols>
    <col min="1" max="1" width="37" customWidth="1"/>
    <col min="2" max="2" width="44.26953125" customWidth="1"/>
    <col min="3" max="3" width="63.26953125" customWidth="1"/>
    <col min="4" max="4" width="61.26953125" style="66" customWidth="1"/>
    <col min="5" max="5" width="34.26953125" customWidth="1"/>
    <col min="6" max="6" width="33.7265625" customWidth="1"/>
    <col min="7" max="256" width="9.1796875"/>
    <col min="257" max="257" width="37" customWidth="1"/>
    <col min="258" max="258" width="44.26953125" customWidth="1"/>
    <col min="259" max="259" width="56.81640625" customWidth="1"/>
    <col min="260" max="260" width="68.1796875" customWidth="1"/>
    <col min="261" max="512" width="9.1796875"/>
    <col min="513" max="513" width="37" customWidth="1"/>
    <col min="514" max="514" width="44.26953125" customWidth="1"/>
    <col min="515" max="515" width="56.81640625" customWidth="1"/>
    <col min="516" max="516" width="68.1796875" customWidth="1"/>
    <col min="517" max="768" width="9.1796875"/>
    <col min="769" max="769" width="37" customWidth="1"/>
    <col min="770" max="770" width="44.26953125" customWidth="1"/>
    <col min="771" max="771" width="56.81640625" customWidth="1"/>
    <col min="772" max="772" width="68.1796875" customWidth="1"/>
    <col min="773" max="1024" width="9.1796875"/>
    <col min="1025" max="1025" width="37" customWidth="1"/>
    <col min="1026" max="1026" width="44.26953125" customWidth="1"/>
    <col min="1027" max="1027" width="56.81640625" customWidth="1"/>
    <col min="1028" max="1028" width="68.1796875" customWidth="1"/>
    <col min="1029" max="1280" width="9.1796875"/>
    <col min="1281" max="1281" width="37" customWidth="1"/>
    <col min="1282" max="1282" width="44.26953125" customWidth="1"/>
    <col min="1283" max="1283" width="56.81640625" customWidth="1"/>
    <col min="1284" max="1284" width="68.1796875" customWidth="1"/>
    <col min="1285" max="1536" width="9.1796875"/>
    <col min="1537" max="1537" width="37" customWidth="1"/>
    <col min="1538" max="1538" width="44.26953125" customWidth="1"/>
    <col min="1539" max="1539" width="56.81640625" customWidth="1"/>
    <col min="1540" max="1540" width="68.1796875" customWidth="1"/>
    <col min="1541" max="1792" width="9.1796875"/>
    <col min="1793" max="1793" width="37" customWidth="1"/>
    <col min="1794" max="1794" width="44.26953125" customWidth="1"/>
    <col min="1795" max="1795" width="56.81640625" customWidth="1"/>
    <col min="1796" max="1796" width="68.1796875" customWidth="1"/>
    <col min="1797" max="2048" width="9.1796875"/>
    <col min="2049" max="2049" width="37" customWidth="1"/>
    <col min="2050" max="2050" width="44.26953125" customWidth="1"/>
    <col min="2051" max="2051" width="56.81640625" customWidth="1"/>
    <col min="2052" max="2052" width="68.1796875" customWidth="1"/>
    <col min="2053" max="2304" width="9.1796875"/>
    <col min="2305" max="2305" width="37" customWidth="1"/>
    <col min="2306" max="2306" width="44.26953125" customWidth="1"/>
    <col min="2307" max="2307" width="56.81640625" customWidth="1"/>
    <col min="2308" max="2308" width="68.1796875" customWidth="1"/>
    <col min="2309" max="2560" width="9.1796875"/>
    <col min="2561" max="2561" width="37" customWidth="1"/>
    <col min="2562" max="2562" width="44.26953125" customWidth="1"/>
    <col min="2563" max="2563" width="56.81640625" customWidth="1"/>
    <col min="2564" max="2564" width="68.1796875" customWidth="1"/>
    <col min="2565" max="2816" width="9.1796875"/>
    <col min="2817" max="2817" width="37" customWidth="1"/>
    <col min="2818" max="2818" width="44.26953125" customWidth="1"/>
    <col min="2819" max="2819" width="56.81640625" customWidth="1"/>
    <col min="2820" max="2820" width="68.1796875" customWidth="1"/>
    <col min="2821" max="3072" width="9.1796875"/>
    <col min="3073" max="3073" width="37" customWidth="1"/>
    <col min="3074" max="3074" width="44.26953125" customWidth="1"/>
    <col min="3075" max="3075" width="56.81640625" customWidth="1"/>
    <col min="3076" max="3076" width="68.1796875" customWidth="1"/>
    <col min="3077" max="3328" width="9.1796875"/>
    <col min="3329" max="3329" width="37" customWidth="1"/>
    <col min="3330" max="3330" width="44.26953125" customWidth="1"/>
    <col min="3331" max="3331" width="56.81640625" customWidth="1"/>
    <col min="3332" max="3332" width="68.1796875" customWidth="1"/>
    <col min="3333" max="3584" width="9.1796875"/>
    <col min="3585" max="3585" width="37" customWidth="1"/>
    <col min="3586" max="3586" width="44.26953125" customWidth="1"/>
    <col min="3587" max="3587" width="56.81640625" customWidth="1"/>
    <col min="3588" max="3588" width="68.1796875" customWidth="1"/>
    <col min="3589" max="3840" width="9.1796875"/>
    <col min="3841" max="3841" width="37" customWidth="1"/>
    <col min="3842" max="3842" width="44.26953125" customWidth="1"/>
    <col min="3843" max="3843" width="56.81640625" customWidth="1"/>
    <col min="3844" max="3844" width="68.1796875" customWidth="1"/>
    <col min="3845" max="4096" width="9.1796875"/>
    <col min="4097" max="4097" width="37" customWidth="1"/>
    <col min="4098" max="4098" width="44.26953125" customWidth="1"/>
    <col min="4099" max="4099" width="56.81640625" customWidth="1"/>
    <col min="4100" max="4100" width="68.1796875" customWidth="1"/>
    <col min="4101" max="4352" width="9.1796875"/>
    <col min="4353" max="4353" width="37" customWidth="1"/>
    <col min="4354" max="4354" width="44.26953125" customWidth="1"/>
    <col min="4355" max="4355" width="56.81640625" customWidth="1"/>
    <col min="4356" max="4356" width="68.1796875" customWidth="1"/>
    <col min="4357" max="4608" width="9.1796875"/>
    <col min="4609" max="4609" width="37" customWidth="1"/>
    <col min="4610" max="4610" width="44.26953125" customWidth="1"/>
    <col min="4611" max="4611" width="56.81640625" customWidth="1"/>
    <col min="4612" max="4612" width="68.1796875" customWidth="1"/>
    <col min="4613" max="4864" width="9.1796875"/>
    <col min="4865" max="4865" width="37" customWidth="1"/>
    <col min="4866" max="4866" width="44.26953125" customWidth="1"/>
    <col min="4867" max="4867" width="56.81640625" customWidth="1"/>
    <col min="4868" max="4868" width="68.1796875" customWidth="1"/>
    <col min="4869" max="5120" width="9.1796875"/>
    <col min="5121" max="5121" width="37" customWidth="1"/>
    <col min="5122" max="5122" width="44.26953125" customWidth="1"/>
    <col min="5123" max="5123" width="56.81640625" customWidth="1"/>
    <col min="5124" max="5124" width="68.1796875" customWidth="1"/>
    <col min="5125" max="5376" width="9.1796875"/>
    <col min="5377" max="5377" width="37" customWidth="1"/>
    <col min="5378" max="5378" width="44.26953125" customWidth="1"/>
    <col min="5379" max="5379" width="56.81640625" customWidth="1"/>
    <col min="5380" max="5380" width="68.1796875" customWidth="1"/>
    <col min="5381" max="5632" width="9.1796875"/>
    <col min="5633" max="5633" width="37" customWidth="1"/>
    <col min="5634" max="5634" width="44.26953125" customWidth="1"/>
    <col min="5635" max="5635" width="56.81640625" customWidth="1"/>
    <col min="5636" max="5636" width="68.1796875" customWidth="1"/>
    <col min="5637" max="5888" width="9.1796875"/>
    <col min="5889" max="5889" width="37" customWidth="1"/>
    <col min="5890" max="5890" width="44.26953125" customWidth="1"/>
    <col min="5891" max="5891" width="56.81640625" customWidth="1"/>
    <col min="5892" max="5892" width="68.1796875" customWidth="1"/>
    <col min="5893" max="6144" width="9.1796875"/>
    <col min="6145" max="6145" width="37" customWidth="1"/>
    <col min="6146" max="6146" width="44.26953125" customWidth="1"/>
    <col min="6147" max="6147" width="56.81640625" customWidth="1"/>
    <col min="6148" max="6148" width="68.1796875" customWidth="1"/>
    <col min="6149" max="6400" width="9.1796875"/>
    <col min="6401" max="6401" width="37" customWidth="1"/>
    <col min="6402" max="6402" width="44.26953125" customWidth="1"/>
    <col min="6403" max="6403" width="56.81640625" customWidth="1"/>
    <col min="6404" max="6404" width="68.1796875" customWidth="1"/>
    <col min="6405" max="6656" width="9.1796875"/>
    <col min="6657" max="6657" width="37" customWidth="1"/>
    <col min="6658" max="6658" width="44.26953125" customWidth="1"/>
    <col min="6659" max="6659" width="56.81640625" customWidth="1"/>
    <col min="6660" max="6660" width="68.1796875" customWidth="1"/>
    <col min="6661" max="6912" width="9.1796875"/>
    <col min="6913" max="6913" width="37" customWidth="1"/>
    <col min="6914" max="6914" width="44.26953125" customWidth="1"/>
    <col min="6915" max="6915" width="56.81640625" customWidth="1"/>
    <col min="6916" max="6916" width="68.1796875" customWidth="1"/>
    <col min="6917" max="7168" width="9.1796875"/>
    <col min="7169" max="7169" width="37" customWidth="1"/>
    <col min="7170" max="7170" width="44.26953125" customWidth="1"/>
    <col min="7171" max="7171" width="56.81640625" customWidth="1"/>
    <col min="7172" max="7172" width="68.1796875" customWidth="1"/>
    <col min="7173" max="7424" width="9.1796875"/>
    <col min="7425" max="7425" width="37" customWidth="1"/>
    <col min="7426" max="7426" width="44.26953125" customWidth="1"/>
    <col min="7427" max="7427" width="56.81640625" customWidth="1"/>
    <col min="7428" max="7428" width="68.1796875" customWidth="1"/>
    <col min="7429" max="7680" width="9.1796875"/>
    <col min="7681" max="7681" width="37" customWidth="1"/>
    <col min="7682" max="7682" width="44.26953125" customWidth="1"/>
    <col min="7683" max="7683" width="56.81640625" customWidth="1"/>
    <col min="7684" max="7684" width="68.1796875" customWidth="1"/>
    <col min="7685" max="7936" width="9.1796875"/>
    <col min="7937" max="7937" width="37" customWidth="1"/>
    <col min="7938" max="7938" width="44.26953125" customWidth="1"/>
    <col min="7939" max="7939" width="56.81640625" customWidth="1"/>
    <col min="7940" max="7940" width="68.1796875" customWidth="1"/>
    <col min="7941" max="8192" width="9.1796875"/>
    <col min="8193" max="8193" width="37" customWidth="1"/>
    <col min="8194" max="8194" width="44.26953125" customWidth="1"/>
    <col min="8195" max="8195" width="56.81640625" customWidth="1"/>
    <col min="8196" max="8196" width="68.1796875" customWidth="1"/>
    <col min="8197" max="8448" width="9.1796875"/>
    <col min="8449" max="8449" width="37" customWidth="1"/>
    <col min="8450" max="8450" width="44.26953125" customWidth="1"/>
    <col min="8451" max="8451" width="56.81640625" customWidth="1"/>
    <col min="8452" max="8452" width="68.1796875" customWidth="1"/>
    <col min="8453" max="8704" width="9.1796875"/>
    <col min="8705" max="8705" width="37" customWidth="1"/>
    <col min="8706" max="8706" width="44.26953125" customWidth="1"/>
    <col min="8707" max="8707" width="56.81640625" customWidth="1"/>
    <col min="8708" max="8708" width="68.1796875" customWidth="1"/>
    <col min="8709" max="8960" width="9.1796875"/>
    <col min="8961" max="8961" width="37" customWidth="1"/>
    <col min="8962" max="8962" width="44.26953125" customWidth="1"/>
    <col min="8963" max="8963" width="56.81640625" customWidth="1"/>
    <col min="8964" max="8964" width="68.1796875" customWidth="1"/>
    <col min="8965" max="9216" width="9.1796875"/>
    <col min="9217" max="9217" width="37" customWidth="1"/>
    <col min="9218" max="9218" width="44.26953125" customWidth="1"/>
    <col min="9219" max="9219" width="56.81640625" customWidth="1"/>
    <col min="9220" max="9220" width="68.1796875" customWidth="1"/>
    <col min="9221" max="9472" width="9.1796875"/>
    <col min="9473" max="9473" width="37" customWidth="1"/>
    <col min="9474" max="9474" width="44.26953125" customWidth="1"/>
    <col min="9475" max="9475" width="56.81640625" customWidth="1"/>
    <col min="9476" max="9476" width="68.1796875" customWidth="1"/>
    <col min="9477" max="9728" width="9.1796875"/>
    <col min="9729" max="9729" width="37" customWidth="1"/>
    <col min="9730" max="9730" width="44.26953125" customWidth="1"/>
    <col min="9731" max="9731" width="56.81640625" customWidth="1"/>
    <col min="9732" max="9732" width="68.1796875" customWidth="1"/>
    <col min="9733" max="9984" width="9.1796875"/>
    <col min="9985" max="9985" width="37" customWidth="1"/>
    <col min="9986" max="9986" width="44.26953125" customWidth="1"/>
    <col min="9987" max="9987" width="56.81640625" customWidth="1"/>
    <col min="9988" max="9988" width="68.1796875" customWidth="1"/>
    <col min="9989" max="10240" width="9.1796875"/>
    <col min="10241" max="10241" width="37" customWidth="1"/>
    <col min="10242" max="10242" width="44.26953125" customWidth="1"/>
    <col min="10243" max="10243" width="56.81640625" customWidth="1"/>
    <col min="10244" max="10244" width="68.1796875" customWidth="1"/>
    <col min="10245" max="10496" width="9.1796875"/>
    <col min="10497" max="10497" width="37" customWidth="1"/>
    <col min="10498" max="10498" width="44.26953125" customWidth="1"/>
    <col min="10499" max="10499" width="56.81640625" customWidth="1"/>
    <col min="10500" max="10500" width="68.1796875" customWidth="1"/>
    <col min="10501" max="10752" width="9.1796875"/>
    <col min="10753" max="10753" width="37" customWidth="1"/>
    <col min="10754" max="10754" width="44.26953125" customWidth="1"/>
    <col min="10755" max="10755" width="56.81640625" customWidth="1"/>
    <col min="10756" max="10756" width="68.1796875" customWidth="1"/>
    <col min="10757" max="11008" width="9.1796875"/>
    <col min="11009" max="11009" width="37" customWidth="1"/>
    <col min="11010" max="11010" width="44.26953125" customWidth="1"/>
    <col min="11011" max="11011" width="56.81640625" customWidth="1"/>
    <col min="11012" max="11012" width="68.1796875" customWidth="1"/>
    <col min="11013" max="11264" width="9.1796875"/>
    <col min="11265" max="11265" width="37" customWidth="1"/>
    <col min="11266" max="11266" width="44.26953125" customWidth="1"/>
    <col min="11267" max="11267" width="56.81640625" customWidth="1"/>
    <col min="11268" max="11268" width="68.1796875" customWidth="1"/>
    <col min="11269" max="11520" width="9.1796875"/>
    <col min="11521" max="11521" width="37" customWidth="1"/>
    <col min="11522" max="11522" width="44.26953125" customWidth="1"/>
    <col min="11523" max="11523" width="56.81640625" customWidth="1"/>
    <col min="11524" max="11524" width="68.1796875" customWidth="1"/>
    <col min="11525" max="11776" width="9.1796875"/>
    <col min="11777" max="11777" width="37" customWidth="1"/>
    <col min="11778" max="11778" width="44.26953125" customWidth="1"/>
    <col min="11779" max="11779" width="56.81640625" customWidth="1"/>
    <col min="11780" max="11780" width="68.1796875" customWidth="1"/>
    <col min="11781" max="12032" width="9.1796875"/>
    <col min="12033" max="12033" width="37" customWidth="1"/>
    <col min="12034" max="12034" width="44.26953125" customWidth="1"/>
    <col min="12035" max="12035" width="56.81640625" customWidth="1"/>
    <col min="12036" max="12036" width="68.1796875" customWidth="1"/>
    <col min="12037" max="12288" width="9.1796875"/>
    <col min="12289" max="12289" width="37" customWidth="1"/>
    <col min="12290" max="12290" width="44.26953125" customWidth="1"/>
    <col min="12291" max="12291" width="56.81640625" customWidth="1"/>
    <col min="12292" max="12292" width="68.1796875" customWidth="1"/>
    <col min="12293" max="12544" width="9.1796875"/>
    <col min="12545" max="12545" width="37" customWidth="1"/>
    <col min="12546" max="12546" width="44.26953125" customWidth="1"/>
    <col min="12547" max="12547" width="56.81640625" customWidth="1"/>
    <col min="12548" max="12548" width="68.1796875" customWidth="1"/>
    <col min="12549" max="12800" width="9.1796875"/>
    <col min="12801" max="12801" width="37" customWidth="1"/>
    <col min="12802" max="12802" width="44.26953125" customWidth="1"/>
    <col min="12803" max="12803" width="56.81640625" customWidth="1"/>
    <col min="12804" max="12804" width="68.1796875" customWidth="1"/>
    <col min="12805" max="13056" width="9.1796875"/>
    <col min="13057" max="13057" width="37" customWidth="1"/>
    <col min="13058" max="13058" width="44.26953125" customWidth="1"/>
    <col min="13059" max="13059" width="56.81640625" customWidth="1"/>
    <col min="13060" max="13060" width="68.1796875" customWidth="1"/>
    <col min="13061" max="13312" width="9.1796875"/>
    <col min="13313" max="13313" width="37" customWidth="1"/>
    <col min="13314" max="13314" width="44.26953125" customWidth="1"/>
    <col min="13315" max="13315" width="56.81640625" customWidth="1"/>
    <col min="13316" max="13316" width="68.1796875" customWidth="1"/>
    <col min="13317" max="13568" width="9.1796875"/>
    <col min="13569" max="13569" width="37" customWidth="1"/>
    <col min="13570" max="13570" width="44.26953125" customWidth="1"/>
    <col min="13571" max="13571" width="56.81640625" customWidth="1"/>
    <col min="13572" max="13572" width="68.1796875" customWidth="1"/>
    <col min="13573" max="13824" width="9.1796875"/>
    <col min="13825" max="13825" width="37" customWidth="1"/>
    <col min="13826" max="13826" width="44.26953125" customWidth="1"/>
    <col min="13827" max="13827" width="56.81640625" customWidth="1"/>
    <col min="13828" max="13828" width="68.1796875" customWidth="1"/>
    <col min="13829" max="14080" width="9.1796875"/>
    <col min="14081" max="14081" width="37" customWidth="1"/>
    <col min="14082" max="14082" width="44.26953125" customWidth="1"/>
    <col min="14083" max="14083" width="56.81640625" customWidth="1"/>
    <col min="14084" max="14084" width="68.1796875" customWidth="1"/>
    <col min="14085" max="14336" width="9.1796875"/>
    <col min="14337" max="14337" width="37" customWidth="1"/>
    <col min="14338" max="14338" width="44.26953125" customWidth="1"/>
    <col min="14339" max="14339" width="56.81640625" customWidth="1"/>
    <col min="14340" max="14340" width="68.1796875" customWidth="1"/>
    <col min="14341" max="14592" width="9.1796875"/>
    <col min="14593" max="14593" width="37" customWidth="1"/>
    <col min="14594" max="14594" width="44.26953125" customWidth="1"/>
    <col min="14595" max="14595" width="56.81640625" customWidth="1"/>
    <col min="14596" max="14596" width="68.1796875" customWidth="1"/>
    <col min="14597" max="14848" width="9.1796875"/>
    <col min="14849" max="14849" width="37" customWidth="1"/>
    <col min="14850" max="14850" width="44.26953125" customWidth="1"/>
    <col min="14851" max="14851" width="56.81640625" customWidth="1"/>
    <col min="14852" max="14852" width="68.1796875" customWidth="1"/>
    <col min="14853" max="15104" width="9.1796875"/>
    <col min="15105" max="15105" width="37" customWidth="1"/>
    <col min="15106" max="15106" width="44.26953125" customWidth="1"/>
    <col min="15107" max="15107" width="56.81640625" customWidth="1"/>
    <col min="15108" max="15108" width="68.1796875" customWidth="1"/>
    <col min="15109" max="15360" width="9.1796875"/>
    <col min="15361" max="15361" width="37" customWidth="1"/>
    <col min="15362" max="15362" width="44.26953125" customWidth="1"/>
    <col min="15363" max="15363" width="56.81640625" customWidth="1"/>
    <col min="15364" max="15364" width="68.1796875" customWidth="1"/>
    <col min="15365" max="15616" width="9.1796875"/>
    <col min="15617" max="15617" width="37" customWidth="1"/>
    <col min="15618" max="15618" width="44.26953125" customWidth="1"/>
    <col min="15619" max="15619" width="56.81640625" customWidth="1"/>
    <col min="15620" max="15620" width="68.1796875" customWidth="1"/>
    <col min="15621" max="15872" width="9.1796875"/>
    <col min="15873" max="15873" width="37" customWidth="1"/>
    <col min="15874" max="15874" width="44.26953125" customWidth="1"/>
    <col min="15875" max="15875" width="56.81640625" customWidth="1"/>
    <col min="15876" max="15876" width="68.1796875" customWidth="1"/>
    <col min="15877" max="16128" width="9.1796875"/>
    <col min="16129" max="16129" width="37" customWidth="1"/>
    <col min="16130" max="16130" width="44.26953125" customWidth="1"/>
    <col min="16131" max="16131" width="56.81640625" customWidth="1"/>
    <col min="16132" max="16132" width="68.1796875" customWidth="1"/>
    <col min="16133" max="16384" width="9.1796875"/>
  </cols>
  <sheetData>
    <row r="1" spans="1:6" ht="81.25" customHeight="1" thickBot="1" x14ac:dyDescent="0.4">
      <c r="A1" s="265" t="s">
        <v>319</v>
      </c>
      <c r="B1" s="266"/>
      <c r="C1" s="267"/>
      <c r="D1"/>
    </row>
    <row r="2" spans="1:6" ht="42" customHeight="1" x14ac:dyDescent="0.35">
      <c r="A2" s="268" t="s">
        <v>254</v>
      </c>
      <c r="B2" s="269"/>
      <c r="C2" s="270"/>
      <c r="D2"/>
    </row>
    <row r="3" spans="1:6" ht="53.5" customHeight="1" x14ac:dyDescent="0.35">
      <c r="A3" s="271" t="s">
        <v>140</v>
      </c>
      <c r="B3" s="272"/>
      <c r="C3" s="273"/>
      <c r="D3"/>
      <c r="F3" s="54"/>
    </row>
    <row r="4" spans="1:6" ht="61.15" customHeight="1" x14ac:dyDescent="0.35">
      <c r="A4" s="280" t="s">
        <v>249</v>
      </c>
      <c r="B4" s="281" t="s">
        <v>241</v>
      </c>
      <c r="C4" s="282"/>
      <c r="D4"/>
    </row>
    <row r="5" spans="1:6" ht="58" customHeight="1" x14ac:dyDescent="0.35">
      <c r="A5" s="274" t="s">
        <v>330</v>
      </c>
      <c r="B5" s="275"/>
      <c r="C5" s="276"/>
      <c r="D5"/>
    </row>
    <row r="6" spans="1:6" ht="53.65" customHeight="1" thickBot="1" x14ac:dyDescent="0.4">
      <c r="A6" s="277" t="s">
        <v>277</v>
      </c>
      <c r="B6" s="278"/>
      <c r="C6" s="279"/>
      <c r="D6"/>
    </row>
    <row r="7" spans="1:6" s="55" customFormat="1" ht="42" customHeight="1" thickBot="1" x14ac:dyDescent="0.4">
      <c r="A7" s="262" t="s">
        <v>66</v>
      </c>
      <c r="B7" s="263"/>
      <c r="C7" s="264"/>
      <c r="D7"/>
    </row>
    <row r="8" spans="1:6" x14ac:dyDescent="0.35">
      <c r="A8" s="56"/>
      <c r="B8" s="57" t="s">
        <v>67</v>
      </c>
      <c r="C8" s="58" t="s">
        <v>135</v>
      </c>
      <c r="D8"/>
    </row>
    <row r="9" spans="1:6" ht="29" x14ac:dyDescent="0.35">
      <c r="A9" s="285" t="s">
        <v>1</v>
      </c>
      <c r="B9" s="59" t="s">
        <v>7</v>
      </c>
      <c r="C9" s="60" t="s">
        <v>68</v>
      </c>
      <c r="D9"/>
    </row>
    <row r="10" spans="1:6" ht="57.25" customHeight="1" x14ac:dyDescent="0.35">
      <c r="A10" s="285"/>
      <c r="B10" s="59" t="s">
        <v>8</v>
      </c>
      <c r="C10" s="60" t="s">
        <v>165</v>
      </c>
      <c r="D10" t="s">
        <v>0</v>
      </c>
    </row>
    <row r="11" spans="1:6" ht="72.5" x14ac:dyDescent="0.35">
      <c r="A11" s="285" t="s">
        <v>2</v>
      </c>
      <c r="B11" s="59" t="s">
        <v>151</v>
      </c>
      <c r="C11" s="60" t="s">
        <v>217</v>
      </c>
      <c r="D11"/>
    </row>
    <row r="12" spans="1:6" ht="58" x14ac:dyDescent="0.35">
      <c r="A12" s="285"/>
      <c r="B12" s="59" t="s">
        <v>149</v>
      </c>
      <c r="C12" s="61" t="s">
        <v>150</v>
      </c>
      <c r="D12"/>
    </row>
    <row r="13" spans="1:6" ht="43.5" x14ac:dyDescent="0.35">
      <c r="A13" s="62" t="s">
        <v>218</v>
      </c>
      <c r="B13" s="59" t="s">
        <v>146</v>
      </c>
      <c r="C13" s="61" t="s">
        <v>216</v>
      </c>
      <c r="D13"/>
    </row>
    <row r="14" spans="1:6" ht="29" x14ac:dyDescent="0.35">
      <c r="A14" s="285" t="s">
        <v>320</v>
      </c>
      <c r="B14" s="59" t="s">
        <v>136</v>
      </c>
      <c r="C14" s="60" t="s">
        <v>321</v>
      </c>
      <c r="D14"/>
      <c r="E14" s="63"/>
    </row>
    <row r="15" spans="1:6" ht="45.25" customHeight="1" x14ac:dyDescent="0.35">
      <c r="A15" s="285"/>
      <c r="B15" s="59" t="s">
        <v>137</v>
      </c>
      <c r="C15" s="61" t="s">
        <v>322</v>
      </c>
      <c r="D15"/>
    </row>
    <row r="16" spans="1:6" ht="58" x14ac:dyDescent="0.35">
      <c r="A16" s="286" t="s">
        <v>209</v>
      </c>
      <c r="B16" s="59" t="s">
        <v>198</v>
      </c>
      <c r="C16" s="60" t="s">
        <v>278</v>
      </c>
      <c r="D16"/>
    </row>
    <row r="17" spans="1:5" ht="113.25" customHeight="1" x14ac:dyDescent="0.35">
      <c r="A17" s="286"/>
      <c r="B17" s="59" t="s">
        <v>210</v>
      </c>
      <c r="C17" s="60" t="s">
        <v>342</v>
      </c>
      <c r="D17"/>
      <c r="E17" s="64"/>
    </row>
    <row r="18" spans="1:5" ht="57.75" customHeight="1" x14ac:dyDescent="0.35">
      <c r="A18" s="286" t="s">
        <v>211</v>
      </c>
      <c r="B18" s="59" t="s">
        <v>198</v>
      </c>
      <c r="C18" s="95" t="s">
        <v>259</v>
      </c>
      <c r="D18"/>
      <c r="E18" s="64"/>
    </row>
    <row r="19" spans="1:5" ht="107.25" customHeight="1" x14ac:dyDescent="0.35">
      <c r="A19" s="286"/>
      <c r="B19" s="59" t="s">
        <v>323</v>
      </c>
      <c r="C19" s="61" t="s">
        <v>343</v>
      </c>
      <c r="D19"/>
      <c r="E19" s="64"/>
    </row>
    <row r="20" spans="1:5" ht="45.75" customHeight="1" x14ac:dyDescent="0.35">
      <c r="A20" s="291" t="s">
        <v>69</v>
      </c>
      <c r="B20" s="65" t="s">
        <v>9</v>
      </c>
      <c r="C20" s="127" t="s">
        <v>70</v>
      </c>
    </row>
    <row r="21" spans="1:5" ht="105" customHeight="1" x14ac:dyDescent="0.35">
      <c r="A21" s="292"/>
      <c r="B21" s="96" t="s">
        <v>329</v>
      </c>
      <c r="C21" s="127" t="s">
        <v>70</v>
      </c>
    </row>
    <row r="22" spans="1:5" ht="48.25" customHeight="1" x14ac:dyDescent="0.35">
      <c r="A22" s="285" t="s">
        <v>3</v>
      </c>
      <c r="B22" s="59" t="s">
        <v>161</v>
      </c>
      <c r="C22" s="97" t="s">
        <v>258</v>
      </c>
    </row>
    <row r="23" spans="1:5" ht="58" x14ac:dyDescent="0.35">
      <c r="A23" s="285"/>
      <c r="B23" s="59" t="s">
        <v>10</v>
      </c>
      <c r="C23" s="61" t="s">
        <v>324</v>
      </c>
    </row>
    <row r="24" spans="1:5" ht="41.25" customHeight="1" x14ac:dyDescent="0.35">
      <c r="A24" s="287" t="s">
        <v>212</v>
      </c>
      <c r="B24" s="67" t="s">
        <v>141</v>
      </c>
      <c r="C24" s="127" t="s">
        <v>70</v>
      </c>
    </row>
    <row r="25" spans="1:5" ht="43.5" x14ac:dyDescent="0.35">
      <c r="A25" s="287"/>
      <c r="B25" s="67" t="s">
        <v>279</v>
      </c>
      <c r="C25" s="127" t="s">
        <v>70</v>
      </c>
    </row>
    <row r="26" spans="1:5" ht="47.5" customHeight="1" x14ac:dyDescent="0.35">
      <c r="A26" s="289" t="s">
        <v>214</v>
      </c>
      <c r="B26" s="67" t="s">
        <v>141</v>
      </c>
      <c r="C26" s="127" t="s">
        <v>70</v>
      </c>
    </row>
    <row r="27" spans="1:5" ht="47.5" customHeight="1" x14ac:dyDescent="0.35">
      <c r="A27" s="290"/>
      <c r="B27" s="67" t="s">
        <v>280</v>
      </c>
      <c r="C27" s="127" t="s">
        <v>70</v>
      </c>
    </row>
    <row r="28" spans="1:5" ht="271.5" customHeight="1" x14ac:dyDescent="0.35">
      <c r="A28" s="92" t="s">
        <v>213</v>
      </c>
      <c r="B28" s="59" t="s">
        <v>155</v>
      </c>
      <c r="C28" s="60" t="s">
        <v>267</v>
      </c>
    </row>
    <row r="29" spans="1:5" ht="55.5" customHeight="1" x14ac:dyDescent="0.35">
      <c r="A29" s="288" t="s">
        <v>325</v>
      </c>
      <c r="B29" s="67" t="s">
        <v>72</v>
      </c>
      <c r="C29" s="127" t="s">
        <v>70</v>
      </c>
    </row>
    <row r="30" spans="1:5" ht="55.5" customHeight="1" x14ac:dyDescent="0.35">
      <c r="A30" s="288"/>
      <c r="B30" s="67" t="s">
        <v>73</v>
      </c>
      <c r="C30" s="127" t="s">
        <v>70</v>
      </c>
    </row>
    <row r="31" spans="1:5" ht="55.5" customHeight="1" x14ac:dyDescent="0.35">
      <c r="A31" s="288"/>
      <c r="B31" s="67" t="s">
        <v>17</v>
      </c>
      <c r="C31" s="127" t="s">
        <v>70</v>
      </c>
    </row>
    <row r="32" spans="1:5" ht="43.5" customHeight="1" x14ac:dyDescent="0.35">
      <c r="A32" s="287" t="s">
        <v>71</v>
      </c>
      <c r="B32" s="67" t="s">
        <v>11</v>
      </c>
      <c r="C32" s="127" t="s">
        <v>70</v>
      </c>
    </row>
    <row r="33" spans="1:4" ht="49.75" customHeight="1" x14ac:dyDescent="0.35">
      <c r="A33" s="287"/>
      <c r="B33" s="67" t="s">
        <v>12</v>
      </c>
      <c r="C33" s="127" t="s">
        <v>70</v>
      </c>
    </row>
    <row r="34" spans="1:4" ht="78.75" customHeight="1" x14ac:dyDescent="0.35">
      <c r="A34" s="68" t="s">
        <v>224</v>
      </c>
      <c r="B34" s="67" t="s">
        <v>166</v>
      </c>
      <c r="C34" s="127" t="s">
        <v>70</v>
      </c>
    </row>
    <row r="35" spans="1:4" ht="31.9" customHeight="1" x14ac:dyDescent="0.35">
      <c r="A35" s="293" t="s">
        <v>344</v>
      </c>
      <c r="B35" s="67" t="s">
        <v>152</v>
      </c>
      <c r="C35" s="127" t="s">
        <v>70</v>
      </c>
      <c r="D35" s="69"/>
    </row>
    <row r="36" spans="1:4" ht="39.65" customHeight="1" x14ac:dyDescent="0.35">
      <c r="A36" s="291"/>
      <c r="B36" s="67" t="s">
        <v>153</v>
      </c>
      <c r="C36" s="127" t="s">
        <v>70</v>
      </c>
      <c r="D36" s="69"/>
    </row>
    <row r="37" spans="1:4" ht="32.25" customHeight="1" x14ac:dyDescent="0.35">
      <c r="A37" s="291"/>
      <c r="B37" s="67" t="s">
        <v>215</v>
      </c>
      <c r="C37" s="127" t="s">
        <v>70</v>
      </c>
    </row>
    <row r="38" spans="1:4" ht="31.75" customHeight="1" x14ac:dyDescent="0.35">
      <c r="A38" s="291"/>
      <c r="B38" s="67" t="s">
        <v>16</v>
      </c>
      <c r="C38" s="127" t="s">
        <v>70</v>
      </c>
    </row>
    <row r="39" spans="1:4" ht="31.75" hidden="1" customHeight="1" x14ac:dyDescent="0.35">
      <c r="A39" s="291"/>
      <c r="B39" s="65" t="s">
        <v>251</v>
      </c>
      <c r="C39" s="128" t="s">
        <v>70</v>
      </c>
    </row>
    <row r="40" spans="1:4" ht="43.9" hidden="1" customHeight="1" x14ac:dyDescent="0.35">
      <c r="A40" s="291"/>
      <c r="B40" s="65" t="s">
        <v>250</v>
      </c>
      <c r="C40" s="128" t="s">
        <v>70</v>
      </c>
    </row>
    <row r="41" spans="1:4" ht="46.5" hidden="1" customHeight="1" x14ac:dyDescent="0.35">
      <c r="A41" s="291"/>
      <c r="B41" s="67" t="s">
        <v>326</v>
      </c>
      <c r="C41" s="129" t="s">
        <v>70</v>
      </c>
    </row>
    <row r="42" spans="1:4" ht="45.75" hidden="1" customHeight="1" x14ac:dyDescent="0.35">
      <c r="A42" s="291"/>
      <c r="B42" s="67" t="s">
        <v>327</v>
      </c>
      <c r="C42" s="129" t="s">
        <v>70</v>
      </c>
    </row>
    <row r="43" spans="1:4" ht="39.25" customHeight="1" x14ac:dyDescent="0.35">
      <c r="A43" s="291"/>
      <c r="B43" s="67" t="s">
        <v>286</v>
      </c>
      <c r="C43" s="128" t="s">
        <v>70</v>
      </c>
    </row>
    <row r="44" spans="1:4" ht="35.5" customHeight="1" thickBot="1" x14ac:dyDescent="0.4">
      <c r="A44" s="294"/>
      <c r="B44" s="67" t="s">
        <v>328</v>
      </c>
      <c r="C44" s="127" t="s">
        <v>70</v>
      </c>
    </row>
    <row r="45" spans="1:4" ht="63.25" customHeight="1" thickBot="1" x14ac:dyDescent="0.4">
      <c r="A45" s="98" t="s">
        <v>142</v>
      </c>
      <c r="B45" s="283" t="s">
        <v>154</v>
      </c>
      <c r="C45" s="284"/>
    </row>
    <row r="46" spans="1:4" x14ac:dyDescent="0.35">
      <c r="A46" s="70"/>
    </row>
    <row r="48" spans="1:4" x14ac:dyDescent="0.35">
      <c r="A48" s="71"/>
    </row>
    <row r="49" spans="1:1" x14ac:dyDescent="0.35">
      <c r="A49" s="71"/>
    </row>
    <row r="50" spans="1:1" x14ac:dyDescent="0.35">
      <c r="A50" s="71"/>
    </row>
    <row r="51" spans="1:1" x14ac:dyDescent="0.35">
      <c r="A51" s="71"/>
    </row>
    <row r="52" spans="1:1" x14ac:dyDescent="0.35">
      <c r="A52" s="71"/>
    </row>
    <row r="53" spans="1:1" x14ac:dyDescent="0.35">
      <c r="A53" s="71"/>
    </row>
  </sheetData>
  <sheetProtection algorithmName="SHA-512" hashValue="iDs9xGOSG7eEUCCGaUZIjxi5QFYi3WrOF3K/AJ+43a9IvJyEXVWvUvwDmAeke1RZePr1PCrjM/dzCGQhQnlMtQ==" saltValue="wfH7LXYtH6+CFeDAvo1neg==" spinCount="100000" sheet="1" objects="1" scenarios="1"/>
  <mergeCells count="20">
    <mergeCell ref="B45:C45"/>
    <mergeCell ref="A9:A10"/>
    <mergeCell ref="A11:A12"/>
    <mergeCell ref="A14:A15"/>
    <mergeCell ref="A16:A17"/>
    <mergeCell ref="A22:A23"/>
    <mergeCell ref="A24:A25"/>
    <mergeCell ref="A29:A31"/>
    <mergeCell ref="A32:A33"/>
    <mergeCell ref="A18:A19"/>
    <mergeCell ref="A26:A27"/>
    <mergeCell ref="A20:A21"/>
    <mergeCell ref="A35:A44"/>
    <mergeCell ref="A7:C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5"/>
  <sheetViews>
    <sheetView zoomScale="90" zoomScaleNormal="90" workbookViewId="0"/>
  </sheetViews>
  <sheetFormatPr defaultColWidth="9.1796875" defaultRowHeight="14.5" x14ac:dyDescent="0.35"/>
  <cols>
    <col min="1" max="1" width="14.26953125" bestFit="1" customWidth="1"/>
    <col min="2" max="2" width="22.7265625" customWidth="1"/>
    <col min="3" max="3" width="21.7265625" bestFit="1" customWidth="1"/>
    <col min="4" max="4" width="20" customWidth="1"/>
    <col min="6" max="6" width="13.81640625" customWidth="1"/>
    <col min="7" max="7" width="11.7265625" customWidth="1"/>
    <col min="8" max="8" width="15.1796875" customWidth="1"/>
    <col min="9" max="9" width="12.26953125" customWidth="1"/>
    <col min="10" max="10" width="13.1796875" customWidth="1"/>
    <col min="11" max="11" width="15.453125" hidden="1" customWidth="1"/>
    <col min="12" max="12" width="0" hidden="1" customWidth="1"/>
  </cols>
  <sheetData>
    <row r="1" spans="1:12" ht="40.5" customHeight="1" thickBot="1" x14ac:dyDescent="0.4">
      <c r="A1" t="s">
        <v>18</v>
      </c>
      <c r="B1" s="107" t="s">
        <v>22</v>
      </c>
      <c r="C1" s="109" t="s">
        <v>23</v>
      </c>
      <c r="D1" s="110" t="s">
        <v>24</v>
      </c>
    </row>
    <row r="2" spans="1:12" ht="31" x14ac:dyDescent="0.35">
      <c r="A2" t="s">
        <v>19</v>
      </c>
      <c r="B2" s="106" t="s">
        <v>138</v>
      </c>
      <c r="C2" s="111" t="s">
        <v>39</v>
      </c>
      <c r="D2" s="106" t="s">
        <v>99</v>
      </c>
    </row>
    <row r="3" spans="1:12" ht="62" x14ac:dyDescent="0.35">
      <c r="A3" t="s">
        <v>20</v>
      </c>
      <c r="B3" s="93" t="s">
        <v>167</v>
      </c>
      <c r="C3" s="73" t="s">
        <v>21</v>
      </c>
      <c r="D3" s="93" t="s">
        <v>92</v>
      </c>
      <c r="K3" s="72"/>
    </row>
    <row r="4" spans="1:12" ht="46.5" x14ac:dyDescent="0.35">
      <c r="B4" s="93" t="s">
        <v>83</v>
      </c>
      <c r="C4" s="93" t="s">
        <v>75</v>
      </c>
      <c r="D4" s="93" t="s">
        <v>124</v>
      </c>
      <c r="K4" s="72"/>
    </row>
    <row r="5" spans="1:12" ht="15.5" x14ac:dyDescent="0.35">
      <c r="B5" s="93" t="s">
        <v>84</v>
      </c>
      <c r="C5" s="93" t="s">
        <v>85</v>
      </c>
      <c r="D5" s="93" t="s">
        <v>123</v>
      </c>
      <c r="K5" s="72"/>
    </row>
    <row r="6" spans="1:12" ht="31" x14ac:dyDescent="0.35">
      <c r="B6" s="93" t="s">
        <v>55</v>
      </c>
      <c r="C6" s="73" t="s">
        <v>174</v>
      </c>
      <c r="D6" s="93" t="s">
        <v>127</v>
      </c>
      <c r="K6" s="72"/>
    </row>
    <row r="7" spans="1:12" ht="15.5" x14ac:dyDescent="0.35">
      <c r="B7" s="93" t="s">
        <v>39</v>
      </c>
      <c r="C7" s="73" t="s">
        <v>76</v>
      </c>
      <c r="K7" s="72"/>
    </row>
    <row r="8" spans="1:12" ht="31" x14ac:dyDescent="0.35">
      <c r="B8" s="93" t="s">
        <v>62</v>
      </c>
      <c r="C8" s="73" t="s">
        <v>86</v>
      </c>
    </row>
    <row r="9" spans="1:12" ht="62.5" thickBot="1" x14ac:dyDescent="0.4">
      <c r="B9" s="93" t="s">
        <v>21</v>
      </c>
      <c r="C9" s="108" t="s">
        <v>315</v>
      </c>
    </row>
    <row r="10" spans="1:12" ht="47" thickBot="1" x14ac:dyDescent="0.4">
      <c r="B10" s="93" t="s">
        <v>174</v>
      </c>
      <c r="C10" s="93" t="s">
        <v>177</v>
      </c>
      <c r="F10" s="103" t="s">
        <v>317</v>
      </c>
      <c r="G10" s="104"/>
      <c r="H10" s="105" t="s">
        <v>25</v>
      </c>
      <c r="I10" s="105" t="s">
        <v>318</v>
      </c>
      <c r="K10" s="190" t="s">
        <v>303</v>
      </c>
      <c r="L10" s="191">
        <v>10</v>
      </c>
    </row>
    <row r="11" spans="1:12" ht="21.75" customHeight="1" x14ac:dyDescent="0.35">
      <c r="B11" s="93" t="s">
        <v>76</v>
      </c>
      <c r="C11" s="93" t="s">
        <v>87</v>
      </c>
      <c r="F11" s="112">
        <v>1</v>
      </c>
      <c r="G11" s="113" t="s">
        <v>26</v>
      </c>
      <c r="H11" s="114">
        <v>44927</v>
      </c>
      <c r="I11" s="115" t="s">
        <v>255</v>
      </c>
      <c r="K11" s="191" t="s">
        <v>252</v>
      </c>
      <c r="L11" s="191">
        <v>53</v>
      </c>
    </row>
    <row r="12" spans="1:12" ht="20.25" customHeight="1" x14ac:dyDescent="0.35">
      <c r="B12" s="93" t="s">
        <v>86</v>
      </c>
      <c r="C12" s="73" t="s">
        <v>51</v>
      </c>
      <c r="F12" s="116">
        <v>2</v>
      </c>
      <c r="G12" s="74" t="s">
        <v>27</v>
      </c>
      <c r="H12" s="75">
        <v>44932</v>
      </c>
      <c r="I12" s="117" t="s">
        <v>301</v>
      </c>
      <c r="K12" s="191" t="s">
        <v>253</v>
      </c>
      <c r="L12" s="191">
        <f>L10+L11</f>
        <v>63</v>
      </c>
    </row>
    <row r="13" spans="1:12" ht="47" thickBot="1" x14ac:dyDescent="0.4">
      <c r="B13" s="93" t="s">
        <v>90</v>
      </c>
      <c r="C13" s="73" t="s">
        <v>196</v>
      </c>
      <c r="F13" s="116">
        <v>3</v>
      </c>
      <c r="G13" s="74" t="s">
        <v>28</v>
      </c>
      <c r="H13" s="75">
        <v>45025</v>
      </c>
      <c r="I13" s="118" t="s">
        <v>255</v>
      </c>
    </row>
    <row r="14" spans="1:12" ht="41.25" customHeight="1" thickBot="1" x14ac:dyDescent="0.4">
      <c r="B14" s="93" t="s">
        <v>91</v>
      </c>
      <c r="C14" s="73" t="s">
        <v>88</v>
      </c>
      <c r="F14" s="116">
        <v>4</v>
      </c>
      <c r="G14" s="74" t="s">
        <v>29</v>
      </c>
      <c r="H14" s="75">
        <v>45026</v>
      </c>
      <c r="I14" s="117" t="s">
        <v>256</v>
      </c>
      <c r="K14" s="126" t="s">
        <v>316</v>
      </c>
      <c r="L14" s="125">
        <f>365-L12</f>
        <v>302</v>
      </c>
    </row>
    <row r="15" spans="1:12" ht="43.5" x14ac:dyDescent="0.35">
      <c r="B15" s="93" t="s">
        <v>93</v>
      </c>
      <c r="C15" s="73" t="s">
        <v>89</v>
      </c>
      <c r="F15" s="116">
        <v>5</v>
      </c>
      <c r="G15" s="91" t="s">
        <v>30</v>
      </c>
      <c r="H15" s="76">
        <v>45041</v>
      </c>
      <c r="I15" s="119" t="s">
        <v>257</v>
      </c>
    </row>
    <row r="16" spans="1:12" ht="27.75" customHeight="1" x14ac:dyDescent="0.35">
      <c r="B16" s="93" t="s">
        <v>182</v>
      </c>
      <c r="C16" s="73" t="s">
        <v>38</v>
      </c>
      <c r="F16" s="116">
        <v>6</v>
      </c>
      <c r="G16" s="74" t="s">
        <v>31</v>
      </c>
      <c r="H16" s="75">
        <v>45047</v>
      </c>
      <c r="I16" s="120" t="s">
        <v>256</v>
      </c>
    </row>
    <row r="17" spans="2:9" ht="15.5" x14ac:dyDescent="0.35">
      <c r="B17" s="93" t="s">
        <v>96</v>
      </c>
      <c r="C17" s="73" t="s">
        <v>92</v>
      </c>
      <c r="F17" s="116">
        <v>7</v>
      </c>
      <c r="G17" s="74" t="s">
        <v>32</v>
      </c>
      <c r="H17" s="75">
        <v>45079</v>
      </c>
      <c r="I17" s="117" t="s">
        <v>301</v>
      </c>
    </row>
    <row r="18" spans="2:9" ht="15.5" x14ac:dyDescent="0.35">
      <c r="B18" s="93" t="s">
        <v>51</v>
      </c>
      <c r="C18" s="73" t="s">
        <v>94</v>
      </c>
      <c r="F18" s="116">
        <v>8</v>
      </c>
      <c r="G18" s="74" t="s">
        <v>33</v>
      </c>
      <c r="H18" s="75">
        <v>45153</v>
      </c>
      <c r="I18" s="117" t="s">
        <v>257</v>
      </c>
    </row>
    <row r="19" spans="2:9" ht="31" x14ac:dyDescent="0.35">
      <c r="B19" s="93" t="s">
        <v>184</v>
      </c>
      <c r="C19" s="73" t="s">
        <v>95</v>
      </c>
      <c r="F19" s="116">
        <v>9</v>
      </c>
      <c r="G19" s="74" t="s">
        <v>34</v>
      </c>
      <c r="H19" s="75">
        <v>45231</v>
      </c>
      <c r="I19" s="117" t="s">
        <v>302</v>
      </c>
    </row>
    <row r="20" spans="2:9" ht="15.5" x14ac:dyDescent="0.35">
      <c r="B20" s="93" t="s">
        <v>188</v>
      </c>
      <c r="C20" s="73" t="s">
        <v>97</v>
      </c>
      <c r="F20" s="116">
        <v>10</v>
      </c>
      <c r="G20" s="74" t="s">
        <v>35</v>
      </c>
      <c r="H20" s="77">
        <v>45268</v>
      </c>
      <c r="I20" s="117" t="s">
        <v>301</v>
      </c>
    </row>
    <row r="21" spans="2:9" ht="15.5" x14ac:dyDescent="0.35">
      <c r="B21" s="93" t="s">
        <v>185</v>
      </c>
      <c r="C21" s="73" t="s">
        <v>192</v>
      </c>
      <c r="F21" s="116">
        <v>11</v>
      </c>
      <c r="G21" s="74" t="s">
        <v>36</v>
      </c>
      <c r="H21" s="75">
        <v>45285</v>
      </c>
      <c r="I21" s="120" t="s">
        <v>256</v>
      </c>
    </row>
    <row r="22" spans="2:9" ht="31.5" thickBot="1" x14ac:dyDescent="0.4">
      <c r="B22" s="93" t="s">
        <v>99</v>
      </c>
      <c r="C22" s="73" t="s">
        <v>183</v>
      </c>
      <c r="F22" s="121">
        <v>12</v>
      </c>
      <c r="G22" s="122" t="s">
        <v>37</v>
      </c>
      <c r="H22" s="123">
        <v>45286</v>
      </c>
      <c r="I22" s="124" t="s">
        <v>257</v>
      </c>
    </row>
    <row r="23" spans="2:9" ht="15.5" x14ac:dyDescent="0.35">
      <c r="B23" s="93" t="s">
        <v>80</v>
      </c>
      <c r="C23" s="73" t="s">
        <v>41</v>
      </c>
    </row>
    <row r="24" spans="2:9" ht="15.5" x14ac:dyDescent="0.35">
      <c r="B24" s="93" t="s">
        <v>79</v>
      </c>
      <c r="C24" s="93" t="s">
        <v>65</v>
      </c>
    </row>
    <row r="25" spans="2:9" ht="27.25" customHeight="1" x14ac:dyDescent="0.35">
      <c r="B25" s="93" t="s">
        <v>194</v>
      </c>
      <c r="C25" s="73" t="s">
        <v>98</v>
      </c>
    </row>
    <row r="26" spans="2:9" ht="31" x14ac:dyDescent="0.35">
      <c r="B26" s="93" t="s">
        <v>187</v>
      </c>
      <c r="C26" s="73" t="s">
        <v>53</v>
      </c>
    </row>
    <row r="27" spans="2:9" ht="61.5" customHeight="1" x14ac:dyDescent="0.35">
      <c r="B27" s="93" t="s">
        <v>45</v>
      </c>
      <c r="C27" s="73" t="s">
        <v>50</v>
      </c>
    </row>
    <row r="28" spans="2:9" ht="26.5" customHeight="1" x14ac:dyDescent="0.35">
      <c r="B28" s="93" t="s">
        <v>89</v>
      </c>
      <c r="C28" s="73" t="s">
        <v>100</v>
      </c>
    </row>
    <row r="29" spans="2:9" ht="15.5" x14ac:dyDescent="0.35">
      <c r="B29" s="93" t="s">
        <v>88</v>
      </c>
      <c r="C29" s="73" t="s">
        <v>101</v>
      </c>
    </row>
    <row r="30" spans="2:9" ht="31" x14ac:dyDescent="0.35">
      <c r="B30" s="93" t="s">
        <v>38</v>
      </c>
      <c r="C30" s="73" t="s">
        <v>48</v>
      </c>
    </row>
    <row r="31" spans="2:9" ht="15.5" x14ac:dyDescent="0.35">
      <c r="B31" s="93" t="s">
        <v>78</v>
      </c>
      <c r="C31" s="93" t="s">
        <v>102</v>
      </c>
    </row>
    <row r="32" spans="2:9" ht="15.5" x14ac:dyDescent="0.35">
      <c r="B32" s="93" t="s">
        <v>92</v>
      </c>
      <c r="C32" s="93" t="s">
        <v>193</v>
      </c>
    </row>
    <row r="33" spans="2:3" ht="32.25" customHeight="1" x14ac:dyDescent="0.35">
      <c r="B33" s="93" t="s">
        <v>168</v>
      </c>
      <c r="C33" s="73" t="s">
        <v>171</v>
      </c>
    </row>
    <row r="34" spans="2:3" ht="31" x14ac:dyDescent="0.35">
      <c r="B34" s="93" t="s">
        <v>94</v>
      </c>
      <c r="C34" s="93" t="s">
        <v>172</v>
      </c>
    </row>
    <row r="35" spans="2:3" ht="37.5" customHeight="1" x14ac:dyDescent="0.35">
      <c r="B35" s="93" t="s">
        <v>56</v>
      </c>
      <c r="C35" s="73" t="s">
        <v>103</v>
      </c>
    </row>
    <row r="36" spans="2:3" ht="27.75" customHeight="1" x14ac:dyDescent="0.35">
      <c r="B36" s="93" t="s">
        <v>181</v>
      </c>
      <c r="C36" s="73" t="s">
        <v>104</v>
      </c>
    </row>
    <row r="37" spans="2:3" ht="31" x14ac:dyDescent="0.35">
      <c r="B37" s="93" t="s">
        <v>95</v>
      </c>
      <c r="C37" s="93" t="s">
        <v>105</v>
      </c>
    </row>
    <row r="38" spans="2:3" ht="15.5" x14ac:dyDescent="0.35">
      <c r="B38" s="93" t="s">
        <v>97</v>
      </c>
      <c r="C38" s="73" t="s">
        <v>106</v>
      </c>
    </row>
    <row r="39" spans="2:3" ht="31" x14ac:dyDescent="0.35">
      <c r="B39" s="93" t="s">
        <v>192</v>
      </c>
      <c r="C39" s="73" t="s">
        <v>169</v>
      </c>
    </row>
    <row r="40" spans="2:3" ht="46.5" x14ac:dyDescent="0.35">
      <c r="B40" s="93" t="s">
        <v>176</v>
      </c>
      <c r="C40" s="93" t="s">
        <v>77</v>
      </c>
    </row>
    <row r="41" spans="2:3" ht="31" x14ac:dyDescent="0.35">
      <c r="B41" s="93" t="s">
        <v>183</v>
      </c>
      <c r="C41" s="73" t="s">
        <v>40</v>
      </c>
    </row>
    <row r="42" spans="2:3" ht="39.25" customHeight="1" x14ac:dyDescent="0.35">
      <c r="B42" s="93" t="s">
        <v>41</v>
      </c>
      <c r="C42" s="93" t="s">
        <v>64</v>
      </c>
    </row>
    <row r="43" spans="2:3" ht="31" x14ac:dyDescent="0.35">
      <c r="B43" s="93" t="s">
        <v>178</v>
      </c>
      <c r="C43" s="73" t="s">
        <v>107</v>
      </c>
    </row>
    <row r="44" spans="2:3" ht="31" x14ac:dyDescent="0.35">
      <c r="B44" s="93" t="s">
        <v>98</v>
      </c>
      <c r="C44" s="73" t="s">
        <v>108</v>
      </c>
    </row>
    <row r="45" spans="2:3" ht="15.5" x14ac:dyDescent="0.35">
      <c r="B45" s="93" t="s">
        <v>53</v>
      </c>
      <c r="C45" s="93" t="s">
        <v>82</v>
      </c>
    </row>
    <row r="46" spans="2:3" ht="31" x14ac:dyDescent="0.35">
      <c r="B46" s="93" t="s">
        <v>111</v>
      </c>
      <c r="C46" s="73" t="s">
        <v>109</v>
      </c>
    </row>
    <row r="47" spans="2:3" ht="15.5" x14ac:dyDescent="0.35">
      <c r="B47" s="93" t="s">
        <v>52</v>
      </c>
      <c r="C47" s="73" t="s">
        <v>110</v>
      </c>
    </row>
    <row r="48" spans="2:3" ht="15.5" x14ac:dyDescent="0.35">
      <c r="B48" s="93" t="s">
        <v>50</v>
      </c>
      <c r="C48" s="73" t="s">
        <v>186</v>
      </c>
    </row>
    <row r="49" spans="2:4" ht="31" x14ac:dyDescent="0.35">
      <c r="B49" s="93" t="s">
        <v>100</v>
      </c>
      <c r="C49" s="73" t="s">
        <v>44</v>
      </c>
    </row>
    <row r="50" spans="2:4" ht="42" customHeight="1" x14ac:dyDescent="0.35">
      <c r="B50" s="93" t="s">
        <v>101</v>
      </c>
      <c r="C50" s="73" t="s">
        <v>61</v>
      </c>
    </row>
    <row r="51" spans="2:4" ht="15.5" x14ac:dyDescent="0.35">
      <c r="B51" s="93" t="s">
        <v>60</v>
      </c>
      <c r="C51" s="73" t="s">
        <v>46</v>
      </c>
    </row>
    <row r="52" spans="2:4" ht="15.5" x14ac:dyDescent="0.35">
      <c r="B52" s="93" t="s">
        <v>113</v>
      </c>
      <c r="C52" s="73" t="s">
        <v>47</v>
      </c>
    </row>
    <row r="53" spans="2:4" ht="31" x14ac:dyDescent="0.35">
      <c r="B53" s="93" t="s">
        <v>81</v>
      </c>
      <c r="C53" s="73" t="s">
        <v>112</v>
      </c>
      <c r="D53" s="78"/>
    </row>
    <row r="54" spans="2:4" ht="15.5" x14ac:dyDescent="0.35">
      <c r="B54" s="93" t="s">
        <v>114</v>
      </c>
      <c r="C54" s="78"/>
      <c r="D54" s="78"/>
    </row>
    <row r="55" spans="2:4" ht="15.5" x14ac:dyDescent="0.35">
      <c r="B55" s="93" t="s">
        <v>43</v>
      </c>
      <c r="C55" s="79"/>
      <c r="D55" s="78"/>
    </row>
    <row r="56" spans="2:4" ht="15.5" x14ac:dyDescent="0.35">
      <c r="B56" s="93" t="s">
        <v>48</v>
      </c>
      <c r="C56" s="79"/>
      <c r="D56" s="78"/>
    </row>
    <row r="57" spans="2:4" ht="31" x14ac:dyDescent="0.35">
      <c r="B57" s="93" t="s">
        <v>115</v>
      </c>
      <c r="C57" s="79"/>
      <c r="D57" s="78"/>
    </row>
    <row r="58" spans="2:4" ht="15.5" x14ac:dyDescent="0.35">
      <c r="B58" s="93" t="s">
        <v>171</v>
      </c>
      <c r="C58" s="79"/>
      <c r="D58" s="78"/>
    </row>
    <row r="59" spans="2:4" ht="15.5" x14ac:dyDescent="0.35">
      <c r="B59" s="93" t="s">
        <v>116</v>
      </c>
      <c r="C59" s="78"/>
      <c r="D59" s="78"/>
    </row>
    <row r="60" spans="2:4" ht="15.5" x14ac:dyDescent="0.35">
      <c r="B60" s="93" t="s">
        <v>117</v>
      </c>
      <c r="C60" s="78"/>
      <c r="D60" s="78"/>
    </row>
    <row r="61" spans="2:4" ht="15.5" x14ac:dyDescent="0.35">
      <c r="B61" s="93" t="s">
        <v>118</v>
      </c>
      <c r="C61" s="78"/>
      <c r="D61" s="78"/>
    </row>
    <row r="62" spans="2:4" ht="15.5" x14ac:dyDescent="0.35">
      <c r="B62" s="93" t="s">
        <v>103</v>
      </c>
      <c r="C62" s="78"/>
      <c r="D62" s="78"/>
    </row>
    <row r="63" spans="2:4" ht="23.25" customHeight="1" x14ac:dyDescent="0.35">
      <c r="B63" s="93" t="s">
        <v>54</v>
      </c>
      <c r="C63" s="78"/>
      <c r="D63" s="78"/>
    </row>
    <row r="64" spans="2:4" ht="28.5" customHeight="1" x14ac:dyDescent="0.35">
      <c r="B64" s="93" t="s">
        <v>189</v>
      </c>
      <c r="C64" s="78"/>
      <c r="D64" s="78"/>
    </row>
    <row r="65" spans="2:4" ht="33" customHeight="1" x14ac:dyDescent="0.35">
      <c r="B65" s="93" t="s">
        <v>58</v>
      </c>
      <c r="C65" s="94"/>
      <c r="D65" s="78"/>
    </row>
    <row r="66" spans="2:4" ht="15.5" x14ac:dyDescent="0.35">
      <c r="B66" s="93" t="s">
        <v>119</v>
      </c>
      <c r="C66" s="78"/>
      <c r="D66" s="78"/>
    </row>
    <row r="67" spans="2:4" ht="31" x14ac:dyDescent="0.35">
      <c r="B67" s="93" t="s">
        <v>120</v>
      </c>
      <c r="D67" s="78"/>
    </row>
    <row r="68" spans="2:4" ht="29.5" customHeight="1" x14ac:dyDescent="0.35">
      <c r="B68" s="93" t="s">
        <v>121</v>
      </c>
      <c r="C68" s="78"/>
      <c r="D68" s="78"/>
    </row>
    <row r="69" spans="2:4" ht="31" x14ac:dyDescent="0.35">
      <c r="B69" s="93" t="s">
        <v>57</v>
      </c>
      <c r="C69" s="78"/>
      <c r="D69" s="78"/>
    </row>
    <row r="70" spans="2:4" ht="31" x14ac:dyDescent="0.35">
      <c r="B70" s="93" t="s">
        <v>122</v>
      </c>
      <c r="C70" s="78"/>
      <c r="D70" s="78"/>
    </row>
    <row r="71" spans="2:4" ht="15.5" x14ac:dyDescent="0.35">
      <c r="B71" s="93" t="s">
        <v>106</v>
      </c>
      <c r="C71" s="78"/>
      <c r="D71" s="78"/>
    </row>
    <row r="72" spans="2:4" ht="31" x14ac:dyDescent="0.35">
      <c r="B72" s="93" t="s">
        <v>169</v>
      </c>
      <c r="C72" s="78"/>
      <c r="D72" s="78"/>
    </row>
    <row r="73" spans="2:4" ht="15.5" x14ac:dyDescent="0.35">
      <c r="B73" s="93" t="s">
        <v>123</v>
      </c>
      <c r="C73" s="78"/>
      <c r="D73" s="78"/>
    </row>
    <row r="74" spans="2:4" ht="15.5" x14ac:dyDescent="0.35">
      <c r="B74" s="93" t="s">
        <v>49</v>
      </c>
      <c r="C74" s="78"/>
      <c r="D74" s="78"/>
    </row>
    <row r="75" spans="2:4" ht="31" x14ac:dyDescent="0.35">
      <c r="B75" s="93" t="s">
        <v>170</v>
      </c>
      <c r="C75" s="78"/>
      <c r="D75" s="78"/>
    </row>
    <row r="76" spans="2:4" ht="31" x14ac:dyDescent="0.35">
      <c r="B76" s="93" t="s">
        <v>125</v>
      </c>
      <c r="C76" s="78"/>
      <c r="D76" s="78"/>
    </row>
    <row r="77" spans="2:4" ht="31" x14ac:dyDescent="0.35">
      <c r="B77" s="108" t="s">
        <v>314</v>
      </c>
      <c r="C77" s="94"/>
      <c r="D77" s="78"/>
    </row>
    <row r="78" spans="2:4" ht="31" x14ac:dyDescent="0.35">
      <c r="B78" s="93" t="s">
        <v>42</v>
      </c>
      <c r="C78" s="78"/>
      <c r="D78" s="78"/>
    </row>
    <row r="79" spans="2:4" ht="31" x14ac:dyDescent="0.35">
      <c r="B79" s="93" t="s">
        <v>126</v>
      </c>
      <c r="D79" s="78"/>
    </row>
    <row r="80" spans="2:4" ht="15.5" x14ac:dyDescent="0.35">
      <c r="B80" s="93" t="s">
        <v>40</v>
      </c>
      <c r="C80" s="78"/>
      <c r="D80" s="78"/>
    </row>
    <row r="81" spans="2:10" ht="31" x14ac:dyDescent="0.35">
      <c r="B81" s="93" t="s">
        <v>191</v>
      </c>
      <c r="C81" s="78"/>
      <c r="D81" s="78"/>
    </row>
    <row r="82" spans="2:10" ht="15.5" x14ac:dyDescent="0.35">
      <c r="B82" s="93" t="s">
        <v>127</v>
      </c>
      <c r="C82" s="78"/>
      <c r="D82" s="78"/>
    </row>
    <row r="83" spans="2:10" ht="15.5" x14ac:dyDescent="0.35">
      <c r="B83" s="93" t="s">
        <v>128</v>
      </c>
      <c r="C83" s="78"/>
      <c r="D83" s="78"/>
    </row>
    <row r="84" spans="2:10" ht="15.5" x14ac:dyDescent="0.35">
      <c r="B84" s="93" t="s">
        <v>129</v>
      </c>
      <c r="C84" s="78"/>
      <c r="D84" s="78"/>
      <c r="J84" t="s">
        <v>134</v>
      </c>
    </row>
    <row r="85" spans="2:10" ht="15.5" x14ac:dyDescent="0.35">
      <c r="B85" s="93" t="s">
        <v>63</v>
      </c>
      <c r="C85" s="78"/>
      <c r="D85" s="78"/>
    </row>
    <row r="86" spans="2:10" ht="15.5" x14ac:dyDescent="0.35">
      <c r="B86" s="93" t="s">
        <v>107</v>
      </c>
      <c r="C86" s="78"/>
      <c r="D86" s="78"/>
    </row>
    <row r="87" spans="2:10" ht="15.5" x14ac:dyDescent="0.35">
      <c r="B87" s="93" t="s">
        <v>190</v>
      </c>
      <c r="C87" s="78"/>
      <c r="D87" s="78"/>
    </row>
    <row r="88" spans="2:10" ht="30.75" customHeight="1" x14ac:dyDescent="0.35">
      <c r="B88" s="93" t="s">
        <v>130</v>
      </c>
      <c r="C88" s="78"/>
      <c r="D88" s="78"/>
    </row>
    <row r="89" spans="2:10" ht="15.5" x14ac:dyDescent="0.35">
      <c r="B89" s="93" t="s">
        <v>131</v>
      </c>
      <c r="C89" s="78"/>
      <c r="D89" s="78"/>
    </row>
    <row r="90" spans="2:10" ht="31" x14ac:dyDescent="0.35">
      <c r="B90" s="93" t="s">
        <v>109</v>
      </c>
      <c r="C90" s="78"/>
      <c r="D90" s="78"/>
    </row>
    <row r="91" spans="2:10" ht="15.5" x14ac:dyDescent="0.35">
      <c r="B91" s="93" t="s">
        <v>110</v>
      </c>
      <c r="C91" s="78"/>
      <c r="D91" s="78"/>
    </row>
    <row r="92" spans="2:10" ht="15.5" x14ac:dyDescent="0.35">
      <c r="B92" s="93" t="s">
        <v>195</v>
      </c>
      <c r="C92" s="78"/>
      <c r="D92" s="78"/>
    </row>
    <row r="93" spans="2:10" ht="15.5" x14ac:dyDescent="0.35">
      <c r="B93" s="93" t="s">
        <v>132</v>
      </c>
      <c r="C93" s="78"/>
      <c r="D93" s="78"/>
    </row>
    <row r="94" spans="2:10" ht="31" x14ac:dyDescent="0.35">
      <c r="B94" s="93" t="s">
        <v>180</v>
      </c>
      <c r="C94" s="78"/>
      <c r="D94" s="78"/>
    </row>
    <row r="95" spans="2:10" ht="15.5" x14ac:dyDescent="0.35">
      <c r="B95" s="93" t="s">
        <v>179</v>
      </c>
      <c r="C95" s="78"/>
      <c r="D95" s="78"/>
    </row>
    <row r="96" spans="2:10" ht="15.5" x14ac:dyDescent="0.35">
      <c r="B96" s="93" t="s">
        <v>61</v>
      </c>
      <c r="C96" s="78"/>
      <c r="D96" s="78"/>
    </row>
    <row r="97" spans="2:4" ht="15.5" x14ac:dyDescent="0.35">
      <c r="B97" s="93" t="s">
        <v>46</v>
      </c>
      <c r="C97" s="78"/>
      <c r="D97" s="78"/>
    </row>
    <row r="98" spans="2:4" ht="15.5" x14ac:dyDescent="0.35">
      <c r="B98" s="93" t="s">
        <v>47</v>
      </c>
      <c r="C98" s="78"/>
      <c r="D98" s="78"/>
    </row>
    <row r="99" spans="2:4" ht="15.5" x14ac:dyDescent="0.35">
      <c r="B99" s="93" t="s">
        <v>59</v>
      </c>
      <c r="C99" s="78"/>
      <c r="D99" s="78"/>
    </row>
    <row r="100" spans="2:4" ht="15.5" x14ac:dyDescent="0.35">
      <c r="B100" s="93" t="s">
        <v>133</v>
      </c>
      <c r="C100" s="78"/>
      <c r="D100" s="78"/>
    </row>
    <row r="101" spans="2:4" ht="15.5" x14ac:dyDescent="0.35">
      <c r="B101" s="93" t="s">
        <v>175</v>
      </c>
      <c r="C101" s="78"/>
      <c r="D101" s="78"/>
    </row>
    <row r="102" spans="2:4" ht="31" x14ac:dyDescent="0.35">
      <c r="B102" s="93" t="s">
        <v>112</v>
      </c>
      <c r="C102" s="78"/>
      <c r="D102" s="78"/>
    </row>
    <row r="103" spans="2:4" ht="15.5" x14ac:dyDescent="0.35">
      <c r="C103" s="78"/>
      <c r="D103" s="78"/>
    </row>
    <row r="104" spans="2:4" ht="15.5" x14ac:dyDescent="0.35">
      <c r="C104" s="78"/>
      <c r="D104" s="78"/>
    </row>
    <row r="105" spans="2:4" ht="15.5" x14ac:dyDescent="0.35">
      <c r="C105" s="78"/>
      <c r="D105" s="78"/>
    </row>
  </sheetData>
  <sheetProtection algorithmName="SHA-512" hashValue="yloFqBZGR4BkcAd6HXTM2YOyc8111VIOtBe1VuWXMcu1cGTU4dhNRDSNHPf15Bss1RJF+98DeIlll9l2O6eGGg==" saltValue="9Bbizg3JKhKVvl/rnynhm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ee4c49-2979-489d-b5f2-9b214fd504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9DEA755D31A4393A1998C28CC9D03" ma:contentTypeVersion="15" ma:contentTypeDescription="Creare un nuovo documento." ma:contentTypeScope="" ma:versionID="4c5e837d8c918dd6e6b02304540bf5d8">
  <xsd:schema xmlns:xsd="http://www.w3.org/2001/XMLSchema" xmlns:xs="http://www.w3.org/2001/XMLSchema" xmlns:p="http://schemas.microsoft.com/office/2006/metadata/properties" xmlns:ns3="fe3abf3a-edb9-4567-b1db-9bd39e37cc5c" xmlns:ns4="b5ee4c49-2979-489d-b5f2-9b214fd504a1" targetNamespace="http://schemas.microsoft.com/office/2006/metadata/properties" ma:root="true" ma:fieldsID="256b65a24c6cdef0b6c193faab1fbf91" ns3:_="" ns4:_="">
    <xsd:import namespace="fe3abf3a-edb9-4567-b1db-9bd39e37cc5c"/>
    <xsd:import namespace="b5ee4c49-2979-489d-b5f2-9b214fd504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abf3a-edb9-4567-b1db-9bd39e37cc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e4c49-2979-489d-b5f2-9b214fd50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B49E5-1393-44D6-B616-EA837BE74B6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5ee4c49-2979-489d-b5f2-9b214fd504a1"/>
    <ds:schemaRef ds:uri="http://www.w3.org/XML/1998/namespace"/>
    <ds:schemaRef ds:uri="fe3abf3a-edb9-4567-b1db-9bd39e37cc5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8CE41B-B988-4001-A1E3-E602DE9AD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3abf3a-edb9-4567-b1db-9bd39e37cc5c"/>
    <ds:schemaRef ds:uri="b5ee4c49-2979-489d-b5f2-9b214fd50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45995-F79D-4F97-83E4-3DF1DC6DD6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Martina Corami</cp:lastModifiedBy>
  <cp:lastPrinted>2021-04-07T10:35:17Z</cp:lastPrinted>
  <dcterms:created xsi:type="dcterms:W3CDTF">2018-11-14T07:11:34Z</dcterms:created>
  <dcterms:modified xsi:type="dcterms:W3CDTF">2024-01-29T13:34:58Z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0x010100CCE9DEA755D31A4393A1998C28CC9D03</vt:lpwstr>
  </property>
</Properties>
</file>