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updateLinks="never"/>
  <mc:AlternateContent xmlns:mc="http://schemas.openxmlformats.org/markup-compatibility/2006">
    <mc:Choice Requires="x15">
      <x15ac:absPath xmlns:x15ac="http://schemas.microsoft.com/office/spreadsheetml/2010/11/ac" url="C:\Users\m.corami-cons\Desktop\Pubblicazioni\"/>
    </mc:Choice>
  </mc:AlternateContent>
  <xr:revisionPtr revIDLastSave="0" documentId="8_{0707849E-9ECF-4CF2-B2A6-1856D4E2CA9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SIDENZIALE LIVELLO ELEVATO" sheetId="1" r:id="rId1"/>
    <sheet name="RESIDENZIALE LIVELLO MODERATO" sheetId="2" r:id="rId2"/>
    <sheet name="FUORI REGIONE " sheetId="14" r:id="rId3"/>
    <sheet name=" SEMIRESIDENZIALE " sheetId="17" r:id="rId4"/>
    <sheet name="SEMIRESIDENZIALE SU 5 GG" sheetId="18" r:id="rId5"/>
    <sheet name="TABELLA RIEPILOGATIVA" sheetId="19" r:id="rId6"/>
    <sheet name="NOTE COMPILAZIONE E LEGENDA " sheetId="6" r:id="rId7"/>
    <sheet name="MENU TENDINA" sheetId="4" r:id="rId8"/>
  </sheets>
  <externalReferences>
    <externalReference r:id="rId9"/>
    <externalReference r:id="rId10"/>
  </externalReferences>
  <definedNames>
    <definedName name="ACCOMPAGNO" localSheetId="6">'[1]MENU TENDINA ELENCO STRUTTURE  '!$E$2:$E$3</definedName>
    <definedName name="ACCOMPAGNO">'[2]ELENCO STRUTTURE Menu tendina  '!$E$2:$E$3</definedName>
    <definedName name="_xlnm.Print_Area" localSheetId="6">'NOTE COMPILAZIONE E LEGENDA '!#REF!</definedName>
    <definedName name="_xlnm.Print_Area" localSheetId="5">'TABELLA RIEPILOGATIVA'!$A$1:$J$57</definedName>
    <definedName name="STRUTTURE_SRSR_FO">'[1]MENU TENDINA ELENCO STRUTTURE  '!$C$2:$C$14</definedName>
    <definedName name="STRUTTURE_SRSR24H" localSheetId="6">'[1]MENU TENDINA ELENCO STRUTTURE  '!$A$2:$A$41</definedName>
    <definedName name="STRUTTURE_SRSR24H">'[2]ELENCO STRUTTURE Menu tendina  '!$A$2:$A$41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8" l="1"/>
  <c r="P8" i="18" s="1"/>
  <c r="O8" i="18"/>
  <c r="Q8" i="18"/>
  <c r="S8" i="18"/>
  <c r="T8" i="18" s="1"/>
  <c r="U8" i="18"/>
  <c r="V8" i="18"/>
  <c r="W8" i="18"/>
  <c r="Y8" i="18" s="1"/>
  <c r="X8" i="18"/>
  <c r="N9" i="18"/>
  <c r="P9" i="18" s="1"/>
  <c r="R9" i="18" s="1"/>
  <c r="O9" i="18"/>
  <c r="Q9" i="18" s="1"/>
  <c r="S9" i="18"/>
  <c r="T9" i="18"/>
  <c r="U9" i="18"/>
  <c r="V9" i="18"/>
  <c r="W9" i="18"/>
  <c r="Y9" i="18" s="1"/>
  <c r="X9" i="18"/>
  <c r="N10" i="18"/>
  <c r="P10" i="18" s="1"/>
  <c r="O10" i="18"/>
  <c r="Q10" i="18" s="1"/>
  <c r="S10" i="18"/>
  <c r="T10" i="18" s="1"/>
  <c r="U10" i="18"/>
  <c r="V10" i="18"/>
  <c r="W10" i="18"/>
  <c r="X10" i="18"/>
  <c r="Z10" i="18"/>
  <c r="N11" i="18"/>
  <c r="P11" i="18" s="1"/>
  <c r="R11" i="18" s="1"/>
  <c r="O11" i="18"/>
  <c r="Q11" i="18" s="1"/>
  <c r="S11" i="18"/>
  <c r="T11" i="18" s="1"/>
  <c r="U11" i="18"/>
  <c r="V11" i="18"/>
  <c r="W11" i="18"/>
  <c r="X11" i="18"/>
  <c r="Z11" i="18"/>
  <c r="N12" i="18"/>
  <c r="P12" i="18" s="1"/>
  <c r="R12" i="18" s="1"/>
  <c r="O12" i="18"/>
  <c r="Q12" i="18" s="1"/>
  <c r="S12" i="18"/>
  <c r="T12" i="18" s="1"/>
  <c r="U12" i="18"/>
  <c r="V12" i="18"/>
  <c r="W12" i="18"/>
  <c r="X12" i="18"/>
  <c r="Y12" i="18"/>
  <c r="N13" i="18"/>
  <c r="O13" i="18"/>
  <c r="Q13" i="18" s="1"/>
  <c r="P13" i="18"/>
  <c r="R13" i="18" s="1"/>
  <c r="S13" i="18"/>
  <c r="T13" i="18"/>
  <c r="U13" i="18"/>
  <c r="V13" i="18"/>
  <c r="W13" i="18"/>
  <c r="X13" i="18"/>
  <c r="Y13" i="18"/>
  <c r="N14" i="18"/>
  <c r="O14" i="18"/>
  <c r="Q14" i="18" s="1"/>
  <c r="P14" i="18"/>
  <c r="S14" i="18"/>
  <c r="T14" i="18" s="1"/>
  <c r="U14" i="18"/>
  <c r="V14" i="18"/>
  <c r="W14" i="18"/>
  <c r="Y14" i="18" s="1"/>
  <c r="X14" i="18"/>
  <c r="N15" i="18"/>
  <c r="P15" i="18" s="1"/>
  <c r="O15" i="18"/>
  <c r="Q15" i="18" s="1"/>
  <c r="S15" i="18"/>
  <c r="T15" i="18" s="1"/>
  <c r="U15" i="18"/>
  <c r="V15" i="18"/>
  <c r="W15" i="18"/>
  <c r="Y15" i="18" s="1"/>
  <c r="X15" i="18"/>
  <c r="N16" i="18"/>
  <c r="P16" i="18" s="1"/>
  <c r="O16" i="18"/>
  <c r="Q16" i="18" s="1"/>
  <c r="S16" i="18"/>
  <c r="T16" i="18" s="1"/>
  <c r="U16" i="18"/>
  <c r="V16" i="18"/>
  <c r="W16" i="18"/>
  <c r="X16" i="18"/>
  <c r="Y16" i="18"/>
  <c r="N17" i="18"/>
  <c r="O17" i="18"/>
  <c r="P17" i="18"/>
  <c r="R17" i="18" s="1"/>
  <c r="Q17" i="18"/>
  <c r="S17" i="18"/>
  <c r="T17" i="18" s="1"/>
  <c r="U17" i="18"/>
  <c r="V17" i="18"/>
  <c r="W17" i="18"/>
  <c r="X17" i="18"/>
  <c r="Y17" i="18"/>
  <c r="N18" i="18"/>
  <c r="O18" i="18"/>
  <c r="Q18" i="18" s="1"/>
  <c r="P18" i="18"/>
  <c r="S18" i="18"/>
  <c r="T18" i="18" s="1"/>
  <c r="U18" i="18"/>
  <c r="V18" i="18"/>
  <c r="W18" i="18"/>
  <c r="Y18" i="18" s="1"/>
  <c r="X18" i="18"/>
  <c r="N19" i="18"/>
  <c r="P19" i="18" s="1"/>
  <c r="O19" i="18"/>
  <c r="Q19" i="18" s="1"/>
  <c r="S19" i="18"/>
  <c r="T19" i="18" s="1"/>
  <c r="U19" i="18"/>
  <c r="V19" i="18"/>
  <c r="W19" i="18"/>
  <c r="Y19" i="18" s="1"/>
  <c r="X19" i="18"/>
  <c r="N20" i="18"/>
  <c r="P20" i="18" s="1"/>
  <c r="O20" i="18"/>
  <c r="Q20" i="18"/>
  <c r="S20" i="18"/>
  <c r="T20" i="18" s="1"/>
  <c r="U20" i="18"/>
  <c r="V20" i="18"/>
  <c r="W20" i="18"/>
  <c r="Y20" i="18" s="1"/>
  <c r="X20" i="18"/>
  <c r="N21" i="18"/>
  <c r="P21" i="18" s="1"/>
  <c r="O21" i="18"/>
  <c r="Q21" i="18"/>
  <c r="S21" i="18"/>
  <c r="T21" i="18" s="1"/>
  <c r="U21" i="18"/>
  <c r="V21" i="18"/>
  <c r="W21" i="18"/>
  <c r="Y21" i="18" s="1"/>
  <c r="X21" i="18"/>
  <c r="N22" i="18"/>
  <c r="P22" i="18" s="1"/>
  <c r="O22" i="18"/>
  <c r="Q22" i="18" s="1"/>
  <c r="S22" i="18"/>
  <c r="T22" i="18" s="1"/>
  <c r="U22" i="18"/>
  <c r="V22" i="18"/>
  <c r="W22" i="18"/>
  <c r="X22" i="18"/>
  <c r="N23" i="18"/>
  <c r="P23" i="18" s="1"/>
  <c r="R23" i="18" s="1"/>
  <c r="O23" i="18"/>
  <c r="Q23" i="18" s="1"/>
  <c r="S23" i="18"/>
  <c r="T23" i="18" s="1"/>
  <c r="U23" i="18"/>
  <c r="V23" i="18"/>
  <c r="W23" i="18"/>
  <c r="X23" i="18"/>
  <c r="N24" i="18"/>
  <c r="P24" i="18" s="1"/>
  <c r="O24" i="18"/>
  <c r="Q24" i="18"/>
  <c r="S24" i="18"/>
  <c r="T24" i="18" s="1"/>
  <c r="U24" i="18"/>
  <c r="V24" i="18"/>
  <c r="W24" i="18"/>
  <c r="Y24" i="18" s="1"/>
  <c r="X24" i="18"/>
  <c r="N25" i="18"/>
  <c r="P25" i="18" s="1"/>
  <c r="O25" i="18"/>
  <c r="Q25" i="18" s="1"/>
  <c r="S25" i="18"/>
  <c r="T25" i="18" s="1"/>
  <c r="U25" i="18"/>
  <c r="V25" i="18"/>
  <c r="W25" i="18"/>
  <c r="Y25" i="18" s="1"/>
  <c r="X25" i="18"/>
  <c r="N26" i="18"/>
  <c r="P26" i="18" s="1"/>
  <c r="O26" i="18"/>
  <c r="Q26" i="18" s="1"/>
  <c r="S26" i="18"/>
  <c r="T26" i="18" s="1"/>
  <c r="U26" i="18"/>
  <c r="V26" i="18"/>
  <c r="W26" i="18"/>
  <c r="X26" i="18"/>
  <c r="N27" i="18"/>
  <c r="P27" i="18" s="1"/>
  <c r="R27" i="18" s="1"/>
  <c r="O27" i="18"/>
  <c r="Q27" i="18" s="1"/>
  <c r="S27" i="18"/>
  <c r="T27" i="18" s="1"/>
  <c r="U27" i="18"/>
  <c r="V27" i="18"/>
  <c r="W27" i="18"/>
  <c r="X27" i="18"/>
  <c r="N28" i="18"/>
  <c r="P28" i="18" s="1"/>
  <c r="O28" i="18"/>
  <c r="Q28" i="18" s="1"/>
  <c r="S28" i="18"/>
  <c r="T28" i="18" s="1"/>
  <c r="U28" i="18"/>
  <c r="V28" i="18"/>
  <c r="W28" i="18"/>
  <c r="X28" i="18"/>
  <c r="Y28" i="18"/>
  <c r="N29" i="18"/>
  <c r="O29" i="18"/>
  <c r="Q29" i="18" s="1"/>
  <c r="P29" i="18"/>
  <c r="S29" i="18"/>
  <c r="T29" i="18"/>
  <c r="U29" i="18"/>
  <c r="V29" i="18"/>
  <c r="W29" i="18"/>
  <c r="X29" i="18"/>
  <c r="Y29" i="18"/>
  <c r="N30" i="18"/>
  <c r="O30" i="18"/>
  <c r="Q30" i="18" s="1"/>
  <c r="P30" i="18"/>
  <c r="S30" i="18"/>
  <c r="T30" i="18" s="1"/>
  <c r="U30" i="18"/>
  <c r="V30" i="18"/>
  <c r="W30" i="18"/>
  <c r="Y30" i="18" s="1"/>
  <c r="X30" i="18"/>
  <c r="N31" i="18"/>
  <c r="P31" i="18" s="1"/>
  <c r="R31" i="18" s="1"/>
  <c r="O31" i="18"/>
  <c r="Q31" i="18" s="1"/>
  <c r="S31" i="18"/>
  <c r="T31" i="18" s="1"/>
  <c r="U31" i="18"/>
  <c r="V31" i="18"/>
  <c r="W31" i="18"/>
  <c r="Y31" i="18" s="1"/>
  <c r="X31" i="18"/>
  <c r="N32" i="18"/>
  <c r="P32" i="18" s="1"/>
  <c r="R32" i="18" s="1"/>
  <c r="O32" i="18"/>
  <c r="Q32" i="18" s="1"/>
  <c r="S32" i="18"/>
  <c r="T32" i="18" s="1"/>
  <c r="U32" i="18"/>
  <c r="V32" i="18"/>
  <c r="W32" i="18"/>
  <c r="X32" i="18"/>
  <c r="Y32" i="18"/>
  <c r="Z32" i="18"/>
  <c r="N33" i="18"/>
  <c r="O33" i="18"/>
  <c r="P33" i="18"/>
  <c r="Q33" i="18"/>
  <c r="S33" i="18"/>
  <c r="T33" i="18" s="1"/>
  <c r="U33" i="18"/>
  <c r="V33" i="18"/>
  <c r="W33" i="18"/>
  <c r="X33" i="18"/>
  <c r="Y33" i="18"/>
  <c r="N34" i="18"/>
  <c r="O34" i="18"/>
  <c r="Q34" i="18" s="1"/>
  <c r="P34" i="18"/>
  <c r="S34" i="18"/>
  <c r="T34" i="18" s="1"/>
  <c r="U34" i="18"/>
  <c r="V34" i="18"/>
  <c r="W34" i="18"/>
  <c r="Y34" i="18" s="1"/>
  <c r="X34" i="18"/>
  <c r="N35" i="18"/>
  <c r="P35" i="18" s="1"/>
  <c r="O35" i="18"/>
  <c r="Q35" i="18" s="1"/>
  <c r="S35" i="18"/>
  <c r="T35" i="18" s="1"/>
  <c r="U35" i="18"/>
  <c r="V35" i="18"/>
  <c r="W35" i="18"/>
  <c r="Y35" i="18" s="1"/>
  <c r="X35" i="18"/>
  <c r="N36" i="18"/>
  <c r="P36" i="18" s="1"/>
  <c r="O36" i="18"/>
  <c r="Q36" i="18" s="1"/>
  <c r="S36" i="18"/>
  <c r="T36" i="18" s="1"/>
  <c r="U36" i="18"/>
  <c r="V36" i="18"/>
  <c r="W36" i="18"/>
  <c r="Y36" i="18" s="1"/>
  <c r="X36" i="18"/>
  <c r="N37" i="18"/>
  <c r="P37" i="18" s="1"/>
  <c r="R37" i="18" s="1"/>
  <c r="O37" i="18"/>
  <c r="Q37" i="18"/>
  <c r="S37" i="18"/>
  <c r="T37" i="18" s="1"/>
  <c r="U37" i="18"/>
  <c r="V37" i="18"/>
  <c r="W37" i="18"/>
  <c r="Y37" i="18" s="1"/>
  <c r="X37" i="18"/>
  <c r="Z37" i="18"/>
  <c r="N38" i="18"/>
  <c r="P38" i="18" s="1"/>
  <c r="O38" i="18"/>
  <c r="Q38" i="18" s="1"/>
  <c r="S38" i="18"/>
  <c r="T38" i="18" s="1"/>
  <c r="U38" i="18"/>
  <c r="V38" i="18"/>
  <c r="W38" i="18"/>
  <c r="X38" i="18"/>
  <c r="Z38" i="18"/>
  <c r="N39" i="18"/>
  <c r="P39" i="18" s="1"/>
  <c r="R39" i="18" s="1"/>
  <c r="O39" i="18"/>
  <c r="Q39" i="18" s="1"/>
  <c r="S39" i="18"/>
  <c r="T39" i="18" s="1"/>
  <c r="U39" i="18"/>
  <c r="V39" i="18"/>
  <c r="W39" i="18"/>
  <c r="X39" i="18"/>
  <c r="Z39" i="18"/>
  <c r="N40" i="18"/>
  <c r="P40" i="18" s="1"/>
  <c r="O40" i="18"/>
  <c r="Q40" i="18"/>
  <c r="S40" i="18"/>
  <c r="T40" i="18" s="1"/>
  <c r="U40" i="18"/>
  <c r="V40" i="18"/>
  <c r="W40" i="18"/>
  <c r="Y40" i="18" s="1"/>
  <c r="X40" i="18"/>
  <c r="N41" i="18"/>
  <c r="P41" i="18" s="1"/>
  <c r="R41" i="18" s="1"/>
  <c r="O41" i="18"/>
  <c r="Q41" i="18" s="1"/>
  <c r="S41" i="18"/>
  <c r="T41" i="18"/>
  <c r="U41" i="18"/>
  <c r="V41" i="18"/>
  <c r="W41" i="18"/>
  <c r="Y41" i="18" s="1"/>
  <c r="X41" i="18"/>
  <c r="N42" i="18"/>
  <c r="P42" i="18" s="1"/>
  <c r="O42" i="18"/>
  <c r="Q42" i="18" s="1"/>
  <c r="S42" i="18"/>
  <c r="T42" i="18" s="1"/>
  <c r="U42" i="18"/>
  <c r="V42" i="18"/>
  <c r="W42" i="18"/>
  <c r="X42" i="18"/>
  <c r="Z42" i="18"/>
  <c r="N43" i="18"/>
  <c r="P43" i="18" s="1"/>
  <c r="R43" i="18" s="1"/>
  <c r="O43" i="18"/>
  <c r="Q43" i="18" s="1"/>
  <c r="S43" i="18"/>
  <c r="T43" i="18" s="1"/>
  <c r="U43" i="18"/>
  <c r="V43" i="18"/>
  <c r="W43" i="18"/>
  <c r="X43" i="18"/>
  <c r="Z43" i="18"/>
  <c r="N44" i="18"/>
  <c r="P44" i="18" s="1"/>
  <c r="R44" i="18" s="1"/>
  <c r="O44" i="18"/>
  <c r="Q44" i="18" s="1"/>
  <c r="S44" i="18"/>
  <c r="T44" i="18" s="1"/>
  <c r="U44" i="18"/>
  <c r="V44" i="18"/>
  <c r="W44" i="18"/>
  <c r="X44" i="18"/>
  <c r="Y44" i="18"/>
  <c r="N45" i="18"/>
  <c r="O45" i="18"/>
  <c r="Q45" i="18" s="1"/>
  <c r="P45" i="18"/>
  <c r="R45" i="18" s="1"/>
  <c r="S45" i="18"/>
  <c r="T45" i="18"/>
  <c r="U45" i="18"/>
  <c r="V45" i="18"/>
  <c r="W45" i="18"/>
  <c r="X45" i="18"/>
  <c r="Y45" i="18"/>
  <c r="N46" i="18"/>
  <c r="O46" i="18"/>
  <c r="Q46" i="18" s="1"/>
  <c r="P46" i="18"/>
  <c r="S46" i="18"/>
  <c r="T46" i="18" s="1"/>
  <c r="U46" i="18"/>
  <c r="V46" i="18"/>
  <c r="W46" i="18"/>
  <c r="Y46" i="18" s="1"/>
  <c r="X46" i="18"/>
  <c r="N47" i="18"/>
  <c r="P47" i="18" s="1"/>
  <c r="O47" i="18"/>
  <c r="Q47" i="18" s="1"/>
  <c r="S47" i="18"/>
  <c r="T47" i="18" s="1"/>
  <c r="U47" i="18"/>
  <c r="V47" i="18"/>
  <c r="W47" i="18"/>
  <c r="Y47" i="18" s="1"/>
  <c r="X47" i="18"/>
  <c r="N48" i="18"/>
  <c r="P48" i="18" s="1"/>
  <c r="O48" i="18"/>
  <c r="Q48" i="18" s="1"/>
  <c r="R48" i="18" s="1"/>
  <c r="S48" i="18"/>
  <c r="T48" i="18" s="1"/>
  <c r="U48" i="18"/>
  <c r="V48" i="18"/>
  <c r="W48" i="18"/>
  <c r="X48" i="18"/>
  <c r="Y48" i="18"/>
  <c r="N49" i="18"/>
  <c r="O49" i="18"/>
  <c r="P49" i="18"/>
  <c r="Q49" i="18"/>
  <c r="S49" i="18"/>
  <c r="T49" i="18" s="1"/>
  <c r="U49" i="18"/>
  <c r="V49" i="18"/>
  <c r="W49" i="18"/>
  <c r="X49" i="18"/>
  <c r="Y49" i="18"/>
  <c r="N50" i="18"/>
  <c r="O50" i="18"/>
  <c r="Q50" i="18" s="1"/>
  <c r="P50" i="18"/>
  <c r="S50" i="18"/>
  <c r="T50" i="18" s="1"/>
  <c r="U50" i="18"/>
  <c r="V50" i="18"/>
  <c r="W50" i="18"/>
  <c r="Y50" i="18" s="1"/>
  <c r="X50" i="18"/>
  <c r="N51" i="18"/>
  <c r="P51" i="18" s="1"/>
  <c r="O51" i="18"/>
  <c r="Q51" i="18" s="1"/>
  <c r="R51" i="18" s="1"/>
  <c r="S51" i="18"/>
  <c r="T51" i="18" s="1"/>
  <c r="U51" i="18"/>
  <c r="V51" i="18"/>
  <c r="W51" i="18"/>
  <c r="Y51" i="18" s="1"/>
  <c r="X51" i="18"/>
  <c r="N52" i="18"/>
  <c r="P52" i="18" s="1"/>
  <c r="O52" i="18"/>
  <c r="Q52" i="18"/>
  <c r="S52" i="18"/>
  <c r="T52" i="18" s="1"/>
  <c r="U52" i="18"/>
  <c r="V52" i="18"/>
  <c r="W52" i="18"/>
  <c r="Y52" i="18" s="1"/>
  <c r="X52" i="18"/>
  <c r="N53" i="18"/>
  <c r="P53" i="18" s="1"/>
  <c r="O53" i="18"/>
  <c r="Q53" i="18"/>
  <c r="S53" i="18"/>
  <c r="T53" i="18" s="1"/>
  <c r="U53" i="18"/>
  <c r="V53" i="18"/>
  <c r="W53" i="18"/>
  <c r="Y53" i="18" s="1"/>
  <c r="X53" i="18"/>
  <c r="N54" i="18"/>
  <c r="P54" i="18" s="1"/>
  <c r="O54" i="18"/>
  <c r="Q54" i="18" s="1"/>
  <c r="S54" i="18"/>
  <c r="T54" i="18" s="1"/>
  <c r="U54" i="18"/>
  <c r="V54" i="18"/>
  <c r="W54" i="18"/>
  <c r="X54" i="18"/>
  <c r="N55" i="18"/>
  <c r="P55" i="18" s="1"/>
  <c r="R55" i="18" s="1"/>
  <c r="O55" i="18"/>
  <c r="Q55" i="18" s="1"/>
  <c r="S55" i="18"/>
  <c r="T55" i="18" s="1"/>
  <c r="U55" i="18"/>
  <c r="V55" i="18"/>
  <c r="W55" i="18"/>
  <c r="X55" i="18"/>
  <c r="N56" i="18"/>
  <c r="P56" i="18" s="1"/>
  <c r="O56" i="18"/>
  <c r="Q56" i="18"/>
  <c r="R56" i="18" s="1"/>
  <c r="S56" i="18"/>
  <c r="T56" i="18" s="1"/>
  <c r="U56" i="18"/>
  <c r="V56" i="18"/>
  <c r="W56" i="18"/>
  <c r="Y56" i="18" s="1"/>
  <c r="X56" i="18"/>
  <c r="N57" i="18"/>
  <c r="P57" i="18" s="1"/>
  <c r="O57" i="18"/>
  <c r="Q57" i="18" s="1"/>
  <c r="S57" i="18"/>
  <c r="T57" i="18" s="1"/>
  <c r="U57" i="18"/>
  <c r="V57" i="18"/>
  <c r="W57" i="18"/>
  <c r="X57" i="18"/>
  <c r="Y57" i="18"/>
  <c r="N58" i="18"/>
  <c r="O58" i="18"/>
  <c r="P58" i="18"/>
  <c r="Q58" i="18"/>
  <c r="S58" i="18"/>
  <c r="T58" i="18" s="1"/>
  <c r="U58" i="18"/>
  <c r="V58" i="18"/>
  <c r="W58" i="18"/>
  <c r="Y58" i="18" s="1"/>
  <c r="X58" i="18"/>
  <c r="N59" i="18"/>
  <c r="P59" i="18" s="1"/>
  <c r="R59" i="18" s="1"/>
  <c r="O59" i="18"/>
  <c r="Q59" i="18" s="1"/>
  <c r="S59" i="18"/>
  <c r="T59" i="18" s="1"/>
  <c r="U59" i="18"/>
  <c r="V59" i="18"/>
  <c r="W59" i="18"/>
  <c r="X59" i="18"/>
  <c r="N60" i="18"/>
  <c r="P60" i="18" s="1"/>
  <c r="O60" i="18"/>
  <c r="Q60" i="18" s="1"/>
  <c r="R60" i="18"/>
  <c r="S60" i="18"/>
  <c r="T60" i="18" s="1"/>
  <c r="U60" i="18"/>
  <c r="V60" i="18"/>
  <c r="W60" i="18"/>
  <c r="Y60" i="18" s="1"/>
  <c r="X60" i="18"/>
  <c r="N61" i="18"/>
  <c r="P61" i="18" s="1"/>
  <c r="O61" i="18"/>
  <c r="Q61" i="18" s="1"/>
  <c r="S61" i="18"/>
  <c r="T61" i="18" s="1"/>
  <c r="U61" i="18"/>
  <c r="V61" i="18"/>
  <c r="W61" i="18"/>
  <c r="X61" i="18"/>
  <c r="Y61" i="18"/>
  <c r="N62" i="18"/>
  <c r="O62" i="18"/>
  <c r="P62" i="18"/>
  <c r="Q62" i="18"/>
  <c r="S62" i="18"/>
  <c r="T62" i="18" s="1"/>
  <c r="U62" i="18"/>
  <c r="V62" i="18"/>
  <c r="W62" i="18"/>
  <c r="Y62" i="18" s="1"/>
  <c r="X62" i="18"/>
  <c r="N63" i="18"/>
  <c r="P63" i="18" s="1"/>
  <c r="O63" i="18"/>
  <c r="Q63" i="18" s="1"/>
  <c r="S63" i="18"/>
  <c r="T63" i="18" s="1"/>
  <c r="U63" i="18"/>
  <c r="V63" i="18"/>
  <c r="W63" i="18"/>
  <c r="Y63" i="18" s="1"/>
  <c r="X63" i="18"/>
  <c r="N64" i="18"/>
  <c r="P64" i="18" s="1"/>
  <c r="O64" i="18"/>
  <c r="Q64" i="18" s="1"/>
  <c r="S64" i="18"/>
  <c r="T64" i="18" s="1"/>
  <c r="U64" i="18"/>
  <c r="V64" i="18"/>
  <c r="W64" i="18"/>
  <c r="Y64" i="18" s="1"/>
  <c r="X64" i="18"/>
  <c r="Z64" i="18"/>
  <c r="N65" i="18"/>
  <c r="P65" i="18" s="1"/>
  <c r="R65" i="18" s="1"/>
  <c r="O65" i="18"/>
  <c r="Q65" i="18"/>
  <c r="S65" i="18"/>
  <c r="T65" i="18" s="1"/>
  <c r="U65" i="18"/>
  <c r="V65" i="18"/>
  <c r="W65" i="18"/>
  <c r="Y65" i="18" s="1"/>
  <c r="X65" i="18"/>
  <c r="N66" i="18"/>
  <c r="P66" i="18" s="1"/>
  <c r="O66" i="18"/>
  <c r="Q66" i="18" s="1"/>
  <c r="S66" i="18"/>
  <c r="T66" i="18" s="1"/>
  <c r="U66" i="18"/>
  <c r="V66" i="18"/>
  <c r="W66" i="18"/>
  <c r="X66" i="18"/>
  <c r="N67" i="18"/>
  <c r="P67" i="18" s="1"/>
  <c r="R67" i="18" s="1"/>
  <c r="O67" i="18"/>
  <c r="Q67" i="18" s="1"/>
  <c r="S67" i="18"/>
  <c r="T67" i="18" s="1"/>
  <c r="U67" i="18"/>
  <c r="V67" i="18"/>
  <c r="W67" i="18"/>
  <c r="X67" i="18"/>
  <c r="N68" i="18"/>
  <c r="P68" i="18" s="1"/>
  <c r="O68" i="18"/>
  <c r="Q68" i="18" s="1"/>
  <c r="S68" i="18"/>
  <c r="T68" i="18" s="1"/>
  <c r="U68" i="18"/>
  <c r="V68" i="18"/>
  <c r="W68" i="18"/>
  <c r="X68" i="18"/>
  <c r="Y68" i="18"/>
  <c r="N69" i="18"/>
  <c r="O69" i="18"/>
  <c r="Q69" i="18" s="1"/>
  <c r="P69" i="18"/>
  <c r="R69" i="18" s="1"/>
  <c r="S69" i="18"/>
  <c r="T69" i="18"/>
  <c r="U69" i="18"/>
  <c r="V69" i="18"/>
  <c r="W69" i="18"/>
  <c r="X69" i="18"/>
  <c r="Y69" i="18"/>
  <c r="N70" i="18"/>
  <c r="O70" i="18"/>
  <c r="Q70" i="18" s="1"/>
  <c r="P70" i="18"/>
  <c r="S70" i="18"/>
  <c r="T70" i="18" s="1"/>
  <c r="U70" i="18"/>
  <c r="V70" i="18"/>
  <c r="W70" i="18"/>
  <c r="X70" i="18"/>
  <c r="Y70" i="18"/>
  <c r="N71" i="18"/>
  <c r="O71" i="18"/>
  <c r="Q71" i="18" s="1"/>
  <c r="P71" i="18"/>
  <c r="S71" i="18"/>
  <c r="T71" i="18" s="1"/>
  <c r="U71" i="18"/>
  <c r="V71" i="18"/>
  <c r="W71" i="18"/>
  <c r="Y71" i="18" s="1"/>
  <c r="X71" i="18"/>
  <c r="N72" i="18"/>
  <c r="P72" i="18" s="1"/>
  <c r="O72" i="18"/>
  <c r="Q72" i="18" s="1"/>
  <c r="R72" i="18" s="1"/>
  <c r="S72" i="18"/>
  <c r="T72" i="18" s="1"/>
  <c r="U72" i="18"/>
  <c r="V72" i="18"/>
  <c r="W72" i="18"/>
  <c r="X72" i="18"/>
  <c r="N73" i="18"/>
  <c r="P73" i="18" s="1"/>
  <c r="O73" i="18"/>
  <c r="Q73" i="18" s="1"/>
  <c r="S73" i="18"/>
  <c r="T73" i="18" s="1"/>
  <c r="U73" i="18"/>
  <c r="V73" i="18"/>
  <c r="W73" i="18"/>
  <c r="Y73" i="18" s="1"/>
  <c r="X73" i="18"/>
  <c r="N74" i="18"/>
  <c r="P74" i="18" s="1"/>
  <c r="O74" i="18"/>
  <c r="Q74" i="18" s="1"/>
  <c r="S74" i="18"/>
  <c r="T74" i="18" s="1"/>
  <c r="U74" i="18"/>
  <c r="V74" i="18"/>
  <c r="W74" i="18"/>
  <c r="X74" i="18"/>
  <c r="Y74" i="18"/>
  <c r="N75" i="18"/>
  <c r="O75" i="18"/>
  <c r="Q75" i="18" s="1"/>
  <c r="P75" i="18"/>
  <c r="R75" i="18" s="1"/>
  <c r="S75" i="18"/>
  <c r="T75" i="18" s="1"/>
  <c r="U75" i="18"/>
  <c r="V75" i="18"/>
  <c r="W75" i="18"/>
  <c r="Y75" i="18" s="1"/>
  <c r="X75" i="18"/>
  <c r="N76" i="18"/>
  <c r="P76" i="18" s="1"/>
  <c r="O76" i="18"/>
  <c r="Q76" i="18" s="1"/>
  <c r="S76" i="18"/>
  <c r="T76" i="18" s="1"/>
  <c r="U76" i="18"/>
  <c r="V76" i="18"/>
  <c r="W76" i="18"/>
  <c r="X76" i="18"/>
  <c r="Y76" i="18"/>
  <c r="N77" i="18"/>
  <c r="O77" i="18"/>
  <c r="P77" i="18"/>
  <c r="R77" i="18" s="1"/>
  <c r="Q77" i="18"/>
  <c r="S77" i="18"/>
  <c r="T77" i="18" s="1"/>
  <c r="U77" i="18"/>
  <c r="V77" i="18"/>
  <c r="W77" i="18"/>
  <c r="X77" i="18"/>
  <c r="Y77" i="18"/>
  <c r="N78" i="18"/>
  <c r="O78" i="18"/>
  <c r="Q78" i="18" s="1"/>
  <c r="P78" i="18"/>
  <c r="S78" i="18"/>
  <c r="T78" i="18" s="1"/>
  <c r="U78" i="18"/>
  <c r="V78" i="18"/>
  <c r="W78" i="18"/>
  <c r="Y78" i="18" s="1"/>
  <c r="X78" i="18"/>
  <c r="N79" i="18"/>
  <c r="P79" i="18" s="1"/>
  <c r="O79" i="18"/>
  <c r="Q79" i="18" s="1"/>
  <c r="S79" i="18"/>
  <c r="T79" i="18" s="1"/>
  <c r="U79" i="18"/>
  <c r="V79" i="18"/>
  <c r="W79" i="18"/>
  <c r="Y79" i="18" s="1"/>
  <c r="X79" i="18"/>
  <c r="N80" i="18"/>
  <c r="P80" i="18" s="1"/>
  <c r="O80" i="18"/>
  <c r="Q80" i="18"/>
  <c r="S80" i="18"/>
  <c r="T80" i="18" s="1"/>
  <c r="U80" i="18"/>
  <c r="V80" i="18"/>
  <c r="W80" i="18"/>
  <c r="Y80" i="18" s="1"/>
  <c r="X80" i="18"/>
  <c r="N81" i="18"/>
  <c r="P81" i="18" s="1"/>
  <c r="O81" i="18"/>
  <c r="Q81" i="18"/>
  <c r="S81" i="18"/>
  <c r="T81" i="18" s="1"/>
  <c r="U81" i="18"/>
  <c r="V81" i="18"/>
  <c r="W81" i="18"/>
  <c r="Y81" i="18" s="1"/>
  <c r="X81" i="18"/>
  <c r="N82" i="18"/>
  <c r="P82" i="18" s="1"/>
  <c r="O82" i="18"/>
  <c r="Q82" i="18" s="1"/>
  <c r="S82" i="18"/>
  <c r="T82" i="18" s="1"/>
  <c r="U82" i="18"/>
  <c r="V82" i="18"/>
  <c r="W82" i="18"/>
  <c r="X82" i="18"/>
  <c r="N83" i="18"/>
  <c r="P83" i="18" s="1"/>
  <c r="O83" i="18"/>
  <c r="Q83" i="18" s="1"/>
  <c r="S83" i="18"/>
  <c r="T83" i="18" s="1"/>
  <c r="U83" i="18"/>
  <c r="V83" i="18"/>
  <c r="W83" i="18"/>
  <c r="X83" i="18"/>
  <c r="N84" i="18"/>
  <c r="P84" i="18" s="1"/>
  <c r="O84" i="18"/>
  <c r="Q84" i="18"/>
  <c r="S84" i="18"/>
  <c r="T84" i="18" s="1"/>
  <c r="U84" i="18"/>
  <c r="V84" i="18"/>
  <c r="W84" i="18"/>
  <c r="Y84" i="18" s="1"/>
  <c r="X84" i="18"/>
  <c r="N85" i="18"/>
  <c r="P85" i="18" s="1"/>
  <c r="O85" i="18"/>
  <c r="Q85" i="18" s="1"/>
  <c r="S85" i="18"/>
  <c r="T85" i="18" s="1"/>
  <c r="U85" i="18"/>
  <c r="V85" i="18"/>
  <c r="W85" i="18"/>
  <c r="Y85" i="18" s="1"/>
  <c r="X85" i="18"/>
  <c r="N86" i="18"/>
  <c r="P86" i="18" s="1"/>
  <c r="O86" i="18"/>
  <c r="Q86" i="18" s="1"/>
  <c r="S86" i="18"/>
  <c r="T86" i="18" s="1"/>
  <c r="U86" i="18"/>
  <c r="V86" i="18"/>
  <c r="W86" i="18"/>
  <c r="X86" i="18"/>
  <c r="N87" i="18"/>
  <c r="P87" i="18" s="1"/>
  <c r="R87" i="18" s="1"/>
  <c r="O87" i="18"/>
  <c r="Q87" i="18" s="1"/>
  <c r="S87" i="18"/>
  <c r="T87" i="18" s="1"/>
  <c r="U87" i="18"/>
  <c r="V87" i="18"/>
  <c r="W87" i="18"/>
  <c r="X87" i="18"/>
  <c r="N88" i="18"/>
  <c r="P88" i="18" s="1"/>
  <c r="O88" i="18"/>
  <c r="Q88" i="18"/>
  <c r="S88" i="18"/>
  <c r="T88" i="18" s="1"/>
  <c r="U88" i="18"/>
  <c r="V88" i="18"/>
  <c r="W88" i="18"/>
  <c r="X88" i="18"/>
  <c r="Y88" i="18"/>
  <c r="N89" i="18"/>
  <c r="O89" i="18"/>
  <c r="Q89" i="18" s="1"/>
  <c r="P89" i="18"/>
  <c r="S89" i="18"/>
  <c r="T89" i="18"/>
  <c r="U89" i="18"/>
  <c r="V89" i="18"/>
  <c r="W89" i="18"/>
  <c r="X89" i="18"/>
  <c r="Y89" i="18"/>
  <c r="N90" i="18"/>
  <c r="O90" i="18"/>
  <c r="Q90" i="18" s="1"/>
  <c r="P90" i="18"/>
  <c r="S90" i="18"/>
  <c r="T90" i="18" s="1"/>
  <c r="U90" i="18"/>
  <c r="V90" i="18"/>
  <c r="W90" i="18"/>
  <c r="Y90" i="18" s="1"/>
  <c r="X90" i="18"/>
  <c r="N91" i="18"/>
  <c r="P91" i="18" s="1"/>
  <c r="O91" i="18"/>
  <c r="Q91" i="18" s="1"/>
  <c r="S91" i="18"/>
  <c r="T91" i="18" s="1"/>
  <c r="U91" i="18"/>
  <c r="V91" i="18"/>
  <c r="W91" i="18"/>
  <c r="Y91" i="18" s="1"/>
  <c r="X91" i="18"/>
  <c r="N92" i="18"/>
  <c r="P92" i="18" s="1"/>
  <c r="O92" i="18"/>
  <c r="Q92" i="18" s="1"/>
  <c r="S92" i="18"/>
  <c r="T92" i="18" s="1"/>
  <c r="U92" i="18"/>
  <c r="V92" i="18"/>
  <c r="W92" i="18"/>
  <c r="X92" i="18"/>
  <c r="Y92" i="18"/>
  <c r="N93" i="18"/>
  <c r="O93" i="18"/>
  <c r="P93" i="18"/>
  <c r="R93" i="18" s="1"/>
  <c r="Q93" i="18"/>
  <c r="S93" i="18"/>
  <c r="T93" i="18"/>
  <c r="U93" i="18"/>
  <c r="V93" i="18"/>
  <c r="W93" i="18"/>
  <c r="X93" i="18"/>
  <c r="Y93" i="18"/>
  <c r="N94" i="18"/>
  <c r="O94" i="18"/>
  <c r="Q94" i="18" s="1"/>
  <c r="P94" i="18"/>
  <c r="S94" i="18"/>
  <c r="T94" i="18" s="1"/>
  <c r="U94" i="18"/>
  <c r="V94" i="18"/>
  <c r="W94" i="18"/>
  <c r="Y94" i="18" s="1"/>
  <c r="X94" i="18"/>
  <c r="N95" i="18"/>
  <c r="P95" i="18" s="1"/>
  <c r="O95" i="18"/>
  <c r="Q95" i="18" s="1"/>
  <c r="S95" i="18"/>
  <c r="T95" i="18" s="1"/>
  <c r="U95" i="18"/>
  <c r="V95" i="18"/>
  <c r="W95" i="18"/>
  <c r="Y95" i="18" s="1"/>
  <c r="X95" i="18"/>
  <c r="N96" i="18"/>
  <c r="P96" i="18" s="1"/>
  <c r="O96" i="18"/>
  <c r="Q96" i="18"/>
  <c r="S96" i="18"/>
  <c r="T96" i="18" s="1"/>
  <c r="U96" i="18"/>
  <c r="V96" i="18"/>
  <c r="W96" i="18"/>
  <c r="Y96" i="18" s="1"/>
  <c r="X96" i="18"/>
  <c r="N97" i="18"/>
  <c r="P97" i="18" s="1"/>
  <c r="O97" i="18"/>
  <c r="Q97" i="18"/>
  <c r="S97" i="18"/>
  <c r="T97" i="18" s="1"/>
  <c r="U97" i="18"/>
  <c r="V97" i="18"/>
  <c r="W97" i="18"/>
  <c r="Y97" i="18" s="1"/>
  <c r="X97" i="18"/>
  <c r="N98" i="18"/>
  <c r="P98" i="18" s="1"/>
  <c r="O98" i="18"/>
  <c r="Q98" i="18" s="1"/>
  <c r="S98" i="18"/>
  <c r="T98" i="18" s="1"/>
  <c r="U98" i="18"/>
  <c r="V98" i="18"/>
  <c r="W98" i="18"/>
  <c r="X98" i="18"/>
  <c r="N99" i="18"/>
  <c r="P99" i="18" s="1"/>
  <c r="O99" i="18"/>
  <c r="Q99" i="18" s="1"/>
  <c r="S99" i="18"/>
  <c r="T99" i="18" s="1"/>
  <c r="U99" i="18"/>
  <c r="V99" i="18"/>
  <c r="W99" i="18"/>
  <c r="X99" i="18"/>
  <c r="N100" i="18"/>
  <c r="P100" i="18" s="1"/>
  <c r="O100" i="18"/>
  <c r="Q100" i="18" s="1"/>
  <c r="S100" i="18"/>
  <c r="T100" i="18" s="1"/>
  <c r="U100" i="18"/>
  <c r="V100" i="18"/>
  <c r="W100" i="18"/>
  <c r="Y100" i="18" s="1"/>
  <c r="X100" i="18"/>
  <c r="N101" i="18"/>
  <c r="P101" i="18" s="1"/>
  <c r="O101" i="18"/>
  <c r="Q101" i="18" s="1"/>
  <c r="S101" i="18"/>
  <c r="T101" i="18"/>
  <c r="U101" i="18"/>
  <c r="V101" i="18"/>
  <c r="W101" i="18"/>
  <c r="Y101" i="18" s="1"/>
  <c r="X101" i="18"/>
  <c r="N102" i="18"/>
  <c r="P102" i="18" s="1"/>
  <c r="O102" i="18"/>
  <c r="Q102" i="18" s="1"/>
  <c r="S102" i="18"/>
  <c r="T102" i="18" s="1"/>
  <c r="U102" i="18"/>
  <c r="V102" i="18"/>
  <c r="W102" i="18"/>
  <c r="Y102" i="18" s="1"/>
  <c r="X102" i="18"/>
  <c r="N103" i="18"/>
  <c r="P103" i="18" s="1"/>
  <c r="O103" i="18"/>
  <c r="Q103" i="18" s="1"/>
  <c r="R103" i="18" s="1"/>
  <c r="S103" i="18"/>
  <c r="T103" i="18" s="1"/>
  <c r="U103" i="18"/>
  <c r="V103" i="18"/>
  <c r="W103" i="18"/>
  <c r="Y103" i="18" s="1"/>
  <c r="X103" i="18"/>
  <c r="N104" i="18"/>
  <c r="P104" i="18" s="1"/>
  <c r="O104" i="18"/>
  <c r="Q104" i="18" s="1"/>
  <c r="S104" i="18"/>
  <c r="T104" i="18" s="1"/>
  <c r="U104" i="18"/>
  <c r="V104" i="18"/>
  <c r="W104" i="18"/>
  <c r="Y104" i="18" s="1"/>
  <c r="X104" i="18"/>
  <c r="Z104" i="18"/>
  <c r="N105" i="18"/>
  <c r="P105" i="18" s="1"/>
  <c r="O105" i="18"/>
  <c r="Q105" i="18"/>
  <c r="S105" i="18"/>
  <c r="T105" i="18" s="1"/>
  <c r="U105" i="18"/>
  <c r="V105" i="18"/>
  <c r="W105" i="18"/>
  <c r="Y105" i="18" s="1"/>
  <c r="X105" i="18"/>
  <c r="N106" i="18"/>
  <c r="P106" i="18" s="1"/>
  <c r="R106" i="18" s="1"/>
  <c r="O106" i="18"/>
  <c r="Q106" i="18" s="1"/>
  <c r="S106" i="18"/>
  <c r="T106" i="18" s="1"/>
  <c r="U106" i="18"/>
  <c r="V106" i="18"/>
  <c r="W106" i="18"/>
  <c r="X106" i="18"/>
  <c r="N107" i="18"/>
  <c r="P107" i="18" s="1"/>
  <c r="O107" i="18"/>
  <c r="Q107" i="18" s="1"/>
  <c r="S107" i="18"/>
  <c r="T107" i="18" s="1"/>
  <c r="U107" i="18"/>
  <c r="V107" i="18"/>
  <c r="W107" i="18"/>
  <c r="X107" i="18"/>
  <c r="N108" i="18"/>
  <c r="P108" i="18" s="1"/>
  <c r="O108" i="18"/>
  <c r="Q108" i="18"/>
  <c r="S108" i="18"/>
  <c r="T108" i="18" s="1"/>
  <c r="U108" i="18"/>
  <c r="V108" i="18"/>
  <c r="W108" i="18"/>
  <c r="Y108" i="18" s="1"/>
  <c r="X108" i="18"/>
  <c r="N109" i="18"/>
  <c r="P109" i="18" s="1"/>
  <c r="O109" i="18"/>
  <c r="Q109" i="18" s="1"/>
  <c r="S109" i="18"/>
  <c r="T109" i="18" s="1"/>
  <c r="U109" i="18"/>
  <c r="V109" i="18"/>
  <c r="W109" i="18"/>
  <c r="Y109" i="18" s="1"/>
  <c r="X109" i="18"/>
  <c r="N110" i="18"/>
  <c r="P110" i="18" s="1"/>
  <c r="O110" i="18"/>
  <c r="Q110" i="18" s="1"/>
  <c r="S110" i="18"/>
  <c r="T110" i="18"/>
  <c r="U110" i="18"/>
  <c r="V110" i="18"/>
  <c r="W110" i="18"/>
  <c r="X110" i="18"/>
  <c r="N111" i="18"/>
  <c r="P111" i="18" s="1"/>
  <c r="O111" i="18"/>
  <c r="Q111" i="18" s="1"/>
  <c r="R111" i="18" s="1"/>
  <c r="S111" i="18"/>
  <c r="T111" i="18" s="1"/>
  <c r="U111" i="18"/>
  <c r="V111" i="18"/>
  <c r="W111" i="18"/>
  <c r="X111" i="18"/>
  <c r="N112" i="18"/>
  <c r="P112" i="18" s="1"/>
  <c r="O112" i="18"/>
  <c r="Q112" i="18"/>
  <c r="S112" i="18"/>
  <c r="T112" i="18" s="1"/>
  <c r="U112" i="18"/>
  <c r="V112" i="18"/>
  <c r="W112" i="18"/>
  <c r="Y112" i="18" s="1"/>
  <c r="X112" i="18"/>
  <c r="N113" i="18"/>
  <c r="P113" i="18" s="1"/>
  <c r="O113" i="18"/>
  <c r="Q113" i="18" s="1"/>
  <c r="S113" i="18"/>
  <c r="T113" i="18" s="1"/>
  <c r="U113" i="18"/>
  <c r="V113" i="18"/>
  <c r="W113" i="18"/>
  <c r="Y113" i="18" s="1"/>
  <c r="X113" i="18"/>
  <c r="N114" i="18"/>
  <c r="P114" i="18" s="1"/>
  <c r="R114" i="18" s="1"/>
  <c r="O114" i="18"/>
  <c r="Q114" i="18" s="1"/>
  <c r="S114" i="18"/>
  <c r="T114" i="18" s="1"/>
  <c r="U114" i="18"/>
  <c r="V114" i="18"/>
  <c r="W114" i="18"/>
  <c r="X114" i="18"/>
  <c r="Z114" i="18"/>
  <c r="N115" i="18"/>
  <c r="P115" i="18" s="1"/>
  <c r="R115" i="18" s="1"/>
  <c r="O115" i="18"/>
  <c r="Q115" i="18" s="1"/>
  <c r="S115" i="18"/>
  <c r="T115" i="18" s="1"/>
  <c r="U115" i="18"/>
  <c r="V115" i="18"/>
  <c r="W115" i="18"/>
  <c r="X115" i="18"/>
  <c r="Z115" i="18"/>
  <c r="N116" i="18"/>
  <c r="P116" i="18" s="1"/>
  <c r="R116" i="18" s="1"/>
  <c r="O116" i="18"/>
  <c r="Q116" i="18"/>
  <c r="S116" i="18"/>
  <c r="T116" i="18" s="1"/>
  <c r="U116" i="18"/>
  <c r="V116" i="18"/>
  <c r="W116" i="18"/>
  <c r="X116" i="18"/>
  <c r="Y116" i="18"/>
  <c r="N117" i="18"/>
  <c r="O117" i="18"/>
  <c r="Q117" i="18" s="1"/>
  <c r="P117" i="18"/>
  <c r="S117" i="18"/>
  <c r="T117" i="18"/>
  <c r="U117" i="18"/>
  <c r="V117" i="18"/>
  <c r="W117" i="18"/>
  <c r="X117" i="18"/>
  <c r="Y117" i="18"/>
  <c r="N118" i="18"/>
  <c r="O118" i="18"/>
  <c r="Q118" i="18" s="1"/>
  <c r="P118" i="18"/>
  <c r="S118" i="18"/>
  <c r="T118" i="18"/>
  <c r="U118" i="18"/>
  <c r="V118" i="18"/>
  <c r="W118" i="18"/>
  <c r="X118" i="18"/>
  <c r="Z118" i="18"/>
  <c r="N119" i="18"/>
  <c r="P119" i="18" s="1"/>
  <c r="O119" i="18"/>
  <c r="Q119" i="18" s="1"/>
  <c r="S119" i="18"/>
  <c r="T119" i="18" s="1"/>
  <c r="U119" i="18"/>
  <c r="V119" i="18"/>
  <c r="W119" i="18"/>
  <c r="X119" i="18"/>
  <c r="N120" i="18"/>
  <c r="P120" i="18" s="1"/>
  <c r="R120" i="18" s="1"/>
  <c r="O120" i="18"/>
  <c r="Q120" i="18"/>
  <c r="S120" i="18"/>
  <c r="T120" i="18" s="1"/>
  <c r="U120" i="18"/>
  <c r="V120" i="18"/>
  <c r="W120" i="18"/>
  <c r="X120" i="18"/>
  <c r="Y120" i="18"/>
  <c r="N121" i="18"/>
  <c r="O121" i="18"/>
  <c r="Q121" i="18" s="1"/>
  <c r="P121" i="18"/>
  <c r="S121" i="18"/>
  <c r="T121" i="18"/>
  <c r="U121" i="18"/>
  <c r="V121" i="18"/>
  <c r="W121" i="18"/>
  <c r="X121" i="18"/>
  <c r="Y121" i="18"/>
  <c r="N122" i="18"/>
  <c r="O122" i="18"/>
  <c r="Q122" i="18" s="1"/>
  <c r="P122" i="18"/>
  <c r="S122" i="18"/>
  <c r="T122" i="18" s="1"/>
  <c r="U122" i="18"/>
  <c r="V122" i="18"/>
  <c r="W122" i="18"/>
  <c r="Y122" i="18" s="1"/>
  <c r="X122" i="18"/>
  <c r="N123" i="18"/>
  <c r="P123" i="18" s="1"/>
  <c r="R123" i="18" s="1"/>
  <c r="O123" i="18"/>
  <c r="Q123" i="18" s="1"/>
  <c r="S123" i="18"/>
  <c r="T123" i="18" s="1"/>
  <c r="U123" i="18"/>
  <c r="V123" i="18"/>
  <c r="W123" i="18"/>
  <c r="Y123" i="18" s="1"/>
  <c r="X123" i="18"/>
  <c r="N124" i="18"/>
  <c r="P124" i="18" s="1"/>
  <c r="R124" i="18" s="1"/>
  <c r="O124" i="18"/>
  <c r="Q124" i="18" s="1"/>
  <c r="S124" i="18"/>
  <c r="T124" i="18" s="1"/>
  <c r="U124" i="18"/>
  <c r="V124" i="18"/>
  <c r="W124" i="18"/>
  <c r="X124" i="18"/>
  <c r="Y124" i="18"/>
  <c r="Z124" i="18"/>
  <c r="N125" i="18"/>
  <c r="O125" i="18"/>
  <c r="P125" i="18"/>
  <c r="Q125" i="18"/>
  <c r="S125" i="18"/>
  <c r="T125" i="18"/>
  <c r="U125" i="18"/>
  <c r="V125" i="18"/>
  <c r="W125" i="18"/>
  <c r="X125" i="18"/>
  <c r="Y125" i="18"/>
  <c r="Z125" i="18"/>
  <c r="N126" i="18"/>
  <c r="O126" i="18"/>
  <c r="Q126" i="18" s="1"/>
  <c r="P126" i="18"/>
  <c r="S126" i="18"/>
  <c r="T126" i="18" s="1"/>
  <c r="U126" i="18"/>
  <c r="V126" i="18"/>
  <c r="W126" i="18"/>
  <c r="Y126" i="18" s="1"/>
  <c r="X126" i="18"/>
  <c r="N127" i="18"/>
  <c r="P127" i="18" s="1"/>
  <c r="O127" i="18"/>
  <c r="Q127" i="18" s="1"/>
  <c r="R127" i="18" s="1"/>
  <c r="S127" i="18"/>
  <c r="T127" i="18" s="1"/>
  <c r="U127" i="18"/>
  <c r="V127" i="18"/>
  <c r="W127" i="18"/>
  <c r="Y127" i="18" s="1"/>
  <c r="X127" i="18"/>
  <c r="N128" i="18"/>
  <c r="P128" i="18" s="1"/>
  <c r="O128" i="18"/>
  <c r="Q128" i="18" s="1"/>
  <c r="S128" i="18"/>
  <c r="T128" i="18" s="1"/>
  <c r="U128" i="18"/>
  <c r="V128" i="18"/>
  <c r="W128" i="18"/>
  <c r="X128" i="18"/>
  <c r="N129" i="18"/>
  <c r="P129" i="18" s="1"/>
  <c r="O129" i="18"/>
  <c r="Q129" i="18" s="1"/>
  <c r="S129" i="18"/>
  <c r="T129" i="18"/>
  <c r="U129" i="18"/>
  <c r="V129" i="18"/>
  <c r="W129" i="18"/>
  <c r="Y129" i="18" s="1"/>
  <c r="X129" i="18"/>
  <c r="N130" i="18"/>
  <c r="P130" i="18" s="1"/>
  <c r="O130" i="18"/>
  <c r="Q130" i="18" s="1"/>
  <c r="S130" i="18"/>
  <c r="T130" i="18"/>
  <c r="U130" i="18"/>
  <c r="V130" i="18"/>
  <c r="W130" i="18"/>
  <c r="X130" i="18"/>
  <c r="Z130" i="18"/>
  <c r="N131" i="18"/>
  <c r="P131" i="18" s="1"/>
  <c r="O131" i="18"/>
  <c r="Q131" i="18" s="1"/>
  <c r="S131" i="18"/>
  <c r="T131" i="18"/>
  <c r="U131" i="18"/>
  <c r="V131" i="18"/>
  <c r="W131" i="18"/>
  <c r="Y131" i="18" s="1"/>
  <c r="X131" i="18"/>
  <c r="N132" i="18"/>
  <c r="P132" i="18" s="1"/>
  <c r="O132" i="18"/>
  <c r="Q132" i="18"/>
  <c r="S132" i="18"/>
  <c r="T132" i="18" s="1"/>
  <c r="U132" i="18"/>
  <c r="V132" i="18"/>
  <c r="W132" i="18"/>
  <c r="Y132" i="18" s="1"/>
  <c r="X132" i="18"/>
  <c r="Z132" i="18"/>
  <c r="N133" i="18"/>
  <c r="P133" i="18" s="1"/>
  <c r="O133" i="18"/>
  <c r="Q133" i="18"/>
  <c r="S133" i="18"/>
  <c r="T133" i="18" s="1"/>
  <c r="U133" i="18"/>
  <c r="V133" i="18"/>
  <c r="W133" i="18"/>
  <c r="X133" i="18"/>
  <c r="N134" i="18"/>
  <c r="P134" i="18" s="1"/>
  <c r="O134" i="18"/>
  <c r="Q134" i="18" s="1"/>
  <c r="S134" i="18"/>
  <c r="T134" i="18"/>
  <c r="U134" i="18"/>
  <c r="Y134" i="18" s="1"/>
  <c r="V134" i="18"/>
  <c r="W134" i="18"/>
  <c r="X134" i="18"/>
  <c r="Z134" i="18"/>
  <c r="N135" i="18"/>
  <c r="O135" i="18"/>
  <c r="Q135" i="18" s="1"/>
  <c r="P135" i="18"/>
  <c r="R135" i="18" s="1"/>
  <c r="S135" i="18"/>
  <c r="T135" i="18" s="1"/>
  <c r="U135" i="18"/>
  <c r="V135" i="18"/>
  <c r="W135" i="18"/>
  <c r="Y135" i="18" s="1"/>
  <c r="X135" i="18"/>
  <c r="N136" i="18"/>
  <c r="P136" i="18" s="1"/>
  <c r="O136" i="18"/>
  <c r="Q136" i="18" s="1"/>
  <c r="S136" i="18"/>
  <c r="T136" i="18" s="1"/>
  <c r="U136" i="18"/>
  <c r="V136" i="18"/>
  <c r="W136" i="18"/>
  <c r="X136" i="18"/>
  <c r="Z136" i="18"/>
  <c r="N137" i="18"/>
  <c r="P137" i="18" s="1"/>
  <c r="O137" i="18"/>
  <c r="Q137" i="18"/>
  <c r="S137" i="18"/>
  <c r="T137" i="18" s="1"/>
  <c r="U137" i="18"/>
  <c r="V137" i="18"/>
  <c r="W137" i="18"/>
  <c r="Y137" i="18" s="1"/>
  <c r="X137" i="18"/>
  <c r="N138" i="18"/>
  <c r="P138" i="18" s="1"/>
  <c r="O138" i="18"/>
  <c r="Q138" i="18"/>
  <c r="S138" i="18"/>
  <c r="T138" i="18" s="1"/>
  <c r="U138" i="18"/>
  <c r="V138" i="18"/>
  <c r="W138" i="18"/>
  <c r="Y138" i="18" s="1"/>
  <c r="X138" i="18"/>
  <c r="Z138" i="18"/>
  <c r="N139" i="18"/>
  <c r="P139" i="18" s="1"/>
  <c r="R139" i="18" s="1"/>
  <c r="O139" i="18"/>
  <c r="Q139" i="18" s="1"/>
  <c r="S139" i="18"/>
  <c r="T139" i="18" s="1"/>
  <c r="U139" i="18"/>
  <c r="V139" i="18"/>
  <c r="W139" i="18"/>
  <c r="Y139" i="18" s="1"/>
  <c r="X139" i="18"/>
  <c r="N140" i="18"/>
  <c r="P140" i="18" s="1"/>
  <c r="R140" i="18" s="1"/>
  <c r="O140" i="18"/>
  <c r="Q140" i="18" s="1"/>
  <c r="S140" i="18"/>
  <c r="T140" i="18" s="1"/>
  <c r="U140" i="18"/>
  <c r="V140" i="18"/>
  <c r="W140" i="18"/>
  <c r="X140" i="18"/>
  <c r="Z140" i="18"/>
  <c r="N141" i="18"/>
  <c r="P141" i="18" s="1"/>
  <c r="R141" i="18" s="1"/>
  <c r="O141" i="18"/>
  <c r="Q141" i="18"/>
  <c r="S141" i="18"/>
  <c r="T141" i="18"/>
  <c r="U141" i="18"/>
  <c r="V141" i="18"/>
  <c r="W141" i="18"/>
  <c r="Y141" i="18" s="1"/>
  <c r="X141" i="18"/>
  <c r="N142" i="18"/>
  <c r="P142" i="18" s="1"/>
  <c r="O142" i="18"/>
  <c r="Q142" i="18" s="1"/>
  <c r="S142" i="18"/>
  <c r="T142" i="18" s="1"/>
  <c r="U142" i="18"/>
  <c r="V142" i="18"/>
  <c r="W142" i="18"/>
  <c r="X142" i="18"/>
  <c r="Z142" i="18"/>
  <c r="N143" i="18"/>
  <c r="P143" i="18" s="1"/>
  <c r="O143" i="18"/>
  <c r="Q143" i="18" s="1"/>
  <c r="S143" i="18"/>
  <c r="T143" i="18" s="1"/>
  <c r="U143" i="18"/>
  <c r="V143" i="18"/>
  <c r="W143" i="18"/>
  <c r="X143" i="18"/>
  <c r="Z143" i="18"/>
  <c r="N144" i="18"/>
  <c r="P144" i="18" s="1"/>
  <c r="O144" i="18"/>
  <c r="Q144" i="18" s="1"/>
  <c r="S144" i="18"/>
  <c r="T144" i="18" s="1"/>
  <c r="U144" i="18"/>
  <c r="V144" i="18"/>
  <c r="W144" i="18"/>
  <c r="X144" i="18"/>
  <c r="Y144" i="18"/>
  <c r="N145" i="18"/>
  <c r="O145" i="18"/>
  <c r="Q145" i="18" s="1"/>
  <c r="P145" i="18"/>
  <c r="R145" i="18" s="1"/>
  <c r="S145" i="18"/>
  <c r="T145" i="18"/>
  <c r="U145" i="18"/>
  <c r="V145" i="18"/>
  <c r="W145" i="18"/>
  <c r="X145" i="18"/>
  <c r="Y145" i="18"/>
  <c r="N146" i="18"/>
  <c r="O146" i="18"/>
  <c r="Q146" i="18" s="1"/>
  <c r="P146" i="18"/>
  <c r="S146" i="18"/>
  <c r="T146" i="18"/>
  <c r="U146" i="18"/>
  <c r="V146" i="18"/>
  <c r="W146" i="18"/>
  <c r="X146" i="18"/>
  <c r="Z146" i="18"/>
  <c r="N147" i="18"/>
  <c r="P147" i="18" s="1"/>
  <c r="R147" i="18" s="1"/>
  <c r="O147" i="18"/>
  <c r="Q147" i="18" s="1"/>
  <c r="S147" i="18"/>
  <c r="T147" i="18"/>
  <c r="U147" i="18"/>
  <c r="V147" i="18"/>
  <c r="W147" i="18"/>
  <c r="X147" i="18"/>
  <c r="N148" i="18"/>
  <c r="P148" i="18" s="1"/>
  <c r="O148" i="18"/>
  <c r="Q148" i="18"/>
  <c r="S148" i="18"/>
  <c r="T148" i="18" s="1"/>
  <c r="U148" i="18"/>
  <c r="V148" i="18"/>
  <c r="W148" i="18"/>
  <c r="Y148" i="18" s="1"/>
  <c r="X148" i="18"/>
  <c r="N149" i="18"/>
  <c r="P149" i="18" s="1"/>
  <c r="O149" i="18"/>
  <c r="Q149" i="18" s="1"/>
  <c r="S149" i="18"/>
  <c r="T149" i="18" s="1"/>
  <c r="U149" i="18"/>
  <c r="V149" i="18"/>
  <c r="W149" i="18"/>
  <c r="X149" i="18"/>
  <c r="J8" i="18"/>
  <c r="Z8" i="18" s="1"/>
  <c r="K8" i="18"/>
  <c r="J9" i="18"/>
  <c r="J10" i="18"/>
  <c r="K10" i="18"/>
  <c r="J11" i="18"/>
  <c r="K11" i="18" s="1"/>
  <c r="J12" i="18"/>
  <c r="Z12" i="18" s="1"/>
  <c r="K12" i="18"/>
  <c r="J13" i="18"/>
  <c r="J14" i="18"/>
  <c r="Z14" i="18" s="1"/>
  <c r="K14" i="18"/>
  <c r="J15" i="18"/>
  <c r="J16" i="18"/>
  <c r="Z16" i="18" s="1"/>
  <c r="K16" i="18"/>
  <c r="J17" i="18"/>
  <c r="J18" i="18"/>
  <c r="Z18" i="18" s="1"/>
  <c r="K18" i="18"/>
  <c r="J19" i="18"/>
  <c r="J20" i="18"/>
  <c r="Z20" i="18" s="1"/>
  <c r="K20" i="18"/>
  <c r="J21" i="18"/>
  <c r="J22" i="18"/>
  <c r="Z22" i="18" s="1"/>
  <c r="K22" i="18"/>
  <c r="J23" i="18"/>
  <c r="J24" i="18"/>
  <c r="Z24" i="18" s="1"/>
  <c r="K24" i="18"/>
  <c r="J25" i="18"/>
  <c r="J26" i="18"/>
  <c r="Z26" i="18" s="1"/>
  <c r="K26" i="18"/>
  <c r="J27" i="18"/>
  <c r="J28" i="18"/>
  <c r="Z28" i="18" s="1"/>
  <c r="K28" i="18"/>
  <c r="J29" i="18"/>
  <c r="J30" i="18"/>
  <c r="Z30" i="18" s="1"/>
  <c r="K30" i="18"/>
  <c r="J31" i="18"/>
  <c r="J32" i="18"/>
  <c r="K32" i="18"/>
  <c r="J33" i="18"/>
  <c r="J34" i="18"/>
  <c r="Z34" i="18" s="1"/>
  <c r="K34" i="18"/>
  <c r="J35" i="18"/>
  <c r="J36" i="18"/>
  <c r="Z36" i="18" s="1"/>
  <c r="K36" i="18"/>
  <c r="J37" i="18"/>
  <c r="K37" i="18" s="1"/>
  <c r="J38" i="18"/>
  <c r="K38" i="18"/>
  <c r="J39" i="18"/>
  <c r="K39" i="18" s="1"/>
  <c r="J40" i="18"/>
  <c r="Z40" i="18" s="1"/>
  <c r="K40" i="18"/>
  <c r="J41" i="18"/>
  <c r="J42" i="18"/>
  <c r="K42" i="18"/>
  <c r="J43" i="18"/>
  <c r="K43" i="18" s="1"/>
  <c r="J44" i="18"/>
  <c r="Z44" i="18" s="1"/>
  <c r="K44" i="18"/>
  <c r="J45" i="18"/>
  <c r="J46" i="18"/>
  <c r="Z46" i="18" s="1"/>
  <c r="K46" i="18"/>
  <c r="J47" i="18"/>
  <c r="J48" i="18"/>
  <c r="Z48" i="18" s="1"/>
  <c r="K48" i="18"/>
  <c r="J49" i="18"/>
  <c r="J50" i="18"/>
  <c r="Z50" i="18" s="1"/>
  <c r="K50" i="18"/>
  <c r="J51" i="18"/>
  <c r="J52" i="18"/>
  <c r="Z52" i="18" s="1"/>
  <c r="K52" i="18"/>
  <c r="J53" i="18"/>
  <c r="J54" i="18"/>
  <c r="Z54" i="18" s="1"/>
  <c r="K54" i="18"/>
  <c r="J55" i="18"/>
  <c r="J56" i="18"/>
  <c r="Z56" i="18" s="1"/>
  <c r="K56" i="18"/>
  <c r="J57" i="18"/>
  <c r="J58" i="18"/>
  <c r="Z58" i="18" s="1"/>
  <c r="K58" i="18"/>
  <c r="J59" i="18"/>
  <c r="J60" i="18"/>
  <c r="Z60" i="18" s="1"/>
  <c r="K60" i="18"/>
  <c r="J61" i="18"/>
  <c r="K61" i="18" s="1"/>
  <c r="J62" i="18"/>
  <c r="Z62" i="18" s="1"/>
  <c r="K62" i="18"/>
  <c r="J63" i="18"/>
  <c r="J64" i="18"/>
  <c r="K64" i="18"/>
  <c r="J65" i="18"/>
  <c r="J66" i="18"/>
  <c r="Z66" i="18" s="1"/>
  <c r="K66" i="18"/>
  <c r="J67" i="18"/>
  <c r="J68" i="18"/>
  <c r="Z68" i="18" s="1"/>
  <c r="K68" i="18"/>
  <c r="J69" i="18"/>
  <c r="J70" i="18"/>
  <c r="Z70" i="18" s="1"/>
  <c r="K70" i="18"/>
  <c r="J71" i="18"/>
  <c r="J72" i="18"/>
  <c r="Z72" i="18" s="1"/>
  <c r="K72" i="18"/>
  <c r="J73" i="18"/>
  <c r="J74" i="18"/>
  <c r="Z74" i="18" s="1"/>
  <c r="K74" i="18"/>
  <c r="J75" i="18"/>
  <c r="J76" i="18"/>
  <c r="Z76" i="18" s="1"/>
  <c r="K76" i="18"/>
  <c r="J77" i="18"/>
  <c r="J78" i="18"/>
  <c r="Z78" i="18" s="1"/>
  <c r="K78" i="18"/>
  <c r="J79" i="18"/>
  <c r="J80" i="18"/>
  <c r="Z80" i="18" s="1"/>
  <c r="K80" i="18"/>
  <c r="J81" i="18"/>
  <c r="J82" i="18"/>
  <c r="Z82" i="18" s="1"/>
  <c r="K82" i="18"/>
  <c r="J83" i="18"/>
  <c r="J84" i="18"/>
  <c r="Z84" i="18" s="1"/>
  <c r="K84" i="18"/>
  <c r="J85" i="18"/>
  <c r="J86" i="18"/>
  <c r="Z86" i="18" s="1"/>
  <c r="K86" i="18"/>
  <c r="J87" i="18"/>
  <c r="J88" i="18"/>
  <c r="Z88" i="18" s="1"/>
  <c r="K88" i="18"/>
  <c r="J89" i="18"/>
  <c r="J90" i="18"/>
  <c r="Z90" i="18" s="1"/>
  <c r="K90" i="18"/>
  <c r="J91" i="18"/>
  <c r="J92" i="18"/>
  <c r="Z92" i="18" s="1"/>
  <c r="K92" i="18"/>
  <c r="J93" i="18"/>
  <c r="J94" i="18"/>
  <c r="Z94" i="18" s="1"/>
  <c r="K94" i="18"/>
  <c r="J95" i="18"/>
  <c r="J96" i="18"/>
  <c r="Z96" i="18" s="1"/>
  <c r="K96" i="18"/>
  <c r="J97" i="18"/>
  <c r="J98" i="18"/>
  <c r="Z98" i="18" s="1"/>
  <c r="K98" i="18"/>
  <c r="J99" i="18"/>
  <c r="J100" i="18"/>
  <c r="Z100" i="18" s="1"/>
  <c r="K100" i="18"/>
  <c r="J101" i="18"/>
  <c r="J102" i="18"/>
  <c r="Z102" i="18" s="1"/>
  <c r="K102" i="18"/>
  <c r="J103" i="18"/>
  <c r="J104" i="18"/>
  <c r="K104" i="18"/>
  <c r="J105" i="18"/>
  <c r="J106" i="18"/>
  <c r="Z106" i="18" s="1"/>
  <c r="K106" i="18"/>
  <c r="J107" i="18"/>
  <c r="J108" i="18"/>
  <c r="Z108" i="18" s="1"/>
  <c r="K108" i="18"/>
  <c r="J109" i="18"/>
  <c r="J110" i="18"/>
  <c r="Z110" i="18" s="1"/>
  <c r="K110" i="18"/>
  <c r="J111" i="18"/>
  <c r="J112" i="18"/>
  <c r="Z112" i="18" s="1"/>
  <c r="K112" i="18"/>
  <c r="J113" i="18"/>
  <c r="J114" i="18"/>
  <c r="K114" i="18"/>
  <c r="J115" i="18"/>
  <c r="K115" i="18" s="1"/>
  <c r="J116" i="18"/>
  <c r="Z116" i="18" s="1"/>
  <c r="K116" i="18"/>
  <c r="J117" i="18"/>
  <c r="J118" i="18"/>
  <c r="K118" i="18"/>
  <c r="J119" i="18"/>
  <c r="K119" i="18" s="1"/>
  <c r="J120" i="18"/>
  <c r="Z120" i="18" s="1"/>
  <c r="K120" i="18"/>
  <c r="J121" i="18"/>
  <c r="J122" i="18"/>
  <c r="Z122" i="18" s="1"/>
  <c r="K122" i="18"/>
  <c r="J123" i="18"/>
  <c r="J124" i="18"/>
  <c r="K124" i="18"/>
  <c r="J125" i="18"/>
  <c r="K125" i="18" s="1"/>
  <c r="J126" i="18"/>
  <c r="Z126" i="18" s="1"/>
  <c r="K126" i="18"/>
  <c r="J127" i="18"/>
  <c r="J128" i="18"/>
  <c r="Z128" i="18" s="1"/>
  <c r="K128" i="18"/>
  <c r="J129" i="18"/>
  <c r="J130" i="18"/>
  <c r="K130" i="18"/>
  <c r="J131" i="18"/>
  <c r="J132" i="18"/>
  <c r="K132" i="18"/>
  <c r="J133" i="18"/>
  <c r="J134" i="18"/>
  <c r="K134" i="18"/>
  <c r="J135" i="18"/>
  <c r="J136" i="18"/>
  <c r="K136" i="18"/>
  <c r="J137" i="18"/>
  <c r="J138" i="18"/>
  <c r="K138" i="18"/>
  <c r="J139" i="18"/>
  <c r="J140" i="18"/>
  <c r="K140" i="18"/>
  <c r="J141" i="18"/>
  <c r="J142" i="18"/>
  <c r="K142" i="18"/>
  <c r="J143" i="18"/>
  <c r="K143" i="18" s="1"/>
  <c r="J144" i="18"/>
  <c r="Z144" i="18" s="1"/>
  <c r="K144" i="18"/>
  <c r="J145" i="18"/>
  <c r="J146" i="18"/>
  <c r="K146" i="18"/>
  <c r="J147" i="18"/>
  <c r="K147" i="18" s="1"/>
  <c r="J148" i="18"/>
  <c r="Z148" i="18" s="1"/>
  <c r="K148" i="18"/>
  <c r="J149" i="18"/>
  <c r="N8" i="17"/>
  <c r="O8" i="17"/>
  <c r="Q8" i="17" s="1"/>
  <c r="P8" i="17"/>
  <c r="S8" i="17"/>
  <c r="T8" i="17"/>
  <c r="U8" i="17"/>
  <c r="V8" i="17"/>
  <c r="W8" i="17"/>
  <c r="X8" i="17"/>
  <c r="Y8" i="17"/>
  <c r="N9" i="17"/>
  <c r="O9" i="17"/>
  <c r="Q9" i="17" s="1"/>
  <c r="P9" i="17"/>
  <c r="R9" i="17" s="1"/>
  <c r="S9" i="17"/>
  <c r="T9" i="17"/>
  <c r="U9" i="17"/>
  <c r="V9" i="17"/>
  <c r="W9" i="17"/>
  <c r="X9" i="17"/>
  <c r="N10" i="17"/>
  <c r="P10" i="17" s="1"/>
  <c r="O10" i="17"/>
  <c r="Q10" i="17" s="1"/>
  <c r="S10" i="17"/>
  <c r="T10" i="17" s="1"/>
  <c r="U10" i="17"/>
  <c r="V10" i="17"/>
  <c r="W10" i="17"/>
  <c r="X10" i="17"/>
  <c r="N11" i="17"/>
  <c r="P11" i="17" s="1"/>
  <c r="R11" i="17" s="1"/>
  <c r="O11" i="17"/>
  <c r="Q11" i="17"/>
  <c r="S11" i="17"/>
  <c r="T11" i="17" s="1"/>
  <c r="U11" i="17"/>
  <c r="V11" i="17"/>
  <c r="W11" i="17"/>
  <c r="X11" i="17"/>
  <c r="Y11" i="17"/>
  <c r="N12" i="17"/>
  <c r="P12" i="17" s="1"/>
  <c r="R12" i="17" s="1"/>
  <c r="O12" i="17"/>
  <c r="Q12" i="17" s="1"/>
  <c r="S12" i="17"/>
  <c r="T12" i="17"/>
  <c r="U12" i="17"/>
  <c r="V12" i="17"/>
  <c r="W12" i="17"/>
  <c r="Y12" i="17" s="1"/>
  <c r="X12" i="17"/>
  <c r="N13" i="17"/>
  <c r="O13" i="17"/>
  <c r="Q13" i="17" s="1"/>
  <c r="P13" i="17"/>
  <c r="R13" i="17" s="1"/>
  <c r="S13" i="17"/>
  <c r="T13" i="17"/>
  <c r="U13" i="17"/>
  <c r="V13" i="17"/>
  <c r="W13" i="17"/>
  <c r="X13" i="17"/>
  <c r="N14" i="17"/>
  <c r="P14" i="17" s="1"/>
  <c r="R14" i="17" s="1"/>
  <c r="O14" i="17"/>
  <c r="Q14" i="17" s="1"/>
  <c r="S14" i="17"/>
  <c r="T14" i="17" s="1"/>
  <c r="U14" i="17"/>
  <c r="V14" i="17"/>
  <c r="W14" i="17"/>
  <c r="X14" i="17"/>
  <c r="N15" i="17"/>
  <c r="P15" i="17" s="1"/>
  <c r="R15" i="17" s="1"/>
  <c r="O15" i="17"/>
  <c r="Q15" i="17"/>
  <c r="S15" i="17"/>
  <c r="T15" i="17" s="1"/>
  <c r="U15" i="17"/>
  <c r="V15" i="17"/>
  <c r="W15" i="17"/>
  <c r="X15" i="17"/>
  <c r="Y15" i="17"/>
  <c r="N16" i="17"/>
  <c r="O16" i="17"/>
  <c r="Q16" i="17" s="1"/>
  <c r="P16" i="17"/>
  <c r="R16" i="17" s="1"/>
  <c r="S16" i="17"/>
  <c r="T16" i="17" s="1"/>
  <c r="U16" i="17"/>
  <c r="V16" i="17"/>
  <c r="W16" i="17"/>
  <c r="Y16" i="17" s="1"/>
  <c r="X16" i="17"/>
  <c r="N17" i="17"/>
  <c r="P17" i="17" s="1"/>
  <c r="O17" i="17"/>
  <c r="Q17" i="17" s="1"/>
  <c r="S17" i="17"/>
  <c r="T17" i="17"/>
  <c r="U17" i="17"/>
  <c r="V17" i="17"/>
  <c r="W17" i="17"/>
  <c r="Y17" i="17" s="1"/>
  <c r="X17" i="17"/>
  <c r="N18" i="17"/>
  <c r="P18" i="17" s="1"/>
  <c r="O18" i="17"/>
  <c r="Q18" i="17" s="1"/>
  <c r="S18" i="17"/>
  <c r="T18" i="17" s="1"/>
  <c r="U18" i="17"/>
  <c r="V18" i="17"/>
  <c r="W18" i="17"/>
  <c r="Y18" i="17" s="1"/>
  <c r="X18" i="17"/>
  <c r="N19" i="17"/>
  <c r="P19" i="17" s="1"/>
  <c r="O19" i="17"/>
  <c r="Q19" i="17"/>
  <c r="S19" i="17"/>
  <c r="T19" i="17" s="1"/>
  <c r="U19" i="17"/>
  <c r="V19" i="17"/>
  <c r="W19" i="17"/>
  <c r="X19" i="17"/>
  <c r="Y19" i="17"/>
  <c r="N20" i="17"/>
  <c r="O20" i="17"/>
  <c r="P20" i="17"/>
  <c r="Q20" i="17"/>
  <c r="S20" i="17"/>
  <c r="T20" i="17"/>
  <c r="U20" i="17"/>
  <c r="V20" i="17"/>
  <c r="W20" i="17"/>
  <c r="X20" i="17"/>
  <c r="Y20" i="17"/>
  <c r="N21" i="17"/>
  <c r="O21" i="17"/>
  <c r="Q21" i="17" s="1"/>
  <c r="P21" i="17"/>
  <c r="S21" i="17"/>
  <c r="T21" i="17" s="1"/>
  <c r="U21" i="17"/>
  <c r="V21" i="17"/>
  <c r="W21" i="17"/>
  <c r="Y21" i="17" s="1"/>
  <c r="X21" i="17"/>
  <c r="N22" i="17"/>
  <c r="P22" i="17" s="1"/>
  <c r="O22" i="17"/>
  <c r="Q22" i="17" s="1"/>
  <c r="S22" i="17"/>
  <c r="T22" i="17" s="1"/>
  <c r="U22" i="17"/>
  <c r="V22" i="17"/>
  <c r="W22" i="17"/>
  <c r="Y22" i="17" s="1"/>
  <c r="X22" i="17"/>
  <c r="N23" i="17"/>
  <c r="P23" i="17" s="1"/>
  <c r="O23" i="17"/>
  <c r="Q23" i="17" s="1"/>
  <c r="S23" i="17"/>
  <c r="T23" i="17" s="1"/>
  <c r="U23" i="17"/>
  <c r="V23" i="17"/>
  <c r="W23" i="17"/>
  <c r="X23" i="17"/>
  <c r="Y23" i="17"/>
  <c r="N24" i="17"/>
  <c r="O24" i="17"/>
  <c r="Q24" i="17" s="1"/>
  <c r="P24" i="17"/>
  <c r="S24" i="17"/>
  <c r="T24" i="17"/>
  <c r="U24" i="17"/>
  <c r="V24" i="17"/>
  <c r="W24" i="17"/>
  <c r="X24" i="17"/>
  <c r="Y24" i="17"/>
  <c r="N25" i="17"/>
  <c r="O25" i="17"/>
  <c r="Q25" i="17" s="1"/>
  <c r="P25" i="17"/>
  <c r="R25" i="17" s="1"/>
  <c r="S25" i="17"/>
  <c r="T25" i="17"/>
  <c r="U25" i="17"/>
  <c r="V25" i="17"/>
  <c r="W25" i="17"/>
  <c r="X25" i="17"/>
  <c r="N26" i="17"/>
  <c r="P26" i="17" s="1"/>
  <c r="O26" i="17"/>
  <c r="Q26" i="17" s="1"/>
  <c r="S26" i="17"/>
  <c r="T26" i="17" s="1"/>
  <c r="U26" i="17"/>
  <c r="V26" i="17"/>
  <c r="W26" i="17"/>
  <c r="X26" i="17"/>
  <c r="N27" i="17"/>
  <c r="P27" i="17" s="1"/>
  <c r="R27" i="17" s="1"/>
  <c r="O27" i="17"/>
  <c r="Q27" i="17"/>
  <c r="S27" i="17"/>
  <c r="T27" i="17" s="1"/>
  <c r="U27" i="17"/>
  <c r="V27" i="17"/>
  <c r="W27" i="17"/>
  <c r="X27" i="17"/>
  <c r="Y27" i="17"/>
  <c r="N28" i="17"/>
  <c r="O28" i="17"/>
  <c r="Q28" i="17" s="1"/>
  <c r="P28" i="17"/>
  <c r="R28" i="17" s="1"/>
  <c r="S28" i="17"/>
  <c r="T28" i="17"/>
  <c r="U28" i="17"/>
  <c r="V28" i="17"/>
  <c r="W28" i="17"/>
  <c r="X28" i="17"/>
  <c r="Y28" i="17"/>
  <c r="N29" i="17"/>
  <c r="O29" i="17"/>
  <c r="Q29" i="17" s="1"/>
  <c r="P29" i="17"/>
  <c r="R29" i="17" s="1"/>
  <c r="S29" i="17"/>
  <c r="T29" i="17"/>
  <c r="U29" i="17"/>
  <c r="V29" i="17"/>
  <c r="W29" i="17"/>
  <c r="X29" i="17"/>
  <c r="N30" i="17"/>
  <c r="P30" i="17" s="1"/>
  <c r="R30" i="17" s="1"/>
  <c r="O30" i="17"/>
  <c r="Q30" i="17" s="1"/>
  <c r="S30" i="17"/>
  <c r="T30" i="17" s="1"/>
  <c r="U30" i="17"/>
  <c r="V30" i="17"/>
  <c r="W30" i="17"/>
  <c r="X30" i="17"/>
  <c r="N31" i="17"/>
  <c r="P31" i="17" s="1"/>
  <c r="R31" i="17" s="1"/>
  <c r="O31" i="17"/>
  <c r="Q31" i="17"/>
  <c r="S31" i="17"/>
  <c r="T31" i="17" s="1"/>
  <c r="U31" i="17"/>
  <c r="V31" i="17"/>
  <c r="W31" i="17"/>
  <c r="X31" i="17"/>
  <c r="Y31" i="17"/>
  <c r="N32" i="17"/>
  <c r="O32" i="17"/>
  <c r="Q32" i="17" s="1"/>
  <c r="P32" i="17"/>
  <c r="S32" i="17"/>
  <c r="T32" i="17"/>
  <c r="U32" i="17"/>
  <c r="V32" i="17"/>
  <c r="W32" i="17"/>
  <c r="X32" i="17"/>
  <c r="Y32" i="17"/>
  <c r="N33" i="17"/>
  <c r="O33" i="17"/>
  <c r="Q33" i="17" s="1"/>
  <c r="P33" i="17"/>
  <c r="S33" i="17"/>
  <c r="T33" i="17"/>
  <c r="U33" i="17"/>
  <c r="V33" i="17"/>
  <c r="W33" i="17"/>
  <c r="X33" i="17"/>
  <c r="N34" i="17"/>
  <c r="P34" i="17" s="1"/>
  <c r="R34" i="17" s="1"/>
  <c r="O34" i="17"/>
  <c r="Q34" i="17" s="1"/>
  <c r="S34" i="17"/>
  <c r="T34" i="17" s="1"/>
  <c r="U34" i="17"/>
  <c r="V34" i="17"/>
  <c r="W34" i="17"/>
  <c r="X34" i="17"/>
  <c r="N35" i="17"/>
  <c r="P35" i="17" s="1"/>
  <c r="O35" i="17"/>
  <c r="Q35" i="17"/>
  <c r="S35" i="17"/>
  <c r="T35" i="17" s="1"/>
  <c r="U35" i="17"/>
  <c r="V35" i="17"/>
  <c r="W35" i="17"/>
  <c r="X35" i="17"/>
  <c r="Y35" i="17"/>
  <c r="N36" i="17"/>
  <c r="O36" i="17"/>
  <c r="Q36" i="17" s="1"/>
  <c r="P36" i="17"/>
  <c r="S36" i="17"/>
  <c r="T36" i="17"/>
  <c r="U36" i="17"/>
  <c r="V36" i="17"/>
  <c r="W36" i="17"/>
  <c r="X36" i="17"/>
  <c r="Y36" i="17"/>
  <c r="N37" i="17"/>
  <c r="O37" i="17"/>
  <c r="Q37" i="17" s="1"/>
  <c r="P37" i="17"/>
  <c r="R37" i="17" s="1"/>
  <c r="S37" i="17"/>
  <c r="T37" i="17" s="1"/>
  <c r="U37" i="17"/>
  <c r="V37" i="17"/>
  <c r="W37" i="17"/>
  <c r="Y37" i="17" s="1"/>
  <c r="X37" i="17"/>
  <c r="N38" i="17"/>
  <c r="P38" i="17" s="1"/>
  <c r="O38" i="17"/>
  <c r="Q38" i="17" s="1"/>
  <c r="R38" i="17" s="1"/>
  <c r="S38" i="17"/>
  <c r="T38" i="17" s="1"/>
  <c r="U38" i="17"/>
  <c r="V38" i="17"/>
  <c r="W38" i="17"/>
  <c r="Y38" i="17" s="1"/>
  <c r="X38" i="17"/>
  <c r="N39" i="17"/>
  <c r="P39" i="17" s="1"/>
  <c r="O39" i="17"/>
  <c r="Q39" i="17" s="1"/>
  <c r="S39" i="17"/>
  <c r="T39" i="17" s="1"/>
  <c r="U39" i="17"/>
  <c r="V39" i="17"/>
  <c r="W39" i="17"/>
  <c r="X39" i="17"/>
  <c r="Y39" i="17"/>
  <c r="N40" i="17"/>
  <c r="O40" i="17"/>
  <c r="P40" i="17"/>
  <c r="Q40" i="17"/>
  <c r="S40" i="17"/>
  <c r="T40" i="17"/>
  <c r="U40" i="17"/>
  <c r="V40" i="17"/>
  <c r="W40" i="17"/>
  <c r="X40" i="17"/>
  <c r="Y40" i="17"/>
  <c r="N41" i="17"/>
  <c r="O41" i="17"/>
  <c r="Q41" i="17" s="1"/>
  <c r="P41" i="17"/>
  <c r="S41" i="17"/>
  <c r="T41" i="17" s="1"/>
  <c r="U41" i="17"/>
  <c r="V41" i="17"/>
  <c r="W41" i="17"/>
  <c r="Y41" i="17" s="1"/>
  <c r="X41" i="17"/>
  <c r="N42" i="17"/>
  <c r="P42" i="17" s="1"/>
  <c r="O42" i="17"/>
  <c r="Q42" i="17" s="1"/>
  <c r="S42" i="17"/>
  <c r="T42" i="17" s="1"/>
  <c r="U42" i="17"/>
  <c r="V42" i="17"/>
  <c r="W42" i="17"/>
  <c r="Y42" i="17" s="1"/>
  <c r="X42" i="17"/>
  <c r="N43" i="17"/>
  <c r="P43" i="17" s="1"/>
  <c r="O43" i="17"/>
  <c r="Q43" i="17" s="1"/>
  <c r="R43" i="17" s="1"/>
  <c r="S43" i="17"/>
  <c r="T43" i="17" s="1"/>
  <c r="U43" i="17"/>
  <c r="V43" i="17"/>
  <c r="W43" i="17"/>
  <c r="X43" i="17"/>
  <c r="Y43" i="17"/>
  <c r="N44" i="17"/>
  <c r="O44" i="17"/>
  <c r="P44" i="17"/>
  <c r="Q44" i="17"/>
  <c r="S44" i="17"/>
  <c r="T44" i="17"/>
  <c r="U44" i="17"/>
  <c r="V44" i="17"/>
  <c r="W44" i="17"/>
  <c r="X44" i="17"/>
  <c r="Y44" i="17"/>
  <c r="N45" i="17"/>
  <c r="O45" i="17"/>
  <c r="Q45" i="17" s="1"/>
  <c r="P45" i="17"/>
  <c r="R45" i="17" s="1"/>
  <c r="S45" i="17"/>
  <c r="T45" i="17" s="1"/>
  <c r="U45" i="17"/>
  <c r="V45" i="17"/>
  <c r="W45" i="17"/>
  <c r="Y45" i="17" s="1"/>
  <c r="X45" i="17"/>
  <c r="N46" i="17"/>
  <c r="P46" i="17" s="1"/>
  <c r="O46" i="17"/>
  <c r="Q46" i="17" s="1"/>
  <c r="R46" i="17" s="1"/>
  <c r="S46" i="17"/>
  <c r="T46" i="17" s="1"/>
  <c r="U46" i="17"/>
  <c r="V46" i="17"/>
  <c r="W46" i="17"/>
  <c r="Y46" i="17" s="1"/>
  <c r="X46" i="17"/>
  <c r="N47" i="17"/>
  <c r="P47" i="17" s="1"/>
  <c r="O47" i="17"/>
  <c r="Q47" i="17"/>
  <c r="S47" i="17"/>
  <c r="T47" i="17" s="1"/>
  <c r="U47" i="17"/>
  <c r="V47" i="17"/>
  <c r="W47" i="17"/>
  <c r="Y47" i="17" s="1"/>
  <c r="X47" i="17"/>
  <c r="N48" i="17"/>
  <c r="P48" i="17" s="1"/>
  <c r="R48" i="17" s="1"/>
  <c r="O48" i="17"/>
  <c r="Q48" i="17"/>
  <c r="S48" i="17"/>
  <c r="T48" i="17" s="1"/>
  <c r="U48" i="17"/>
  <c r="V48" i="17"/>
  <c r="W48" i="17"/>
  <c r="Y48" i="17" s="1"/>
  <c r="X48" i="17"/>
  <c r="N49" i="17"/>
  <c r="P49" i="17" s="1"/>
  <c r="O49" i="17"/>
  <c r="Q49" i="17" s="1"/>
  <c r="S49" i="17"/>
  <c r="T49" i="17"/>
  <c r="U49" i="17"/>
  <c r="V49" i="17"/>
  <c r="W49" i="17"/>
  <c r="Y49" i="17" s="1"/>
  <c r="X49" i="17"/>
  <c r="N50" i="17"/>
  <c r="P50" i="17" s="1"/>
  <c r="O50" i="17"/>
  <c r="Q50" i="17" s="1"/>
  <c r="S50" i="17"/>
  <c r="T50" i="17" s="1"/>
  <c r="U50" i="17"/>
  <c r="V50" i="17"/>
  <c r="W50" i="17"/>
  <c r="Y50" i="17" s="1"/>
  <c r="X50" i="17"/>
  <c r="N51" i="17"/>
  <c r="P51" i="17" s="1"/>
  <c r="O51" i="17"/>
  <c r="Q51" i="17"/>
  <c r="R51" i="17" s="1"/>
  <c r="S51" i="17"/>
  <c r="T51" i="17" s="1"/>
  <c r="U51" i="17"/>
  <c r="V51" i="17"/>
  <c r="W51" i="17"/>
  <c r="Y51" i="17" s="1"/>
  <c r="X51" i="17"/>
  <c r="N52" i="17"/>
  <c r="P52" i="17" s="1"/>
  <c r="O52" i="17"/>
  <c r="Q52" i="17"/>
  <c r="S52" i="17"/>
  <c r="T52" i="17" s="1"/>
  <c r="U52" i="17"/>
  <c r="V52" i="17"/>
  <c r="W52" i="17"/>
  <c r="Y52" i="17" s="1"/>
  <c r="X52" i="17"/>
  <c r="N53" i="17"/>
  <c r="P53" i="17" s="1"/>
  <c r="R53" i="17" s="1"/>
  <c r="O53" i="17"/>
  <c r="Q53" i="17" s="1"/>
  <c r="S53" i="17"/>
  <c r="T53" i="17" s="1"/>
  <c r="U53" i="17"/>
  <c r="V53" i="17"/>
  <c r="W53" i="17"/>
  <c r="X53" i="17"/>
  <c r="N54" i="17"/>
  <c r="P54" i="17" s="1"/>
  <c r="O54" i="17"/>
  <c r="Q54" i="17" s="1"/>
  <c r="R54" i="17" s="1"/>
  <c r="S54" i="17"/>
  <c r="T54" i="17" s="1"/>
  <c r="U54" i="17"/>
  <c r="V54" i="17"/>
  <c r="W54" i="17"/>
  <c r="X54" i="17"/>
  <c r="N55" i="17"/>
  <c r="P55" i="17" s="1"/>
  <c r="O55" i="17"/>
  <c r="Q55" i="17"/>
  <c r="S55" i="17"/>
  <c r="T55" i="17" s="1"/>
  <c r="U55" i="17"/>
  <c r="V55" i="17"/>
  <c r="W55" i="17"/>
  <c r="Y55" i="17" s="1"/>
  <c r="X55" i="17"/>
  <c r="N56" i="17"/>
  <c r="P56" i="17" s="1"/>
  <c r="R56" i="17" s="1"/>
  <c r="O56" i="17"/>
  <c r="Q56" i="17" s="1"/>
  <c r="S56" i="17"/>
  <c r="T56" i="17"/>
  <c r="U56" i="17"/>
  <c r="V56" i="17"/>
  <c r="W56" i="17"/>
  <c r="Y56" i="17" s="1"/>
  <c r="X56" i="17"/>
  <c r="N57" i="17"/>
  <c r="P57" i="17" s="1"/>
  <c r="O57" i="17"/>
  <c r="Q57" i="17" s="1"/>
  <c r="S57" i="17"/>
  <c r="T57" i="17"/>
  <c r="U57" i="17"/>
  <c r="V57" i="17"/>
  <c r="W57" i="17"/>
  <c r="X57" i="17"/>
  <c r="N58" i="17"/>
  <c r="P58" i="17" s="1"/>
  <c r="O58" i="17"/>
  <c r="Q58" i="17" s="1"/>
  <c r="S58" i="17"/>
  <c r="T58" i="17" s="1"/>
  <c r="U58" i="17"/>
  <c r="V58" i="17"/>
  <c r="W58" i="17"/>
  <c r="X58" i="17"/>
  <c r="N59" i="17"/>
  <c r="P59" i="17" s="1"/>
  <c r="O59" i="17"/>
  <c r="Q59" i="17"/>
  <c r="R59" i="17" s="1"/>
  <c r="S59" i="17"/>
  <c r="T59" i="17" s="1"/>
  <c r="U59" i="17"/>
  <c r="V59" i="17"/>
  <c r="W59" i="17"/>
  <c r="Y59" i="17" s="1"/>
  <c r="X59" i="17"/>
  <c r="N60" i="17"/>
  <c r="P60" i="17" s="1"/>
  <c r="O60" i="17"/>
  <c r="Q60" i="17" s="1"/>
  <c r="S60" i="17"/>
  <c r="T60" i="17"/>
  <c r="U60" i="17"/>
  <c r="V60" i="17"/>
  <c r="W60" i="17"/>
  <c r="Y60" i="17" s="1"/>
  <c r="X60" i="17"/>
  <c r="N61" i="17"/>
  <c r="P61" i="17" s="1"/>
  <c r="O61" i="17"/>
  <c r="Q61" i="17" s="1"/>
  <c r="S61" i="17"/>
  <c r="T61" i="17" s="1"/>
  <c r="U61" i="17"/>
  <c r="V61" i="17"/>
  <c r="W61" i="17"/>
  <c r="X61" i="17"/>
  <c r="N62" i="17"/>
  <c r="P62" i="17" s="1"/>
  <c r="O62" i="17"/>
  <c r="Q62" i="17" s="1"/>
  <c r="S62" i="17"/>
  <c r="T62" i="17" s="1"/>
  <c r="U62" i="17"/>
  <c r="V62" i="17"/>
  <c r="W62" i="17"/>
  <c r="X62" i="17"/>
  <c r="N63" i="17"/>
  <c r="P63" i="17" s="1"/>
  <c r="R63" i="17" s="1"/>
  <c r="O63" i="17"/>
  <c r="Q63" i="17"/>
  <c r="S63" i="17"/>
  <c r="T63" i="17" s="1"/>
  <c r="U63" i="17"/>
  <c r="V63" i="17"/>
  <c r="W63" i="17"/>
  <c r="X63" i="17"/>
  <c r="Y63" i="17"/>
  <c r="N64" i="17"/>
  <c r="O64" i="17"/>
  <c r="Q64" i="17" s="1"/>
  <c r="P64" i="17"/>
  <c r="R64" i="17" s="1"/>
  <c r="S64" i="17"/>
  <c r="T64" i="17"/>
  <c r="U64" i="17"/>
  <c r="V64" i="17"/>
  <c r="W64" i="17"/>
  <c r="X64" i="17"/>
  <c r="Y64" i="17"/>
  <c r="N65" i="17"/>
  <c r="O65" i="17"/>
  <c r="Q65" i="17" s="1"/>
  <c r="P65" i="17"/>
  <c r="S65" i="17"/>
  <c r="T65" i="17"/>
  <c r="U65" i="17"/>
  <c r="V65" i="17"/>
  <c r="W65" i="17"/>
  <c r="X65" i="17"/>
  <c r="N66" i="17"/>
  <c r="P66" i="17" s="1"/>
  <c r="R66" i="17" s="1"/>
  <c r="O66" i="17"/>
  <c r="Q66" i="17" s="1"/>
  <c r="S66" i="17"/>
  <c r="T66" i="17" s="1"/>
  <c r="U66" i="17"/>
  <c r="V66" i="17"/>
  <c r="W66" i="17"/>
  <c r="X66" i="17"/>
  <c r="N67" i="17"/>
  <c r="P67" i="17" s="1"/>
  <c r="O67" i="17"/>
  <c r="Q67" i="17"/>
  <c r="S67" i="17"/>
  <c r="T67" i="17" s="1"/>
  <c r="U67" i="17"/>
  <c r="V67" i="17"/>
  <c r="W67" i="17"/>
  <c r="X67" i="17"/>
  <c r="Y67" i="17"/>
  <c r="N68" i="17"/>
  <c r="O68" i="17"/>
  <c r="Q68" i="17" s="1"/>
  <c r="P68" i="17"/>
  <c r="S68" i="17"/>
  <c r="T68" i="17"/>
  <c r="U68" i="17"/>
  <c r="V68" i="17"/>
  <c r="W68" i="17"/>
  <c r="X68" i="17"/>
  <c r="Y68" i="17"/>
  <c r="N69" i="17"/>
  <c r="O69" i="17"/>
  <c r="Q69" i="17" s="1"/>
  <c r="P69" i="17"/>
  <c r="S69" i="17"/>
  <c r="T69" i="17" s="1"/>
  <c r="U69" i="17"/>
  <c r="V69" i="17"/>
  <c r="W69" i="17"/>
  <c r="X69" i="17"/>
  <c r="N70" i="17"/>
  <c r="P70" i="17" s="1"/>
  <c r="R70" i="17" s="1"/>
  <c r="O70" i="17"/>
  <c r="Q70" i="17" s="1"/>
  <c r="S70" i="17"/>
  <c r="T70" i="17" s="1"/>
  <c r="U70" i="17"/>
  <c r="V70" i="17"/>
  <c r="W70" i="17"/>
  <c r="X70" i="17"/>
  <c r="N71" i="17"/>
  <c r="P71" i="17" s="1"/>
  <c r="O71" i="17"/>
  <c r="Q71" i="17" s="1"/>
  <c r="S71" i="17"/>
  <c r="T71" i="17" s="1"/>
  <c r="U71" i="17"/>
  <c r="V71" i="17"/>
  <c r="W71" i="17"/>
  <c r="X71" i="17"/>
  <c r="Y71" i="17"/>
  <c r="N72" i="17"/>
  <c r="O72" i="17"/>
  <c r="Q72" i="17" s="1"/>
  <c r="P72" i="17"/>
  <c r="S72" i="17"/>
  <c r="T72" i="17"/>
  <c r="U72" i="17"/>
  <c r="V72" i="17"/>
  <c r="W72" i="17"/>
  <c r="X72" i="17"/>
  <c r="Y72" i="17"/>
  <c r="N73" i="17"/>
  <c r="O73" i="17"/>
  <c r="Q73" i="17" s="1"/>
  <c r="P73" i="17"/>
  <c r="S73" i="17"/>
  <c r="T73" i="17" s="1"/>
  <c r="U73" i="17"/>
  <c r="V73" i="17"/>
  <c r="W73" i="17"/>
  <c r="Y73" i="17" s="1"/>
  <c r="X73" i="17"/>
  <c r="N74" i="17"/>
  <c r="P74" i="17" s="1"/>
  <c r="O74" i="17"/>
  <c r="Q74" i="17" s="1"/>
  <c r="S74" i="17"/>
  <c r="T74" i="17" s="1"/>
  <c r="U74" i="17"/>
  <c r="V74" i="17"/>
  <c r="W74" i="17"/>
  <c r="Y74" i="17" s="1"/>
  <c r="X74" i="17"/>
  <c r="N75" i="17"/>
  <c r="P75" i="17" s="1"/>
  <c r="R75" i="17" s="1"/>
  <c r="O75" i="17"/>
  <c r="Q75" i="17" s="1"/>
  <c r="S75" i="17"/>
  <c r="T75" i="17" s="1"/>
  <c r="U75" i="17"/>
  <c r="V75" i="17"/>
  <c r="W75" i="17"/>
  <c r="Y75" i="17" s="1"/>
  <c r="X75" i="17"/>
  <c r="N76" i="17"/>
  <c r="P76" i="17" s="1"/>
  <c r="R76" i="17" s="1"/>
  <c r="O76" i="17"/>
  <c r="Q76" i="17"/>
  <c r="S76" i="17"/>
  <c r="T76" i="17" s="1"/>
  <c r="U76" i="17"/>
  <c r="V76" i="17"/>
  <c r="W76" i="17"/>
  <c r="Y76" i="17" s="1"/>
  <c r="X76" i="17"/>
  <c r="N77" i="17"/>
  <c r="P77" i="17" s="1"/>
  <c r="R77" i="17" s="1"/>
  <c r="O77" i="17"/>
  <c r="Q77" i="17" s="1"/>
  <c r="S77" i="17"/>
  <c r="T77" i="17" s="1"/>
  <c r="U77" i="17"/>
  <c r="V77" i="17"/>
  <c r="W77" i="17"/>
  <c r="X77" i="17"/>
  <c r="N78" i="17"/>
  <c r="P78" i="17" s="1"/>
  <c r="O78" i="17"/>
  <c r="Q78" i="17" s="1"/>
  <c r="R78" i="17"/>
  <c r="S78" i="17"/>
  <c r="T78" i="17" s="1"/>
  <c r="U78" i="17"/>
  <c r="V78" i="17"/>
  <c r="W78" i="17"/>
  <c r="Y78" i="17" s="1"/>
  <c r="X78" i="17"/>
  <c r="N79" i="17"/>
  <c r="P79" i="17" s="1"/>
  <c r="O79" i="17"/>
  <c r="Q79" i="17"/>
  <c r="S79" i="17"/>
  <c r="T79" i="17"/>
  <c r="U79" i="17"/>
  <c r="V79" i="17"/>
  <c r="W79" i="17"/>
  <c r="X79" i="17"/>
  <c r="Y79" i="17"/>
  <c r="N80" i="17"/>
  <c r="O80" i="17"/>
  <c r="P80" i="17"/>
  <c r="Q80" i="17"/>
  <c r="S80" i="17"/>
  <c r="T80" i="17"/>
  <c r="U80" i="17"/>
  <c r="V80" i="17"/>
  <c r="W80" i="17"/>
  <c r="X80" i="17"/>
  <c r="Y80" i="17"/>
  <c r="N81" i="17"/>
  <c r="O81" i="17"/>
  <c r="Q81" i="17" s="1"/>
  <c r="P81" i="17"/>
  <c r="S81" i="17"/>
  <c r="T81" i="17" s="1"/>
  <c r="U81" i="17"/>
  <c r="V81" i="17"/>
  <c r="W81" i="17"/>
  <c r="X81" i="17"/>
  <c r="N82" i="17"/>
  <c r="P82" i="17" s="1"/>
  <c r="R82" i="17" s="1"/>
  <c r="O82" i="17"/>
  <c r="Q82" i="17" s="1"/>
  <c r="S82" i="17"/>
  <c r="T82" i="17" s="1"/>
  <c r="U82" i="17"/>
  <c r="V82" i="17"/>
  <c r="W82" i="17"/>
  <c r="X82" i="17"/>
  <c r="N83" i="17"/>
  <c r="P83" i="17" s="1"/>
  <c r="O83" i="17"/>
  <c r="Q83" i="17" s="1"/>
  <c r="R83" i="17"/>
  <c r="S83" i="17"/>
  <c r="T83" i="17"/>
  <c r="U83" i="17"/>
  <c r="V83" i="17"/>
  <c r="W83" i="17"/>
  <c r="Y83" i="17" s="1"/>
  <c r="X83" i="17"/>
  <c r="N84" i="17"/>
  <c r="P84" i="17" s="1"/>
  <c r="O84" i="17"/>
  <c r="Q84" i="17"/>
  <c r="S84" i="17"/>
  <c r="T84" i="17"/>
  <c r="U84" i="17"/>
  <c r="V84" i="17"/>
  <c r="W84" i="17"/>
  <c r="Y84" i="17" s="1"/>
  <c r="X84" i="17"/>
  <c r="N85" i="17"/>
  <c r="P85" i="17" s="1"/>
  <c r="R85" i="17" s="1"/>
  <c r="O85" i="17"/>
  <c r="Q85" i="17" s="1"/>
  <c r="S85" i="17"/>
  <c r="T85" i="17" s="1"/>
  <c r="U85" i="17"/>
  <c r="V85" i="17"/>
  <c r="W85" i="17"/>
  <c r="X85" i="17"/>
  <c r="N86" i="17"/>
  <c r="P86" i="17" s="1"/>
  <c r="R86" i="17" s="1"/>
  <c r="O86" i="17"/>
  <c r="Q86" i="17" s="1"/>
  <c r="S86" i="17"/>
  <c r="T86" i="17" s="1"/>
  <c r="U86" i="17"/>
  <c r="V86" i="17"/>
  <c r="W86" i="17"/>
  <c r="X86" i="17"/>
  <c r="N87" i="17"/>
  <c r="P87" i="17" s="1"/>
  <c r="O87" i="17"/>
  <c r="Q87" i="17"/>
  <c r="S87" i="17"/>
  <c r="T87" i="17"/>
  <c r="U87" i="17"/>
  <c r="V87" i="17"/>
  <c r="W87" i="17"/>
  <c r="Y87" i="17" s="1"/>
  <c r="X87" i="17"/>
  <c r="N88" i="17"/>
  <c r="P88" i="17" s="1"/>
  <c r="O88" i="17"/>
  <c r="Q88" i="17"/>
  <c r="S88" i="17"/>
  <c r="T88" i="17"/>
  <c r="U88" i="17"/>
  <c r="V88" i="17"/>
  <c r="W88" i="17"/>
  <c r="Y88" i="17" s="1"/>
  <c r="X88" i="17"/>
  <c r="N89" i="17"/>
  <c r="P89" i="17" s="1"/>
  <c r="R89" i="17" s="1"/>
  <c r="O89" i="17"/>
  <c r="Q89" i="17" s="1"/>
  <c r="S89" i="17"/>
  <c r="T89" i="17" s="1"/>
  <c r="U89" i="17"/>
  <c r="V89" i="17"/>
  <c r="W89" i="17"/>
  <c r="Y89" i="17" s="1"/>
  <c r="X89" i="17"/>
  <c r="N90" i="17"/>
  <c r="P90" i="17" s="1"/>
  <c r="O90" i="17"/>
  <c r="Q90" i="17" s="1"/>
  <c r="R90" i="17" s="1"/>
  <c r="S90" i="17"/>
  <c r="T90" i="17" s="1"/>
  <c r="U90" i="17"/>
  <c r="V90" i="17"/>
  <c r="W90" i="17"/>
  <c r="Y90" i="17" s="1"/>
  <c r="X90" i="17"/>
  <c r="N91" i="17"/>
  <c r="P91" i="17" s="1"/>
  <c r="R91" i="17" s="1"/>
  <c r="O91" i="17"/>
  <c r="Q91" i="17"/>
  <c r="S91" i="17"/>
  <c r="T91" i="17"/>
  <c r="U91" i="17"/>
  <c r="V91" i="17"/>
  <c r="W91" i="17"/>
  <c r="X91" i="17"/>
  <c r="Y91" i="17"/>
  <c r="N92" i="17"/>
  <c r="O92" i="17"/>
  <c r="Q92" i="17" s="1"/>
  <c r="P92" i="17"/>
  <c r="S92" i="17"/>
  <c r="T92" i="17"/>
  <c r="U92" i="17"/>
  <c r="V92" i="17"/>
  <c r="W92" i="17"/>
  <c r="X92" i="17"/>
  <c r="Y92" i="17"/>
  <c r="N93" i="17"/>
  <c r="O93" i="17"/>
  <c r="Q93" i="17" s="1"/>
  <c r="P93" i="17"/>
  <c r="S93" i="17"/>
  <c r="T93" i="17" s="1"/>
  <c r="U93" i="17"/>
  <c r="V93" i="17"/>
  <c r="W93" i="17"/>
  <c r="X93" i="17"/>
  <c r="N94" i="17"/>
  <c r="P94" i="17" s="1"/>
  <c r="R94" i="17" s="1"/>
  <c r="O94" i="17"/>
  <c r="Q94" i="17" s="1"/>
  <c r="S94" i="17"/>
  <c r="T94" i="17" s="1"/>
  <c r="U94" i="17"/>
  <c r="V94" i="17"/>
  <c r="W94" i="17"/>
  <c r="X94" i="17"/>
  <c r="N95" i="17"/>
  <c r="P95" i="17" s="1"/>
  <c r="O95" i="17"/>
  <c r="Q95" i="17"/>
  <c r="S95" i="17"/>
  <c r="T95" i="17"/>
  <c r="U95" i="17"/>
  <c r="V95" i="17"/>
  <c r="W95" i="17"/>
  <c r="Y95" i="17" s="1"/>
  <c r="X95" i="17"/>
  <c r="N96" i="17"/>
  <c r="P96" i="17" s="1"/>
  <c r="R96" i="17" s="1"/>
  <c r="O96" i="17"/>
  <c r="Q96" i="17"/>
  <c r="S96" i="17"/>
  <c r="T96" i="17"/>
  <c r="U96" i="17"/>
  <c r="V96" i="17"/>
  <c r="W96" i="17"/>
  <c r="Y96" i="17" s="1"/>
  <c r="X96" i="17"/>
  <c r="N97" i="17"/>
  <c r="P97" i="17" s="1"/>
  <c r="R97" i="17" s="1"/>
  <c r="O97" i="17"/>
  <c r="Q97" i="17" s="1"/>
  <c r="S97" i="17"/>
  <c r="T97" i="17" s="1"/>
  <c r="U97" i="17"/>
  <c r="V97" i="17"/>
  <c r="W97" i="17"/>
  <c r="X97" i="17"/>
  <c r="N98" i="17"/>
  <c r="P98" i="17" s="1"/>
  <c r="R98" i="17" s="1"/>
  <c r="O98" i="17"/>
  <c r="Q98" i="17" s="1"/>
  <c r="S98" i="17"/>
  <c r="T98" i="17" s="1"/>
  <c r="U98" i="17"/>
  <c r="V98" i="17"/>
  <c r="W98" i="17"/>
  <c r="X98" i="17"/>
  <c r="N99" i="17"/>
  <c r="P99" i="17" s="1"/>
  <c r="R99" i="17" s="1"/>
  <c r="O99" i="17"/>
  <c r="Q99" i="17"/>
  <c r="S99" i="17"/>
  <c r="T99" i="17" s="1"/>
  <c r="U99" i="17"/>
  <c r="V99" i="17"/>
  <c r="W99" i="17"/>
  <c r="X99" i="17"/>
  <c r="Y99" i="17"/>
  <c r="N100" i="17"/>
  <c r="O100" i="17"/>
  <c r="P100" i="17"/>
  <c r="Q100" i="17"/>
  <c r="S100" i="17"/>
  <c r="T100" i="17" s="1"/>
  <c r="U100" i="17"/>
  <c r="V100" i="17"/>
  <c r="W100" i="17"/>
  <c r="X100" i="17"/>
  <c r="Y100" i="17"/>
  <c r="N101" i="17"/>
  <c r="O101" i="17"/>
  <c r="Q101" i="17" s="1"/>
  <c r="P101" i="17"/>
  <c r="R101" i="17" s="1"/>
  <c r="S101" i="17"/>
  <c r="T101" i="17" s="1"/>
  <c r="U101" i="17"/>
  <c r="V101" i="17"/>
  <c r="W101" i="17"/>
  <c r="Y101" i="17" s="1"/>
  <c r="X101" i="17"/>
  <c r="N102" i="17"/>
  <c r="P102" i="17" s="1"/>
  <c r="O102" i="17"/>
  <c r="Q102" i="17" s="1"/>
  <c r="S102" i="17"/>
  <c r="T102" i="17" s="1"/>
  <c r="U102" i="17"/>
  <c r="V102" i="17"/>
  <c r="W102" i="17"/>
  <c r="Y102" i="17" s="1"/>
  <c r="X102" i="17"/>
  <c r="N103" i="17"/>
  <c r="P103" i="17" s="1"/>
  <c r="O103" i="17"/>
  <c r="Q103" i="17" s="1"/>
  <c r="S103" i="17"/>
  <c r="T103" i="17" s="1"/>
  <c r="U103" i="17"/>
  <c r="V103" i="17"/>
  <c r="W103" i="17"/>
  <c r="X103" i="17"/>
  <c r="Y103" i="17"/>
  <c r="N104" i="17"/>
  <c r="O104" i="17"/>
  <c r="P104" i="17"/>
  <c r="Q104" i="17"/>
  <c r="S104" i="17"/>
  <c r="T104" i="17" s="1"/>
  <c r="U104" i="17"/>
  <c r="V104" i="17"/>
  <c r="W104" i="17"/>
  <c r="X104" i="17"/>
  <c r="Y104" i="17"/>
  <c r="N105" i="17"/>
  <c r="O105" i="17"/>
  <c r="Q105" i="17" s="1"/>
  <c r="P105" i="17"/>
  <c r="S105" i="17"/>
  <c r="T105" i="17"/>
  <c r="U105" i="17"/>
  <c r="V105" i="17"/>
  <c r="W105" i="17"/>
  <c r="Y105" i="17" s="1"/>
  <c r="X105" i="17"/>
  <c r="N106" i="17"/>
  <c r="P106" i="17" s="1"/>
  <c r="R106" i="17" s="1"/>
  <c r="O106" i="17"/>
  <c r="Q106" i="17" s="1"/>
  <c r="S106" i="17"/>
  <c r="T106" i="17" s="1"/>
  <c r="U106" i="17"/>
  <c r="V106" i="17"/>
  <c r="W106" i="17"/>
  <c r="X106" i="17"/>
  <c r="N107" i="17"/>
  <c r="P107" i="17" s="1"/>
  <c r="O107" i="17"/>
  <c r="Q107" i="17" s="1"/>
  <c r="S107" i="17"/>
  <c r="T107" i="17" s="1"/>
  <c r="U107" i="17"/>
  <c r="V107" i="17"/>
  <c r="W107" i="17"/>
  <c r="Y107" i="17" s="1"/>
  <c r="X107" i="17"/>
  <c r="N108" i="17"/>
  <c r="P108" i="17" s="1"/>
  <c r="R108" i="17" s="1"/>
  <c r="O108" i="17"/>
  <c r="Q108" i="17" s="1"/>
  <c r="S108" i="17"/>
  <c r="T108" i="17" s="1"/>
  <c r="U108" i="17"/>
  <c r="V108" i="17"/>
  <c r="W108" i="17"/>
  <c r="Y108" i="17" s="1"/>
  <c r="X108" i="17"/>
  <c r="N109" i="17"/>
  <c r="P109" i="17" s="1"/>
  <c r="O109" i="17"/>
  <c r="Q109" i="17" s="1"/>
  <c r="S109" i="17"/>
  <c r="T109" i="17"/>
  <c r="U109" i="17"/>
  <c r="V109" i="17"/>
  <c r="W109" i="17"/>
  <c r="X109" i="17"/>
  <c r="N110" i="17"/>
  <c r="P110" i="17" s="1"/>
  <c r="O110" i="17"/>
  <c r="Q110" i="17" s="1"/>
  <c r="R110" i="17"/>
  <c r="S110" i="17"/>
  <c r="T110" i="17" s="1"/>
  <c r="U110" i="17"/>
  <c r="V110" i="17"/>
  <c r="W110" i="17"/>
  <c r="Y110" i="17" s="1"/>
  <c r="X110" i="17"/>
  <c r="N111" i="17"/>
  <c r="P111" i="17" s="1"/>
  <c r="O111" i="17"/>
  <c r="Q111" i="17" s="1"/>
  <c r="R111" i="17" s="1"/>
  <c r="S111" i="17"/>
  <c r="T111" i="17" s="1"/>
  <c r="U111" i="17"/>
  <c r="Y111" i="17" s="1"/>
  <c r="V111" i="17"/>
  <c r="W111" i="17"/>
  <c r="X111" i="17"/>
  <c r="N112" i="17"/>
  <c r="P112" i="17" s="1"/>
  <c r="O112" i="17"/>
  <c r="Q112" i="17"/>
  <c r="S112" i="17"/>
  <c r="T112" i="17"/>
  <c r="U112" i="17"/>
  <c r="V112" i="17"/>
  <c r="W112" i="17"/>
  <c r="Y112" i="17" s="1"/>
  <c r="X112" i="17"/>
  <c r="N113" i="17"/>
  <c r="P113" i="17" s="1"/>
  <c r="R113" i="17" s="1"/>
  <c r="O113" i="17"/>
  <c r="Q113" i="17" s="1"/>
  <c r="S113" i="17"/>
  <c r="T113" i="17" s="1"/>
  <c r="U113" i="17"/>
  <c r="V113" i="17"/>
  <c r="W113" i="17"/>
  <c r="X113" i="17"/>
  <c r="N114" i="17"/>
  <c r="P114" i="17" s="1"/>
  <c r="R114" i="17" s="1"/>
  <c r="O114" i="17"/>
  <c r="Q114" i="17" s="1"/>
  <c r="S114" i="17"/>
  <c r="T114" i="17" s="1"/>
  <c r="U114" i="17"/>
  <c r="V114" i="17"/>
  <c r="W114" i="17"/>
  <c r="X114" i="17"/>
  <c r="N115" i="17"/>
  <c r="P115" i="17" s="1"/>
  <c r="O115" i="17"/>
  <c r="Q115" i="17"/>
  <c r="S115" i="17"/>
  <c r="T115" i="17" s="1"/>
  <c r="U115" i="17"/>
  <c r="V115" i="17"/>
  <c r="W115" i="17"/>
  <c r="X115" i="17"/>
  <c r="Y115" i="17"/>
  <c r="N116" i="17"/>
  <c r="O116" i="17"/>
  <c r="P116" i="17"/>
  <c r="Q116" i="17"/>
  <c r="S116" i="17"/>
  <c r="T116" i="17" s="1"/>
  <c r="U116" i="17"/>
  <c r="V116" i="17"/>
  <c r="W116" i="17"/>
  <c r="X116" i="17"/>
  <c r="Y116" i="17"/>
  <c r="N117" i="17"/>
  <c r="O117" i="17"/>
  <c r="Q117" i="17" s="1"/>
  <c r="P117" i="17"/>
  <c r="R117" i="17" s="1"/>
  <c r="S117" i="17"/>
  <c r="T117" i="17" s="1"/>
  <c r="U117" i="17"/>
  <c r="V117" i="17"/>
  <c r="W117" i="17"/>
  <c r="Y117" i="17" s="1"/>
  <c r="X117" i="17"/>
  <c r="N118" i="17"/>
  <c r="P118" i="17" s="1"/>
  <c r="O118" i="17"/>
  <c r="Q118" i="17" s="1"/>
  <c r="S118" i="17"/>
  <c r="T118" i="17" s="1"/>
  <c r="U118" i="17"/>
  <c r="V118" i="17"/>
  <c r="W118" i="17"/>
  <c r="Y118" i="17" s="1"/>
  <c r="X118" i="17"/>
  <c r="N119" i="17"/>
  <c r="P119" i="17" s="1"/>
  <c r="O119" i="17"/>
  <c r="Q119" i="17" s="1"/>
  <c r="S119" i="17"/>
  <c r="T119" i="17" s="1"/>
  <c r="U119" i="17"/>
  <c r="V119" i="17"/>
  <c r="W119" i="17"/>
  <c r="X119" i="17"/>
  <c r="Y119" i="17"/>
  <c r="N120" i="17"/>
  <c r="O120" i="17"/>
  <c r="P120" i="17"/>
  <c r="Q120" i="17"/>
  <c r="S120" i="17"/>
  <c r="T120" i="17" s="1"/>
  <c r="U120" i="17"/>
  <c r="V120" i="17"/>
  <c r="W120" i="17"/>
  <c r="X120" i="17"/>
  <c r="Y120" i="17"/>
  <c r="N121" i="17"/>
  <c r="O121" i="17"/>
  <c r="Q121" i="17" s="1"/>
  <c r="P121" i="17"/>
  <c r="S121" i="17"/>
  <c r="T121" i="17"/>
  <c r="U121" i="17"/>
  <c r="V121" i="17"/>
  <c r="W121" i="17"/>
  <c r="Y121" i="17" s="1"/>
  <c r="X121" i="17"/>
  <c r="N122" i="17"/>
  <c r="P122" i="17" s="1"/>
  <c r="R122" i="17" s="1"/>
  <c r="O122" i="17"/>
  <c r="Q122" i="17" s="1"/>
  <c r="S122" i="17"/>
  <c r="T122" i="17" s="1"/>
  <c r="U122" i="17"/>
  <c r="V122" i="17"/>
  <c r="W122" i="17"/>
  <c r="X122" i="17"/>
  <c r="N123" i="17"/>
  <c r="P123" i="17" s="1"/>
  <c r="O123" i="17"/>
  <c r="Q123" i="17" s="1"/>
  <c r="S123" i="17"/>
  <c r="T123" i="17" s="1"/>
  <c r="U123" i="17"/>
  <c r="V123" i="17"/>
  <c r="W123" i="17"/>
  <c r="Y123" i="17" s="1"/>
  <c r="X123" i="17"/>
  <c r="N124" i="17"/>
  <c r="P124" i="17" s="1"/>
  <c r="O124" i="17"/>
  <c r="Q124" i="17" s="1"/>
  <c r="S124" i="17"/>
  <c r="T124" i="17" s="1"/>
  <c r="U124" i="17"/>
  <c r="V124" i="17"/>
  <c r="W124" i="17"/>
  <c r="Y124" i="17" s="1"/>
  <c r="X124" i="17"/>
  <c r="N125" i="17"/>
  <c r="P125" i="17" s="1"/>
  <c r="O125" i="17"/>
  <c r="Q125" i="17" s="1"/>
  <c r="S125" i="17"/>
  <c r="T125" i="17"/>
  <c r="U125" i="17"/>
  <c r="V125" i="17"/>
  <c r="W125" i="17"/>
  <c r="X125" i="17"/>
  <c r="N126" i="17"/>
  <c r="P126" i="17" s="1"/>
  <c r="O126" i="17"/>
  <c r="Q126" i="17" s="1"/>
  <c r="R126" i="17"/>
  <c r="S126" i="17"/>
  <c r="T126" i="17" s="1"/>
  <c r="U126" i="17"/>
  <c r="V126" i="17"/>
  <c r="W126" i="17"/>
  <c r="Y126" i="17" s="1"/>
  <c r="X126" i="17"/>
  <c r="N127" i="17"/>
  <c r="P127" i="17" s="1"/>
  <c r="O127" i="17"/>
  <c r="Q127" i="17" s="1"/>
  <c r="R127" i="17" s="1"/>
  <c r="S127" i="17"/>
  <c r="T127" i="17" s="1"/>
  <c r="U127" i="17"/>
  <c r="Y127" i="17" s="1"/>
  <c r="V127" i="17"/>
  <c r="W127" i="17"/>
  <c r="X127" i="17"/>
  <c r="N128" i="17"/>
  <c r="P128" i="17" s="1"/>
  <c r="O128" i="17"/>
  <c r="Q128" i="17"/>
  <c r="S128" i="17"/>
  <c r="T128" i="17"/>
  <c r="U128" i="17"/>
  <c r="V128" i="17"/>
  <c r="W128" i="17"/>
  <c r="Y128" i="17" s="1"/>
  <c r="X128" i="17"/>
  <c r="N129" i="17"/>
  <c r="P129" i="17" s="1"/>
  <c r="R129" i="17" s="1"/>
  <c r="O129" i="17"/>
  <c r="Q129" i="17" s="1"/>
  <c r="S129" i="17"/>
  <c r="T129" i="17" s="1"/>
  <c r="U129" i="17"/>
  <c r="V129" i="17"/>
  <c r="W129" i="17"/>
  <c r="X129" i="17"/>
  <c r="N130" i="17"/>
  <c r="P130" i="17" s="1"/>
  <c r="R130" i="17" s="1"/>
  <c r="O130" i="17"/>
  <c r="Q130" i="17" s="1"/>
  <c r="S130" i="17"/>
  <c r="T130" i="17" s="1"/>
  <c r="U130" i="17"/>
  <c r="V130" i="17"/>
  <c r="W130" i="17"/>
  <c r="X130" i="17"/>
  <c r="N131" i="17"/>
  <c r="P131" i="17" s="1"/>
  <c r="O131" i="17"/>
  <c r="Q131" i="17"/>
  <c r="S131" i="17"/>
  <c r="T131" i="17" s="1"/>
  <c r="U131" i="17"/>
  <c r="V131" i="17"/>
  <c r="W131" i="17"/>
  <c r="X131" i="17"/>
  <c r="Y131" i="17"/>
  <c r="N132" i="17"/>
  <c r="O132" i="17"/>
  <c r="P132" i="17"/>
  <c r="Q132" i="17"/>
  <c r="S132" i="17"/>
  <c r="T132" i="17" s="1"/>
  <c r="U132" i="17"/>
  <c r="V132" i="17"/>
  <c r="W132" i="17"/>
  <c r="X132" i="17"/>
  <c r="Y132" i="17"/>
  <c r="N133" i="17"/>
  <c r="O133" i="17"/>
  <c r="Q133" i="17" s="1"/>
  <c r="P133" i="17"/>
  <c r="R133" i="17" s="1"/>
  <c r="S133" i="17"/>
  <c r="T133" i="17" s="1"/>
  <c r="U133" i="17"/>
  <c r="V133" i="17"/>
  <c r="W133" i="17"/>
  <c r="Y133" i="17" s="1"/>
  <c r="X133" i="17"/>
  <c r="N134" i="17"/>
  <c r="P134" i="17" s="1"/>
  <c r="O134" i="17"/>
  <c r="Q134" i="17" s="1"/>
  <c r="S134" i="17"/>
  <c r="T134" i="17" s="1"/>
  <c r="U134" i="17"/>
  <c r="V134" i="17"/>
  <c r="W134" i="17"/>
  <c r="Y134" i="17" s="1"/>
  <c r="X134" i="17"/>
  <c r="N135" i="17"/>
  <c r="P135" i="17" s="1"/>
  <c r="R135" i="17" s="1"/>
  <c r="O135" i="17"/>
  <c r="Q135" i="17" s="1"/>
  <c r="S135" i="17"/>
  <c r="T135" i="17" s="1"/>
  <c r="U135" i="17"/>
  <c r="V135" i="17"/>
  <c r="W135" i="17"/>
  <c r="X135" i="17"/>
  <c r="N136" i="17"/>
  <c r="O136" i="17"/>
  <c r="Q136" i="17" s="1"/>
  <c r="P136" i="17"/>
  <c r="S136" i="17"/>
  <c r="T136" i="17" s="1"/>
  <c r="U136" i="17"/>
  <c r="V136" i="17"/>
  <c r="W136" i="17"/>
  <c r="X136" i="17"/>
  <c r="Y136" i="17"/>
  <c r="N137" i="17"/>
  <c r="O137" i="17"/>
  <c r="Q137" i="17" s="1"/>
  <c r="P137" i="17"/>
  <c r="R137" i="17" s="1"/>
  <c r="S137" i="17"/>
  <c r="T137" i="17"/>
  <c r="U137" i="17"/>
  <c r="V137" i="17"/>
  <c r="W137" i="17"/>
  <c r="Y137" i="17" s="1"/>
  <c r="X137" i="17"/>
  <c r="N138" i="17"/>
  <c r="P138" i="17" s="1"/>
  <c r="R138" i="17" s="1"/>
  <c r="O138" i="17"/>
  <c r="Q138" i="17"/>
  <c r="S138" i="17"/>
  <c r="T138" i="17" s="1"/>
  <c r="U138" i="17"/>
  <c r="V138" i="17"/>
  <c r="W138" i="17"/>
  <c r="X138" i="17"/>
  <c r="N139" i="17"/>
  <c r="P139" i="17" s="1"/>
  <c r="O139" i="17"/>
  <c r="Q139" i="17"/>
  <c r="S139" i="17"/>
  <c r="T139" i="17"/>
  <c r="U139" i="17"/>
  <c r="V139" i="17"/>
  <c r="W139" i="17"/>
  <c r="Y139" i="17" s="1"/>
  <c r="X139" i="17"/>
  <c r="N140" i="17"/>
  <c r="P140" i="17" s="1"/>
  <c r="O140" i="17"/>
  <c r="Q140" i="17"/>
  <c r="S140" i="17"/>
  <c r="T140" i="17" s="1"/>
  <c r="U140" i="17"/>
  <c r="V140" i="17"/>
  <c r="W140" i="17"/>
  <c r="Y140" i="17" s="1"/>
  <c r="X140" i="17"/>
  <c r="N141" i="17"/>
  <c r="P141" i="17" s="1"/>
  <c r="R141" i="17" s="1"/>
  <c r="O141" i="17"/>
  <c r="Q141" i="17" s="1"/>
  <c r="S141" i="17"/>
  <c r="T141" i="17" s="1"/>
  <c r="U141" i="17"/>
  <c r="V141" i="17"/>
  <c r="W141" i="17"/>
  <c r="X141" i="17"/>
  <c r="N142" i="17"/>
  <c r="P142" i="17" s="1"/>
  <c r="R142" i="17" s="1"/>
  <c r="O142" i="17"/>
  <c r="Q142" i="17" s="1"/>
  <c r="S142" i="17"/>
  <c r="T142" i="17" s="1"/>
  <c r="U142" i="17"/>
  <c r="V142" i="17"/>
  <c r="W142" i="17"/>
  <c r="X142" i="17"/>
  <c r="N143" i="17"/>
  <c r="P143" i="17" s="1"/>
  <c r="R143" i="17" s="1"/>
  <c r="O143" i="17"/>
  <c r="Q143" i="17"/>
  <c r="S143" i="17"/>
  <c r="T143" i="17"/>
  <c r="U143" i="17"/>
  <c r="V143" i="17"/>
  <c r="W143" i="17"/>
  <c r="Y143" i="17" s="1"/>
  <c r="X143" i="17"/>
  <c r="N144" i="17"/>
  <c r="P144" i="17" s="1"/>
  <c r="O144" i="17"/>
  <c r="Q144" i="17" s="1"/>
  <c r="S144" i="17"/>
  <c r="T144" i="17" s="1"/>
  <c r="U144" i="17"/>
  <c r="V144" i="17"/>
  <c r="W144" i="17"/>
  <c r="Y144" i="17" s="1"/>
  <c r="X144" i="17"/>
  <c r="N145" i="17"/>
  <c r="P145" i="17" s="1"/>
  <c r="O145" i="17"/>
  <c r="Q145" i="17" s="1"/>
  <c r="S145" i="17"/>
  <c r="T145" i="17" s="1"/>
  <c r="U145" i="17"/>
  <c r="V145" i="17"/>
  <c r="W145" i="17"/>
  <c r="Y145" i="17" s="1"/>
  <c r="X145" i="17"/>
  <c r="N146" i="17"/>
  <c r="P146" i="17" s="1"/>
  <c r="O146" i="17"/>
  <c r="Q146" i="17" s="1"/>
  <c r="S146" i="17"/>
  <c r="T146" i="17" s="1"/>
  <c r="U146" i="17"/>
  <c r="V146" i="17"/>
  <c r="W146" i="17"/>
  <c r="Y146" i="17" s="1"/>
  <c r="X146" i="17"/>
  <c r="N147" i="17"/>
  <c r="P147" i="17" s="1"/>
  <c r="R147" i="17" s="1"/>
  <c r="O147" i="17"/>
  <c r="Q147" i="17" s="1"/>
  <c r="S147" i="17"/>
  <c r="T147" i="17"/>
  <c r="U147" i="17"/>
  <c r="V147" i="17"/>
  <c r="W147" i="17"/>
  <c r="X147" i="17"/>
  <c r="Y147" i="17"/>
  <c r="N148" i="17"/>
  <c r="O148" i="17"/>
  <c r="Q148" i="17" s="1"/>
  <c r="P148" i="17"/>
  <c r="S148" i="17"/>
  <c r="T148" i="17"/>
  <c r="U148" i="17"/>
  <c r="V148" i="17"/>
  <c r="W148" i="17"/>
  <c r="X148" i="17"/>
  <c r="N149" i="17"/>
  <c r="P149" i="17" s="1"/>
  <c r="R149" i="17" s="1"/>
  <c r="O149" i="17"/>
  <c r="Q149" i="17" s="1"/>
  <c r="S149" i="17"/>
  <c r="T149" i="17" s="1"/>
  <c r="U149" i="17"/>
  <c r="V149" i="17"/>
  <c r="W149" i="17"/>
  <c r="X149" i="17"/>
  <c r="Z149" i="17"/>
  <c r="J8" i="17"/>
  <c r="J9" i="17"/>
  <c r="Z9" i="17" s="1"/>
  <c r="J10" i="17"/>
  <c r="J11" i="17"/>
  <c r="Z11" i="17" s="1"/>
  <c r="K11" i="17"/>
  <c r="J12" i="17"/>
  <c r="J13" i="17"/>
  <c r="J14" i="17"/>
  <c r="J15" i="17"/>
  <c r="Z15" i="17" s="1"/>
  <c r="J16" i="17"/>
  <c r="J17" i="17"/>
  <c r="Z17" i="17" s="1"/>
  <c r="K17" i="17"/>
  <c r="J18" i="17"/>
  <c r="J19" i="17"/>
  <c r="Z19" i="17" s="1"/>
  <c r="J20" i="17"/>
  <c r="J21" i="17"/>
  <c r="Z21" i="17" s="1"/>
  <c r="K21" i="17"/>
  <c r="J22" i="17"/>
  <c r="J23" i="17"/>
  <c r="Z23" i="17" s="1"/>
  <c r="J24" i="17"/>
  <c r="J25" i="17"/>
  <c r="Z25" i="17" s="1"/>
  <c r="K25" i="17"/>
  <c r="J26" i="17"/>
  <c r="J27" i="17"/>
  <c r="Z27" i="17" s="1"/>
  <c r="J28" i="17"/>
  <c r="J29" i="17"/>
  <c r="Z29" i="17" s="1"/>
  <c r="K29" i="17"/>
  <c r="J30" i="17"/>
  <c r="J31" i="17"/>
  <c r="Z31" i="17" s="1"/>
  <c r="J32" i="17"/>
  <c r="J33" i="17"/>
  <c r="Z33" i="17" s="1"/>
  <c r="K33" i="17"/>
  <c r="J34" i="17"/>
  <c r="J35" i="17"/>
  <c r="Z35" i="17" s="1"/>
  <c r="J36" i="17"/>
  <c r="J37" i="17"/>
  <c r="Z37" i="17" s="1"/>
  <c r="K37" i="17"/>
  <c r="J38" i="17"/>
  <c r="J39" i="17"/>
  <c r="Z39" i="17" s="1"/>
  <c r="J40" i="17"/>
  <c r="J41" i="17"/>
  <c r="Z41" i="17" s="1"/>
  <c r="K41" i="17"/>
  <c r="J42" i="17"/>
  <c r="J43" i="17"/>
  <c r="Z43" i="17" s="1"/>
  <c r="J44" i="17"/>
  <c r="J45" i="17"/>
  <c r="Z45" i="17" s="1"/>
  <c r="K45" i="17"/>
  <c r="J46" i="17"/>
  <c r="J47" i="17"/>
  <c r="Z47" i="17" s="1"/>
  <c r="J48" i="17"/>
  <c r="J49" i="17"/>
  <c r="Z49" i="17" s="1"/>
  <c r="K49" i="17"/>
  <c r="J50" i="17"/>
  <c r="J51" i="17"/>
  <c r="Z51" i="17" s="1"/>
  <c r="J52" i="17"/>
  <c r="J53" i="17"/>
  <c r="Z53" i="17" s="1"/>
  <c r="K53" i="17"/>
  <c r="J54" i="17"/>
  <c r="J55" i="17"/>
  <c r="Z55" i="17" s="1"/>
  <c r="J56" i="17"/>
  <c r="J57" i="17"/>
  <c r="Z57" i="17" s="1"/>
  <c r="K57" i="17"/>
  <c r="J58" i="17"/>
  <c r="K58" i="17" s="1"/>
  <c r="J59" i="17"/>
  <c r="Z59" i="17" s="1"/>
  <c r="J60" i="17"/>
  <c r="J61" i="17"/>
  <c r="Z61" i="17" s="1"/>
  <c r="K61" i="17"/>
  <c r="J62" i="17"/>
  <c r="J63" i="17"/>
  <c r="Z63" i="17" s="1"/>
  <c r="J64" i="17"/>
  <c r="J65" i="17"/>
  <c r="Z65" i="17" s="1"/>
  <c r="K65" i="17"/>
  <c r="J66" i="17"/>
  <c r="J67" i="17"/>
  <c r="Z67" i="17" s="1"/>
  <c r="J68" i="17"/>
  <c r="J69" i="17"/>
  <c r="Z69" i="17" s="1"/>
  <c r="K69" i="17"/>
  <c r="J70" i="17"/>
  <c r="J71" i="17"/>
  <c r="Z71" i="17" s="1"/>
  <c r="J72" i="17"/>
  <c r="J73" i="17"/>
  <c r="Z73" i="17" s="1"/>
  <c r="K73" i="17"/>
  <c r="J74" i="17"/>
  <c r="J75" i="17"/>
  <c r="Z75" i="17" s="1"/>
  <c r="J76" i="17"/>
  <c r="K76" i="17" s="1"/>
  <c r="J77" i="17"/>
  <c r="Z77" i="17" s="1"/>
  <c r="K77" i="17"/>
  <c r="J78" i="17"/>
  <c r="J79" i="17"/>
  <c r="Z79" i="17" s="1"/>
  <c r="J80" i="17"/>
  <c r="K80" i="17" s="1"/>
  <c r="J81" i="17"/>
  <c r="Z81" i="17" s="1"/>
  <c r="K81" i="17"/>
  <c r="J82" i="17"/>
  <c r="J83" i="17"/>
  <c r="Z83" i="17" s="1"/>
  <c r="J84" i="17"/>
  <c r="J85" i="17"/>
  <c r="Z85" i="17" s="1"/>
  <c r="K85" i="17"/>
  <c r="J86" i="17"/>
  <c r="J87" i="17"/>
  <c r="Z87" i="17" s="1"/>
  <c r="J88" i="17"/>
  <c r="J89" i="17"/>
  <c r="Z89" i="17" s="1"/>
  <c r="K89" i="17"/>
  <c r="J90" i="17"/>
  <c r="J91" i="17"/>
  <c r="Z91" i="17" s="1"/>
  <c r="J92" i="17"/>
  <c r="J93" i="17"/>
  <c r="Z93" i="17" s="1"/>
  <c r="K93" i="17"/>
  <c r="J94" i="17"/>
  <c r="J95" i="17"/>
  <c r="Z95" i="17" s="1"/>
  <c r="J96" i="17"/>
  <c r="K96" i="17" s="1"/>
  <c r="J97" i="17"/>
  <c r="Z97" i="17" s="1"/>
  <c r="K97" i="17"/>
  <c r="J98" i="17"/>
  <c r="J99" i="17"/>
  <c r="Z99" i="17" s="1"/>
  <c r="J100" i="17"/>
  <c r="J101" i="17"/>
  <c r="Z101" i="17" s="1"/>
  <c r="K101" i="17"/>
  <c r="J102" i="17"/>
  <c r="Z102" i="17" s="1"/>
  <c r="K102" i="17"/>
  <c r="J103" i="17"/>
  <c r="Z103" i="17" s="1"/>
  <c r="K103" i="17"/>
  <c r="J104" i="17"/>
  <c r="Z104" i="17" s="1"/>
  <c r="K104" i="17"/>
  <c r="J105" i="17"/>
  <c r="Z105" i="17" s="1"/>
  <c r="K105" i="17"/>
  <c r="J106" i="17"/>
  <c r="Z106" i="17" s="1"/>
  <c r="K106" i="17"/>
  <c r="J107" i="17"/>
  <c r="Z107" i="17" s="1"/>
  <c r="K107" i="17"/>
  <c r="J108" i="17"/>
  <c r="Z108" i="17" s="1"/>
  <c r="K108" i="17"/>
  <c r="J109" i="17"/>
  <c r="Z109" i="17" s="1"/>
  <c r="K109" i="17"/>
  <c r="J110" i="17"/>
  <c r="Z110" i="17" s="1"/>
  <c r="K110" i="17"/>
  <c r="J111" i="17"/>
  <c r="Z111" i="17" s="1"/>
  <c r="K111" i="17"/>
  <c r="J112" i="17"/>
  <c r="Z112" i="17" s="1"/>
  <c r="K112" i="17"/>
  <c r="J113" i="17"/>
  <c r="Z113" i="17" s="1"/>
  <c r="K113" i="17"/>
  <c r="J114" i="17"/>
  <c r="Z114" i="17" s="1"/>
  <c r="K114" i="17"/>
  <c r="J115" i="17"/>
  <c r="Z115" i="17" s="1"/>
  <c r="K115" i="17"/>
  <c r="J116" i="17"/>
  <c r="Z116" i="17" s="1"/>
  <c r="K116" i="17"/>
  <c r="J117" i="17"/>
  <c r="Z117" i="17" s="1"/>
  <c r="K117" i="17"/>
  <c r="J118" i="17"/>
  <c r="Z118" i="17" s="1"/>
  <c r="K118" i="17"/>
  <c r="J119" i="17"/>
  <c r="Z119" i="17" s="1"/>
  <c r="K119" i="17"/>
  <c r="J120" i="17"/>
  <c r="Z120" i="17" s="1"/>
  <c r="K120" i="17"/>
  <c r="J121" i="17"/>
  <c r="Z121" i="17" s="1"/>
  <c r="K121" i="17"/>
  <c r="J122" i="17"/>
  <c r="Z122" i="17" s="1"/>
  <c r="K122" i="17"/>
  <c r="J123" i="17"/>
  <c r="Z123" i="17" s="1"/>
  <c r="K123" i="17"/>
  <c r="J124" i="17"/>
  <c r="Z124" i="17" s="1"/>
  <c r="K124" i="17"/>
  <c r="J125" i="17"/>
  <c r="Z125" i="17" s="1"/>
  <c r="K125" i="17"/>
  <c r="J126" i="17"/>
  <c r="Z126" i="17" s="1"/>
  <c r="K126" i="17"/>
  <c r="J127" i="17"/>
  <c r="Z127" i="17" s="1"/>
  <c r="K127" i="17"/>
  <c r="J128" i="17"/>
  <c r="Z128" i="17" s="1"/>
  <c r="K128" i="17"/>
  <c r="J129" i="17"/>
  <c r="Z129" i="17" s="1"/>
  <c r="K129" i="17"/>
  <c r="J130" i="17"/>
  <c r="Z130" i="17" s="1"/>
  <c r="K130" i="17"/>
  <c r="J131" i="17"/>
  <c r="Z131" i="17" s="1"/>
  <c r="K131" i="17"/>
  <c r="J132" i="17"/>
  <c r="Z132" i="17" s="1"/>
  <c r="K132" i="17"/>
  <c r="J133" i="17"/>
  <c r="Z133" i="17" s="1"/>
  <c r="K133" i="17"/>
  <c r="J134" i="17"/>
  <c r="Z134" i="17" s="1"/>
  <c r="K134" i="17"/>
  <c r="J135" i="17"/>
  <c r="Z135" i="17" s="1"/>
  <c r="K135" i="17"/>
  <c r="J136" i="17"/>
  <c r="Z136" i="17" s="1"/>
  <c r="K136" i="17"/>
  <c r="J137" i="17"/>
  <c r="Z137" i="17" s="1"/>
  <c r="K137" i="17"/>
  <c r="J138" i="17"/>
  <c r="Z138" i="17" s="1"/>
  <c r="K138" i="17"/>
  <c r="J139" i="17"/>
  <c r="Z139" i="17" s="1"/>
  <c r="K139" i="17"/>
  <c r="J140" i="17"/>
  <c r="Z140" i="17" s="1"/>
  <c r="K140" i="17"/>
  <c r="J141" i="17"/>
  <c r="Z141" i="17" s="1"/>
  <c r="K141" i="17"/>
  <c r="J142" i="17"/>
  <c r="Z142" i="17" s="1"/>
  <c r="K142" i="17"/>
  <c r="J143" i="17"/>
  <c r="Z143" i="17" s="1"/>
  <c r="K143" i="17"/>
  <c r="J144" i="17"/>
  <c r="Z144" i="17" s="1"/>
  <c r="K144" i="17"/>
  <c r="J145" i="17"/>
  <c r="Z145" i="17" s="1"/>
  <c r="K145" i="17"/>
  <c r="J146" i="17"/>
  <c r="Z146" i="17" s="1"/>
  <c r="K146" i="17"/>
  <c r="J147" i="17"/>
  <c r="Z147" i="17" s="1"/>
  <c r="K147" i="17"/>
  <c r="J148" i="17"/>
  <c r="Z148" i="17" s="1"/>
  <c r="K148" i="17"/>
  <c r="J149" i="17"/>
  <c r="K149" i="17"/>
  <c r="O8" i="14"/>
  <c r="Q8" i="14" s="1"/>
  <c r="P8" i="14"/>
  <c r="R8" i="14" s="1"/>
  <c r="T8" i="14"/>
  <c r="U8" i="14" s="1"/>
  <c r="V8" i="14"/>
  <c r="W8" i="14"/>
  <c r="X8" i="14" s="1"/>
  <c r="Z8" i="14"/>
  <c r="O9" i="14"/>
  <c r="P9" i="14"/>
  <c r="R9" i="14" s="1"/>
  <c r="T9" i="14"/>
  <c r="U9" i="14" s="1"/>
  <c r="V9" i="14"/>
  <c r="W9" i="14"/>
  <c r="Y9" i="14" s="1"/>
  <c r="Z9" i="14"/>
  <c r="O10" i="14"/>
  <c r="P10" i="14"/>
  <c r="R10" i="14" s="1"/>
  <c r="T10" i="14"/>
  <c r="U10" i="14" s="1"/>
  <c r="V10" i="14"/>
  <c r="W10" i="14"/>
  <c r="Y10" i="14" s="1"/>
  <c r="Z10" i="14"/>
  <c r="O11" i="14"/>
  <c r="X11" i="14" s="1"/>
  <c r="P11" i="14"/>
  <c r="R11" i="14" s="1"/>
  <c r="Q11" i="14"/>
  <c r="T11" i="14"/>
  <c r="U11" i="14" s="1"/>
  <c r="V11" i="14"/>
  <c r="W11" i="14"/>
  <c r="Y11" i="14"/>
  <c r="Z11" i="14"/>
  <c r="O12" i="14"/>
  <c r="P12" i="14"/>
  <c r="Q12" i="14"/>
  <c r="R12" i="14"/>
  <c r="T12" i="14"/>
  <c r="U12" i="14"/>
  <c r="V12" i="14"/>
  <c r="W12" i="14"/>
  <c r="Y12" i="14" s="1"/>
  <c r="Z12" i="14"/>
  <c r="O13" i="14"/>
  <c r="X13" i="14" s="1"/>
  <c r="P13" i="14"/>
  <c r="R13" i="14"/>
  <c r="T13" i="14"/>
  <c r="U13" i="14" s="1"/>
  <c r="V13" i="14"/>
  <c r="W13" i="14"/>
  <c r="Y13" i="14"/>
  <c r="Z13" i="14"/>
  <c r="O14" i="14"/>
  <c r="P14" i="14"/>
  <c r="R14" i="14" s="1"/>
  <c r="T14" i="14"/>
  <c r="U14" i="14"/>
  <c r="V14" i="14"/>
  <c r="W14" i="14"/>
  <c r="Y14" i="14" s="1"/>
  <c r="Z14" i="14"/>
  <c r="O15" i="14"/>
  <c r="X15" i="14" s="1"/>
  <c r="P15" i="14"/>
  <c r="R15" i="14" s="1"/>
  <c r="Q15" i="14"/>
  <c r="T15" i="14"/>
  <c r="U15" i="14" s="1"/>
  <c r="V15" i="14"/>
  <c r="W15" i="14"/>
  <c r="Y15" i="14"/>
  <c r="Z15" i="14"/>
  <c r="O16" i="14"/>
  <c r="P16" i="14"/>
  <c r="Q16" i="14"/>
  <c r="R16" i="14"/>
  <c r="T16" i="14"/>
  <c r="U16" i="14"/>
  <c r="V16" i="14"/>
  <c r="W16" i="14"/>
  <c r="Y16" i="14" s="1"/>
  <c r="Z16" i="14"/>
  <c r="O17" i="14"/>
  <c r="X17" i="14" s="1"/>
  <c r="P17" i="14"/>
  <c r="R17" i="14"/>
  <c r="T17" i="14"/>
  <c r="U17" i="14" s="1"/>
  <c r="V17" i="14"/>
  <c r="W17" i="14"/>
  <c r="Y17" i="14"/>
  <c r="Z17" i="14"/>
  <c r="O18" i="14"/>
  <c r="P18" i="14"/>
  <c r="R18" i="14" s="1"/>
  <c r="T18" i="14"/>
  <c r="U18" i="14"/>
  <c r="V18" i="14"/>
  <c r="W18" i="14"/>
  <c r="Y18" i="14" s="1"/>
  <c r="Z18" i="14"/>
  <c r="O19" i="14"/>
  <c r="X19" i="14" s="1"/>
  <c r="P19" i="14"/>
  <c r="R19" i="14" s="1"/>
  <c r="Q19" i="14"/>
  <c r="T19" i="14"/>
  <c r="U19" i="14" s="1"/>
  <c r="V19" i="14"/>
  <c r="W19" i="14"/>
  <c r="Y19" i="14"/>
  <c r="Z19" i="14"/>
  <c r="O20" i="14"/>
  <c r="P20" i="14"/>
  <c r="Q20" i="14"/>
  <c r="R20" i="14"/>
  <c r="T20" i="14"/>
  <c r="U20" i="14"/>
  <c r="V20" i="14"/>
  <c r="W20" i="14"/>
  <c r="X20" i="14" s="1"/>
  <c r="Z20" i="14"/>
  <c r="O21" i="14"/>
  <c r="Q21" i="14" s="1"/>
  <c r="S21" i="14" s="1"/>
  <c r="P21" i="14"/>
  <c r="R21" i="14"/>
  <c r="T21" i="14"/>
  <c r="U21" i="14" s="1"/>
  <c r="V21" i="14"/>
  <c r="W21" i="14"/>
  <c r="Y21" i="14"/>
  <c r="Z21" i="14"/>
  <c r="O22" i="14"/>
  <c r="Q22" i="14" s="1"/>
  <c r="P22" i="14"/>
  <c r="R22" i="14" s="1"/>
  <c r="T22" i="14"/>
  <c r="U22" i="14"/>
  <c r="V22" i="14"/>
  <c r="W22" i="14"/>
  <c r="X22" i="14" s="1"/>
  <c r="Z22" i="14"/>
  <c r="O23" i="14"/>
  <c r="Y23" i="14" s="1"/>
  <c r="P23" i="14"/>
  <c r="R23" i="14" s="1"/>
  <c r="Q23" i="14"/>
  <c r="T23" i="14"/>
  <c r="U23" i="14" s="1"/>
  <c r="V23" i="14"/>
  <c r="W23" i="14"/>
  <c r="X23" i="14"/>
  <c r="Z23" i="14"/>
  <c r="O24" i="14"/>
  <c r="Y24" i="14" s="1"/>
  <c r="P24" i="14"/>
  <c r="Q24" i="14"/>
  <c r="T24" i="14"/>
  <c r="U24" i="14" s="1"/>
  <c r="V24" i="14"/>
  <c r="W24" i="14"/>
  <c r="X24" i="14"/>
  <c r="Z24" i="14"/>
  <c r="AB24" i="14" s="1"/>
  <c r="O25" i="14"/>
  <c r="Y25" i="14" s="1"/>
  <c r="P25" i="14"/>
  <c r="Q25" i="14"/>
  <c r="T25" i="14"/>
  <c r="U25" i="14" s="1"/>
  <c r="V25" i="14"/>
  <c r="W25" i="14"/>
  <c r="X25" i="14"/>
  <c r="Z25" i="14"/>
  <c r="AB25" i="14" s="1"/>
  <c r="O26" i="14"/>
  <c r="Q26" i="14" s="1"/>
  <c r="S26" i="14" s="1"/>
  <c r="P26" i="14"/>
  <c r="R26" i="14" s="1"/>
  <c r="T26" i="14"/>
  <c r="U26" i="14"/>
  <c r="V26" i="14"/>
  <c r="W26" i="14"/>
  <c r="X26" i="14" s="1"/>
  <c r="Y26" i="14"/>
  <c r="Z26" i="14"/>
  <c r="O27" i="14"/>
  <c r="Q27" i="14" s="1"/>
  <c r="P27" i="14"/>
  <c r="AA27" i="14" s="1"/>
  <c r="T27" i="14"/>
  <c r="U27" i="14"/>
  <c r="V27" i="14"/>
  <c r="W27" i="14"/>
  <c r="X27" i="14" s="1"/>
  <c r="Y27" i="14"/>
  <c r="Z27" i="14"/>
  <c r="O28" i="14"/>
  <c r="Q28" i="14" s="1"/>
  <c r="P28" i="14"/>
  <c r="AA28" i="14" s="1"/>
  <c r="T28" i="14"/>
  <c r="U28" i="14"/>
  <c r="V28" i="14"/>
  <c r="W28" i="14"/>
  <c r="X28" i="14" s="1"/>
  <c r="Y28" i="14"/>
  <c r="Z28" i="14"/>
  <c r="O29" i="14"/>
  <c r="Q29" i="14" s="1"/>
  <c r="P29" i="14"/>
  <c r="AA29" i="14" s="1"/>
  <c r="T29" i="14"/>
  <c r="U29" i="14"/>
  <c r="V29" i="14"/>
  <c r="W29" i="14"/>
  <c r="X29" i="14" s="1"/>
  <c r="AC29" i="14" s="1"/>
  <c r="Y29" i="14"/>
  <c r="Z29" i="14"/>
  <c r="O30" i="14"/>
  <c r="Q30" i="14" s="1"/>
  <c r="S30" i="14" s="1"/>
  <c r="P30" i="14"/>
  <c r="R30" i="14"/>
  <c r="T30" i="14"/>
  <c r="U30" i="14" s="1"/>
  <c r="V30" i="14"/>
  <c r="W30" i="14"/>
  <c r="Y30" i="14" s="1"/>
  <c r="X30" i="14"/>
  <c r="Z30" i="14"/>
  <c r="AB30" i="14" s="1"/>
  <c r="O31" i="14"/>
  <c r="Q31" i="14" s="1"/>
  <c r="S31" i="14" s="1"/>
  <c r="P31" i="14"/>
  <c r="R31" i="14"/>
  <c r="T31" i="14"/>
  <c r="U31" i="14" s="1"/>
  <c r="V31" i="14"/>
  <c r="W31" i="14"/>
  <c r="Y31" i="14" s="1"/>
  <c r="X31" i="14"/>
  <c r="Z31" i="14"/>
  <c r="AB31" i="14" s="1"/>
  <c r="O32" i="14"/>
  <c r="Q32" i="14" s="1"/>
  <c r="S32" i="14" s="1"/>
  <c r="P32" i="14"/>
  <c r="R32" i="14"/>
  <c r="T32" i="14"/>
  <c r="U32" i="14" s="1"/>
  <c r="V32" i="14"/>
  <c r="W32" i="14"/>
  <c r="Y32" i="14" s="1"/>
  <c r="X32" i="14"/>
  <c r="Z32" i="14"/>
  <c r="AB32" i="14" s="1"/>
  <c r="O33" i="14"/>
  <c r="Q33" i="14" s="1"/>
  <c r="P33" i="14"/>
  <c r="R33" i="14"/>
  <c r="T33" i="14"/>
  <c r="U33" i="14" s="1"/>
  <c r="V33" i="14"/>
  <c r="W33" i="14"/>
  <c r="Y33" i="14" s="1"/>
  <c r="X33" i="14"/>
  <c r="Z33" i="14"/>
  <c r="AB33" i="14" s="1"/>
  <c r="O34" i="14"/>
  <c r="P34" i="14"/>
  <c r="Q34" i="14"/>
  <c r="R34" i="14"/>
  <c r="T34" i="14"/>
  <c r="U34" i="14"/>
  <c r="V34" i="14"/>
  <c r="W34" i="14"/>
  <c r="X34" i="14" s="1"/>
  <c r="Z34" i="14"/>
  <c r="O35" i="14"/>
  <c r="P35" i="14"/>
  <c r="AA35" i="14" s="1"/>
  <c r="Q35" i="14"/>
  <c r="R35" i="14"/>
  <c r="T35" i="14"/>
  <c r="U35" i="14"/>
  <c r="V35" i="14"/>
  <c r="W35" i="14"/>
  <c r="X35" i="14" s="1"/>
  <c r="Z35" i="14"/>
  <c r="O36" i="14"/>
  <c r="P36" i="14"/>
  <c r="AA36" i="14" s="1"/>
  <c r="Q36" i="14"/>
  <c r="R36" i="14"/>
  <c r="T36" i="14"/>
  <c r="U36" i="14"/>
  <c r="V36" i="14"/>
  <c r="W36" i="14"/>
  <c r="X36" i="14" s="1"/>
  <c r="Z36" i="14"/>
  <c r="O37" i="14"/>
  <c r="P37" i="14"/>
  <c r="AA37" i="14" s="1"/>
  <c r="Q37" i="14"/>
  <c r="R37" i="14"/>
  <c r="T37" i="14"/>
  <c r="U37" i="14"/>
  <c r="V37" i="14"/>
  <c r="W37" i="14"/>
  <c r="X37" i="14" s="1"/>
  <c r="AC37" i="14" s="1"/>
  <c r="Z37" i="14"/>
  <c r="O38" i="14"/>
  <c r="Y38" i="14" s="1"/>
  <c r="P38" i="14"/>
  <c r="R38" i="14" s="1"/>
  <c r="Q38" i="14"/>
  <c r="T38" i="14"/>
  <c r="U38" i="14" s="1"/>
  <c r="V38" i="14"/>
  <c r="W38" i="14"/>
  <c r="X38" i="14"/>
  <c r="Z38" i="14"/>
  <c r="AB38" i="14" s="1"/>
  <c r="O39" i="14"/>
  <c r="Y39" i="14" s="1"/>
  <c r="P39" i="14"/>
  <c r="Q39" i="14"/>
  <c r="T39" i="14"/>
  <c r="U39" i="14" s="1"/>
  <c r="V39" i="14"/>
  <c r="W39" i="14"/>
  <c r="X39" i="14"/>
  <c r="Z39" i="14"/>
  <c r="AB39" i="14" s="1"/>
  <c r="O40" i="14"/>
  <c r="Y40" i="14" s="1"/>
  <c r="P40" i="14"/>
  <c r="Q40" i="14"/>
  <c r="T40" i="14"/>
  <c r="U40" i="14" s="1"/>
  <c r="V40" i="14"/>
  <c r="W40" i="14"/>
  <c r="X40" i="14"/>
  <c r="Z40" i="14"/>
  <c r="AB40" i="14" s="1"/>
  <c r="O41" i="14"/>
  <c r="Y41" i="14" s="1"/>
  <c r="P41" i="14"/>
  <c r="Q41" i="14"/>
  <c r="T41" i="14"/>
  <c r="U41" i="14" s="1"/>
  <c r="V41" i="14"/>
  <c r="W41" i="14"/>
  <c r="X41" i="14"/>
  <c r="Z41" i="14"/>
  <c r="AB41" i="14" s="1"/>
  <c r="O42" i="14"/>
  <c r="Q42" i="14" s="1"/>
  <c r="P42" i="14"/>
  <c r="R42" i="14" s="1"/>
  <c r="T42" i="14"/>
  <c r="U42" i="14"/>
  <c r="V42" i="14"/>
  <c r="W42" i="14"/>
  <c r="X42" i="14" s="1"/>
  <c r="Y42" i="14"/>
  <c r="Z42" i="14"/>
  <c r="O43" i="14"/>
  <c r="Q43" i="14" s="1"/>
  <c r="S43" i="14" s="1"/>
  <c r="P43" i="14"/>
  <c r="R43" i="14" s="1"/>
  <c r="T43" i="14"/>
  <c r="U43" i="14"/>
  <c r="V43" i="14"/>
  <c r="W43" i="14"/>
  <c r="X43" i="14" s="1"/>
  <c r="Y43" i="14"/>
  <c r="Z43" i="14"/>
  <c r="O44" i="14"/>
  <c r="Q44" i="14" s="1"/>
  <c r="P44" i="14"/>
  <c r="AA44" i="14" s="1"/>
  <c r="T44" i="14"/>
  <c r="U44" i="14"/>
  <c r="V44" i="14"/>
  <c r="W44" i="14"/>
  <c r="X44" i="14" s="1"/>
  <c r="AC44" i="14" s="1"/>
  <c r="Y44" i="14"/>
  <c r="Z44" i="14"/>
  <c r="O45" i="14"/>
  <c r="Q45" i="14" s="1"/>
  <c r="P45" i="14"/>
  <c r="R45" i="14" s="1"/>
  <c r="T45" i="14"/>
  <c r="U45" i="14" s="1"/>
  <c r="V45" i="14"/>
  <c r="W45" i="14"/>
  <c r="X45" i="14"/>
  <c r="Y45" i="14"/>
  <c r="Z45" i="14"/>
  <c r="AB45" i="14" s="1"/>
  <c r="O46" i="14"/>
  <c r="Q46" i="14" s="1"/>
  <c r="P46" i="14"/>
  <c r="T46" i="14"/>
  <c r="U46" i="14" s="1"/>
  <c r="V46" i="14"/>
  <c r="W46" i="14"/>
  <c r="Y46" i="14" s="1"/>
  <c r="Z46" i="14"/>
  <c r="O47" i="14"/>
  <c r="P47" i="14"/>
  <c r="Q47" i="14"/>
  <c r="R47" i="14"/>
  <c r="T47" i="14"/>
  <c r="U47" i="14" s="1"/>
  <c r="V47" i="14"/>
  <c r="W47" i="14"/>
  <c r="Y47" i="14" s="1"/>
  <c r="X47" i="14"/>
  <c r="Z47" i="14"/>
  <c r="AB47" i="14" s="1"/>
  <c r="O48" i="14"/>
  <c r="P48" i="14"/>
  <c r="Q48" i="14"/>
  <c r="T48" i="14"/>
  <c r="U48" i="14" s="1"/>
  <c r="V48" i="14"/>
  <c r="W48" i="14"/>
  <c r="X48" i="14" s="1"/>
  <c r="Y48" i="14"/>
  <c r="Z48" i="14"/>
  <c r="O49" i="14"/>
  <c r="Q49" i="14" s="1"/>
  <c r="P49" i="14"/>
  <c r="R49" i="14" s="1"/>
  <c r="T49" i="14"/>
  <c r="U49" i="14" s="1"/>
  <c r="V49" i="14"/>
  <c r="W49" i="14"/>
  <c r="X49" i="14"/>
  <c r="Y49" i="14"/>
  <c r="Z49" i="14"/>
  <c r="AB49" i="14" s="1"/>
  <c r="O50" i="14"/>
  <c r="Q50" i="14" s="1"/>
  <c r="P50" i="14"/>
  <c r="T50" i="14"/>
  <c r="U50" i="14" s="1"/>
  <c r="V50" i="14"/>
  <c r="W50" i="14"/>
  <c r="Y50" i="14" s="1"/>
  <c r="Z50" i="14"/>
  <c r="AB50" i="14"/>
  <c r="O51" i="14"/>
  <c r="X51" i="14" s="1"/>
  <c r="P51" i="14"/>
  <c r="Q51" i="14"/>
  <c r="T51" i="14"/>
  <c r="U51" i="14"/>
  <c r="V51" i="14"/>
  <c r="W51" i="14"/>
  <c r="Y51" i="14" s="1"/>
  <c r="Z51" i="14"/>
  <c r="AB51" i="14"/>
  <c r="O52" i="14"/>
  <c r="X52" i="14" s="1"/>
  <c r="P52" i="14"/>
  <c r="Q52" i="14"/>
  <c r="T52" i="14"/>
  <c r="U52" i="14"/>
  <c r="V52" i="14"/>
  <c r="W52" i="14"/>
  <c r="Y52" i="14" s="1"/>
  <c r="Z52" i="14"/>
  <c r="O53" i="14"/>
  <c r="P53" i="14"/>
  <c r="Q53" i="14"/>
  <c r="T53" i="14"/>
  <c r="U53" i="14" s="1"/>
  <c r="V53" i="14"/>
  <c r="W53" i="14"/>
  <c r="Y53" i="14" s="1"/>
  <c r="X53" i="14"/>
  <c r="Z53" i="14"/>
  <c r="AB53" i="14" s="1"/>
  <c r="O54" i="14"/>
  <c r="P54" i="14"/>
  <c r="Q54" i="14"/>
  <c r="T54" i="14"/>
  <c r="U54" i="14" s="1"/>
  <c r="V54" i="14"/>
  <c r="W54" i="14"/>
  <c r="X54" i="14" s="1"/>
  <c r="Y54" i="14"/>
  <c r="Z54" i="14"/>
  <c r="AB54" i="14"/>
  <c r="O55" i="14"/>
  <c r="Q55" i="14" s="1"/>
  <c r="P55" i="14"/>
  <c r="T55" i="14"/>
  <c r="U55" i="14"/>
  <c r="V55" i="14"/>
  <c r="W55" i="14"/>
  <c r="Y55" i="14"/>
  <c r="Z55" i="14"/>
  <c r="AB55" i="14" s="1"/>
  <c r="O56" i="14"/>
  <c r="Q56" i="14" s="1"/>
  <c r="P56" i="14"/>
  <c r="R56" i="14" s="1"/>
  <c r="T56" i="14"/>
  <c r="U56" i="14" s="1"/>
  <c r="V56" i="14"/>
  <c r="W56" i="14"/>
  <c r="X56" i="14"/>
  <c r="Y56" i="14"/>
  <c r="Z56" i="14"/>
  <c r="AB56" i="14" s="1"/>
  <c r="O57" i="14"/>
  <c r="Q57" i="14" s="1"/>
  <c r="P57" i="14"/>
  <c r="T57" i="14"/>
  <c r="U57" i="14" s="1"/>
  <c r="V57" i="14"/>
  <c r="W57" i="14"/>
  <c r="X57" i="14"/>
  <c r="Y57" i="14"/>
  <c r="Z57" i="14"/>
  <c r="AB57" i="14" s="1"/>
  <c r="O58" i="14"/>
  <c r="X58" i="14" s="1"/>
  <c r="P58" i="14"/>
  <c r="R58" i="14" s="1"/>
  <c r="Q58" i="14"/>
  <c r="T58" i="14"/>
  <c r="U58" i="14" s="1"/>
  <c r="V58" i="14"/>
  <c r="W58" i="14"/>
  <c r="Y58" i="14" s="1"/>
  <c r="Z58" i="14"/>
  <c r="AB58" i="14"/>
  <c r="O59" i="14"/>
  <c r="X59" i="14" s="1"/>
  <c r="P59" i="14"/>
  <c r="Q59" i="14"/>
  <c r="T59" i="14"/>
  <c r="U59" i="14"/>
  <c r="V59" i="14"/>
  <c r="W59" i="14"/>
  <c r="Y59" i="14" s="1"/>
  <c r="Z59" i="14"/>
  <c r="AB59" i="14" s="1"/>
  <c r="O60" i="14"/>
  <c r="P60" i="14"/>
  <c r="Q60" i="14"/>
  <c r="R60" i="14"/>
  <c r="T60" i="14"/>
  <c r="U60" i="14" s="1"/>
  <c r="V60" i="14"/>
  <c r="W60" i="14"/>
  <c r="Y60" i="14" s="1"/>
  <c r="X60" i="14"/>
  <c r="Z60" i="14"/>
  <c r="AB60" i="14" s="1"/>
  <c r="O61" i="14"/>
  <c r="P61" i="14"/>
  <c r="Q61" i="14"/>
  <c r="T61" i="14"/>
  <c r="U61" i="14" s="1"/>
  <c r="V61" i="14"/>
  <c r="W61" i="14"/>
  <c r="Y61" i="14" s="1"/>
  <c r="X61" i="14"/>
  <c r="Z61" i="14"/>
  <c r="AB61" i="14" s="1"/>
  <c r="O62" i="14"/>
  <c r="Q62" i="14" s="1"/>
  <c r="P62" i="14"/>
  <c r="R62" i="14"/>
  <c r="T62" i="14"/>
  <c r="U62" i="14" s="1"/>
  <c r="V62" i="14"/>
  <c r="W62" i="14"/>
  <c r="Y62" i="14"/>
  <c r="Z62" i="14"/>
  <c r="AB62" i="14"/>
  <c r="O63" i="14"/>
  <c r="Q63" i="14" s="1"/>
  <c r="P63" i="14"/>
  <c r="T63" i="14"/>
  <c r="U63" i="14"/>
  <c r="V63" i="14"/>
  <c r="W63" i="14"/>
  <c r="Y63" i="14"/>
  <c r="Z63" i="14"/>
  <c r="AB63" i="14" s="1"/>
  <c r="O64" i="14"/>
  <c r="Q64" i="14" s="1"/>
  <c r="P64" i="14"/>
  <c r="R64" i="14" s="1"/>
  <c r="T64" i="14"/>
  <c r="U64" i="14" s="1"/>
  <c r="V64" i="14"/>
  <c r="W64" i="14"/>
  <c r="X64" i="14"/>
  <c r="Y64" i="14"/>
  <c r="Z64" i="14"/>
  <c r="AB64" i="14" s="1"/>
  <c r="O65" i="14"/>
  <c r="Q65" i="14" s="1"/>
  <c r="P65" i="14"/>
  <c r="T65" i="14"/>
  <c r="U65" i="14" s="1"/>
  <c r="V65" i="14"/>
  <c r="W65" i="14"/>
  <c r="X65" i="14"/>
  <c r="Y65" i="14"/>
  <c r="Z65" i="14"/>
  <c r="AB65" i="14" s="1"/>
  <c r="O66" i="14"/>
  <c r="P66" i="14"/>
  <c r="R66" i="14" s="1"/>
  <c r="Q66" i="14"/>
  <c r="T66" i="14"/>
  <c r="U66" i="14" s="1"/>
  <c r="V66" i="14"/>
  <c r="W66" i="14"/>
  <c r="Y66" i="14" s="1"/>
  <c r="Z66" i="14"/>
  <c r="AB66" i="14"/>
  <c r="O67" i="14"/>
  <c r="P67" i="14"/>
  <c r="Q67" i="14"/>
  <c r="T67" i="14"/>
  <c r="U67" i="14"/>
  <c r="V67" i="14"/>
  <c r="W67" i="14"/>
  <c r="Y67" i="14" s="1"/>
  <c r="Z67" i="14"/>
  <c r="AB67" i="14" s="1"/>
  <c r="O68" i="14"/>
  <c r="P68" i="14"/>
  <c r="Q68" i="14"/>
  <c r="R68" i="14"/>
  <c r="T68" i="14"/>
  <c r="U68" i="14" s="1"/>
  <c r="V68" i="14"/>
  <c r="W68" i="14"/>
  <c r="Y68" i="14" s="1"/>
  <c r="X68" i="14"/>
  <c r="Z68" i="14"/>
  <c r="AB68" i="14" s="1"/>
  <c r="O69" i="14"/>
  <c r="P69" i="14"/>
  <c r="Q69" i="14"/>
  <c r="T69" i="14"/>
  <c r="U69" i="14" s="1"/>
  <c r="V69" i="14"/>
  <c r="W69" i="14"/>
  <c r="Y69" i="14" s="1"/>
  <c r="X69" i="14"/>
  <c r="Z69" i="14"/>
  <c r="AB69" i="14" s="1"/>
  <c r="O70" i="14"/>
  <c r="P70" i="14"/>
  <c r="R70" i="14"/>
  <c r="T70" i="14"/>
  <c r="U70" i="14" s="1"/>
  <c r="V70" i="14"/>
  <c r="W70" i="14"/>
  <c r="Y70" i="14"/>
  <c r="Z70" i="14"/>
  <c r="AB70" i="14"/>
  <c r="O71" i="14"/>
  <c r="P71" i="14"/>
  <c r="T71" i="14"/>
  <c r="U71" i="14"/>
  <c r="V71" i="14"/>
  <c r="W71" i="14"/>
  <c r="Y71" i="14"/>
  <c r="Z71" i="14"/>
  <c r="AB71" i="14" s="1"/>
  <c r="O72" i="14"/>
  <c r="Q72" i="14" s="1"/>
  <c r="P72" i="14"/>
  <c r="R72" i="14" s="1"/>
  <c r="T72" i="14"/>
  <c r="U72" i="14" s="1"/>
  <c r="V72" i="14"/>
  <c r="W72" i="14"/>
  <c r="X72" i="14"/>
  <c r="Y72" i="14"/>
  <c r="Z72" i="14"/>
  <c r="O73" i="14"/>
  <c r="Q73" i="14" s="1"/>
  <c r="P73" i="14"/>
  <c r="T73" i="14"/>
  <c r="U73" i="14" s="1"/>
  <c r="V73" i="14"/>
  <c r="W73" i="14"/>
  <c r="X73" i="14"/>
  <c r="Y73" i="14"/>
  <c r="Z73" i="14"/>
  <c r="O74" i="14"/>
  <c r="P74" i="14"/>
  <c r="R74" i="14" s="1"/>
  <c r="Q74" i="14"/>
  <c r="T74" i="14"/>
  <c r="U74" i="14" s="1"/>
  <c r="V74" i="14"/>
  <c r="W74" i="14"/>
  <c r="Y74" i="14" s="1"/>
  <c r="Z74" i="14"/>
  <c r="AB74" i="14"/>
  <c r="O75" i="14"/>
  <c r="P75" i="14"/>
  <c r="R75" i="14" s="1"/>
  <c r="Q75" i="14"/>
  <c r="S75" i="14" s="1"/>
  <c r="T75" i="14"/>
  <c r="U75" i="14"/>
  <c r="V75" i="14"/>
  <c r="W75" i="14"/>
  <c r="Y75" i="14" s="1"/>
  <c r="Z75" i="14"/>
  <c r="AB75" i="14" s="1"/>
  <c r="O76" i="14"/>
  <c r="P76" i="14"/>
  <c r="Q76" i="14"/>
  <c r="R76" i="14"/>
  <c r="T76" i="14"/>
  <c r="U76" i="14"/>
  <c r="V76" i="14"/>
  <c r="W76" i="14"/>
  <c r="Z76" i="14"/>
  <c r="O77" i="14"/>
  <c r="P77" i="14"/>
  <c r="Q77" i="14"/>
  <c r="R77" i="14"/>
  <c r="T77" i="14"/>
  <c r="U77" i="14"/>
  <c r="V77" i="14"/>
  <c r="W77" i="14"/>
  <c r="Z77" i="14"/>
  <c r="O78" i="14"/>
  <c r="P78" i="14"/>
  <c r="Q78" i="14"/>
  <c r="R78" i="14"/>
  <c r="T78" i="14"/>
  <c r="U78" i="14"/>
  <c r="V78" i="14"/>
  <c r="W78" i="14"/>
  <c r="Z78" i="14"/>
  <c r="O79" i="14"/>
  <c r="P79" i="14"/>
  <c r="AA79" i="14" s="1"/>
  <c r="Q79" i="14"/>
  <c r="R79" i="14"/>
  <c r="T79" i="14"/>
  <c r="U79" i="14"/>
  <c r="V79" i="14"/>
  <c r="W79" i="14"/>
  <c r="Z79" i="14"/>
  <c r="O80" i="14"/>
  <c r="P80" i="14"/>
  <c r="Q80" i="14"/>
  <c r="R80" i="14"/>
  <c r="T80" i="14"/>
  <c r="U80" i="14"/>
  <c r="V80" i="14"/>
  <c r="W80" i="14"/>
  <c r="Z80" i="14"/>
  <c r="O81" i="14"/>
  <c r="P81" i="14"/>
  <c r="Q81" i="14"/>
  <c r="R81" i="14"/>
  <c r="T81" i="14"/>
  <c r="U81" i="14"/>
  <c r="V81" i="14"/>
  <c r="W81" i="14"/>
  <c r="Z81" i="14"/>
  <c r="O82" i="14"/>
  <c r="P82" i="14"/>
  <c r="Q82" i="14"/>
  <c r="R82" i="14"/>
  <c r="T82" i="14"/>
  <c r="U82" i="14"/>
  <c r="V82" i="14"/>
  <c r="W82" i="14"/>
  <c r="Z82" i="14"/>
  <c r="O83" i="14"/>
  <c r="P83" i="14"/>
  <c r="AA83" i="14" s="1"/>
  <c r="Q83" i="14"/>
  <c r="R83" i="14"/>
  <c r="T83" i="14"/>
  <c r="U83" i="14"/>
  <c r="V83" i="14"/>
  <c r="W83" i="14"/>
  <c r="Z83" i="14"/>
  <c r="O84" i="14"/>
  <c r="P84" i="14"/>
  <c r="Q84" i="14"/>
  <c r="R84" i="14"/>
  <c r="T84" i="14"/>
  <c r="U84" i="14"/>
  <c r="V84" i="14"/>
  <c r="W84" i="14"/>
  <c r="Z84" i="14"/>
  <c r="O85" i="14"/>
  <c r="P85" i="14"/>
  <c r="Q85" i="14"/>
  <c r="R85" i="14"/>
  <c r="T85" i="14"/>
  <c r="U85" i="14"/>
  <c r="V85" i="14"/>
  <c r="W85" i="14"/>
  <c r="Z85" i="14"/>
  <c r="O86" i="14"/>
  <c r="P86" i="14"/>
  <c r="Q86" i="14"/>
  <c r="R86" i="14"/>
  <c r="T86" i="14"/>
  <c r="U86" i="14"/>
  <c r="V86" i="14"/>
  <c r="W86" i="14"/>
  <c r="Z86" i="14"/>
  <c r="O87" i="14"/>
  <c r="P87" i="14"/>
  <c r="AA87" i="14" s="1"/>
  <c r="Q87" i="14"/>
  <c r="R87" i="14"/>
  <c r="T87" i="14"/>
  <c r="U87" i="14"/>
  <c r="V87" i="14"/>
  <c r="W87" i="14"/>
  <c r="Z87" i="14"/>
  <c r="O88" i="14"/>
  <c r="P88" i="14"/>
  <c r="Q88" i="14"/>
  <c r="R88" i="14"/>
  <c r="T88" i="14"/>
  <c r="U88" i="14"/>
  <c r="V88" i="14"/>
  <c r="W88" i="14"/>
  <c r="Z88" i="14"/>
  <c r="O89" i="14"/>
  <c r="P89" i="14"/>
  <c r="Q89" i="14"/>
  <c r="R89" i="14"/>
  <c r="T89" i="14"/>
  <c r="U89" i="14"/>
  <c r="V89" i="14"/>
  <c r="W89" i="14"/>
  <c r="Z89" i="14"/>
  <c r="O90" i="14"/>
  <c r="P90" i="14"/>
  <c r="Q90" i="14"/>
  <c r="R90" i="14"/>
  <c r="T90" i="14"/>
  <c r="U90" i="14"/>
  <c r="V90" i="14"/>
  <c r="W90" i="14"/>
  <c r="Z90" i="14"/>
  <c r="O91" i="14"/>
  <c r="P91" i="14"/>
  <c r="AA91" i="14" s="1"/>
  <c r="Q91" i="14"/>
  <c r="R91" i="14"/>
  <c r="T91" i="14"/>
  <c r="U91" i="14"/>
  <c r="V91" i="14"/>
  <c r="W91" i="14"/>
  <c r="X91" i="14" s="1"/>
  <c r="Z91" i="14"/>
  <c r="O92" i="14"/>
  <c r="P92" i="14"/>
  <c r="Q92" i="14"/>
  <c r="R92" i="14"/>
  <c r="T92" i="14"/>
  <c r="U92" i="14"/>
  <c r="V92" i="14"/>
  <c r="W92" i="14"/>
  <c r="Z92" i="14"/>
  <c r="O93" i="14"/>
  <c r="P93" i="14"/>
  <c r="R93" i="14" s="1"/>
  <c r="Q93" i="14"/>
  <c r="T93" i="14"/>
  <c r="U93" i="14"/>
  <c r="V93" i="14"/>
  <c r="W93" i="14"/>
  <c r="X93" i="14" s="1"/>
  <c r="Y93" i="14"/>
  <c r="Z93" i="14"/>
  <c r="O94" i="14"/>
  <c r="P94" i="14"/>
  <c r="R94" i="14" s="1"/>
  <c r="Q94" i="14"/>
  <c r="T94" i="14"/>
  <c r="U94" i="14"/>
  <c r="V94" i="14"/>
  <c r="W94" i="14"/>
  <c r="X94" i="14" s="1"/>
  <c r="Y94" i="14"/>
  <c r="Z94" i="14"/>
  <c r="AB94" i="14" s="1"/>
  <c r="O95" i="14"/>
  <c r="P95" i="14"/>
  <c r="Q95" i="14"/>
  <c r="R95" i="14"/>
  <c r="T95" i="14"/>
  <c r="U95" i="14"/>
  <c r="V95" i="14"/>
  <c r="W95" i="14"/>
  <c r="X95" i="14" s="1"/>
  <c r="Z95" i="14"/>
  <c r="AB95" i="14" s="1"/>
  <c r="O96" i="14"/>
  <c r="P96" i="14"/>
  <c r="Q96" i="14"/>
  <c r="R96" i="14"/>
  <c r="T96" i="14"/>
  <c r="U96" i="14"/>
  <c r="V96" i="14"/>
  <c r="W96" i="14"/>
  <c r="Z96" i="14"/>
  <c r="AB96" i="14" s="1"/>
  <c r="O97" i="14"/>
  <c r="P97" i="14"/>
  <c r="R97" i="14" s="1"/>
  <c r="Q97" i="14"/>
  <c r="T97" i="14"/>
  <c r="U97" i="14"/>
  <c r="V97" i="14"/>
  <c r="W97" i="14"/>
  <c r="X97" i="14" s="1"/>
  <c r="Y97" i="14"/>
  <c r="Z97" i="14"/>
  <c r="AB97" i="14" s="1"/>
  <c r="O98" i="14"/>
  <c r="P98" i="14"/>
  <c r="R98" i="14" s="1"/>
  <c r="Q98" i="14"/>
  <c r="T98" i="14"/>
  <c r="U98" i="14"/>
  <c r="V98" i="14"/>
  <c r="W98" i="14"/>
  <c r="X98" i="14" s="1"/>
  <c r="Y98" i="14"/>
  <c r="Z98" i="14"/>
  <c r="O99" i="14"/>
  <c r="P99" i="14"/>
  <c r="Q99" i="14"/>
  <c r="R99" i="14"/>
  <c r="T99" i="14"/>
  <c r="U99" i="14"/>
  <c r="V99" i="14"/>
  <c r="W99" i="14"/>
  <c r="X99" i="14" s="1"/>
  <c r="Z99" i="14"/>
  <c r="AB99" i="14" s="1"/>
  <c r="O100" i="14"/>
  <c r="P100" i="14"/>
  <c r="Q100" i="14"/>
  <c r="R100" i="14"/>
  <c r="T100" i="14"/>
  <c r="U100" i="14"/>
  <c r="V100" i="14"/>
  <c r="W100" i="14"/>
  <c r="Z100" i="14"/>
  <c r="AB100" i="14" s="1"/>
  <c r="O101" i="14"/>
  <c r="P101" i="14"/>
  <c r="R101" i="14" s="1"/>
  <c r="Q101" i="14"/>
  <c r="T101" i="14"/>
  <c r="U101" i="14"/>
  <c r="V101" i="14"/>
  <c r="W101" i="14"/>
  <c r="X101" i="14" s="1"/>
  <c r="Y101" i="14"/>
  <c r="Z101" i="14"/>
  <c r="AB101" i="14" s="1"/>
  <c r="O102" i="14"/>
  <c r="P102" i="14"/>
  <c r="R102" i="14" s="1"/>
  <c r="Q102" i="14"/>
  <c r="T102" i="14"/>
  <c r="U102" i="14"/>
  <c r="V102" i="14"/>
  <c r="W102" i="14"/>
  <c r="X102" i="14" s="1"/>
  <c r="Y102" i="14"/>
  <c r="Z102" i="14"/>
  <c r="AB102" i="14" s="1"/>
  <c r="O103" i="14"/>
  <c r="P103" i="14"/>
  <c r="Q103" i="14"/>
  <c r="R103" i="14"/>
  <c r="T103" i="14"/>
  <c r="U103" i="14"/>
  <c r="V103" i="14"/>
  <c r="W103" i="14"/>
  <c r="X103" i="14" s="1"/>
  <c r="Z103" i="14"/>
  <c r="AB103" i="14" s="1"/>
  <c r="AD103" i="14"/>
  <c r="O104" i="14"/>
  <c r="P104" i="14"/>
  <c r="Q104" i="14"/>
  <c r="R104" i="14"/>
  <c r="T104" i="14"/>
  <c r="U104" i="14"/>
  <c r="V104" i="14"/>
  <c r="W104" i="14"/>
  <c r="Z104" i="14"/>
  <c r="AB104" i="14" s="1"/>
  <c r="O105" i="14"/>
  <c r="P105" i="14"/>
  <c r="R105" i="14" s="1"/>
  <c r="Q105" i="14"/>
  <c r="T105" i="14"/>
  <c r="U105" i="14"/>
  <c r="V105" i="14"/>
  <c r="W105" i="14"/>
  <c r="X105" i="14" s="1"/>
  <c r="Y105" i="14"/>
  <c r="Z105" i="14"/>
  <c r="AB105" i="14" s="1"/>
  <c r="O106" i="14"/>
  <c r="P106" i="14"/>
  <c r="R106" i="14" s="1"/>
  <c r="Q106" i="14"/>
  <c r="T106" i="14"/>
  <c r="U106" i="14"/>
  <c r="V106" i="14"/>
  <c r="W106" i="14"/>
  <c r="X106" i="14" s="1"/>
  <c r="Y106" i="14"/>
  <c r="Z106" i="14"/>
  <c r="O107" i="14"/>
  <c r="P107" i="14"/>
  <c r="Q107" i="14"/>
  <c r="R107" i="14"/>
  <c r="T107" i="14"/>
  <c r="U107" i="14"/>
  <c r="V107" i="14"/>
  <c r="W107" i="14"/>
  <c r="X107" i="14" s="1"/>
  <c r="Z107" i="14"/>
  <c r="AB107" i="14" s="1"/>
  <c r="O108" i="14"/>
  <c r="P108" i="14"/>
  <c r="Q108" i="14"/>
  <c r="R108" i="14"/>
  <c r="T108" i="14"/>
  <c r="U108" i="14"/>
  <c r="V108" i="14"/>
  <c r="W108" i="14"/>
  <c r="Z108" i="14"/>
  <c r="AB108" i="14" s="1"/>
  <c r="O109" i="14"/>
  <c r="P109" i="14"/>
  <c r="R109" i="14" s="1"/>
  <c r="Q109" i="14"/>
  <c r="T109" i="14"/>
  <c r="U109" i="14"/>
  <c r="V109" i="14"/>
  <c r="W109" i="14"/>
  <c r="X109" i="14" s="1"/>
  <c r="Y109" i="14"/>
  <c r="Z109" i="14"/>
  <c r="AB109" i="14" s="1"/>
  <c r="O110" i="14"/>
  <c r="P110" i="14"/>
  <c r="R110" i="14" s="1"/>
  <c r="Q110" i="14"/>
  <c r="T110" i="14"/>
  <c r="U110" i="14"/>
  <c r="V110" i="14"/>
  <c r="W110" i="14"/>
  <c r="X110" i="14" s="1"/>
  <c r="Y110" i="14"/>
  <c r="Z110" i="14"/>
  <c r="AB110" i="14" s="1"/>
  <c r="O111" i="14"/>
  <c r="P111" i="14"/>
  <c r="Q111" i="14"/>
  <c r="R111" i="14"/>
  <c r="T111" i="14"/>
  <c r="U111" i="14" s="1"/>
  <c r="V111" i="14"/>
  <c r="W111" i="14"/>
  <c r="Z111" i="14"/>
  <c r="AB111" i="14"/>
  <c r="O112" i="14"/>
  <c r="P112" i="14"/>
  <c r="Q112" i="14"/>
  <c r="T112" i="14"/>
  <c r="U112" i="14" s="1"/>
  <c r="V112" i="14"/>
  <c r="W112" i="14"/>
  <c r="Y112" i="14" s="1"/>
  <c r="X112" i="14"/>
  <c r="Z112" i="14"/>
  <c r="AB112" i="14" s="1"/>
  <c r="O113" i="14"/>
  <c r="P113" i="14"/>
  <c r="Q113" i="14"/>
  <c r="R113" i="14"/>
  <c r="T113" i="14"/>
  <c r="U113" i="14" s="1"/>
  <c r="V113" i="14"/>
  <c r="W113" i="14"/>
  <c r="Z113" i="14"/>
  <c r="AB113" i="14"/>
  <c r="O114" i="14"/>
  <c r="P114" i="14"/>
  <c r="Q114" i="14"/>
  <c r="T114" i="14"/>
  <c r="U114" i="14" s="1"/>
  <c r="V114" i="14"/>
  <c r="W114" i="14"/>
  <c r="Z114" i="14"/>
  <c r="AB114" i="14" s="1"/>
  <c r="AD114" i="14"/>
  <c r="O115" i="14"/>
  <c r="Q115" i="14" s="1"/>
  <c r="P115" i="14"/>
  <c r="R115" i="14" s="1"/>
  <c r="T115" i="14"/>
  <c r="U115" i="14" s="1"/>
  <c r="V115" i="14"/>
  <c r="W115" i="14"/>
  <c r="Y115" i="14"/>
  <c r="Z115" i="14"/>
  <c r="AB115" i="14" s="1"/>
  <c r="O116" i="14"/>
  <c r="Q116" i="14" s="1"/>
  <c r="P116" i="14"/>
  <c r="T116" i="14"/>
  <c r="U116" i="14" s="1"/>
  <c r="V116" i="14"/>
  <c r="W116" i="14"/>
  <c r="Z116" i="14"/>
  <c r="AD116" i="14"/>
  <c r="O117" i="14"/>
  <c r="Q117" i="14" s="1"/>
  <c r="P117" i="14"/>
  <c r="R117" i="14"/>
  <c r="T117" i="14"/>
  <c r="U117" i="14" s="1"/>
  <c r="V117" i="14"/>
  <c r="W117" i="14"/>
  <c r="X117" i="14"/>
  <c r="Y117" i="14"/>
  <c r="Z117" i="14"/>
  <c r="AB117" i="14" s="1"/>
  <c r="O118" i="14"/>
  <c r="Q118" i="14" s="1"/>
  <c r="P118" i="14"/>
  <c r="T118" i="14"/>
  <c r="U118" i="14" s="1"/>
  <c r="V118" i="14"/>
  <c r="W118" i="14"/>
  <c r="X118" i="14"/>
  <c r="Y118" i="14"/>
  <c r="Z118" i="14"/>
  <c r="AB118" i="14" s="1"/>
  <c r="O119" i="14"/>
  <c r="P119" i="14"/>
  <c r="R119" i="14" s="1"/>
  <c r="T119" i="14"/>
  <c r="U119" i="14" s="1"/>
  <c r="V119" i="14"/>
  <c r="W119" i="14"/>
  <c r="Z119" i="14"/>
  <c r="AB119" i="14" s="1"/>
  <c r="O120" i="14"/>
  <c r="P120" i="14"/>
  <c r="T120" i="14"/>
  <c r="U120" i="14"/>
  <c r="V120" i="14"/>
  <c r="W120" i="14"/>
  <c r="Z120" i="14"/>
  <c r="AB120" i="14" s="1"/>
  <c r="O121" i="14"/>
  <c r="P121" i="14"/>
  <c r="R121" i="14" s="1"/>
  <c r="Q121" i="14"/>
  <c r="T121" i="14"/>
  <c r="U121" i="14" s="1"/>
  <c r="V121" i="14"/>
  <c r="W121" i="14"/>
  <c r="X121" i="14" s="1"/>
  <c r="Z121" i="14"/>
  <c r="O122" i="14"/>
  <c r="P122" i="14"/>
  <c r="Q122" i="14"/>
  <c r="T122" i="14"/>
  <c r="U122" i="14" s="1"/>
  <c r="V122" i="14"/>
  <c r="W122" i="14"/>
  <c r="X122" i="14" s="1"/>
  <c r="Z122" i="14"/>
  <c r="AB122" i="14" s="1"/>
  <c r="O123" i="14"/>
  <c r="P123" i="14"/>
  <c r="Q123" i="14"/>
  <c r="R123" i="14"/>
  <c r="T123" i="14"/>
  <c r="U123" i="14" s="1"/>
  <c r="V123" i="14"/>
  <c r="W123" i="14"/>
  <c r="Z123" i="14"/>
  <c r="AB123" i="14"/>
  <c r="O124" i="14"/>
  <c r="P124" i="14"/>
  <c r="Q124" i="14"/>
  <c r="T124" i="14"/>
  <c r="U124" i="14" s="1"/>
  <c r="V124" i="14"/>
  <c r="W124" i="14"/>
  <c r="Z124" i="14"/>
  <c r="AB124" i="14" s="1"/>
  <c r="AD124" i="14"/>
  <c r="O125" i="14"/>
  <c r="Q125" i="14" s="1"/>
  <c r="P125" i="14"/>
  <c r="R125" i="14"/>
  <c r="T125" i="14"/>
  <c r="U125" i="14" s="1"/>
  <c r="V125" i="14"/>
  <c r="W125" i="14"/>
  <c r="X125" i="14"/>
  <c r="Y125" i="14"/>
  <c r="Z125" i="14"/>
  <c r="AB125" i="14" s="1"/>
  <c r="O126" i="14"/>
  <c r="Q126" i="14" s="1"/>
  <c r="P126" i="14"/>
  <c r="T126" i="14"/>
  <c r="U126" i="14" s="1"/>
  <c r="V126" i="14"/>
  <c r="W126" i="14"/>
  <c r="X126" i="14"/>
  <c r="Y126" i="14"/>
  <c r="Z126" i="14"/>
  <c r="AB126" i="14" s="1"/>
  <c r="O127" i="14"/>
  <c r="P127" i="14"/>
  <c r="R127" i="14" s="1"/>
  <c r="T127" i="14"/>
  <c r="U127" i="14" s="1"/>
  <c r="V127" i="14"/>
  <c r="W127" i="14"/>
  <c r="Z127" i="14"/>
  <c r="AB127" i="14" s="1"/>
  <c r="O128" i="14"/>
  <c r="P128" i="14"/>
  <c r="T128" i="14"/>
  <c r="U128" i="14"/>
  <c r="V128" i="14"/>
  <c r="W128" i="14"/>
  <c r="Y128" i="14"/>
  <c r="Z128" i="14"/>
  <c r="AB128" i="14" s="1"/>
  <c r="O129" i="14"/>
  <c r="P129" i="14"/>
  <c r="R129" i="14" s="1"/>
  <c r="Q129" i="14"/>
  <c r="T129" i="14"/>
  <c r="U129" i="14" s="1"/>
  <c r="V129" i="14"/>
  <c r="W129" i="14"/>
  <c r="X129" i="14" s="1"/>
  <c r="Z129" i="14"/>
  <c r="O130" i="14"/>
  <c r="P130" i="14"/>
  <c r="Q130" i="14"/>
  <c r="T130" i="14"/>
  <c r="U130" i="14" s="1"/>
  <c r="V130" i="14"/>
  <c r="W130" i="14"/>
  <c r="X130" i="14" s="1"/>
  <c r="Z130" i="14"/>
  <c r="AB130" i="14" s="1"/>
  <c r="O131" i="14"/>
  <c r="P131" i="14"/>
  <c r="Q131" i="14"/>
  <c r="R131" i="14"/>
  <c r="T131" i="14"/>
  <c r="U131" i="14" s="1"/>
  <c r="V131" i="14"/>
  <c r="W131" i="14"/>
  <c r="Z131" i="14"/>
  <c r="AB131" i="14"/>
  <c r="O132" i="14"/>
  <c r="P132" i="14"/>
  <c r="Q132" i="14"/>
  <c r="T132" i="14"/>
  <c r="U132" i="14" s="1"/>
  <c r="V132" i="14"/>
  <c r="W132" i="14"/>
  <c r="Z132" i="14"/>
  <c r="AB132" i="14" s="1"/>
  <c r="AD132" i="14"/>
  <c r="O133" i="14"/>
  <c r="Q133" i="14" s="1"/>
  <c r="P133" i="14"/>
  <c r="R133" i="14"/>
  <c r="T133" i="14"/>
  <c r="U133" i="14" s="1"/>
  <c r="V133" i="14"/>
  <c r="W133" i="14"/>
  <c r="X133" i="14"/>
  <c r="Y133" i="14"/>
  <c r="Z133" i="14"/>
  <c r="AB133" i="14" s="1"/>
  <c r="O134" i="14"/>
  <c r="Q134" i="14" s="1"/>
  <c r="P134" i="14"/>
  <c r="T134" i="14"/>
  <c r="U134" i="14" s="1"/>
  <c r="V134" i="14"/>
  <c r="W134" i="14"/>
  <c r="X134" i="14"/>
  <c r="Y134" i="14"/>
  <c r="Z134" i="14"/>
  <c r="AB134" i="14" s="1"/>
  <c r="O135" i="14"/>
  <c r="P135" i="14"/>
  <c r="R135" i="14" s="1"/>
  <c r="T135" i="14"/>
  <c r="U135" i="14" s="1"/>
  <c r="V135" i="14"/>
  <c r="W135" i="14"/>
  <c r="Z135" i="14"/>
  <c r="O136" i="14"/>
  <c r="P136" i="14"/>
  <c r="AB136" i="14" s="1"/>
  <c r="T136" i="14"/>
  <c r="U136" i="14" s="1"/>
  <c r="V136" i="14"/>
  <c r="W136" i="14"/>
  <c r="Y136" i="14" s="1"/>
  <c r="Z136" i="14"/>
  <c r="O137" i="14"/>
  <c r="P137" i="14"/>
  <c r="T137" i="14"/>
  <c r="U137" i="14" s="1"/>
  <c r="V137" i="14"/>
  <c r="W137" i="14"/>
  <c r="Y137" i="14" s="1"/>
  <c r="Z137" i="14"/>
  <c r="AB137" i="14" s="1"/>
  <c r="O138" i="14"/>
  <c r="Q138" i="14" s="1"/>
  <c r="P138" i="14"/>
  <c r="T138" i="14"/>
  <c r="U138" i="14" s="1"/>
  <c r="V138" i="14"/>
  <c r="W138" i="14"/>
  <c r="Y138" i="14" s="1"/>
  <c r="Z138" i="14"/>
  <c r="AB138" i="14"/>
  <c r="O139" i="14"/>
  <c r="Q139" i="14" s="1"/>
  <c r="P139" i="14"/>
  <c r="T139" i="14"/>
  <c r="U139" i="14" s="1"/>
  <c r="V139" i="14"/>
  <c r="W139" i="14"/>
  <c r="Y139" i="14" s="1"/>
  <c r="Z139" i="14"/>
  <c r="O140" i="14"/>
  <c r="Q140" i="14" s="1"/>
  <c r="P140" i="14"/>
  <c r="T140" i="14"/>
  <c r="U140" i="14" s="1"/>
  <c r="V140" i="14"/>
  <c r="W140" i="14"/>
  <c r="Y140" i="14" s="1"/>
  <c r="Z140" i="14"/>
  <c r="O141" i="14"/>
  <c r="Q141" i="14" s="1"/>
  <c r="P141" i="14"/>
  <c r="T141" i="14"/>
  <c r="U141" i="14" s="1"/>
  <c r="V141" i="14"/>
  <c r="W141" i="14"/>
  <c r="Y141" i="14" s="1"/>
  <c r="Z141" i="14"/>
  <c r="AB141" i="14" s="1"/>
  <c r="O142" i="14"/>
  <c r="Q142" i="14" s="1"/>
  <c r="P142" i="14"/>
  <c r="T142" i="14"/>
  <c r="U142" i="14" s="1"/>
  <c r="V142" i="14"/>
  <c r="W142" i="14"/>
  <c r="Y142" i="14" s="1"/>
  <c r="X142" i="14"/>
  <c r="Z142" i="14"/>
  <c r="AB142" i="14" s="1"/>
  <c r="O143" i="14"/>
  <c r="P143" i="14"/>
  <c r="T143" i="14"/>
  <c r="U143" i="14" s="1"/>
  <c r="V143" i="14"/>
  <c r="W143" i="14"/>
  <c r="Y143" i="14" s="1"/>
  <c r="Z143" i="14"/>
  <c r="O144" i="14"/>
  <c r="P144" i="14"/>
  <c r="AB144" i="14" s="1"/>
  <c r="T144" i="14"/>
  <c r="U144" i="14" s="1"/>
  <c r="V144" i="14"/>
  <c r="W144" i="14"/>
  <c r="Y144" i="14" s="1"/>
  <c r="Z144" i="14"/>
  <c r="O145" i="14"/>
  <c r="P145" i="14"/>
  <c r="T145" i="14"/>
  <c r="U145" i="14" s="1"/>
  <c r="V145" i="14"/>
  <c r="W145" i="14"/>
  <c r="Y145" i="14" s="1"/>
  <c r="Z145" i="14"/>
  <c r="AB145" i="14" s="1"/>
  <c r="O146" i="14"/>
  <c r="Q146" i="14" s="1"/>
  <c r="P146" i="14"/>
  <c r="T146" i="14"/>
  <c r="U146" i="14" s="1"/>
  <c r="V146" i="14"/>
  <c r="W146" i="14"/>
  <c r="Y146" i="14" s="1"/>
  <c r="Z146" i="14"/>
  <c r="AB146" i="14"/>
  <c r="O147" i="14"/>
  <c r="Q147" i="14" s="1"/>
  <c r="P147" i="14"/>
  <c r="T147" i="14"/>
  <c r="U147" i="14" s="1"/>
  <c r="V147" i="14"/>
  <c r="W147" i="14"/>
  <c r="Y147" i="14" s="1"/>
  <c r="Z147" i="14"/>
  <c r="O148" i="14"/>
  <c r="Q148" i="14" s="1"/>
  <c r="P148" i="14"/>
  <c r="T148" i="14"/>
  <c r="U148" i="14" s="1"/>
  <c r="V148" i="14"/>
  <c r="W148" i="14"/>
  <c r="Y148" i="14" s="1"/>
  <c r="Z148" i="14"/>
  <c r="O149" i="14"/>
  <c r="Q149" i="14" s="1"/>
  <c r="P149" i="14"/>
  <c r="T149" i="14"/>
  <c r="U149" i="14" s="1"/>
  <c r="V149" i="14"/>
  <c r="W149" i="14"/>
  <c r="Y149" i="14" s="1"/>
  <c r="Z149" i="14"/>
  <c r="AB149" i="14" s="1"/>
  <c r="I8" i="14"/>
  <c r="I9" i="14"/>
  <c r="I10" i="14"/>
  <c r="I11" i="14"/>
  <c r="AD11" i="14" s="1"/>
  <c r="J11" i="14"/>
  <c r="I12" i="14"/>
  <c r="I13" i="14"/>
  <c r="AD13" i="14" s="1"/>
  <c r="I14" i="14"/>
  <c r="I15" i="14"/>
  <c r="AD15" i="14" s="1"/>
  <c r="I16" i="14"/>
  <c r="I17" i="14"/>
  <c r="I18" i="14"/>
  <c r="AD18" i="14" s="1"/>
  <c r="I19" i="14"/>
  <c r="I20" i="14"/>
  <c r="AD20" i="14" s="1"/>
  <c r="I21" i="14"/>
  <c r="I22" i="14"/>
  <c r="AD22" i="14" s="1"/>
  <c r="I23" i="14"/>
  <c r="I24" i="14"/>
  <c r="AD24" i="14" s="1"/>
  <c r="I25" i="14"/>
  <c r="I26" i="14"/>
  <c r="AD26" i="14" s="1"/>
  <c r="I27" i="14"/>
  <c r="I28" i="14"/>
  <c r="AD28" i="14" s="1"/>
  <c r="I29" i="14"/>
  <c r="I30" i="14"/>
  <c r="AD30" i="14" s="1"/>
  <c r="I31" i="14"/>
  <c r="I32" i="14"/>
  <c r="AD32" i="14" s="1"/>
  <c r="I33" i="14"/>
  <c r="I34" i="14"/>
  <c r="AD34" i="14" s="1"/>
  <c r="I35" i="14"/>
  <c r="I36" i="14"/>
  <c r="AD36" i="14" s="1"/>
  <c r="I37" i="14"/>
  <c r="I38" i="14"/>
  <c r="AD38" i="14" s="1"/>
  <c r="I39" i="14"/>
  <c r="I40" i="14"/>
  <c r="AD40" i="14" s="1"/>
  <c r="I41" i="14"/>
  <c r="I42" i="14"/>
  <c r="AD42" i="14" s="1"/>
  <c r="I43" i="14"/>
  <c r="I44" i="14"/>
  <c r="AD44" i="14" s="1"/>
  <c r="I45" i="14"/>
  <c r="I46" i="14"/>
  <c r="AD46" i="14" s="1"/>
  <c r="I47" i="14"/>
  <c r="I48" i="14"/>
  <c r="AD48" i="14" s="1"/>
  <c r="I49" i="14"/>
  <c r="I50" i="14"/>
  <c r="AD50" i="14" s="1"/>
  <c r="I51" i="14"/>
  <c r="I52" i="14"/>
  <c r="AD52" i="14" s="1"/>
  <c r="I53" i="14"/>
  <c r="I54" i="14"/>
  <c r="AD54" i="14" s="1"/>
  <c r="I55" i="14"/>
  <c r="I56" i="14"/>
  <c r="AD56" i="14" s="1"/>
  <c r="I57" i="14"/>
  <c r="I58" i="14"/>
  <c r="AD58" i="14" s="1"/>
  <c r="I59" i="14"/>
  <c r="I60" i="14"/>
  <c r="AD60" i="14" s="1"/>
  <c r="I61" i="14"/>
  <c r="I62" i="14"/>
  <c r="AD62" i="14" s="1"/>
  <c r="I63" i="14"/>
  <c r="I64" i="14"/>
  <c r="AD64" i="14" s="1"/>
  <c r="I65" i="14"/>
  <c r="I66" i="14"/>
  <c r="AD66" i="14" s="1"/>
  <c r="I67" i="14"/>
  <c r="I68" i="14"/>
  <c r="AD68" i="14" s="1"/>
  <c r="I69" i="14"/>
  <c r="I70" i="14"/>
  <c r="AD70" i="14" s="1"/>
  <c r="I71" i="14"/>
  <c r="I72" i="14"/>
  <c r="AD72" i="14" s="1"/>
  <c r="I73" i="14"/>
  <c r="I74" i="14"/>
  <c r="AD74" i="14" s="1"/>
  <c r="I75" i="14"/>
  <c r="I76" i="14"/>
  <c r="AD76" i="14" s="1"/>
  <c r="I77" i="14"/>
  <c r="I78" i="14"/>
  <c r="AD78" i="14" s="1"/>
  <c r="I79" i="14"/>
  <c r="I80" i="14"/>
  <c r="AD80" i="14" s="1"/>
  <c r="I81" i="14"/>
  <c r="I82" i="14"/>
  <c r="AD82" i="14" s="1"/>
  <c r="I83" i="14"/>
  <c r="I84" i="14"/>
  <c r="AD84" i="14" s="1"/>
  <c r="I85" i="14"/>
  <c r="I86" i="14"/>
  <c r="AD86" i="14" s="1"/>
  <c r="I87" i="14"/>
  <c r="I88" i="14"/>
  <c r="AD88" i="14" s="1"/>
  <c r="I89" i="14"/>
  <c r="I90" i="14"/>
  <c r="AD90" i="14" s="1"/>
  <c r="I91" i="14"/>
  <c r="J91" i="14" s="1"/>
  <c r="I92" i="14"/>
  <c r="AD92" i="14" s="1"/>
  <c r="I93" i="14"/>
  <c r="I94" i="14"/>
  <c r="AD94" i="14" s="1"/>
  <c r="I95" i="14"/>
  <c r="J95" i="14" s="1"/>
  <c r="I96" i="14"/>
  <c r="AD96" i="14" s="1"/>
  <c r="I97" i="14"/>
  <c r="I98" i="14"/>
  <c r="AD98" i="14" s="1"/>
  <c r="I99" i="14"/>
  <c r="J99" i="14" s="1"/>
  <c r="I100" i="14"/>
  <c r="AD100" i="14" s="1"/>
  <c r="I101" i="14"/>
  <c r="I102" i="14"/>
  <c r="AD102" i="14" s="1"/>
  <c r="I103" i="14"/>
  <c r="J103" i="14" s="1"/>
  <c r="I104" i="14"/>
  <c r="AD104" i="14" s="1"/>
  <c r="I105" i="14"/>
  <c r="I106" i="14"/>
  <c r="AD106" i="14" s="1"/>
  <c r="I107" i="14"/>
  <c r="J107" i="14" s="1"/>
  <c r="I108" i="14"/>
  <c r="AD108" i="14" s="1"/>
  <c r="I109" i="14"/>
  <c r="I110" i="14"/>
  <c r="AD110" i="14" s="1"/>
  <c r="I111" i="14"/>
  <c r="J111" i="14" s="1"/>
  <c r="I112" i="14"/>
  <c r="AD112" i="14" s="1"/>
  <c r="I113" i="14"/>
  <c r="I114" i="14"/>
  <c r="J114" i="14" s="1"/>
  <c r="I115" i="14"/>
  <c r="I116" i="14"/>
  <c r="J116" i="14" s="1"/>
  <c r="I117" i="14"/>
  <c r="J117" i="14" s="1"/>
  <c r="I118" i="14"/>
  <c r="AD118" i="14" s="1"/>
  <c r="I119" i="14"/>
  <c r="I120" i="14"/>
  <c r="AD120" i="14" s="1"/>
  <c r="I121" i="14"/>
  <c r="I122" i="14"/>
  <c r="AD122" i="14" s="1"/>
  <c r="I123" i="14"/>
  <c r="I124" i="14"/>
  <c r="J124" i="14" s="1"/>
  <c r="I125" i="14"/>
  <c r="J125" i="14" s="1"/>
  <c r="I126" i="14"/>
  <c r="AD126" i="14" s="1"/>
  <c r="I127" i="14"/>
  <c r="I128" i="14"/>
  <c r="AD128" i="14" s="1"/>
  <c r="I129" i="14"/>
  <c r="I130" i="14"/>
  <c r="AD130" i="14" s="1"/>
  <c r="I131" i="14"/>
  <c r="I132" i="14"/>
  <c r="J132" i="14" s="1"/>
  <c r="I133" i="14"/>
  <c r="J133" i="14" s="1"/>
  <c r="I134" i="14"/>
  <c r="AD134" i="14" s="1"/>
  <c r="I135" i="14"/>
  <c r="I136" i="14"/>
  <c r="AD136" i="14" s="1"/>
  <c r="I137" i="14"/>
  <c r="J137" i="14" s="1"/>
  <c r="I138" i="14"/>
  <c r="AD138" i="14" s="1"/>
  <c r="I139" i="14"/>
  <c r="I140" i="14"/>
  <c r="AD140" i="14" s="1"/>
  <c r="I141" i="14"/>
  <c r="I142" i="14"/>
  <c r="AD142" i="14" s="1"/>
  <c r="I143" i="14"/>
  <c r="I144" i="14"/>
  <c r="AD144" i="14" s="1"/>
  <c r="I145" i="14"/>
  <c r="J145" i="14" s="1"/>
  <c r="I146" i="14"/>
  <c r="AD146" i="14" s="1"/>
  <c r="I147" i="14"/>
  <c r="I148" i="14"/>
  <c r="AD148" i="14" s="1"/>
  <c r="I149" i="14"/>
  <c r="O8" i="2"/>
  <c r="P8" i="2"/>
  <c r="Q8" i="2"/>
  <c r="R8" i="2"/>
  <c r="T8" i="2"/>
  <c r="U8" i="2" s="1"/>
  <c r="V8" i="2"/>
  <c r="W8" i="2"/>
  <c r="X8" i="2"/>
  <c r="Y8" i="2"/>
  <c r="Z8" i="2"/>
  <c r="O9" i="2"/>
  <c r="Q9" i="2" s="1"/>
  <c r="P9" i="2"/>
  <c r="R9" i="2" s="1"/>
  <c r="T9" i="2"/>
  <c r="U9" i="2" s="1"/>
  <c r="V9" i="2"/>
  <c r="W9" i="2"/>
  <c r="X9" i="2"/>
  <c r="Y9" i="2"/>
  <c r="AA9" i="2" s="1"/>
  <c r="Z9" i="2"/>
  <c r="O10" i="2"/>
  <c r="Q10" i="2" s="1"/>
  <c r="P10" i="2"/>
  <c r="R10" i="2" s="1"/>
  <c r="T10" i="2"/>
  <c r="U10" i="2" s="1"/>
  <c r="V10" i="2"/>
  <c r="W10" i="2"/>
  <c r="X10" i="2"/>
  <c r="Y10" i="2"/>
  <c r="AA10" i="2" s="1"/>
  <c r="Z10" i="2"/>
  <c r="O11" i="2"/>
  <c r="Q11" i="2" s="1"/>
  <c r="P11" i="2"/>
  <c r="R11" i="2" s="1"/>
  <c r="T11" i="2"/>
  <c r="U11" i="2" s="1"/>
  <c r="V11" i="2"/>
  <c r="W11" i="2"/>
  <c r="X11" i="2"/>
  <c r="Y11" i="2"/>
  <c r="Z11" i="2"/>
  <c r="AA11" i="2"/>
  <c r="O12" i="2"/>
  <c r="P12" i="2"/>
  <c r="Q12" i="2"/>
  <c r="R12" i="2"/>
  <c r="T12" i="2"/>
  <c r="U12" i="2" s="1"/>
  <c r="V12" i="2"/>
  <c r="W12" i="2"/>
  <c r="X12" i="2"/>
  <c r="Y12" i="2"/>
  <c r="Z12" i="2"/>
  <c r="O13" i="2"/>
  <c r="Q13" i="2" s="1"/>
  <c r="P13" i="2"/>
  <c r="R13" i="2" s="1"/>
  <c r="T13" i="2"/>
  <c r="U13" i="2" s="1"/>
  <c r="V13" i="2"/>
  <c r="W13" i="2"/>
  <c r="X13" i="2"/>
  <c r="Y13" i="2"/>
  <c r="AA13" i="2" s="1"/>
  <c r="Z13" i="2"/>
  <c r="O14" i="2"/>
  <c r="Q14" i="2" s="1"/>
  <c r="P14" i="2"/>
  <c r="R14" i="2" s="1"/>
  <c r="T14" i="2"/>
  <c r="U14" i="2" s="1"/>
  <c r="V14" i="2"/>
  <c r="W14" i="2"/>
  <c r="X14" i="2"/>
  <c r="Y14" i="2"/>
  <c r="AA14" i="2" s="1"/>
  <c r="Z14" i="2"/>
  <c r="O15" i="2"/>
  <c r="Q15" i="2" s="1"/>
  <c r="P15" i="2"/>
  <c r="R15" i="2" s="1"/>
  <c r="T15" i="2"/>
  <c r="U15" i="2" s="1"/>
  <c r="V15" i="2"/>
  <c r="W15" i="2"/>
  <c r="X15" i="2"/>
  <c r="Y15" i="2"/>
  <c r="Z15" i="2"/>
  <c r="AA15" i="2"/>
  <c r="O16" i="2"/>
  <c r="P16" i="2"/>
  <c r="Q16" i="2"/>
  <c r="R16" i="2"/>
  <c r="T16" i="2"/>
  <c r="U16" i="2" s="1"/>
  <c r="V16" i="2"/>
  <c r="W16" i="2"/>
  <c r="X16" i="2"/>
  <c r="Y16" i="2"/>
  <c r="Z16" i="2"/>
  <c r="AB16" i="2"/>
  <c r="O17" i="2"/>
  <c r="Q17" i="2" s="1"/>
  <c r="P17" i="2"/>
  <c r="R17" i="2" s="1"/>
  <c r="T17" i="2"/>
  <c r="U17" i="2" s="1"/>
  <c r="V17" i="2"/>
  <c r="W17" i="2"/>
  <c r="X17" i="2"/>
  <c r="Y17" i="2"/>
  <c r="Z17" i="2"/>
  <c r="AA17" i="2"/>
  <c r="O18" i="2"/>
  <c r="P18" i="2"/>
  <c r="R18" i="2" s="1"/>
  <c r="Q18" i="2"/>
  <c r="T18" i="2"/>
  <c r="U18" i="2" s="1"/>
  <c r="V18" i="2"/>
  <c r="W18" i="2"/>
  <c r="X18" i="2"/>
  <c r="Y18" i="2"/>
  <c r="AA18" i="2" s="1"/>
  <c r="Z18" i="2"/>
  <c r="O19" i="2"/>
  <c r="Q19" i="2" s="1"/>
  <c r="P19" i="2"/>
  <c r="R19" i="2" s="1"/>
  <c r="T19" i="2"/>
  <c r="U19" i="2" s="1"/>
  <c r="V19" i="2"/>
  <c r="W19" i="2"/>
  <c r="X19" i="2"/>
  <c r="Y19" i="2"/>
  <c r="Z19" i="2"/>
  <c r="AA19" i="2"/>
  <c r="O20" i="2"/>
  <c r="P20" i="2"/>
  <c r="Q20" i="2"/>
  <c r="R20" i="2"/>
  <c r="T20" i="2"/>
  <c r="U20" i="2" s="1"/>
  <c r="V20" i="2"/>
  <c r="W20" i="2"/>
  <c r="X20" i="2"/>
  <c r="Y20" i="2"/>
  <c r="Z20" i="2"/>
  <c r="AB20" i="2"/>
  <c r="O21" i="2"/>
  <c r="Q21" i="2" s="1"/>
  <c r="P21" i="2"/>
  <c r="R21" i="2" s="1"/>
  <c r="T21" i="2"/>
  <c r="U21" i="2" s="1"/>
  <c r="V21" i="2"/>
  <c r="W21" i="2"/>
  <c r="X21" i="2"/>
  <c r="Y21" i="2"/>
  <c r="Z21" i="2"/>
  <c r="AA21" i="2"/>
  <c r="O22" i="2"/>
  <c r="P22" i="2"/>
  <c r="R22" i="2" s="1"/>
  <c r="Q22" i="2"/>
  <c r="T22" i="2"/>
  <c r="U22" i="2" s="1"/>
  <c r="V22" i="2"/>
  <c r="W22" i="2"/>
  <c r="X22" i="2"/>
  <c r="Y22" i="2"/>
  <c r="AA22" i="2" s="1"/>
  <c r="Z22" i="2"/>
  <c r="O23" i="2"/>
  <c r="Q23" i="2" s="1"/>
  <c r="P23" i="2"/>
  <c r="R23" i="2" s="1"/>
  <c r="T23" i="2"/>
  <c r="U23" i="2" s="1"/>
  <c r="V23" i="2"/>
  <c r="W23" i="2"/>
  <c r="X23" i="2"/>
  <c r="Y23" i="2"/>
  <c r="Z23" i="2"/>
  <c r="AA23" i="2"/>
  <c r="O24" i="2"/>
  <c r="P24" i="2"/>
  <c r="Q24" i="2"/>
  <c r="R24" i="2"/>
  <c r="T24" i="2"/>
  <c r="U24" i="2" s="1"/>
  <c r="V24" i="2"/>
  <c r="W24" i="2"/>
  <c r="X24" i="2"/>
  <c r="Y24" i="2"/>
  <c r="Z24" i="2"/>
  <c r="AB24" i="2"/>
  <c r="O25" i="2"/>
  <c r="Q25" i="2" s="1"/>
  <c r="P25" i="2"/>
  <c r="R25" i="2" s="1"/>
  <c r="T25" i="2"/>
  <c r="U25" i="2" s="1"/>
  <c r="V25" i="2"/>
  <c r="W25" i="2"/>
  <c r="X25" i="2"/>
  <c r="Y25" i="2"/>
  <c r="Z25" i="2"/>
  <c r="AA25" i="2"/>
  <c r="O26" i="2"/>
  <c r="P26" i="2"/>
  <c r="R26" i="2" s="1"/>
  <c r="Q26" i="2"/>
  <c r="T26" i="2"/>
  <c r="U26" i="2" s="1"/>
  <c r="V26" i="2"/>
  <c r="W26" i="2"/>
  <c r="X26" i="2"/>
  <c r="Y26" i="2"/>
  <c r="Z26" i="2"/>
  <c r="AB26" i="2"/>
  <c r="O27" i="2"/>
  <c r="Q27" i="2" s="1"/>
  <c r="P27" i="2"/>
  <c r="R27" i="2" s="1"/>
  <c r="T27" i="2"/>
  <c r="U27" i="2" s="1"/>
  <c r="V27" i="2"/>
  <c r="W27" i="2"/>
  <c r="X27" i="2"/>
  <c r="Y27" i="2"/>
  <c r="Z27" i="2"/>
  <c r="AA27" i="2"/>
  <c r="O28" i="2"/>
  <c r="P28" i="2"/>
  <c r="R28" i="2" s="1"/>
  <c r="Q28" i="2"/>
  <c r="T28" i="2"/>
  <c r="U28" i="2"/>
  <c r="V28" i="2"/>
  <c r="W28" i="2"/>
  <c r="X28" i="2"/>
  <c r="Y28" i="2"/>
  <c r="AA28" i="2" s="1"/>
  <c r="Z28" i="2"/>
  <c r="O29" i="2"/>
  <c r="Q29" i="2" s="1"/>
  <c r="P29" i="2"/>
  <c r="R29" i="2" s="1"/>
  <c r="T29" i="2"/>
  <c r="U29" i="2" s="1"/>
  <c r="V29" i="2"/>
  <c r="W29" i="2"/>
  <c r="X29" i="2"/>
  <c r="Y29" i="2"/>
  <c r="AA29" i="2" s="1"/>
  <c r="Z29" i="2"/>
  <c r="AB29" i="2"/>
  <c r="O30" i="2"/>
  <c r="Q30" i="2" s="1"/>
  <c r="P30" i="2"/>
  <c r="R30" i="2"/>
  <c r="T30" i="2"/>
  <c r="U30" i="2" s="1"/>
  <c r="V30" i="2"/>
  <c r="W30" i="2"/>
  <c r="X30" i="2"/>
  <c r="Y30" i="2"/>
  <c r="Z30" i="2"/>
  <c r="O31" i="2"/>
  <c r="Q31" i="2" s="1"/>
  <c r="P31" i="2"/>
  <c r="R31" i="2" s="1"/>
  <c r="T31" i="2"/>
  <c r="U31" i="2" s="1"/>
  <c r="V31" i="2"/>
  <c r="W31" i="2"/>
  <c r="X31" i="2"/>
  <c r="Y31" i="2"/>
  <c r="Z31" i="2"/>
  <c r="AA31" i="2"/>
  <c r="O32" i="2"/>
  <c r="P32" i="2"/>
  <c r="R32" i="2" s="1"/>
  <c r="Q32" i="2"/>
  <c r="T32" i="2"/>
  <c r="U32" i="2"/>
  <c r="V32" i="2"/>
  <c r="W32" i="2"/>
  <c r="X32" i="2"/>
  <c r="Y32" i="2"/>
  <c r="AA32" i="2" s="1"/>
  <c r="Z32" i="2"/>
  <c r="O33" i="2"/>
  <c r="Q33" i="2" s="1"/>
  <c r="P33" i="2"/>
  <c r="R33" i="2" s="1"/>
  <c r="T33" i="2"/>
  <c r="U33" i="2" s="1"/>
  <c r="V33" i="2"/>
  <c r="W33" i="2"/>
  <c r="X33" i="2"/>
  <c r="Y33" i="2"/>
  <c r="AA33" i="2" s="1"/>
  <c r="Z33" i="2"/>
  <c r="O34" i="2"/>
  <c r="Q34" i="2" s="1"/>
  <c r="P34" i="2"/>
  <c r="R34" i="2"/>
  <c r="T34" i="2"/>
  <c r="U34" i="2" s="1"/>
  <c r="V34" i="2"/>
  <c r="W34" i="2"/>
  <c r="X34" i="2"/>
  <c r="Y34" i="2"/>
  <c r="Z34" i="2"/>
  <c r="AB34" i="2"/>
  <c r="O35" i="2"/>
  <c r="Q35" i="2" s="1"/>
  <c r="P35" i="2"/>
  <c r="R35" i="2" s="1"/>
  <c r="T35" i="2"/>
  <c r="U35" i="2" s="1"/>
  <c r="V35" i="2"/>
  <c r="W35" i="2"/>
  <c r="X35" i="2"/>
  <c r="Y35" i="2"/>
  <c r="Z35" i="2"/>
  <c r="AA35" i="2"/>
  <c r="O36" i="2"/>
  <c r="P36" i="2"/>
  <c r="R36" i="2" s="1"/>
  <c r="Q36" i="2"/>
  <c r="T36" i="2"/>
  <c r="U36" i="2"/>
  <c r="V36" i="2"/>
  <c r="W36" i="2"/>
  <c r="X36" i="2"/>
  <c r="Y36" i="2"/>
  <c r="AA36" i="2" s="1"/>
  <c r="Z36" i="2"/>
  <c r="O37" i="2"/>
  <c r="Q37" i="2" s="1"/>
  <c r="P37" i="2"/>
  <c r="R37" i="2" s="1"/>
  <c r="T37" i="2"/>
  <c r="U37" i="2" s="1"/>
  <c r="V37" i="2"/>
  <c r="W37" i="2"/>
  <c r="X37" i="2"/>
  <c r="Y37" i="2"/>
  <c r="AA37" i="2" s="1"/>
  <c r="Z37" i="2"/>
  <c r="AB37" i="2"/>
  <c r="O38" i="2"/>
  <c r="Q38" i="2" s="1"/>
  <c r="P38" i="2"/>
  <c r="R38" i="2"/>
  <c r="T38" i="2"/>
  <c r="U38" i="2" s="1"/>
  <c r="V38" i="2"/>
  <c r="W38" i="2"/>
  <c r="X38" i="2"/>
  <c r="Y38" i="2"/>
  <c r="Z38" i="2"/>
  <c r="O39" i="2"/>
  <c r="Q39" i="2" s="1"/>
  <c r="P39" i="2"/>
  <c r="R39" i="2" s="1"/>
  <c r="T39" i="2"/>
  <c r="U39" i="2" s="1"/>
  <c r="V39" i="2"/>
  <c r="W39" i="2"/>
  <c r="X39" i="2"/>
  <c r="Y39" i="2"/>
  <c r="Z39" i="2"/>
  <c r="AA39" i="2"/>
  <c r="O40" i="2"/>
  <c r="P40" i="2"/>
  <c r="R40" i="2" s="1"/>
  <c r="Q40" i="2"/>
  <c r="T40" i="2"/>
  <c r="U40" i="2"/>
  <c r="V40" i="2"/>
  <c r="W40" i="2"/>
  <c r="X40" i="2"/>
  <c r="Y40" i="2"/>
  <c r="AA40" i="2" s="1"/>
  <c r="Z40" i="2"/>
  <c r="O41" i="2"/>
  <c r="Q41" i="2" s="1"/>
  <c r="P41" i="2"/>
  <c r="R41" i="2" s="1"/>
  <c r="S41" i="2" s="1"/>
  <c r="T41" i="2"/>
  <c r="U41" i="2" s="1"/>
  <c r="V41" i="2"/>
  <c r="W41" i="2"/>
  <c r="X41" i="2"/>
  <c r="Y41" i="2"/>
  <c r="Z41" i="2"/>
  <c r="AA41" i="2"/>
  <c r="O42" i="2"/>
  <c r="P42" i="2"/>
  <c r="Q42" i="2"/>
  <c r="R42" i="2"/>
  <c r="T42" i="2"/>
  <c r="U42" i="2"/>
  <c r="V42" i="2"/>
  <c r="W42" i="2"/>
  <c r="X42" i="2"/>
  <c r="Y42" i="2"/>
  <c r="Z42" i="2"/>
  <c r="O43" i="2"/>
  <c r="Q43" i="2" s="1"/>
  <c r="P43" i="2"/>
  <c r="R43" i="2" s="1"/>
  <c r="T43" i="2"/>
  <c r="U43" i="2" s="1"/>
  <c r="V43" i="2"/>
  <c r="W43" i="2"/>
  <c r="X43" i="2"/>
  <c r="Y43" i="2"/>
  <c r="AA43" i="2" s="1"/>
  <c r="Z43" i="2"/>
  <c r="O44" i="2"/>
  <c r="Q44" i="2" s="1"/>
  <c r="P44" i="2"/>
  <c r="R44" i="2" s="1"/>
  <c r="T44" i="2"/>
  <c r="U44" i="2" s="1"/>
  <c r="V44" i="2"/>
  <c r="W44" i="2"/>
  <c r="X44" i="2"/>
  <c r="Y44" i="2"/>
  <c r="AA44" i="2" s="1"/>
  <c r="Z44" i="2"/>
  <c r="O45" i="2"/>
  <c r="Q45" i="2" s="1"/>
  <c r="S45" i="2" s="1"/>
  <c r="P45" i="2"/>
  <c r="R45" i="2" s="1"/>
  <c r="T45" i="2"/>
  <c r="U45" i="2" s="1"/>
  <c r="V45" i="2"/>
  <c r="W45" i="2"/>
  <c r="X45" i="2"/>
  <c r="Y45" i="2"/>
  <c r="Z45" i="2"/>
  <c r="AA45" i="2"/>
  <c r="O46" i="2"/>
  <c r="P46" i="2"/>
  <c r="Q46" i="2"/>
  <c r="S46" i="2" s="1"/>
  <c r="R46" i="2"/>
  <c r="T46" i="2"/>
  <c r="U46" i="2" s="1"/>
  <c r="V46" i="2"/>
  <c r="W46" i="2"/>
  <c r="X46" i="2"/>
  <c r="Y46" i="2"/>
  <c r="Z46" i="2"/>
  <c r="O47" i="2"/>
  <c r="Q47" i="2" s="1"/>
  <c r="P47" i="2"/>
  <c r="R47" i="2" s="1"/>
  <c r="S47" i="2"/>
  <c r="T47" i="2"/>
  <c r="U47" i="2" s="1"/>
  <c r="V47" i="2"/>
  <c r="W47" i="2"/>
  <c r="X47" i="2"/>
  <c r="Y47" i="2"/>
  <c r="AA47" i="2" s="1"/>
  <c r="Z47" i="2"/>
  <c r="AB47" i="2"/>
  <c r="O48" i="2"/>
  <c r="Q48" i="2" s="1"/>
  <c r="P48" i="2"/>
  <c r="R48" i="2"/>
  <c r="T48" i="2"/>
  <c r="U48" i="2" s="1"/>
  <c r="V48" i="2"/>
  <c r="W48" i="2"/>
  <c r="X48" i="2"/>
  <c r="Y48" i="2"/>
  <c r="Z48" i="2"/>
  <c r="AB48" i="2"/>
  <c r="O49" i="2"/>
  <c r="Q49" i="2" s="1"/>
  <c r="S49" i="2" s="1"/>
  <c r="P49" i="2"/>
  <c r="R49" i="2" s="1"/>
  <c r="T49" i="2"/>
  <c r="U49" i="2" s="1"/>
  <c r="V49" i="2"/>
  <c r="W49" i="2"/>
  <c r="X49" i="2"/>
  <c r="Y49" i="2"/>
  <c r="AA49" i="2" s="1"/>
  <c r="Z49" i="2"/>
  <c r="O50" i="2"/>
  <c r="Q50" i="2" s="1"/>
  <c r="P50" i="2"/>
  <c r="R50" i="2" s="1"/>
  <c r="T50" i="2"/>
  <c r="U50" i="2" s="1"/>
  <c r="V50" i="2"/>
  <c r="W50" i="2"/>
  <c r="X50" i="2"/>
  <c r="Y50" i="2"/>
  <c r="AA50" i="2" s="1"/>
  <c r="Z50" i="2"/>
  <c r="AB50" i="2"/>
  <c r="O51" i="2"/>
  <c r="Q51" i="2" s="1"/>
  <c r="S51" i="2" s="1"/>
  <c r="P51" i="2"/>
  <c r="R51" i="2" s="1"/>
  <c r="T51" i="2"/>
  <c r="U51" i="2" s="1"/>
  <c r="V51" i="2"/>
  <c r="W51" i="2"/>
  <c r="X51" i="2"/>
  <c r="Y51" i="2"/>
  <c r="Z51" i="2"/>
  <c r="AA51" i="2"/>
  <c r="O52" i="2"/>
  <c r="P52" i="2"/>
  <c r="Q52" i="2"/>
  <c r="S52" i="2" s="1"/>
  <c r="R52" i="2"/>
  <c r="T52" i="2"/>
  <c r="U52" i="2" s="1"/>
  <c r="V52" i="2"/>
  <c r="W52" i="2"/>
  <c r="X52" i="2"/>
  <c r="Y52" i="2"/>
  <c r="Z52" i="2"/>
  <c r="O53" i="2"/>
  <c r="Q53" i="2" s="1"/>
  <c r="S53" i="2" s="1"/>
  <c r="P53" i="2"/>
  <c r="R53" i="2" s="1"/>
  <c r="T53" i="2"/>
  <c r="U53" i="2" s="1"/>
  <c r="V53" i="2"/>
  <c r="W53" i="2"/>
  <c r="X53" i="2"/>
  <c r="Y53" i="2"/>
  <c r="AA53" i="2" s="1"/>
  <c r="Z53" i="2"/>
  <c r="O54" i="2"/>
  <c r="Q54" i="2" s="1"/>
  <c r="P54" i="2"/>
  <c r="R54" i="2" s="1"/>
  <c r="T54" i="2"/>
  <c r="U54" i="2" s="1"/>
  <c r="V54" i="2"/>
  <c r="W54" i="2"/>
  <c r="X54" i="2"/>
  <c r="Y54" i="2"/>
  <c r="AA54" i="2" s="1"/>
  <c r="Z54" i="2"/>
  <c r="O55" i="2"/>
  <c r="Q55" i="2" s="1"/>
  <c r="S55" i="2" s="1"/>
  <c r="P55" i="2"/>
  <c r="R55" i="2" s="1"/>
  <c r="T55" i="2"/>
  <c r="U55" i="2"/>
  <c r="V55" i="2"/>
  <c r="W55" i="2"/>
  <c r="X55" i="2"/>
  <c r="Y55" i="2"/>
  <c r="Z55" i="2"/>
  <c r="O56" i="2"/>
  <c r="Q56" i="2" s="1"/>
  <c r="P56" i="2"/>
  <c r="R56" i="2"/>
  <c r="T56" i="2"/>
  <c r="U56" i="2" s="1"/>
  <c r="V56" i="2"/>
  <c r="W56" i="2"/>
  <c r="X56" i="2"/>
  <c r="Y56" i="2"/>
  <c r="Z56" i="2"/>
  <c r="AA56" i="2"/>
  <c r="O57" i="2"/>
  <c r="P57" i="2"/>
  <c r="R57" i="2" s="1"/>
  <c r="Q57" i="2"/>
  <c r="S57" i="2" s="1"/>
  <c r="T57" i="2"/>
  <c r="U57" i="2" s="1"/>
  <c r="V57" i="2"/>
  <c r="W57" i="2"/>
  <c r="X57" i="2"/>
  <c r="Y57" i="2"/>
  <c r="Z57" i="2"/>
  <c r="O58" i="2"/>
  <c r="Q58" i="2" s="1"/>
  <c r="S58" i="2" s="1"/>
  <c r="P58" i="2"/>
  <c r="R58" i="2"/>
  <c r="T58" i="2"/>
  <c r="U58" i="2" s="1"/>
  <c r="V58" i="2"/>
  <c r="W58" i="2"/>
  <c r="X58" i="2"/>
  <c r="Y58" i="2"/>
  <c r="AA58" i="2" s="1"/>
  <c r="Z58" i="2"/>
  <c r="AB58" i="2"/>
  <c r="O59" i="2"/>
  <c r="Q59" i="2" s="1"/>
  <c r="S59" i="2" s="1"/>
  <c r="P59" i="2"/>
  <c r="R59" i="2" s="1"/>
  <c r="T59" i="2"/>
  <c r="U59" i="2" s="1"/>
  <c r="V59" i="2"/>
  <c r="W59" i="2"/>
  <c r="X59" i="2"/>
  <c r="Y59" i="2"/>
  <c r="Z59" i="2"/>
  <c r="AA59" i="2"/>
  <c r="O60" i="2"/>
  <c r="P60" i="2"/>
  <c r="Q60" i="2"/>
  <c r="S60" i="2" s="1"/>
  <c r="R60" i="2"/>
  <c r="T60" i="2"/>
  <c r="U60" i="2"/>
  <c r="V60" i="2"/>
  <c r="W60" i="2"/>
  <c r="X60" i="2"/>
  <c r="Y60" i="2"/>
  <c r="Z60" i="2"/>
  <c r="O61" i="2"/>
  <c r="Q61" i="2" s="1"/>
  <c r="P61" i="2"/>
  <c r="R61" i="2" s="1"/>
  <c r="T61" i="2"/>
  <c r="U61" i="2" s="1"/>
  <c r="V61" i="2"/>
  <c r="W61" i="2"/>
  <c r="X61" i="2"/>
  <c r="Y61" i="2"/>
  <c r="AA61" i="2" s="1"/>
  <c r="Z61" i="2"/>
  <c r="O62" i="2"/>
  <c r="Q62" i="2" s="1"/>
  <c r="P62" i="2"/>
  <c r="R62" i="2" s="1"/>
  <c r="T62" i="2"/>
  <c r="U62" i="2" s="1"/>
  <c r="V62" i="2"/>
  <c r="W62" i="2"/>
  <c r="X62" i="2"/>
  <c r="Y62" i="2"/>
  <c r="AA62" i="2" s="1"/>
  <c r="Z62" i="2"/>
  <c r="O63" i="2"/>
  <c r="Q63" i="2" s="1"/>
  <c r="P63" i="2"/>
  <c r="R63" i="2" s="1"/>
  <c r="T63" i="2"/>
  <c r="U63" i="2" s="1"/>
  <c r="V63" i="2"/>
  <c r="W63" i="2"/>
  <c r="X63" i="2"/>
  <c r="Y63" i="2"/>
  <c r="Z63" i="2"/>
  <c r="O64" i="2"/>
  <c r="Q64" i="2" s="1"/>
  <c r="P64" i="2"/>
  <c r="R64" i="2"/>
  <c r="S64" i="2" s="1"/>
  <c r="T64" i="2"/>
  <c r="U64" i="2" s="1"/>
  <c r="V64" i="2"/>
  <c r="W64" i="2"/>
  <c r="X64" i="2"/>
  <c r="Y64" i="2"/>
  <c r="Z64" i="2"/>
  <c r="AA64" i="2"/>
  <c r="O65" i="2"/>
  <c r="P65" i="2"/>
  <c r="R65" i="2" s="1"/>
  <c r="Q65" i="2"/>
  <c r="T65" i="2"/>
  <c r="U65" i="2" s="1"/>
  <c r="V65" i="2"/>
  <c r="W65" i="2"/>
  <c r="X65" i="2"/>
  <c r="Y65" i="2"/>
  <c r="Z65" i="2"/>
  <c r="O66" i="2"/>
  <c r="Q66" i="2" s="1"/>
  <c r="P66" i="2"/>
  <c r="R66" i="2"/>
  <c r="T66" i="2"/>
  <c r="U66" i="2" s="1"/>
  <c r="V66" i="2"/>
  <c r="W66" i="2"/>
  <c r="X66" i="2"/>
  <c r="Y66" i="2"/>
  <c r="Z66" i="2"/>
  <c r="AA66" i="2"/>
  <c r="O67" i="2"/>
  <c r="P67" i="2"/>
  <c r="R67" i="2" s="1"/>
  <c r="Q67" i="2"/>
  <c r="S67" i="2" s="1"/>
  <c r="T67" i="2"/>
  <c r="U67" i="2" s="1"/>
  <c r="V67" i="2"/>
  <c r="W67" i="2"/>
  <c r="X67" i="2"/>
  <c r="Y67" i="2"/>
  <c r="Z67" i="2"/>
  <c r="AA67" i="2"/>
  <c r="O68" i="2"/>
  <c r="P68" i="2"/>
  <c r="R68" i="2" s="1"/>
  <c r="Q68" i="2"/>
  <c r="T68" i="2"/>
  <c r="U68" i="2"/>
  <c r="V68" i="2"/>
  <c r="W68" i="2"/>
  <c r="X68" i="2"/>
  <c r="Y68" i="2"/>
  <c r="AA68" i="2" s="1"/>
  <c r="Z68" i="2"/>
  <c r="O69" i="2"/>
  <c r="Q69" i="2" s="1"/>
  <c r="P69" i="2"/>
  <c r="R69" i="2" s="1"/>
  <c r="T69" i="2"/>
  <c r="U69" i="2" s="1"/>
  <c r="V69" i="2"/>
  <c r="W69" i="2"/>
  <c r="X69" i="2"/>
  <c r="Y69" i="2"/>
  <c r="AA69" i="2" s="1"/>
  <c r="Z69" i="2"/>
  <c r="AB69" i="2"/>
  <c r="O70" i="2"/>
  <c r="Q70" i="2" s="1"/>
  <c r="S70" i="2" s="1"/>
  <c r="P70" i="2"/>
  <c r="R70" i="2"/>
  <c r="T70" i="2"/>
  <c r="U70" i="2" s="1"/>
  <c r="V70" i="2"/>
  <c r="W70" i="2"/>
  <c r="X70" i="2"/>
  <c r="Y70" i="2"/>
  <c r="Z70" i="2"/>
  <c r="O71" i="2"/>
  <c r="Q71" i="2" s="1"/>
  <c r="S71" i="2" s="1"/>
  <c r="P71" i="2"/>
  <c r="R71" i="2" s="1"/>
  <c r="T71" i="2"/>
  <c r="U71" i="2"/>
  <c r="V71" i="2"/>
  <c r="W71" i="2"/>
  <c r="X71" i="2"/>
  <c r="Y71" i="2"/>
  <c r="AA71" i="2" s="1"/>
  <c r="Z71" i="2"/>
  <c r="O72" i="2"/>
  <c r="Q72" i="2" s="1"/>
  <c r="P72" i="2"/>
  <c r="R72" i="2" s="1"/>
  <c r="T72" i="2"/>
  <c r="U72" i="2" s="1"/>
  <c r="V72" i="2"/>
  <c r="W72" i="2"/>
  <c r="X72" i="2"/>
  <c r="Y72" i="2"/>
  <c r="Z72" i="2"/>
  <c r="AA72" i="2"/>
  <c r="O73" i="2"/>
  <c r="P73" i="2"/>
  <c r="R73" i="2" s="1"/>
  <c r="Q73" i="2"/>
  <c r="T73" i="2"/>
  <c r="U73" i="2" s="1"/>
  <c r="V73" i="2"/>
  <c r="W73" i="2"/>
  <c r="X73" i="2"/>
  <c r="Y73" i="2"/>
  <c r="Z73" i="2"/>
  <c r="O74" i="2"/>
  <c r="Q74" i="2" s="1"/>
  <c r="P74" i="2"/>
  <c r="R74" i="2"/>
  <c r="T74" i="2"/>
  <c r="U74" i="2" s="1"/>
  <c r="V74" i="2"/>
  <c r="W74" i="2"/>
  <c r="X74" i="2"/>
  <c r="Y74" i="2"/>
  <c r="Z74" i="2"/>
  <c r="AA74" i="2"/>
  <c r="O75" i="2"/>
  <c r="P75" i="2"/>
  <c r="R75" i="2" s="1"/>
  <c r="Q75" i="2"/>
  <c r="S75" i="2" s="1"/>
  <c r="T75" i="2"/>
  <c r="U75" i="2" s="1"/>
  <c r="V75" i="2"/>
  <c r="W75" i="2"/>
  <c r="X75" i="2"/>
  <c r="Y75" i="2"/>
  <c r="Z75" i="2"/>
  <c r="AA75" i="2"/>
  <c r="O76" i="2"/>
  <c r="P76" i="2"/>
  <c r="R76" i="2" s="1"/>
  <c r="Q76" i="2"/>
  <c r="T76" i="2"/>
  <c r="U76" i="2"/>
  <c r="V76" i="2"/>
  <c r="W76" i="2"/>
  <c r="X76" i="2"/>
  <c r="Y76" i="2"/>
  <c r="AA76" i="2" s="1"/>
  <c r="Z76" i="2"/>
  <c r="O77" i="2"/>
  <c r="Q77" i="2" s="1"/>
  <c r="P77" i="2"/>
  <c r="R77" i="2" s="1"/>
  <c r="T77" i="2"/>
  <c r="U77" i="2" s="1"/>
  <c r="V77" i="2"/>
  <c r="W77" i="2"/>
  <c r="X77" i="2"/>
  <c r="Y77" i="2"/>
  <c r="AA77" i="2" s="1"/>
  <c r="Z77" i="2"/>
  <c r="AB77" i="2"/>
  <c r="O78" i="2"/>
  <c r="Q78" i="2" s="1"/>
  <c r="P78" i="2"/>
  <c r="R78" i="2"/>
  <c r="T78" i="2"/>
  <c r="U78" i="2" s="1"/>
  <c r="V78" i="2"/>
  <c r="W78" i="2"/>
  <c r="X78" i="2"/>
  <c r="Y78" i="2"/>
  <c r="Z78" i="2"/>
  <c r="O79" i="2"/>
  <c r="Q79" i="2" s="1"/>
  <c r="P79" i="2"/>
  <c r="R79" i="2" s="1"/>
  <c r="T79" i="2"/>
  <c r="U79" i="2"/>
  <c r="V79" i="2"/>
  <c r="W79" i="2"/>
  <c r="X79" i="2"/>
  <c r="Y79" i="2"/>
  <c r="AA79" i="2" s="1"/>
  <c r="Z79" i="2"/>
  <c r="O80" i="2"/>
  <c r="Q80" i="2" s="1"/>
  <c r="P80" i="2"/>
  <c r="R80" i="2" s="1"/>
  <c r="S80" i="2" s="1"/>
  <c r="T80" i="2"/>
  <c r="U80" i="2"/>
  <c r="V80" i="2"/>
  <c r="W80" i="2"/>
  <c r="X80" i="2"/>
  <c r="Y80" i="2"/>
  <c r="AA80" i="2" s="1"/>
  <c r="Z80" i="2"/>
  <c r="O81" i="2"/>
  <c r="Q81" i="2" s="1"/>
  <c r="S81" i="2" s="1"/>
  <c r="P81" i="2"/>
  <c r="R81" i="2" s="1"/>
  <c r="T81" i="2"/>
  <c r="U81" i="2"/>
  <c r="V81" i="2"/>
  <c r="W81" i="2"/>
  <c r="X81" i="2"/>
  <c r="Y81" i="2"/>
  <c r="AA81" i="2" s="1"/>
  <c r="Z81" i="2"/>
  <c r="O82" i="2"/>
  <c r="Q82" i="2" s="1"/>
  <c r="P82" i="2"/>
  <c r="R82" i="2" s="1"/>
  <c r="T82" i="2"/>
  <c r="U82" i="2" s="1"/>
  <c r="V82" i="2"/>
  <c r="W82" i="2"/>
  <c r="X82" i="2"/>
  <c r="Y82" i="2"/>
  <c r="Z82" i="2"/>
  <c r="AA82" i="2"/>
  <c r="O83" i="2"/>
  <c r="P83" i="2"/>
  <c r="R83" i="2" s="1"/>
  <c r="Q83" i="2"/>
  <c r="S83" i="2" s="1"/>
  <c r="T83" i="2"/>
  <c r="U83" i="2"/>
  <c r="V83" i="2"/>
  <c r="W83" i="2"/>
  <c r="X83" i="2"/>
  <c r="Y83" i="2"/>
  <c r="AA83" i="2" s="1"/>
  <c r="Z83" i="2"/>
  <c r="O84" i="2"/>
  <c r="Q84" i="2" s="1"/>
  <c r="S84" i="2" s="1"/>
  <c r="P84" i="2"/>
  <c r="R84" i="2" s="1"/>
  <c r="T84" i="2"/>
  <c r="U84" i="2" s="1"/>
  <c r="V84" i="2"/>
  <c r="W84" i="2"/>
  <c r="X84" i="2"/>
  <c r="Y84" i="2"/>
  <c r="AA84" i="2" s="1"/>
  <c r="Z84" i="2"/>
  <c r="O85" i="2"/>
  <c r="Q85" i="2" s="1"/>
  <c r="S85" i="2" s="1"/>
  <c r="P85" i="2"/>
  <c r="R85" i="2" s="1"/>
  <c r="T85" i="2"/>
  <c r="U85" i="2" s="1"/>
  <c r="V85" i="2"/>
  <c r="W85" i="2"/>
  <c r="X85" i="2"/>
  <c r="Y85" i="2"/>
  <c r="Z85" i="2"/>
  <c r="AA85" i="2"/>
  <c r="O86" i="2"/>
  <c r="P86" i="2"/>
  <c r="Q86" i="2"/>
  <c r="R86" i="2"/>
  <c r="T86" i="2"/>
  <c r="U86" i="2" s="1"/>
  <c r="V86" i="2"/>
  <c r="W86" i="2"/>
  <c r="X86" i="2"/>
  <c r="Y86" i="2"/>
  <c r="Z86" i="2"/>
  <c r="O87" i="2"/>
  <c r="Q87" i="2" s="1"/>
  <c r="P87" i="2"/>
  <c r="R87" i="2" s="1"/>
  <c r="T87" i="2"/>
  <c r="U87" i="2" s="1"/>
  <c r="V87" i="2"/>
  <c r="W87" i="2"/>
  <c r="X87" i="2"/>
  <c r="Y87" i="2"/>
  <c r="AA87" i="2" s="1"/>
  <c r="Z87" i="2"/>
  <c r="O88" i="2"/>
  <c r="Q88" i="2" s="1"/>
  <c r="P88" i="2"/>
  <c r="R88" i="2" s="1"/>
  <c r="T88" i="2"/>
  <c r="U88" i="2" s="1"/>
  <c r="V88" i="2"/>
  <c r="W88" i="2"/>
  <c r="X88" i="2"/>
  <c r="Y88" i="2"/>
  <c r="AA88" i="2" s="1"/>
  <c r="Z88" i="2"/>
  <c r="AB88" i="2"/>
  <c r="O89" i="2"/>
  <c r="Q89" i="2" s="1"/>
  <c r="S89" i="2" s="1"/>
  <c r="P89" i="2"/>
  <c r="R89" i="2" s="1"/>
  <c r="T89" i="2"/>
  <c r="U89" i="2" s="1"/>
  <c r="V89" i="2"/>
  <c r="W89" i="2"/>
  <c r="X89" i="2"/>
  <c r="Y89" i="2"/>
  <c r="AA89" i="2" s="1"/>
  <c r="Z89" i="2"/>
  <c r="O90" i="2"/>
  <c r="Q90" i="2" s="1"/>
  <c r="S90" i="2" s="1"/>
  <c r="P90" i="2"/>
  <c r="R90" i="2" s="1"/>
  <c r="T90" i="2"/>
  <c r="U90" i="2" s="1"/>
  <c r="V90" i="2"/>
  <c r="W90" i="2"/>
  <c r="X90" i="2"/>
  <c r="Y90" i="2"/>
  <c r="AA90" i="2" s="1"/>
  <c r="Z90" i="2"/>
  <c r="AB90" i="2"/>
  <c r="O91" i="2"/>
  <c r="Q91" i="2" s="1"/>
  <c r="S91" i="2" s="1"/>
  <c r="P91" i="2"/>
  <c r="R91" i="2" s="1"/>
  <c r="T91" i="2"/>
  <c r="U91" i="2" s="1"/>
  <c r="V91" i="2"/>
  <c r="W91" i="2"/>
  <c r="X91" i="2"/>
  <c r="Y91" i="2"/>
  <c r="AA91" i="2" s="1"/>
  <c r="Z91" i="2"/>
  <c r="AB91" i="2"/>
  <c r="O92" i="2"/>
  <c r="Q92" i="2" s="1"/>
  <c r="S92" i="2" s="1"/>
  <c r="P92" i="2"/>
  <c r="R92" i="2"/>
  <c r="T92" i="2"/>
  <c r="U92" i="2" s="1"/>
  <c r="V92" i="2"/>
  <c r="W92" i="2"/>
  <c r="X92" i="2"/>
  <c r="Y92" i="2"/>
  <c r="Z92" i="2"/>
  <c r="AB92" i="2"/>
  <c r="O93" i="2"/>
  <c r="Q93" i="2" s="1"/>
  <c r="S93" i="2" s="1"/>
  <c r="P93" i="2"/>
  <c r="R93" i="2" s="1"/>
  <c r="T93" i="2"/>
  <c r="U93" i="2" s="1"/>
  <c r="V93" i="2"/>
  <c r="W93" i="2"/>
  <c r="X93" i="2"/>
  <c r="Y93" i="2"/>
  <c r="AA93" i="2" s="1"/>
  <c r="Z93" i="2"/>
  <c r="O94" i="2"/>
  <c r="Q94" i="2" s="1"/>
  <c r="S94" i="2" s="1"/>
  <c r="P94" i="2"/>
  <c r="R94" i="2" s="1"/>
  <c r="T94" i="2"/>
  <c r="U94" i="2" s="1"/>
  <c r="V94" i="2"/>
  <c r="W94" i="2"/>
  <c r="X94" i="2"/>
  <c r="Y94" i="2"/>
  <c r="AA94" i="2" s="1"/>
  <c r="Z94" i="2"/>
  <c r="O95" i="2"/>
  <c r="Q95" i="2" s="1"/>
  <c r="S95" i="2" s="1"/>
  <c r="P95" i="2"/>
  <c r="R95" i="2" s="1"/>
  <c r="T95" i="2"/>
  <c r="U95" i="2" s="1"/>
  <c r="V95" i="2"/>
  <c r="W95" i="2"/>
  <c r="X95" i="2"/>
  <c r="Y95" i="2"/>
  <c r="Z95" i="2"/>
  <c r="AB95" i="2"/>
  <c r="O96" i="2"/>
  <c r="Q96" i="2" s="1"/>
  <c r="P96" i="2"/>
  <c r="R96" i="2" s="1"/>
  <c r="T96" i="2"/>
  <c r="U96" i="2" s="1"/>
  <c r="V96" i="2"/>
  <c r="W96" i="2"/>
  <c r="X96" i="2"/>
  <c r="Y96" i="2"/>
  <c r="AA96" i="2" s="1"/>
  <c r="Z96" i="2"/>
  <c r="AB96" i="2"/>
  <c r="O97" i="2"/>
  <c r="Q97" i="2" s="1"/>
  <c r="P97" i="2"/>
  <c r="R97" i="2" s="1"/>
  <c r="T97" i="2"/>
  <c r="U97" i="2" s="1"/>
  <c r="V97" i="2"/>
  <c r="W97" i="2"/>
  <c r="X97" i="2"/>
  <c r="Y97" i="2"/>
  <c r="AA97" i="2" s="1"/>
  <c r="Z97" i="2"/>
  <c r="O98" i="2"/>
  <c r="Q98" i="2" s="1"/>
  <c r="P98" i="2"/>
  <c r="R98" i="2" s="1"/>
  <c r="T98" i="2"/>
  <c r="U98" i="2"/>
  <c r="V98" i="2"/>
  <c r="W98" i="2"/>
  <c r="X98" i="2"/>
  <c r="Y98" i="2"/>
  <c r="AA98" i="2" s="1"/>
  <c r="Z98" i="2"/>
  <c r="O99" i="2"/>
  <c r="Q99" i="2" s="1"/>
  <c r="S99" i="2" s="1"/>
  <c r="P99" i="2"/>
  <c r="R99" i="2" s="1"/>
  <c r="T99" i="2"/>
  <c r="U99" i="2" s="1"/>
  <c r="V99" i="2"/>
  <c r="W99" i="2"/>
  <c r="X99" i="2"/>
  <c r="Y99" i="2"/>
  <c r="AA99" i="2" s="1"/>
  <c r="Z99" i="2"/>
  <c r="AB99" i="2"/>
  <c r="O100" i="2"/>
  <c r="Q100" i="2" s="1"/>
  <c r="S100" i="2" s="1"/>
  <c r="P100" i="2"/>
  <c r="R100" i="2"/>
  <c r="T100" i="2"/>
  <c r="U100" i="2" s="1"/>
  <c r="V100" i="2"/>
  <c r="W100" i="2"/>
  <c r="X100" i="2"/>
  <c r="Y100" i="2"/>
  <c r="Z100" i="2"/>
  <c r="AB100" i="2"/>
  <c r="O101" i="2"/>
  <c r="Q101" i="2" s="1"/>
  <c r="S101" i="2" s="1"/>
  <c r="P101" i="2"/>
  <c r="R101" i="2" s="1"/>
  <c r="T101" i="2"/>
  <c r="U101" i="2" s="1"/>
  <c r="V101" i="2"/>
  <c r="W101" i="2"/>
  <c r="X101" i="2"/>
  <c r="Y101" i="2"/>
  <c r="AA101" i="2" s="1"/>
  <c r="Z101" i="2"/>
  <c r="O102" i="2"/>
  <c r="Q102" i="2" s="1"/>
  <c r="P102" i="2"/>
  <c r="R102" i="2" s="1"/>
  <c r="T102" i="2"/>
  <c r="U102" i="2" s="1"/>
  <c r="V102" i="2"/>
  <c r="W102" i="2"/>
  <c r="X102" i="2"/>
  <c r="Y102" i="2"/>
  <c r="AA102" i="2" s="1"/>
  <c r="Z102" i="2"/>
  <c r="O103" i="2"/>
  <c r="Q103" i="2" s="1"/>
  <c r="P103" i="2"/>
  <c r="R103" i="2" s="1"/>
  <c r="T103" i="2"/>
  <c r="U103" i="2" s="1"/>
  <c r="V103" i="2"/>
  <c r="W103" i="2"/>
  <c r="X103" i="2"/>
  <c r="Y103" i="2"/>
  <c r="Z103" i="2"/>
  <c r="O104" i="2"/>
  <c r="Q104" i="2" s="1"/>
  <c r="P104" i="2"/>
  <c r="R104" i="2"/>
  <c r="S104" i="2" s="1"/>
  <c r="T104" i="2"/>
  <c r="U104" i="2" s="1"/>
  <c r="V104" i="2"/>
  <c r="W104" i="2"/>
  <c r="X104" i="2"/>
  <c r="Y104" i="2"/>
  <c r="Z104" i="2"/>
  <c r="AA104" i="2"/>
  <c r="O105" i="2"/>
  <c r="P105" i="2"/>
  <c r="R105" i="2" s="1"/>
  <c r="Q105" i="2"/>
  <c r="T105" i="2"/>
  <c r="U105" i="2" s="1"/>
  <c r="V105" i="2"/>
  <c r="W105" i="2"/>
  <c r="X105" i="2"/>
  <c r="Y105" i="2"/>
  <c r="Z105" i="2"/>
  <c r="O106" i="2"/>
  <c r="Q106" i="2" s="1"/>
  <c r="P106" i="2"/>
  <c r="R106" i="2"/>
  <c r="S106" i="2" s="1"/>
  <c r="T106" i="2"/>
  <c r="U106" i="2" s="1"/>
  <c r="V106" i="2"/>
  <c r="W106" i="2"/>
  <c r="X106" i="2"/>
  <c r="Y106" i="2"/>
  <c r="Z106" i="2"/>
  <c r="AA106" i="2"/>
  <c r="O107" i="2"/>
  <c r="P107" i="2"/>
  <c r="R107" i="2" s="1"/>
  <c r="Q107" i="2"/>
  <c r="T107" i="2"/>
  <c r="U107" i="2" s="1"/>
  <c r="V107" i="2"/>
  <c r="W107" i="2"/>
  <c r="X107" i="2"/>
  <c r="Y107" i="2"/>
  <c r="Z107" i="2"/>
  <c r="O108" i="2"/>
  <c r="Q108" i="2" s="1"/>
  <c r="P108" i="2"/>
  <c r="R108" i="2"/>
  <c r="S108" i="2" s="1"/>
  <c r="T108" i="2"/>
  <c r="U108" i="2" s="1"/>
  <c r="V108" i="2"/>
  <c r="W108" i="2"/>
  <c r="X108" i="2"/>
  <c r="Y108" i="2"/>
  <c r="Z108" i="2"/>
  <c r="AA108" i="2"/>
  <c r="O109" i="2"/>
  <c r="P109" i="2"/>
  <c r="R109" i="2" s="1"/>
  <c r="Q109" i="2"/>
  <c r="T109" i="2"/>
  <c r="U109" i="2" s="1"/>
  <c r="V109" i="2"/>
  <c r="W109" i="2"/>
  <c r="X109" i="2"/>
  <c r="Y109" i="2"/>
  <c r="Z109" i="2"/>
  <c r="O110" i="2"/>
  <c r="Q110" i="2" s="1"/>
  <c r="P110" i="2"/>
  <c r="R110" i="2"/>
  <c r="S110" i="2" s="1"/>
  <c r="T110" i="2"/>
  <c r="U110" i="2" s="1"/>
  <c r="V110" i="2"/>
  <c r="W110" i="2"/>
  <c r="X110" i="2"/>
  <c r="Y110" i="2"/>
  <c r="Z110" i="2"/>
  <c r="AA110" i="2"/>
  <c r="O111" i="2"/>
  <c r="P111" i="2"/>
  <c r="R111" i="2" s="1"/>
  <c r="Q111" i="2"/>
  <c r="T111" i="2"/>
  <c r="U111" i="2" s="1"/>
  <c r="V111" i="2"/>
  <c r="W111" i="2"/>
  <c r="X111" i="2"/>
  <c r="Y111" i="2"/>
  <c r="Z111" i="2"/>
  <c r="O112" i="2"/>
  <c r="Q112" i="2" s="1"/>
  <c r="P112" i="2"/>
  <c r="R112" i="2"/>
  <c r="S112" i="2" s="1"/>
  <c r="T112" i="2"/>
  <c r="U112" i="2" s="1"/>
  <c r="V112" i="2"/>
  <c r="W112" i="2"/>
  <c r="X112" i="2"/>
  <c r="Y112" i="2"/>
  <c r="Z112" i="2"/>
  <c r="AA112" i="2"/>
  <c r="O113" i="2"/>
  <c r="P113" i="2"/>
  <c r="R113" i="2" s="1"/>
  <c r="Q113" i="2"/>
  <c r="T113" i="2"/>
  <c r="U113" i="2" s="1"/>
  <c r="V113" i="2"/>
  <c r="W113" i="2"/>
  <c r="X113" i="2"/>
  <c r="Y113" i="2"/>
  <c r="Z113" i="2"/>
  <c r="O114" i="2"/>
  <c r="Q114" i="2" s="1"/>
  <c r="P114" i="2"/>
  <c r="R114" i="2"/>
  <c r="S114" i="2" s="1"/>
  <c r="T114" i="2"/>
  <c r="U114" i="2" s="1"/>
  <c r="V114" i="2"/>
  <c r="W114" i="2"/>
  <c r="X114" i="2"/>
  <c r="Y114" i="2"/>
  <c r="Z114" i="2"/>
  <c r="AA114" i="2"/>
  <c r="O115" i="2"/>
  <c r="P115" i="2"/>
  <c r="R115" i="2" s="1"/>
  <c r="Q115" i="2"/>
  <c r="T115" i="2"/>
  <c r="U115" i="2" s="1"/>
  <c r="V115" i="2"/>
  <c r="W115" i="2"/>
  <c r="X115" i="2"/>
  <c r="Y115" i="2"/>
  <c r="Z115" i="2"/>
  <c r="O116" i="2"/>
  <c r="Q116" i="2" s="1"/>
  <c r="P116" i="2"/>
  <c r="R116" i="2"/>
  <c r="S116" i="2" s="1"/>
  <c r="T116" i="2"/>
  <c r="U116" i="2" s="1"/>
  <c r="V116" i="2"/>
  <c r="W116" i="2"/>
  <c r="X116" i="2"/>
  <c r="Y116" i="2"/>
  <c r="Z116" i="2"/>
  <c r="AA116" i="2"/>
  <c r="O117" i="2"/>
  <c r="P117" i="2"/>
  <c r="R117" i="2" s="1"/>
  <c r="Q117" i="2"/>
  <c r="T117" i="2"/>
  <c r="U117" i="2" s="1"/>
  <c r="V117" i="2"/>
  <c r="W117" i="2"/>
  <c r="X117" i="2"/>
  <c r="Y117" i="2"/>
  <c r="Z117" i="2"/>
  <c r="O118" i="2"/>
  <c r="Q118" i="2" s="1"/>
  <c r="P118" i="2"/>
  <c r="R118" i="2"/>
  <c r="S118" i="2" s="1"/>
  <c r="T118" i="2"/>
  <c r="U118" i="2" s="1"/>
  <c r="V118" i="2"/>
  <c r="W118" i="2"/>
  <c r="X118" i="2"/>
  <c r="Y118" i="2"/>
  <c r="Z118" i="2"/>
  <c r="AA118" i="2"/>
  <c r="O119" i="2"/>
  <c r="P119" i="2"/>
  <c r="R119" i="2" s="1"/>
  <c r="Q119" i="2"/>
  <c r="T119" i="2"/>
  <c r="U119" i="2" s="1"/>
  <c r="V119" i="2"/>
  <c r="W119" i="2"/>
  <c r="X119" i="2"/>
  <c r="Y119" i="2"/>
  <c r="Z119" i="2"/>
  <c r="O120" i="2"/>
  <c r="Q120" i="2" s="1"/>
  <c r="P120" i="2"/>
  <c r="R120" i="2"/>
  <c r="S120" i="2" s="1"/>
  <c r="T120" i="2"/>
  <c r="U120" i="2" s="1"/>
  <c r="V120" i="2"/>
  <c r="W120" i="2"/>
  <c r="AA120" i="2" s="1"/>
  <c r="X120" i="2"/>
  <c r="Y120" i="2"/>
  <c r="Z120" i="2"/>
  <c r="O121" i="2"/>
  <c r="P121" i="2"/>
  <c r="R121" i="2" s="1"/>
  <c r="Q121" i="2"/>
  <c r="S121" i="2" s="1"/>
  <c r="T121" i="2"/>
  <c r="U121" i="2" s="1"/>
  <c r="V121" i="2"/>
  <c r="W121" i="2"/>
  <c r="X121" i="2"/>
  <c r="Y121" i="2"/>
  <c r="Z121" i="2"/>
  <c r="AB121" i="2"/>
  <c r="O122" i="2"/>
  <c r="Q122" i="2" s="1"/>
  <c r="P122" i="2"/>
  <c r="R122" i="2" s="1"/>
  <c r="S122" i="2" s="1"/>
  <c r="T122" i="2"/>
  <c r="U122" i="2" s="1"/>
  <c r="V122" i="2"/>
  <c r="W122" i="2"/>
  <c r="X122" i="2"/>
  <c r="Y122" i="2"/>
  <c r="Z122" i="2"/>
  <c r="AA122" i="2"/>
  <c r="O123" i="2"/>
  <c r="P123" i="2"/>
  <c r="R123" i="2" s="1"/>
  <c r="Q123" i="2"/>
  <c r="S123" i="2" s="1"/>
  <c r="T123" i="2"/>
  <c r="U123" i="2" s="1"/>
  <c r="V123" i="2"/>
  <c r="W123" i="2"/>
  <c r="X123" i="2"/>
  <c r="Y123" i="2"/>
  <c r="Z123" i="2"/>
  <c r="AB123" i="2"/>
  <c r="O124" i="2"/>
  <c r="Q124" i="2" s="1"/>
  <c r="P124" i="2"/>
  <c r="R124" i="2" s="1"/>
  <c r="S124" i="2" s="1"/>
  <c r="T124" i="2"/>
  <c r="U124" i="2" s="1"/>
  <c r="V124" i="2"/>
  <c r="W124" i="2"/>
  <c r="X124" i="2"/>
  <c r="Y124" i="2"/>
  <c r="Z124" i="2"/>
  <c r="AA124" i="2"/>
  <c r="O125" i="2"/>
  <c r="P125" i="2"/>
  <c r="R125" i="2" s="1"/>
  <c r="Q125" i="2"/>
  <c r="S125" i="2" s="1"/>
  <c r="T125" i="2"/>
  <c r="U125" i="2" s="1"/>
  <c r="V125" i="2"/>
  <c r="W125" i="2"/>
  <c r="X125" i="2"/>
  <c r="Y125" i="2"/>
  <c r="Z125" i="2"/>
  <c r="AB125" i="2"/>
  <c r="O126" i="2"/>
  <c r="Q126" i="2" s="1"/>
  <c r="P126" i="2"/>
  <c r="R126" i="2" s="1"/>
  <c r="S126" i="2" s="1"/>
  <c r="T126" i="2"/>
  <c r="U126" i="2" s="1"/>
  <c r="V126" i="2"/>
  <c r="W126" i="2"/>
  <c r="X126" i="2"/>
  <c r="Y126" i="2"/>
  <c r="Z126" i="2"/>
  <c r="AA126" i="2"/>
  <c r="O127" i="2"/>
  <c r="P127" i="2"/>
  <c r="R127" i="2" s="1"/>
  <c r="Q127" i="2"/>
  <c r="S127" i="2" s="1"/>
  <c r="T127" i="2"/>
  <c r="U127" i="2" s="1"/>
  <c r="V127" i="2"/>
  <c r="W127" i="2"/>
  <c r="X127" i="2"/>
  <c r="Y127" i="2"/>
  <c r="Z127" i="2"/>
  <c r="AB127" i="2"/>
  <c r="O128" i="2"/>
  <c r="Q128" i="2" s="1"/>
  <c r="P128" i="2"/>
  <c r="R128" i="2" s="1"/>
  <c r="S128" i="2" s="1"/>
  <c r="T128" i="2"/>
  <c r="U128" i="2" s="1"/>
  <c r="V128" i="2"/>
  <c r="W128" i="2"/>
  <c r="X128" i="2"/>
  <c r="Y128" i="2"/>
  <c r="Z128" i="2"/>
  <c r="AA128" i="2"/>
  <c r="O129" i="2"/>
  <c r="P129" i="2"/>
  <c r="R129" i="2" s="1"/>
  <c r="Q129" i="2"/>
  <c r="S129" i="2" s="1"/>
  <c r="T129" i="2"/>
  <c r="U129" i="2" s="1"/>
  <c r="V129" i="2"/>
  <c r="W129" i="2"/>
  <c r="X129" i="2"/>
  <c r="Y129" i="2"/>
  <c r="Z129" i="2"/>
  <c r="AB129" i="2"/>
  <c r="O130" i="2"/>
  <c r="Q130" i="2" s="1"/>
  <c r="P130" i="2"/>
  <c r="R130" i="2" s="1"/>
  <c r="S130" i="2" s="1"/>
  <c r="T130" i="2"/>
  <c r="U130" i="2" s="1"/>
  <c r="V130" i="2"/>
  <c r="W130" i="2"/>
  <c r="AA130" i="2" s="1"/>
  <c r="X130" i="2"/>
  <c r="Y130" i="2"/>
  <c r="Z130" i="2"/>
  <c r="AB130" i="2"/>
  <c r="O131" i="2"/>
  <c r="Q131" i="2" s="1"/>
  <c r="S131" i="2" s="1"/>
  <c r="P131" i="2"/>
  <c r="R131" i="2" s="1"/>
  <c r="T131" i="2"/>
  <c r="U131" i="2" s="1"/>
  <c r="V131" i="2"/>
  <c r="W131" i="2"/>
  <c r="X131" i="2"/>
  <c r="Y131" i="2"/>
  <c r="Z131" i="2"/>
  <c r="O132" i="2"/>
  <c r="Q132" i="2" s="1"/>
  <c r="P132" i="2"/>
  <c r="R132" i="2" s="1"/>
  <c r="T132" i="2"/>
  <c r="U132" i="2"/>
  <c r="V132" i="2"/>
  <c r="W132" i="2"/>
  <c r="X132" i="2"/>
  <c r="Y132" i="2"/>
  <c r="AA132" i="2" s="1"/>
  <c r="Z132" i="2"/>
  <c r="O133" i="2"/>
  <c r="Q133" i="2" s="1"/>
  <c r="S133" i="2" s="1"/>
  <c r="P133" i="2"/>
  <c r="R133" i="2" s="1"/>
  <c r="T133" i="2"/>
  <c r="U133" i="2" s="1"/>
  <c r="V133" i="2"/>
  <c r="W133" i="2"/>
  <c r="X133" i="2"/>
  <c r="Y133" i="2"/>
  <c r="Z133" i="2"/>
  <c r="AA133" i="2"/>
  <c r="O134" i="2"/>
  <c r="P134" i="2"/>
  <c r="R134" i="2" s="1"/>
  <c r="Q134" i="2"/>
  <c r="T134" i="2"/>
  <c r="U134" i="2"/>
  <c r="V134" i="2"/>
  <c r="W134" i="2"/>
  <c r="X134" i="2"/>
  <c r="Y134" i="2"/>
  <c r="AA134" i="2" s="1"/>
  <c r="Z134" i="2"/>
  <c r="O135" i="2"/>
  <c r="Q135" i="2" s="1"/>
  <c r="P135" i="2"/>
  <c r="R135" i="2" s="1"/>
  <c r="T135" i="2"/>
  <c r="U135" i="2" s="1"/>
  <c r="V135" i="2"/>
  <c r="W135" i="2"/>
  <c r="X135" i="2"/>
  <c r="Y135" i="2"/>
  <c r="Z135" i="2"/>
  <c r="AA135" i="2"/>
  <c r="O136" i="2"/>
  <c r="P136" i="2"/>
  <c r="Q136" i="2"/>
  <c r="S136" i="2" s="1"/>
  <c r="R136" i="2"/>
  <c r="T136" i="2"/>
  <c r="U136" i="2" s="1"/>
  <c r="V136" i="2"/>
  <c r="W136" i="2"/>
  <c r="AA136" i="2" s="1"/>
  <c r="X136" i="2"/>
  <c r="Y136" i="2"/>
  <c r="Z136" i="2"/>
  <c r="O137" i="2"/>
  <c r="Q137" i="2" s="1"/>
  <c r="S137" i="2" s="1"/>
  <c r="P137" i="2"/>
  <c r="R137" i="2" s="1"/>
  <c r="T137" i="2"/>
  <c r="U137" i="2" s="1"/>
  <c r="V137" i="2"/>
  <c r="W137" i="2"/>
  <c r="X137" i="2"/>
  <c r="Y137" i="2"/>
  <c r="AA137" i="2" s="1"/>
  <c r="Z137" i="2"/>
  <c r="O138" i="2"/>
  <c r="Q138" i="2" s="1"/>
  <c r="P138" i="2"/>
  <c r="R138" i="2" s="1"/>
  <c r="T138" i="2"/>
  <c r="U138" i="2" s="1"/>
  <c r="V138" i="2"/>
  <c r="W138" i="2"/>
  <c r="X138" i="2"/>
  <c r="Y138" i="2"/>
  <c r="Z138" i="2"/>
  <c r="AA138" i="2"/>
  <c r="O139" i="2"/>
  <c r="P139" i="2"/>
  <c r="R139" i="2" s="1"/>
  <c r="S139" i="2" s="1"/>
  <c r="Q139" i="2"/>
  <c r="T139" i="2"/>
  <c r="U139" i="2" s="1"/>
  <c r="V139" i="2"/>
  <c r="W139" i="2"/>
  <c r="AA139" i="2" s="1"/>
  <c r="X139" i="2"/>
  <c r="Y139" i="2"/>
  <c r="Z139" i="2"/>
  <c r="O140" i="2"/>
  <c r="Q140" i="2" s="1"/>
  <c r="P140" i="2"/>
  <c r="R140" i="2"/>
  <c r="T140" i="2"/>
  <c r="U140" i="2" s="1"/>
  <c r="V140" i="2"/>
  <c r="W140" i="2"/>
  <c r="X140" i="2"/>
  <c r="Y140" i="2"/>
  <c r="Z140" i="2"/>
  <c r="AA140" i="2"/>
  <c r="O141" i="2"/>
  <c r="P141" i="2"/>
  <c r="R141" i="2" s="1"/>
  <c r="Q141" i="2"/>
  <c r="S141" i="2" s="1"/>
  <c r="T141" i="2"/>
  <c r="U141" i="2" s="1"/>
  <c r="V141" i="2"/>
  <c r="W141" i="2"/>
  <c r="X141" i="2"/>
  <c r="Y141" i="2"/>
  <c r="AA141" i="2" s="1"/>
  <c r="Z141" i="2"/>
  <c r="AB141" i="2"/>
  <c r="O142" i="2"/>
  <c r="Q142" i="2" s="1"/>
  <c r="S142" i="2" s="1"/>
  <c r="P142" i="2"/>
  <c r="R142" i="2"/>
  <c r="T142" i="2"/>
  <c r="U142" i="2" s="1"/>
  <c r="V142" i="2"/>
  <c r="W142" i="2"/>
  <c r="X142" i="2"/>
  <c r="Y142" i="2"/>
  <c r="Z142" i="2"/>
  <c r="O143" i="2"/>
  <c r="Q143" i="2" s="1"/>
  <c r="S143" i="2" s="1"/>
  <c r="P143" i="2"/>
  <c r="R143" i="2" s="1"/>
  <c r="T143" i="2"/>
  <c r="U143" i="2"/>
  <c r="V143" i="2"/>
  <c r="W143" i="2"/>
  <c r="X143" i="2"/>
  <c r="Y143" i="2"/>
  <c r="AA143" i="2" s="1"/>
  <c r="Z143" i="2"/>
  <c r="O144" i="2"/>
  <c r="Q144" i="2" s="1"/>
  <c r="P144" i="2"/>
  <c r="R144" i="2" s="1"/>
  <c r="T144" i="2"/>
  <c r="U144" i="2" s="1"/>
  <c r="V144" i="2"/>
  <c r="W144" i="2"/>
  <c r="X144" i="2"/>
  <c r="Y144" i="2"/>
  <c r="AA144" i="2" s="1"/>
  <c r="Z144" i="2"/>
  <c r="O145" i="2"/>
  <c r="Q145" i="2" s="1"/>
  <c r="S145" i="2" s="1"/>
  <c r="P145" i="2"/>
  <c r="R145" i="2" s="1"/>
  <c r="T145" i="2"/>
  <c r="U145" i="2" s="1"/>
  <c r="V145" i="2"/>
  <c r="W145" i="2"/>
  <c r="X145" i="2"/>
  <c r="Y145" i="2"/>
  <c r="Z145" i="2"/>
  <c r="O146" i="2"/>
  <c r="Q146" i="2" s="1"/>
  <c r="P146" i="2"/>
  <c r="R146" i="2" s="1"/>
  <c r="T146" i="2"/>
  <c r="U146" i="2" s="1"/>
  <c r="V146" i="2"/>
  <c r="W146" i="2"/>
  <c r="X146" i="2"/>
  <c r="Y146" i="2"/>
  <c r="AA146" i="2" s="1"/>
  <c r="Z146" i="2"/>
  <c r="AB146" i="2"/>
  <c r="O147" i="2"/>
  <c r="Q147" i="2" s="1"/>
  <c r="P147" i="2"/>
  <c r="R147" i="2" s="1"/>
  <c r="T147" i="2"/>
  <c r="U147" i="2" s="1"/>
  <c r="V147" i="2"/>
  <c r="W147" i="2"/>
  <c r="X147" i="2"/>
  <c r="Y147" i="2"/>
  <c r="Z147" i="2"/>
  <c r="O148" i="2"/>
  <c r="Q148" i="2" s="1"/>
  <c r="P148" i="2"/>
  <c r="R148" i="2" s="1"/>
  <c r="T148" i="2"/>
  <c r="U148" i="2"/>
  <c r="V148" i="2"/>
  <c r="W148" i="2"/>
  <c r="X148" i="2"/>
  <c r="Y148" i="2"/>
  <c r="AA148" i="2" s="1"/>
  <c r="Z148" i="2"/>
  <c r="O149" i="2"/>
  <c r="Q149" i="2" s="1"/>
  <c r="S149" i="2" s="1"/>
  <c r="P149" i="2"/>
  <c r="R149" i="2" s="1"/>
  <c r="T149" i="2"/>
  <c r="U149" i="2" s="1"/>
  <c r="V149" i="2"/>
  <c r="W149" i="2"/>
  <c r="X149" i="2"/>
  <c r="Y149" i="2"/>
  <c r="Z149" i="2"/>
  <c r="AA149" i="2"/>
  <c r="J8" i="2"/>
  <c r="J9" i="2"/>
  <c r="J10" i="2"/>
  <c r="J11" i="2"/>
  <c r="AB11" i="2" s="1"/>
  <c r="K11" i="2"/>
  <c r="J12" i="2"/>
  <c r="J13" i="2"/>
  <c r="AB13" i="2" s="1"/>
  <c r="J14" i="2"/>
  <c r="J15" i="2"/>
  <c r="AB15" i="2" s="1"/>
  <c r="J16" i="2"/>
  <c r="K16" i="2" s="1"/>
  <c r="J17" i="2"/>
  <c r="J18" i="2"/>
  <c r="J19" i="2"/>
  <c r="AB19" i="2" s="1"/>
  <c r="K19" i="2"/>
  <c r="J20" i="2"/>
  <c r="K20" i="2" s="1"/>
  <c r="J21" i="2"/>
  <c r="AB21" i="2" s="1"/>
  <c r="J22" i="2"/>
  <c r="J23" i="2"/>
  <c r="AB23" i="2" s="1"/>
  <c r="J24" i="2"/>
  <c r="K24" i="2" s="1"/>
  <c r="J25" i="2"/>
  <c r="J26" i="2"/>
  <c r="K26" i="2" s="1"/>
  <c r="J27" i="2"/>
  <c r="AB27" i="2" s="1"/>
  <c r="K27" i="2"/>
  <c r="J28" i="2"/>
  <c r="K28" i="2" s="1"/>
  <c r="J29" i="2"/>
  <c r="K29" i="2" s="1"/>
  <c r="J30" i="2"/>
  <c r="J31" i="2"/>
  <c r="AB31" i="2" s="1"/>
  <c r="J32" i="2"/>
  <c r="K32" i="2" s="1"/>
  <c r="J33" i="2"/>
  <c r="J34" i="2"/>
  <c r="K34" i="2" s="1"/>
  <c r="J35" i="2"/>
  <c r="AB35" i="2" s="1"/>
  <c r="K35" i="2"/>
  <c r="J36" i="2"/>
  <c r="K36" i="2" s="1"/>
  <c r="J37" i="2"/>
  <c r="K37" i="2" s="1"/>
  <c r="J38" i="2"/>
  <c r="J39" i="2"/>
  <c r="AB39" i="2" s="1"/>
  <c r="J40" i="2"/>
  <c r="K40" i="2" s="1"/>
  <c r="J41" i="2"/>
  <c r="J42" i="2"/>
  <c r="K42" i="2" s="1"/>
  <c r="J43" i="2"/>
  <c r="AB43" i="2" s="1"/>
  <c r="K43" i="2"/>
  <c r="J44" i="2"/>
  <c r="K44" i="2" s="1"/>
  <c r="J45" i="2"/>
  <c r="AB45" i="2" s="1"/>
  <c r="J46" i="2"/>
  <c r="J47" i="2"/>
  <c r="K47" i="2" s="1"/>
  <c r="J48" i="2"/>
  <c r="K48" i="2" s="1"/>
  <c r="J49" i="2"/>
  <c r="J50" i="2"/>
  <c r="K50" i="2" s="1"/>
  <c r="J51" i="2"/>
  <c r="AB51" i="2" s="1"/>
  <c r="K51" i="2"/>
  <c r="J52" i="2"/>
  <c r="K52" i="2" s="1"/>
  <c r="J53" i="2"/>
  <c r="AB53" i="2" s="1"/>
  <c r="J54" i="2"/>
  <c r="J55" i="2"/>
  <c r="AB55" i="2" s="1"/>
  <c r="J56" i="2"/>
  <c r="K56" i="2" s="1"/>
  <c r="J57" i="2"/>
  <c r="J58" i="2"/>
  <c r="K58" i="2" s="1"/>
  <c r="J59" i="2"/>
  <c r="AB59" i="2" s="1"/>
  <c r="K59" i="2"/>
  <c r="J60" i="2"/>
  <c r="K60" i="2" s="1"/>
  <c r="J61" i="2"/>
  <c r="AB61" i="2" s="1"/>
  <c r="J62" i="2"/>
  <c r="J63" i="2"/>
  <c r="AB63" i="2" s="1"/>
  <c r="J64" i="2"/>
  <c r="K64" i="2" s="1"/>
  <c r="J65" i="2"/>
  <c r="J66" i="2"/>
  <c r="K66" i="2" s="1"/>
  <c r="J67" i="2"/>
  <c r="AB67" i="2" s="1"/>
  <c r="K67" i="2"/>
  <c r="J68" i="2"/>
  <c r="K68" i="2" s="1"/>
  <c r="J69" i="2"/>
  <c r="K69" i="2" s="1"/>
  <c r="J70" i="2"/>
  <c r="J71" i="2"/>
  <c r="AB71" i="2" s="1"/>
  <c r="J72" i="2"/>
  <c r="K72" i="2" s="1"/>
  <c r="J73" i="2"/>
  <c r="J74" i="2"/>
  <c r="K74" i="2" s="1"/>
  <c r="J75" i="2"/>
  <c r="AB75" i="2" s="1"/>
  <c r="K75" i="2"/>
  <c r="J76" i="2"/>
  <c r="K76" i="2" s="1"/>
  <c r="J77" i="2"/>
  <c r="K77" i="2" s="1"/>
  <c r="J78" i="2"/>
  <c r="J79" i="2"/>
  <c r="AB79" i="2" s="1"/>
  <c r="J80" i="2"/>
  <c r="K80" i="2" s="1"/>
  <c r="J81" i="2"/>
  <c r="J82" i="2"/>
  <c r="K82" i="2" s="1"/>
  <c r="J83" i="2"/>
  <c r="AB83" i="2" s="1"/>
  <c r="K83" i="2"/>
  <c r="J84" i="2"/>
  <c r="K84" i="2" s="1"/>
  <c r="J85" i="2"/>
  <c r="AB85" i="2" s="1"/>
  <c r="J86" i="2"/>
  <c r="J87" i="2"/>
  <c r="K87" i="2" s="1"/>
  <c r="J88" i="2"/>
  <c r="K88" i="2" s="1"/>
  <c r="J89" i="2"/>
  <c r="J90" i="2"/>
  <c r="K90" i="2" s="1"/>
  <c r="J91" i="2"/>
  <c r="K91" i="2"/>
  <c r="J92" i="2"/>
  <c r="K92" i="2" s="1"/>
  <c r="J93" i="2"/>
  <c r="AB93" i="2" s="1"/>
  <c r="J94" i="2"/>
  <c r="J95" i="2"/>
  <c r="K95" i="2" s="1"/>
  <c r="J96" i="2"/>
  <c r="K96" i="2" s="1"/>
  <c r="J97" i="2"/>
  <c r="J98" i="2"/>
  <c r="K98" i="2" s="1"/>
  <c r="J99" i="2"/>
  <c r="K99" i="2"/>
  <c r="J100" i="2"/>
  <c r="K100" i="2" s="1"/>
  <c r="J101" i="2"/>
  <c r="AB101" i="2" s="1"/>
  <c r="J102" i="2"/>
  <c r="J103" i="2"/>
  <c r="AB103" i="2" s="1"/>
  <c r="J104" i="2"/>
  <c r="K104" i="2" s="1"/>
  <c r="J105" i="2"/>
  <c r="J106" i="2"/>
  <c r="K106" i="2" s="1"/>
  <c r="J107" i="2"/>
  <c r="AB107" i="2" s="1"/>
  <c r="K107" i="2"/>
  <c r="J108" i="2"/>
  <c r="K108" i="2" s="1"/>
  <c r="J109" i="2"/>
  <c r="AB109" i="2" s="1"/>
  <c r="J110" i="2"/>
  <c r="J111" i="2"/>
  <c r="AB111" i="2" s="1"/>
  <c r="J112" i="2"/>
  <c r="K112" i="2" s="1"/>
  <c r="J113" i="2"/>
  <c r="J114" i="2"/>
  <c r="K114" i="2" s="1"/>
  <c r="J115" i="2"/>
  <c r="AB115" i="2" s="1"/>
  <c r="K115" i="2"/>
  <c r="J116" i="2"/>
  <c r="K116" i="2" s="1"/>
  <c r="J117" i="2"/>
  <c r="AB117" i="2" s="1"/>
  <c r="J118" i="2"/>
  <c r="J119" i="2"/>
  <c r="AB119" i="2" s="1"/>
  <c r="J120" i="2"/>
  <c r="K120" i="2" s="1"/>
  <c r="J121" i="2"/>
  <c r="K121" i="2" s="1"/>
  <c r="J122" i="2"/>
  <c r="K122" i="2" s="1"/>
  <c r="J123" i="2"/>
  <c r="K123" i="2"/>
  <c r="J124" i="2"/>
  <c r="K124" i="2" s="1"/>
  <c r="J125" i="2"/>
  <c r="K125" i="2" s="1"/>
  <c r="J126" i="2"/>
  <c r="J127" i="2"/>
  <c r="K127" i="2" s="1"/>
  <c r="J128" i="2"/>
  <c r="K128" i="2" s="1"/>
  <c r="J129" i="2"/>
  <c r="K129" i="2" s="1"/>
  <c r="J130" i="2"/>
  <c r="K130" i="2" s="1"/>
  <c r="J131" i="2"/>
  <c r="AB131" i="2" s="1"/>
  <c r="K131" i="2"/>
  <c r="J132" i="2"/>
  <c r="K132" i="2" s="1"/>
  <c r="J133" i="2"/>
  <c r="AB133" i="2" s="1"/>
  <c r="J134" i="2"/>
  <c r="J135" i="2"/>
  <c r="AB135" i="2" s="1"/>
  <c r="J136" i="2"/>
  <c r="K136" i="2" s="1"/>
  <c r="J137" i="2"/>
  <c r="J138" i="2"/>
  <c r="K138" i="2" s="1"/>
  <c r="J139" i="2"/>
  <c r="AB139" i="2" s="1"/>
  <c r="K139" i="2"/>
  <c r="J140" i="2"/>
  <c r="K140" i="2" s="1"/>
  <c r="J141" i="2"/>
  <c r="K141" i="2" s="1"/>
  <c r="J142" i="2"/>
  <c r="K142" i="2" s="1"/>
  <c r="J143" i="2"/>
  <c r="K143" i="2" s="1"/>
  <c r="J144" i="2"/>
  <c r="K144" i="2" s="1"/>
  <c r="J145" i="2"/>
  <c r="K145" i="2" s="1"/>
  <c r="J146" i="2"/>
  <c r="K146" i="2" s="1"/>
  <c r="J147" i="2"/>
  <c r="AB147" i="2" s="1"/>
  <c r="K147" i="2"/>
  <c r="J148" i="2"/>
  <c r="K148" i="2" s="1"/>
  <c r="J149" i="2"/>
  <c r="AB149" i="2" s="1"/>
  <c r="O7" i="1"/>
  <c r="Q7" i="1" s="1"/>
  <c r="P7" i="1"/>
  <c r="R7" i="1" s="1"/>
  <c r="T7" i="1"/>
  <c r="U7" i="1" s="1"/>
  <c r="V7" i="1"/>
  <c r="W7" i="1"/>
  <c r="X7" i="1"/>
  <c r="Y7" i="1"/>
  <c r="Z7" i="1"/>
  <c r="AA7" i="1"/>
  <c r="O8" i="1"/>
  <c r="P8" i="1"/>
  <c r="R8" i="1" s="1"/>
  <c r="Q8" i="1"/>
  <c r="T8" i="1"/>
  <c r="U8" i="1" s="1"/>
  <c r="V8" i="1"/>
  <c r="W8" i="1"/>
  <c r="X8" i="1"/>
  <c r="Y8" i="1"/>
  <c r="Z8" i="1"/>
  <c r="O9" i="1"/>
  <c r="Q9" i="1" s="1"/>
  <c r="P9" i="1"/>
  <c r="R9" i="1" s="1"/>
  <c r="T9" i="1"/>
  <c r="U9" i="1" s="1"/>
  <c r="V9" i="1"/>
  <c r="W9" i="1"/>
  <c r="X9" i="1"/>
  <c r="Y9" i="1"/>
  <c r="AA9" i="1" s="1"/>
  <c r="Z9" i="1"/>
  <c r="O10" i="1"/>
  <c r="Q10" i="1" s="1"/>
  <c r="P10" i="1"/>
  <c r="R10" i="1" s="1"/>
  <c r="T10" i="1"/>
  <c r="U10" i="1" s="1"/>
  <c r="V10" i="1"/>
  <c r="W10" i="1"/>
  <c r="X10" i="1"/>
  <c r="Y10" i="1"/>
  <c r="Z10" i="1"/>
  <c r="O11" i="1"/>
  <c r="Q11" i="1" s="1"/>
  <c r="P11" i="1"/>
  <c r="R11" i="1"/>
  <c r="T11" i="1"/>
  <c r="U11" i="1" s="1"/>
  <c r="V11" i="1"/>
  <c r="W11" i="1"/>
  <c r="X11" i="1"/>
  <c r="Y11" i="1"/>
  <c r="AA11" i="1" s="1"/>
  <c r="Z11" i="1"/>
  <c r="O12" i="1"/>
  <c r="Q12" i="1" s="1"/>
  <c r="S12" i="1" s="1"/>
  <c r="P12" i="1"/>
  <c r="R12" i="1" s="1"/>
  <c r="T12" i="1"/>
  <c r="U12" i="1" s="1"/>
  <c r="V12" i="1"/>
  <c r="W12" i="1"/>
  <c r="X12" i="1"/>
  <c r="Y12" i="1"/>
  <c r="AA12" i="1" s="1"/>
  <c r="Z12" i="1"/>
  <c r="O13" i="1"/>
  <c r="Q13" i="1" s="1"/>
  <c r="P13" i="1"/>
  <c r="R13" i="1" s="1"/>
  <c r="T13" i="1"/>
  <c r="U13" i="1" s="1"/>
  <c r="V13" i="1"/>
  <c r="W13" i="1"/>
  <c r="X13" i="1"/>
  <c r="Y13" i="1"/>
  <c r="Z13" i="1"/>
  <c r="AA13" i="1"/>
  <c r="O14" i="1"/>
  <c r="P14" i="1"/>
  <c r="R14" i="1" s="1"/>
  <c r="Q14" i="1"/>
  <c r="T14" i="1"/>
  <c r="U14" i="1" s="1"/>
  <c r="V14" i="1"/>
  <c r="W14" i="1"/>
  <c r="X14" i="1"/>
  <c r="Y14" i="1"/>
  <c r="AA14" i="1" s="1"/>
  <c r="Z14" i="1"/>
  <c r="O15" i="1"/>
  <c r="Q15" i="1" s="1"/>
  <c r="P15" i="1"/>
  <c r="R15" i="1" s="1"/>
  <c r="T15" i="1"/>
  <c r="U15" i="1" s="1"/>
  <c r="V15" i="1"/>
  <c r="W15" i="1"/>
  <c r="X15" i="1"/>
  <c r="Y15" i="1"/>
  <c r="Z15" i="1"/>
  <c r="AA15" i="1"/>
  <c r="O16" i="1"/>
  <c r="P16" i="1"/>
  <c r="R16" i="1" s="1"/>
  <c r="Q16" i="1"/>
  <c r="T16" i="1"/>
  <c r="U16" i="1" s="1"/>
  <c r="V16" i="1"/>
  <c r="W16" i="1"/>
  <c r="X16" i="1"/>
  <c r="Y16" i="1"/>
  <c r="Z16" i="1"/>
  <c r="AB16" i="1"/>
  <c r="O17" i="1"/>
  <c r="Q17" i="1" s="1"/>
  <c r="P17" i="1"/>
  <c r="R17" i="1" s="1"/>
  <c r="T17" i="1"/>
  <c r="U17" i="1" s="1"/>
  <c r="V17" i="1"/>
  <c r="W17" i="1"/>
  <c r="X17" i="1"/>
  <c r="Y17" i="1"/>
  <c r="AA17" i="1" s="1"/>
  <c r="Z17" i="1"/>
  <c r="O18" i="1"/>
  <c r="Q18" i="1" s="1"/>
  <c r="P18" i="1"/>
  <c r="R18" i="1" s="1"/>
  <c r="T18" i="1"/>
  <c r="U18" i="1" s="1"/>
  <c r="V18" i="1"/>
  <c r="W18" i="1"/>
  <c r="X18" i="1"/>
  <c r="Y18" i="1"/>
  <c r="Z18" i="1"/>
  <c r="O19" i="1"/>
  <c r="Q19" i="1" s="1"/>
  <c r="P19" i="1"/>
  <c r="R19" i="1" s="1"/>
  <c r="T19" i="1"/>
  <c r="U19" i="1" s="1"/>
  <c r="V19" i="1"/>
  <c r="W19" i="1"/>
  <c r="X19" i="1"/>
  <c r="Y19" i="1"/>
  <c r="AA19" i="1" s="1"/>
  <c r="Z19" i="1"/>
  <c r="O20" i="1"/>
  <c r="Q20" i="1" s="1"/>
  <c r="P20" i="1"/>
  <c r="R20" i="1" s="1"/>
  <c r="T20" i="1"/>
  <c r="U20" i="1" s="1"/>
  <c r="V20" i="1"/>
  <c r="W20" i="1"/>
  <c r="X20" i="1"/>
  <c r="Y20" i="1"/>
  <c r="Z20" i="1"/>
  <c r="O21" i="1"/>
  <c r="Q21" i="1" s="1"/>
  <c r="P21" i="1"/>
  <c r="R21" i="1" s="1"/>
  <c r="T21" i="1"/>
  <c r="U21" i="1" s="1"/>
  <c r="V21" i="1"/>
  <c r="W21" i="1"/>
  <c r="X21" i="1"/>
  <c r="Y21" i="1"/>
  <c r="AA21" i="1" s="1"/>
  <c r="Z21" i="1"/>
  <c r="O22" i="1"/>
  <c r="Q22" i="1" s="1"/>
  <c r="S22" i="1" s="1"/>
  <c r="P22" i="1"/>
  <c r="R22" i="1" s="1"/>
  <c r="T22" i="1"/>
  <c r="U22" i="1" s="1"/>
  <c r="V22" i="1"/>
  <c r="W22" i="1"/>
  <c r="X22" i="1"/>
  <c r="Y22" i="1"/>
  <c r="AA22" i="1" s="1"/>
  <c r="Z22" i="1"/>
  <c r="O23" i="1"/>
  <c r="Q23" i="1" s="1"/>
  <c r="P23" i="1"/>
  <c r="R23" i="1" s="1"/>
  <c r="T23" i="1"/>
  <c r="U23" i="1" s="1"/>
  <c r="V23" i="1"/>
  <c r="W23" i="1"/>
  <c r="X23" i="1"/>
  <c r="Y23" i="1"/>
  <c r="AA23" i="1" s="1"/>
  <c r="Z23" i="1"/>
  <c r="O24" i="1"/>
  <c r="Q24" i="1" s="1"/>
  <c r="S24" i="1" s="1"/>
  <c r="P24" i="1"/>
  <c r="R24" i="1" s="1"/>
  <c r="T24" i="1"/>
  <c r="U24" i="1" s="1"/>
  <c r="V24" i="1"/>
  <c r="W24" i="1"/>
  <c r="X24" i="1"/>
  <c r="Y24" i="1"/>
  <c r="AA24" i="1" s="1"/>
  <c r="Z24" i="1"/>
  <c r="O25" i="1"/>
  <c r="Q25" i="1" s="1"/>
  <c r="P25" i="1"/>
  <c r="R25" i="1" s="1"/>
  <c r="T25" i="1"/>
  <c r="U25" i="1" s="1"/>
  <c r="V25" i="1"/>
  <c r="W25" i="1"/>
  <c r="X25" i="1"/>
  <c r="Y25" i="1"/>
  <c r="AA25" i="1" s="1"/>
  <c r="Z25" i="1"/>
  <c r="O26" i="1"/>
  <c r="Q26" i="1" s="1"/>
  <c r="P26" i="1"/>
  <c r="R26" i="1"/>
  <c r="T26" i="1"/>
  <c r="U26" i="1" s="1"/>
  <c r="V26" i="1"/>
  <c r="W26" i="1"/>
  <c r="X26" i="1"/>
  <c r="Y26" i="1"/>
  <c r="AA26" i="1" s="1"/>
  <c r="Z26" i="1"/>
  <c r="O27" i="1"/>
  <c r="Q27" i="1" s="1"/>
  <c r="P27" i="1"/>
  <c r="R27" i="1" s="1"/>
  <c r="T27" i="1"/>
  <c r="U27" i="1" s="1"/>
  <c r="V27" i="1"/>
  <c r="W27" i="1"/>
  <c r="X27" i="1"/>
  <c r="Y27" i="1"/>
  <c r="Z27" i="1"/>
  <c r="AA27" i="1"/>
  <c r="O28" i="1"/>
  <c r="P28" i="1"/>
  <c r="R28" i="1" s="1"/>
  <c r="Q28" i="1"/>
  <c r="T28" i="1"/>
  <c r="U28" i="1" s="1"/>
  <c r="V28" i="1"/>
  <c r="W28" i="1"/>
  <c r="X28" i="1"/>
  <c r="Y28" i="1"/>
  <c r="AA28" i="1" s="1"/>
  <c r="Z28" i="1"/>
  <c r="O29" i="1"/>
  <c r="Q29" i="1" s="1"/>
  <c r="P29" i="1"/>
  <c r="R29" i="1" s="1"/>
  <c r="T29" i="1"/>
  <c r="U29" i="1" s="1"/>
  <c r="V29" i="1"/>
  <c r="W29" i="1"/>
  <c r="X29" i="1"/>
  <c r="Y29" i="1"/>
  <c r="Z29" i="1"/>
  <c r="AA29" i="1"/>
  <c r="O30" i="1"/>
  <c r="P30" i="1"/>
  <c r="Q30" i="1"/>
  <c r="S30" i="1" s="1"/>
  <c r="R30" i="1"/>
  <c r="T30" i="1"/>
  <c r="U30" i="1" s="1"/>
  <c r="V30" i="1"/>
  <c r="W30" i="1"/>
  <c r="X30" i="1"/>
  <c r="Y30" i="1"/>
  <c r="Z30" i="1"/>
  <c r="O31" i="1"/>
  <c r="Q31" i="1" s="1"/>
  <c r="P31" i="1"/>
  <c r="R31" i="1" s="1"/>
  <c r="T31" i="1"/>
  <c r="U31" i="1" s="1"/>
  <c r="V31" i="1"/>
  <c r="W31" i="1"/>
  <c r="X31" i="1"/>
  <c r="Y31" i="1"/>
  <c r="Z31" i="1"/>
  <c r="AA31" i="1"/>
  <c r="O32" i="1"/>
  <c r="P32" i="1"/>
  <c r="R32" i="1" s="1"/>
  <c r="Q32" i="1"/>
  <c r="T32" i="1"/>
  <c r="U32" i="1" s="1"/>
  <c r="V32" i="1"/>
  <c r="W32" i="1"/>
  <c r="X32" i="1"/>
  <c r="Y32" i="1"/>
  <c r="Z32" i="1"/>
  <c r="AB32" i="1"/>
  <c r="O33" i="1"/>
  <c r="Q33" i="1" s="1"/>
  <c r="P33" i="1"/>
  <c r="R33" i="1" s="1"/>
  <c r="T33" i="1"/>
  <c r="U33" i="1" s="1"/>
  <c r="V33" i="1"/>
  <c r="W33" i="1"/>
  <c r="X33" i="1"/>
  <c r="Y33" i="1"/>
  <c r="Z33" i="1"/>
  <c r="AA33" i="1"/>
  <c r="O34" i="1"/>
  <c r="P34" i="1"/>
  <c r="R34" i="1" s="1"/>
  <c r="Q34" i="1"/>
  <c r="T34" i="1"/>
  <c r="U34" i="1" s="1"/>
  <c r="V34" i="1"/>
  <c r="W34" i="1"/>
  <c r="X34" i="1"/>
  <c r="Y34" i="1"/>
  <c r="Z34" i="1"/>
  <c r="O35" i="1"/>
  <c r="Q35" i="1" s="1"/>
  <c r="P35" i="1"/>
  <c r="R35" i="1" s="1"/>
  <c r="T35" i="1"/>
  <c r="U35" i="1" s="1"/>
  <c r="V35" i="1"/>
  <c r="W35" i="1"/>
  <c r="X35" i="1"/>
  <c r="Y35" i="1"/>
  <c r="AA35" i="1" s="1"/>
  <c r="Z35" i="1"/>
  <c r="O36" i="1"/>
  <c r="Q36" i="1" s="1"/>
  <c r="P36" i="1"/>
  <c r="R36" i="1" s="1"/>
  <c r="T36" i="1"/>
  <c r="U36" i="1" s="1"/>
  <c r="V36" i="1"/>
  <c r="W36" i="1"/>
  <c r="X36" i="1"/>
  <c r="Y36" i="1"/>
  <c r="Z36" i="1"/>
  <c r="O37" i="1"/>
  <c r="Q37" i="1" s="1"/>
  <c r="P37" i="1"/>
  <c r="R37" i="1" s="1"/>
  <c r="T37" i="1"/>
  <c r="U37" i="1" s="1"/>
  <c r="V37" i="1"/>
  <c r="W37" i="1"/>
  <c r="X37" i="1"/>
  <c r="Y37" i="1"/>
  <c r="AA37" i="1" s="1"/>
  <c r="Z37" i="1"/>
  <c r="O38" i="1"/>
  <c r="Q38" i="1" s="1"/>
  <c r="P38" i="1"/>
  <c r="R38" i="1" s="1"/>
  <c r="T38" i="1"/>
  <c r="U38" i="1" s="1"/>
  <c r="V38" i="1"/>
  <c r="W38" i="1"/>
  <c r="X38" i="1"/>
  <c r="Y38" i="1"/>
  <c r="AA38" i="1" s="1"/>
  <c r="Z38" i="1"/>
  <c r="O39" i="1"/>
  <c r="Q39" i="1" s="1"/>
  <c r="P39" i="1"/>
  <c r="R39" i="1" s="1"/>
  <c r="T39" i="1"/>
  <c r="U39" i="1" s="1"/>
  <c r="V39" i="1"/>
  <c r="W39" i="1"/>
  <c r="X39" i="1"/>
  <c r="Y39" i="1"/>
  <c r="AA39" i="1" s="1"/>
  <c r="Z39" i="1"/>
  <c r="O40" i="1"/>
  <c r="Q40" i="1" s="1"/>
  <c r="S40" i="1" s="1"/>
  <c r="P40" i="1"/>
  <c r="R40" i="1" s="1"/>
  <c r="T40" i="1"/>
  <c r="U40" i="1" s="1"/>
  <c r="V40" i="1"/>
  <c r="W40" i="1"/>
  <c r="X40" i="1"/>
  <c r="Y40" i="1"/>
  <c r="AA40" i="1" s="1"/>
  <c r="Z40" i="1"/>
  <c r="O41" i="1"/>
  <c r="Q41" i="1" s="1"/>
  <c r="P41" i="1"/>
  <c r="R41" i="1" s="1"/>
  <c r="T41" i="1"/>
  <c r="U41" i="1" s="1"/>
  <c r="V41" i="1"/>
  <c r="W41" i="1"/>
  <c r="X41" i="1"/>
  <c r="Y41" i="1"/>
  <c r="AA41" i="1" s="1"/>
  <c r="Z41" i="1"/>
  <c r="AB41" i="1"/>
  <c r="O42" i="1"/>
  <c r="Q42" i="1" s="1"/>
  <c r="S42" i="1" s="1"/>
  <c r="P42" i="1"/>
  <c r="R42" i="1"/>
  <c r="T42" i="1"/>
  <c r="U42" i="1" s="1"/>
  <c r="V42" i="1"/>
  <c r="W42" i="1"/>
  <c r="X42" i="1"/>
  <c r="Y42" i="1"/>
  <c r="AA42" i="1" s="1"/>
  <c r="Z42" i="1"/>
  <c r="O43" i="1"/>
  <c r="Q43" i="1" s="1"/>
  <c r="S43" i="1" s="1"/>
  <c r="P43" i="1"/>
  <c r="R43" i="1" s="1"/>
  <c r="T43" i="1"/>
  <c r="U43" i="1" s="1"/>
  <c r="V43" i="1"/>
  <c r="W43" i="1"/>
  <c r="X43" i="1"/>
  <c r="Y43" i="1"/>
  <c r="Z43" i="1"/>
  <c r="AA43" i="1"/>
  <c r="O44" i="1"/>
  <c r="P44" i="1"/>
  <c r="R44" i="1" s="1"/>
  <c r="Q44" i="1"/>
  <c r="T44" i="1"/>
  <c r="U44" i="1" s="1"/>
  <c r="V44" i="1"/>
  <c r="W44" i="1"/>
  <c r="X44" i="1"/>
  <c r="Y44" i="1"/>
  <c r="Z44" i="1"/>
  <c r="O45" i="1"/>
  <c r="Q45" i="1" s="1"/>
  <c r="P45" i="1"/>
  <c r="R45" i="1"/>
  <c r="T45" i="1"/>
  <c r="U45" i="1" s="1"/>
  <c r="V45" i="1"/>
  <c r="W45" i="1"/>
  <c r="X45" i="1"/>
  <c r="Y45" i="1"/>
  <c r="AA45" i="1" s="1"/>
  <c r="Z45" i="1"/>
  <c r="O46" i="1"/>
  <c r="Q46" i="1" s="1"/>
  <c r="P46" i="1"/>
  <c r="R46" i="1"/>
  <c r="T46" i="1"/>
  <c r="U46" i="1" s="1"/>
  <c r="V46" i="1"/>
  <c r="W46" i="1"/>
  <c r="X46" i="1"/>
  <c r="Y46" i="1"/>
  <c r="AA46" i="1" s="1"/>
  <c r="Z46" i="1"/>
  <c r="O47" i="1"/>
  <c r="Q47" i="1" s="1"/>
  <c r="P47" i="1"/>
  <c r="R47" i="1" s="1"/>
  <c r="T47" i="1"/>
  <c r="U47" i="1" s="1"/>
  <c r="V47" i="1"/>
  <c r="W47" i="1"/>
  <c r="X47" i="1"/>
  <c r="Y47" i="1"/>
  <c r="Z47" i="1"/>
  <c r="AA47" i="1"/>
  <c r="O48" i="1"/>
  <c r="P48" i="1"/>
  <c r="R48" i="1" s="1"/>
  <c r="Q48" i="1"/>
  <c r="T48" i="1"/>
  <c r="U48" i="1" s="1"/>
  <c r="V48" i="1"/>
  <c r="W48" i="1"/>
  <c r="X48" i="1"/>
  <c r="Y48" i="1"/>
  <c r="Z48" i="1"/>
  <c r="O49" i="1"/>
  <c r="Q49" i="1" s="1"/>
  <c r="P49" i="1"/>
  <c r="R49" i="1"/>
  <c r="T49" i="1"/>
  <c r="U49" i="1" s="1"/>
  <c r="V49" i="1"/>
  <c r="W49" i="1"/>
  <c r="X49" i="1"/>
  <c r="Y49" i="1"/>
  <c r="AA49" i="1" s="1"/>
  <c r="Z49" i="1"/>
  <c r="O50" i="1"/>
  <c r="Q50" i="1" s="1"/>
  <c r="P50" i="1"/>
  <c r="R50" i="1"/>
  <c r="T50" i="1"/>
  <c r="U50" i="1" s="1"/>
  <c r="V50" i="1"/>
  <c r="W50" i="1"/>
  <c r="X50" i="1"/>
  <c r="Y50" i="1"/>
  <c r="AA50" i="1" s="1"/>
  <c r="Z50" i="1"/>
  <c r="O51" i="1"/>
  <c r="Q51" i="1" s="1"/>
  <c r="P51" i="1"/>
  <c r="R51" i="1" s="1"/>
  <c r="T51" i="1"/>
  <c r="U51" i="1" s="1"/>
  <c r="V51" i="1"/>
  <c r="W51" i="1"/>
  <c r="X51" i="1"/>
  <c r="Y51" i="1"/>
  <c r="Z51" i="1"/>
  <c r="AA51" i="1"/>
  <c r="O52" i="1"/>
  <c r="P52" i="1"/>
  <c r="Q52" i="1"/>
  <c r="R52" i="1"/>
  <c r="T52" i="1"/>
  <c r="U52" i="1" s="1"/>
  <c r="V52" i="1"/>
  <c r="W52" i="1"/>
  <c r="X52" i="1"/>
  <c r="Y52" i="1"/>
  <c r="Z52" i="1"/>
  <c r="O53" i="1"/>
  <c r="Q53" i="1" s="1"/>
  <c r="S53" i="1" s="1"/>
  <c r="P53" i="1"/>
  <c r="R53" i="1" s="1"/>
  <c r="T53" i="1"/>
  <c r="U53" i="1" s="1"/>
  <c r="V53" i="1"/>
  <c r="W53" i="1"/>
  <c r="X53" i="1"/>
  <c r="Y53" i="1"/>
  <c r="Z53" i="1"/>
  <c r="AA53" i="1"/>
  <c r="O54" i="1"/>
  <c r="P54" i="1"/>
  <c r="R54" i="1" s="1"/>
  <c r="Q54" i="1"/>
  <c r="T54" i="1"/>
  <c r="U54" i="1" s="1"/>
  <c r="V54" i="1"/>
  <c r="W54" i="1"/>
  <c r="X54" i="1"/>
  <c r="Y54" i="1"/>
  <c r="Z54" i="1"/>
  <c r="O55" i="1"/>
  <c r="Q55" i="1" s="1"/>
  <c r="P55" i="1"/>
  <c r="R55" i="1" s="1"/>
  <c r="T55" i="1"/>
  <c r="U55" i="1" s="1"/>
  <c r="V55" i="1"/>
  <c r="W55" i="1"/>
  <c r="X55" i="1"/>
  <c r="Y55" i="1"/>
  <c r="AA55" i="1" s="1"/>
  <c r="Z55" i="1"/>
  <c r="O56" i="1"/>
  <c r="Q56" i="1" s="1"/>
  <c r="P56" i="1"/>
  <c r="R56" i="1" s="1"/>
  <c r="T56" i="1"/>
  <c r="U56" i="1" s="1"/>
  <c r="V56" i="1"/>
  <c r="W56" i="1"/>
  <c r="X56" i="1"/>
  <c r="Y56" i="1"/>
  <c r="AA56" i="1" s="1"/>
  <c r="Z56" i="1"/>
  <c r="O57" i="1"/>
  <c r="Q57" i="1" s="1"/>
  <c r="P57" i="1"/>
  <c r="R57" i="1" s="1"/>
  <c r="T57" i="1"/>
  <c r="U57" i="1" s="1"/>
  <c r="V57" i="1"/>
  <c r="W57" i="1"/>
  <c r="X57" i="1"/>
  <c r="Y57" i="1"/>
  <c r="AA57" i="1" s="1"/>
  <c r="Z57" i="1"/>
  <c r="O58" i="1"/>
  <c r="Q58" i="1" s="1"/>
  <c r="P58" i="1"/>
  <c r="R58" i="1"/>
  <c r="T58" i="1"/>
  <c r="U58" i="1" s="1"/>
  <c r="V58" i="1"/>
  <c r="W58" i="1"/>
  <c r="X58" i="1"/>
  <c r="Y58" i="1"/>
  <c r="AA58" i="1" s="1"/>
  <c r="Z58" i="1"/>
  <c r="O59" i="1"/>
  <c r="Q59" i="1" s="1"/>
  <c r="P59" i="1"/>
  <c r="R59" i="1" s="1"/>
  <c r="T59" i="1"/>
  <c r="U59" i="1" s="1"/>
  <c r="V59" i="1"/>
  <c r="W59" i="1"/>
  <c r="X59" i="1"/>
  <c r="Y59" i="1"/>
  <c r="Z59" i="1"/>
  <c r="AA59" i="1"/>
  <c r="O60" i="1"/>
  <c r="P60" i="1"/>
  <c r="Q60" i="1"/>
  <c r="R60" i="1"/>
  <c r="T60" i="1"/>
  <c r="U60" i="1" s="1"/>
  <c r="V60" i="1"/>
  <c r="W60" i="1"/>
  <c r="X60" i="1"/>
  <c r="Y60" i="1"/>
  <c r="Z60" i="1"/>
  <c r="O61" i="1"/>
  <c r="Q61" i="1" s="1"/>
  <c r="P61" i="1"/>
  <c r="R61" i="1" s="1"/>
  <c r="T61" i="1"/>
  <c r="U61" i="1" s="1"/>
  <c r="V61" i="1"/>
  <c r="W61" i="1"/>
  <c r="X61" i="1"/>
  <c r="Y61" i="1"/>
  <c r="AA61" i="1" s="1"/>
  <c r="Z61" i="1"/>
  <c r="O62" i="1"/>
  <c r="Q62" i="1" s="1"/>
  <c r="P62" i="1"/>
  <c r="R62" i="1" s="1"/>
  <c r="T62" i="1"/>
  <c r="U62" i="1" s="1"/>
  <c r="V62" i="1"/>
  <c r="W62" i="1"/>
  <c r="X62" i="1"/>
  <c r="Y62" i="1"/>
  <c r="AA62" i="1" s="1"/>
  <c r="Z62" i="1"/>
  <c r="O63" i="1"/>
  <c r="Q63" i="1" s="1"/>
  <c r="P63" i="1"/>
  <c r="R63" i="1" s="1"/>
  <c r="T63" i="1"/>
  <c r="U63" i="1" s="1"/>
  <c r="V63" i="1"/>
  <c r="W63" i="1"/>
  <c r="X63" i="1"/>
  <c r="Y63" i="1"/>
  <c r="Z63" i="1"/>
  <c r="AA63" i="1"/>
  <c r="O64" i="1"/>
  <c r="P64" i="1"/>
  <c r="R64" i="1" s="1"/>
  <c r="Q64" i="1"/>
  <c r="T64" i="1"/>
  <c r="U64" i="1" s="1"/>
  <c r="V64" i="1"/>
  <c r="W64" i="1"/>
  <c r="X64" i="1"/>
  <c r="Y64" i="1"/>
  <c r="AA64" i="1" s="1"/>
  <c r="Z64" i="1"/>
  <c r="O65" i="1"/>
  <c r="Q65" i="1" s="1"/>
  <c r="P65" i="1"/>
  <c r="R65" i="1" s="1"/>
  <c r="T65" i="1"/>
  <c r="U65" i="1" s="1"/>
  <c r="V65" i="1"/>
  <c r="W65" i="1"/>
  <c r="X65" i="1"/>
  <c r="Y65" i="1"/>
  <c r="Z65" i="1"/>
  <c r="AA65" i="1"/>
  <c r="O66" i="1"/>
  <c r="P66" i="1"/>
  <c r="R66" i="1" s="1"/>
  <c r="Q66" i="1"/>
  <c r="T66" i="1"/>
  <c r="U66" i="1" s="1"/>
  <c r="V66" i="1"/>
  <c r="W66" i="1"/>
  <c r="X66" i="1"/>
  <c r="Y66" i="1"/>
  <c r="Z66" i="1"/>
  <c r="O67" i="1"/>
  <c r="Q67" i="1" s="1"/>
  <c r="P67" i="1"/>
  <c r="R67" i="1"/>
  <c r="T67" i="1"/>
  <c r="U67" i="1" s="1"/>
  <c r="V67" i="1"/>
  <c r="W67" i="1"/>
  <c r="X67" i="1"/>
  <c r="Y67" i="1"/>
  <c r="AA67" i="1" s="1"/>
  <c r="Z67" i="1"/>
  <c r="O68" i="1"/>
  <c r="Q68" i="1" s="1"/>
  <c r="P68" i="1"/>
  <c r="R68" i="1" s="1"/>
  <c r="T68" i="1"/>
  <c r="U68" i="1" s="1"/>
  <c r="V68" i="1"/>
  <c r="W68" i="1"/>
  <c r="X68" i="1"/>
  <c r="Y68" i="1"/>
  <c r="AA68" i="1" s="1"/>
  <c r="Z68" i="1"/>
  <c r="O69" i="1"/>
  <c r="Q69" i="1" s="1"/>
  <c r="P69" i="1"/>
  <c r="R69" i="1" s="1"/>
  <c r="T69" i="1"/>
  <c r="U69" i="1" s="1"/>
  <c r="V69" i="1"/>
  <c r="W69" i="1"/>
  <c r="X69" i="1"/>
  <c r="Y69" i="1"/>
  <c r="Z69" i="1"/>
  <c r="AA69" i="1"/>
  <c r="O70" i="1"/>
  <c r="P70" i="1"/>
  <c r="Q70" i="1"/>
  <c r="R70" i="1"/>
  <c r="T70" i="1"/>
  <c r="U70" i="1" s="1"/>
  <c r="V70" i="1"/>
  <c r="W70" i="1"/>
  <c r="X70" i="1"/>
  <c r="Y70" i="1"/>
  <c r="Z70" i="1"/>
  <c r="O71" i="1"/>
  <c r="Q71" i="1" s="1"/>
  <c r="P71" i="1"/>
  <c r="R71" i="1" s="1"/>
  <c r="T71" i="1"/>
  <c r="U71" i="1" s="1"/>
  <c r="V71" i="1"/>
  <c r="W71" i="1"/>
  <c r="X71" i="1"/>
  <c r="Y71" i="1"/>
  <c r="AA71" i="1" s="1"/>
  <c r="Z71" i="1"/>
  <c r="O72" i="1"/>
  <c r="Q72" i="1" s="1"/>
  <c r="P72" i="1"/>
  <c r="R72" i="1" s="1"/>
  <c r="T72" i="1"/>
  <c r="U72" i="1" s="1"/>
  <c r="V72" i="1"/>
  <c r="W72" i="1"/>
  <c r="X72" i="1"/>
  <c r="Y72" i="1"/>
  <c r="Z72" i="1"/>
  <c r="O73" i="1"/>
  <c r="Q73" i="1" s="1"/>
  <c r="P73" i="1"/>
  <c r="R73" i="1"/>
  <c r="T73" i="1"/>
  <c r="U73" i="1" s="1"/>
  <c r="V73" i="1"/>
  <c r="W73" i="1"/>
  <c r="X73" i="1"/>
  <c r="Y73" i="1"/>
  <c r="AA73" i="1" s="1"/>
  <c r="Z73" i="1"/>
  <c r="O74" i="1"/>
  <c r="Q74" i="1" s="1"/>
  <c r="P74" i="1"/>
  <c r="R74" i="1"/>
  <c r="T74" i="1"/>
  <c r="U74" i="1" s="1"/>
  <c r="V74" i="1"/>
  <c r="W74" i="1"/>
  <c r="X74" i="1"/>
  <c r="Y74" i="1"/>
  <c r="AA74" i="1" s="1"/>
  <c r="Z74" i="1"/>
  <c r="O75" i="1"/>
  <c r="Q75" i="1" s="1"/>
  <c r="P75" i="1"/>
  <c r="R75" i="1" s="1"/>
  <c r="T75" i="1"/>
  <c r="U75" i="1" s="1"/>
  <c r="V75" i="1"/>
  <c r="W75" i="1"/>
  <c r="X75" i="1"/>
  <c r="Y75" i="1"/>
  <c r="Z75" i="1"/>
  <c r="AA75" i="1"/>
  <c r="O76" i="1"/>
  <c r="P76" i="1"/>
  <c r="R76" i="1" s="1"/>
  <c r="Q76" i="1"/>
  <c r="T76" i="1"/>
  <c r="U76" i="1" s="1"/>
  <c r="V76" i="1"/>
  <c r="W76" i="1"/>
  <c r="X76" i="1"/>
  <c r="Y76" i="1"/>
  <c r="Z76" i="1"/>
  <c r="O77" i="1"/>
  <c r="Q77" i="1" s="1"/>
  <c r="P77" i="1"/>
  <c r="R77" i="1" s="1"/>
  <c r="T77" i="1"/>
  <c r="U77" i="1" s="1"/>
  <c r="V77" i="1"/>
  <c r="W77" i="1"/>
  <c r="X77" i="1"/>
  <c r="Y77" i="1"/>
  <c r="AA77" i="1" s="1"/>
  <c r="Z77" i="1"/>
  <c r="O78" i="1"/>
  <c r="Q78" i="1" s="1"/>
  <c r="P78" i="1"/>
  <c r="R78" i="1" s="1"/>
  <c r="T78" i="1"/>
  <c r="U78" i="1" s="1"/>
  <c r="V78" i="1"/>
  <c r="W78" i="1"/>
  <c r="X78" i="1"/>
  <c r="Y78" i="1"/>
  <c r="AA78" i="1" s="1"/>
  <c r="Z78" i="1"/>
  <c r="O79" i="1"/>
  <c r="Q79" i="1" s="1"/>
  <c r="P79" i="1"/>
  <c r="R79" i="1" s="1"/>
  <c r="T79" i="1"/>
  <c r="U79" i="1" s="1"/>
  <c r="V79" i="1"/>
  <c r="W79" i="1"/>
  <c r="X79" i="1"/>
  <c r="Y79" i="1"/>
  <c r="Z79" i="1"/>
  <c r="AA79" i="1"/>
  <c r="O80" i="1"/>
  <c r="P80" i="1"/>
  <c r="R80" i="1" s="1"/>
  <c r="Q80" i="1"/>
  <c r="T80" i="1"/>
  <c r="U80" i="1"/>
  <c r="V80" i="1"/>
  <c r="W80" i="1"/>
  <c r="X80" i="1"/>
  <c r="Y80" i="1"/>
  <c r="AA80" i="1" s="1"/>
  <c r="Z80" i="1"/>
  <c r="O81" i="1"/>
  <c r="Q81" i="1" s="1"/>
  <c r="P81" i="1"/>
  <c r="R81" i="1" s="1"/>
  <c r="S81" i="1" s="1"/>
  <c r="T81" i="1"/>
  <c r="U81" i="1" s="1"/>
  <c r="V81" i="1"/>
  <c r="W81" i="1"/>
  <c r="X81" i="1"/>
  <c r="Y81" i="1"/>
  <c r="Z81" i="1"/>
  <c r="AA81" i="1"/>
  <c r="O82" i="1"/>
  <c r="P82" i="1"/>
  <c r="Q82" i="1"/>
  <c r="S82" i="1" s="1"/>
  <c r="R82" i="1"/>
  <c r="T82" i="1"/>
  <c r="U82" i="1" s="1"/>
  <c r="V82" i="1"/>
  <c r="W82" i="1"/>
  <c r="X82" i="1"/>
  <c r="Y82" i="1"/>
  <c r="Z82" i="1"/>
  <c r="O83" i="1"/>
  <c r="Q83" i="1" s="1"/>
  <c r="P83" i="1"/>
  <c r="R83" i="1" s="1"/>
  <c r="T83" i="1"/>
  <c r="U83" i="1" s="1"/>
  <c r="V83" i="1"/>
  <c r="W83" i="1"/>
  <c r="X83" i="1"/>
  <c r="Y83" i="1"/>
  <c r="AA83" i="1" s="1"/>
  <c r="Z83" i="1"/>
  <c r="O84" i="1"/>
  <c r="Q84" i="1" s="1"/>
  <c r="P84" i="1"/>
  <c r="R84" i="1" s="1"/>
  <c r="T84" i="1"/>
  <c r="U84" i="1" s="1"/>
  <c r="V84" i="1"/>
  <c r="W84" i="1"/>
  <c r="X84" i="1"/>
  <c r="Y84" i="1"/>
  <c r="AA84" i="1" s="1"/>
  <c r="Z84" i="1"/>
  <c r="O85" i="1"/>
  <c r="Q85" i="1" s="1"/>
  <c r="P85" i="1"/>
  <c r="R85" i="1" s="1"/>
  <c r="T85" i="1"/>
  <c r="U85" i="1"/>
  <c r="V85" i="1"/>
  <c r="W85" i="1"/>
  <c r="X85" i="1"/>
  <c r="Y85" i="1"/>
  <c r="AA85" i="1" s="1"/>
  <c r="Z85" i="1"/>
  <c r="O86" i="1"/>
  <c r="Q86" i="1" s="1"/>
  <c r="P86" i="1"/>
  <c r="R86" i="1" s="1"/>
  <c r="T86" i="1"/>
  <c r="U86" i="1"/>
  <c r="V86" i="1"/>
  <c r="W86" i="1"/>
  <c r="X86" i="1"/>
  <c r="Y86" i="1"/>
  <c r="AA86" i="1" s="1"/>
  <c r="Z86" i="1"/>
  <c r="O87" i="1"/>
  <c r="Q87" i="1" s="1"/>
  <c r="P87" i="1"/>
  <c r="R87" i="1" s="1"/>
  <c r="T87" i="1"/>
  <c r="U87" i="1" s="1"/>
  <c r="V87" i="1"/>
  <c r="W87" i="1"/>
  <c r="X87" i="1"/>
  <c r="Y87" i="1"/>
  <c r="Z87" i="1"/>
  <c r="AA87" i="1"/>
  <c r="O88" i="1"/>
  <c r="P88" i="1"/>
  <c r="R88" i="1" s="1"/>
  <c r="Q88" i="1"/>
  <c r="T88" i="1"/>
  <c r="U88" i="1" s="1"/>
  <c r="V88" i="1"/>
  <c r="W88" i="1"/>
  <c r="X88" i="1"/>
  <c r="Y88" i="1"/>
  <c r="Z88" i="1"/>
  <c r="O89" i="1"/>
  <c r="Q89" i="1" s="1"/>
  <c r="P89" i="1"/>
  <c r="R89" i="1"/>
  <c r="T89" i="1"/>
  <c r="U89" i="1" s="1"/>
  <c r="V89" i="1"/>
  <c r="W89" i="1"/>
  <c r="AA89" i="1" s="1"/>
  <c r="X89" i="1"/>
  <c r="Y89" i="1"/>
  <c r="Z89" i="1"/>
  <c r="O90" i="1"/>
  <c r="P90" i="1"/>
  <c r="R90" i="1" s="1"/>
  <c r="Q90" i="1"/>
  <c r="T90" i="1"/>
  <c r="U90" i="1" s="1"/>
  <c r="V90" i="1"/>
  <c r="W90" i="1"/>
  <c r="X90" i="1"/>
  <c r="Y90" i="1"/>
  <c r="Z90" i="1"/>
  <c r="O91" i="1"/>
  <c r="Q91" i="1" s="1"/>
  <c r="P91" i="1"/>
  <c r="R91" i="1" s="1"/>
  <c r="T91" i="1"/>
  <c r="U91" i="1" s="1"/>
  <c r="V91" i="1"/>
  <c r="W91" i="1"/>
  <c r="X91" i="1"/>
  <c r="Y91" i="1"/>
  <c r="AA91" i="1" s="1"/>
  <c r="Z91" i="1"/>
  <c r="O92" i="1"/>
  <c r="Q92" i="1" s="1"/>
  <c r="P92" i="1"/>
  <c r="R92" i="1" s="1"/>
  <c r="T92" i="1"/>
  <c r="U92" i="1" s="1"/>
  <c r="V92" i="1"/>
  <c r="W92" i="1"/>
  <c r="X92" i="1"/>
  <c r="Y92" i="1"/>
  <c r="AA92" i="1" s="1"/>
  <c r="Z92" i="1"/>
  <c r="O93" i="1"/>
  <c r="Q93" i="1" s="1"/>
  <c r="S93" i="1" s="1"/>
  <c r="P93" i="1"/>
  <c r="R93" i="1" s="1"/>
  <c r="T93" i="1"/>
  <c r="U93" i="1"/>
  <c r="V93" i="1"/>
  <c r="W93" i="1"/>
  <c r="X93" i="1"/>
  <c r="Y93" i="1"/>
  <c r="AA93" i="1" s="1"/>
  <c r="Z93" i="1"/>
  <c r="O94" i="1"/>
  <c r="Q94" i="1" s="1"/>
  <c r="P94" i="1"/>
  <c r="R94" i="1" s="1"/>
  <c r="T94" i="1"/>
  <c r="U94" i="1"/>
  <c r="V94" i="1"/>
  <c r="W94" i="1"/>
  <c r="X94" i="1"/>
  <c r="Y94" i="1"/>
  <c r="AA94" i="1" s="1"/>
  <c r="Z94" i="1"/>
  <c r="O95" i="1"/>
  <c r="Q95" i="1" s="1"/>
  <c r="P95" i="1"/>
  <c r="R95" i="1" s="1"/>
  <c r="T95" i="1"/>
  <c r="U95" i="1" s="1"/>
  <c r="V95" i="1"/>
  <c r="W95" i="1"/>
  <c r="X95" i="1"/>
  <c r="Y95" i="1"/>
  <c r="Z95" i="1"/>
  <c r="AA95" i="1"/>
  <c r="O96" i="1"/>
  <c r="P96" i="1"/>
  <c r="R96" i="1" s="1"/>
  <c r="Q96" i="1"/>
  <c r="T96" i="1"/>
  <c r="U96" i="1" s="1"/>
  <c r="V96" i="1"/>
  <c r="W96" i="1"/>
  <c r="X96" i="1"/>
  <c r="Y96" i="1"/>
  <c r="Z96" i="1"/>
  <c r="O97" i="1"/>
  <c r="Q97" i="1" s="1"/>
  <c r="P97" i="1"/>
  <c r="R97" i="1"/>
  <c r="T97" i="1"/>
  <c r="U97" i="1" s="1"/>
  <c r="V97" i="1"/>
  <c r="W97" i="1"/>
  <c r="X97" i="1"/>
  <c r="Y97" i="1"/>
  <c r="Z97" i="1"/>
  <c r="AA97" i="1"/>
  <c r="O98" i="1"/>
  <c r="P98" i="1"/>
  <c r="R98" i="1" s="1"/>
  <c r="Q98" i="1"/>
  <c r="T98" i="1"/>
  <c r="U98" i="1" s="1"/>
  <c r="V98" i="1"/>
  <c r="W98" i="1"/>
  <c r="X98" i="1"/>
  <c r="Y98" i="1"/>
  <c r="Z98" i="1"/>
  <c r="O99" i="1"/>
  <c r="Q99" i="1" s="1"/>
  <c r="P99" i="1"/>
  <c r="R99" i="1" s="1"/>
  <c r="T99" i="1"/>
  <c r="U99" i="1" s="1"/>
  <c r="V99" i="1"/>
  <c r="W99" i="1"/>
  <c r="X99" i="1"/>
  <c r="Y99" i="1"/>
  <c r="AA99" i="1" s="1"/>
  <c r="Z99" i="1"/>
  <c r="O100" i="1"/>
  <c r="Q100" i="1" s="1"/>
  <c r="P100" i="1"/>
  <c r="R100" i="1" s="1"/>
  <c r="T100" i="1"/>
  <c r="U100" i="1" s="1"/>
  <c r="V100" i="1"/>
  <c r="W100" i="1"/>
  <c r="X100" i="1"/>
  <c r="Y100" i="1"/>
  <c r="AA100" i="1" s="1"/>
  <c r="Z100" i="1"/>
  <c r="O101" i="1"/>
  <c r="Q101" i="1" s="1"/>
  <c r="S101" i="1" s="1"/>
  <c r="P101" i="1"/>
  <c r="R101" i="1" s="1"/>
  <c r="T101" i="1"/>
  <c r="U101" i="1"/>
  <c r="V101" i="1"/>
  <c r="W101" i="1"/>
  <c r="X101" i="1"/>
  <c r="Y101" i="1"/>
  <c r="AA101" i="1" s="1"/>
  <c r="Z101" i="1"/>
  <c r="O102" i="1"/>
  <c r="Q102" i="1" s="1"/>
  <c r="S102" i="1" s="1"/>
  <c r="P102" i="1"/>
  <c r="R102" i="1" s="1"/>
  <c r="T102" i="1"/>
  <c r="U102" i="1" s="1"/>
  <c r="V102" i="1"/>
  <c r="W102" i="1"/>
  <c r="X102" i="1"/>
  <c r="Y102" i="1"/>
  <c r="AA102" i="1" s="1"/>
  <c r="Z102" i="1"/>
  <c r="O103" i="1"/>
  <c r="Q103" i="1" s="1"/>
  <c r="P103" i="1"/>
  <c r="R103" i="1" s="1"/>
  <c r="T103" i="1"/>
  <c r="U103" i="1" s="1"/>
  <c r="V103" i="1"/>
  <c r="W103" i="1"/>
  <c r="X103" i="1"/>
  <c r="Y103" i="1"/>
  <c r="Z103" i="1"/>
  <c r="AA103" i="1"/>
  <c r="O104" i="1"/>
  <c r="P104" i="1"/>
  <c r="R104" i="1" s="1"/>
  <c r="Q104" i="1"/>
  <c r="T104" i="1"/>
  <c r="U104" i="1"/>
  <c r="V104" i="1"/>
  <c r="W104" i="1"/>
  <c r="X104" i="1"/>
  <c r="Y104" i="1"/>
  <c r="AA104" i="1" s="1"/>
  <c r="Z104" i="1"/>
  <c r="O105" i="1"/>
  <c r="Q105" i="1" s="1"/>
  <c r="P105" i="1"/>
  <c r="R105" i="1" s="1"/>
  <c r="S105" i="1" s="1"/>
  <c r="T105" i="1"/>
  <c r="U105" i="1" s="1"/>
  <c r="V105" i="1"/>
  <c r="W105" i="1"/>
  <c r="X105" i="1"/>
  <c r="Y105" i="1"/>
  <c r="Z105" i="1"/>
  <c r="AA105" i="1"/>
  <c r="O106" i="1"/>
  <c r="P106" i="1"/>
  <c r="Q106" i="1"/>
  <c r="S106" i="1" s="1"/>
  <c r="R106" i="1"/>
  <c r="T106" i="1"/>
  <c r="U106" i="1" s="1"/>
  <c r="V106" i="1"/>
  <c r="W106" i="1"/>
  <c r="X106" i="1"/>
  <c r="Y106" i="1"/>
  <c r="Z106" i="1"/>
  <c r="O107" i="1"/>
  <c r="Q107" i="1" s="1"/>
  <c r="P107" i="1"/>
  <c r="R107" i="1" s="1"/>
  <c r="T107" i="1"/>
  <c r="U107" i="1" s="1"/>
  <c r="V107" i="1"/>
  <c r="W107" i="1"/>
  <c r="X107" i="1"/>
  <c r="Y107" i="1"/>
  <c r="AA107" i="1" s="1"/>
  <c r="Z107" i="1"/>
  <c r="O108" i="1"/>
  <c r="Q108" i="1" s="1"/>
  <c r="S108" i="1" s="1"/>
  <c r="P108" i="1"/>
  <c r="R108" i="1"/>
  <c r="T108" i="1"/>
  <c r="U108" i="1" s="1"/>
  <c r="V108" i="1"/>
  <c r="W108" i="1"/>
  <c r="X108" i="1"/>
  <c r="Y108" i="1"/>
  <c r="Z108" i="1"/>
  <c r="O109" i="1"/>
  <c r="Q109" i="1" s="1"/>
  <c r="P109" i="1"/>
  <c r="R109" i="1" s="1"/>
  <c r="T109" i="1"/>
  <c r="U109" i="1"/>
  <c r="V109" i="1"/>
  <c r="W109" i="1"/>
  <c r="X109" i="1"/>
  <c r="Y109" i="1"/>
  <c r="AA109" i="1" s="1"/>
  <c r="Z109" i="1"/>
  <c r="O110" i="1"/>
  <c r="Q110" i="1" s="1"/>
  <c r="S110" i="1" s="1"/>
  <c r="P110" i="1"/>
  <c r="R110" i="1" s="1"/>
  <c r="T110" i="1"/>
  <c r="U110" i="1" s="1"/>
  <c r="V110" i="1"/>
  <c r="W110" i="1"/>
  <c r="X110" i="1"/>
  <c r="Y110" i="1"/>
  <c r="AA110" i="1" s="1"/>
  <c r="Z110" i="1"/>
  <c r="O111" i="1"/>
  <c r="Q111" i="1" s="1"/>
  <c r="P111" i="1"/>
  <c r="R111" i="1" s="1"/>
  <c r="T111" i="1"/>
  <c r="U111" i="1" s="1"/>
  <c r="V111" i="1"/>
  <c r="W111" i="1"/>
  <c r="X111" i="1"/>
  <c r="Y111" i="1"/>
  <c r="Z111" i="1"/>
  <c r="AA111" i="1"/>
  <c r="O112" i="1"/>
  <c r="P112" i="1"/>
  <c r="R112" i="1" s="1"/>
  <c r="Q112" i="1"/>
  <c r="T112" i="1"/>
  <c r="U112" i="1"/>
  <c r="V112" i="1"/>
  <c r="W112" i="1"/>
  <c r="X112" i="1"/>
  <c r="Y112" i="1"/>
  <c r="AA112" i="1" s="1"/>
  <c r="Z112" i="1"/>
  <c r="O113" i="1"/>
  <c r="Q113" i="1" s="1"/>
  <c r="P113" i="1"/>
  <c r="R113" i="1" s="1"/>
  <c r="S113" i="1" s="1"/>
  <c r="T113" i="1"/>
  <c r="U113" i="1" s="1"/>
  <c r="V113" i="1"/>
  <c r="W113" i="1"/>
  <c r="X113" i="1"/>
  <c r="Y113" i="1"/>
  <c r="Z113" i="1"/>
  <c r="AA113" i="1"/>
  <c r="O114" i="1"/>
  <c r="P114" i="1"/>
  <c r="Q114" i="1"/>
  <c r="S114" i="1" s="1"/>
  <c r="R114" i="1"/>
  <c r="T114" i="1"/>
  <c r="U114" i="1" s="1"/>
  <c r="V114" i="1"/>
  <c r="W114" i="1"/>
  <c r="X114" i="1"/>
  <c r="Y114" i="1"/>
  <c r="Z114" i="1"/>
  <c r="O115" i="1"/>
  <c r="Q115" i="1" s="1"/>
  <c r="P115" i="1"/>
  <c r="R115" i="1" s="1"/>
  <c r="T115" i="1"/>
  <c r="U115" i="1" s="1"/>
  <c r="V115" i="1"/>
  <c r="W115" i="1"/>
  <c r="X115" i="1"/>
  <c r="Y115" i="1"/>
  <c r="AA115" i="1" s="1"/>
  <c r="Z115" i="1"/>
  <c r="O116" i="1"/>
  <c r="Q116" i="1" s="1"/>
  <c r="P116" i="1"/>
  <c r="R116" i="1"/>
  <c r="T116" i="1"/>
  <c r="U116" i="1" s="1"/>
  <c r="V116" i="1"/>
  <c r="W116" i="1"/>
  <c r="X116" i="1"/>
  <c r="Y116" i="1"/>
  <c r="Z116" i="1"/>
  <c r="AB116" i="1"/>
  <c r="O117" i="1"/>
  <c r="Q117" i="1" s="1"/>
  <c r="P117" i="1"/>
  <c r="R117" i="1" s="1"/>
  <c r="T117" i="1"/>
  <c r="U117" i="1"/>
  <c r="V117" i="1"/>
  <c r="W117" i="1"/>
  <c r="X117" i="1"/>
  <c r="Y117" i="1"/>
  <c r="AA117" i="1" s="1"/>
  <c r="Z117" i="1"/>
  <c r="O118" i="1"/>
  <c r="Q118" i="1" s="1"/>
  <c r="S118" i="1" s="1"/>
  <c r="P118" i="1"/>
  <c r="R118" i="1" s="1"/>
  <c r="T118" i="1"/>
  <c r="U118" i="1" s="1"/>
  <c r="V118" i="1"/>
  <c r="W118" i="1"/>
  <c r="X118" i="1"/>
  <c r="Y118" i="1"/>
  <c r="AA118" i="1" s="1"/>
  <c r="Z118" i="1"/>
  <c r="O119" i="1"/>
  <c r="Q119" i="1" s="1"/>
  <c r="P119" i="1"/>
  <c r="R119" i="1" s="1"/>
  <c r="T119" i="1"/>
  <c r="U119" i="1" s="1"/>
  <c r="V119" i="1"/>
  <c r="W119" i="1"/>
  <c r="X119" i="1"/>
  <c r="Y119" i="1"/>
  <c r="Z119" i="1"/>
  <c r="AA119" i="1"/>
  <c r="O120" i="1"/>
  <c r="P120" i="1"/>
  <c r="R120" i="1" s="1"/>
  <c r="Q120" i="1"/>
  <c r="T120" i="1"/>
  <c r="U120" i="1"/>
  <c r="V120" i="1"/>
  <c r="W120" i="1"/>
  <c r="X120" i="1"/>
  <c r="Y120" i="1"/>
  <c r="AA120" i="1" s="1"/>
  <c r="Z120" i="1"/>
  <c r="O121" i="1"/>
  <c r="Q121" i="1" s="1"/>
  <c r="P121" i="1"/>
  <c r="R121" i="1" s="1"/>
  <c r="S121" i="1" s="1"/>
  <c r="T121" i="1"/>
  <c r="U121" i="1" s="1"/>
  <c r="V121" i="1"/>
  <c r="W121" i="1"/>
  <c r="X121" i="1"/>
  <c r="Y121" i="1"/>
  <c r="Z121" i="1"/>
  <c r="AA121" i="1"/>
  <c r="O122" i="1"/>
  <c r="P122" i="1"/>
  <c r="Q122" i="1"/>
  <c r="S122" i="1" s="1"/>
  <c r="R122" i="1"/>
  <c r="T122" i="1"/>
  <c r="U122" i="1" s="1"/>
  <c r="V122" i="1"/>
  <c r="W122" i="1"/>
  <c r="X122" i="1"/>
  <c r="Y122" i="1"/>
  <c r="Z122" i="1"/>
  <c r="O123" i="1"/>
  <c r="Q123" i="1" s="1"/>
  <c r="P123" i="1"/>
  <c r="R123" i="1" s="1"/>
  <c r="T123" i="1"/>
  <c r="U123" i="1" s="1"/>
  <c r="V123" i="1"/>
  <c r="W123" i="1"/>
  <c r="X123" i="1"/>
  <c r="Y123" i="1"/>
  <c r="AA123" i="1" s="1"/>
  <c r="Z123" i="1"/>
  <c r="O124" i="1"/>
  <c r="Q124" i="1" s="1"/>
  <c r="S124" i="1" s="1"/>
  <c r="P124" i="1"/>
  <c r="R124" i="1"/>
  <c r="T124" i="1"/>
  <c r="U124" i="1" s="1"/>
  <c r="V124" i="1"/>
  <c r="W124" i="1"/>
  <c r="X124" i="1"/>
  <c r="Y124" i="1"/>
  <c r="Z124" i="1"/>
  <c r="O125" i="1"/>
  <c r="Q125" i="1" s="1"/>
  <c r="P125" i="1"/>
  <c r="R125" i="1" s="1"/>
  <c r="T125" i="1"/>
  <c r="U125" i="1"/>
  <c r="V125" i="1"/>
  <c r="W125" i="1"/>
  <c r="X125" i="1"/>
  <c r="Y125" i="1"/>
  <c r="AA125" i="1" s="1"/>
  <c r="Z125" i="1"/>
  <c r="O126" i="1"/>
  <c r="Q126" i="1" s="1"/>
  <c r="P126" i="1"/>
  <c r="R126" i="1" s="1"/>
  <c r="T126" i="1"/>
  <c r="U126" i="1"/>
  <c r="V126" i="1"/>
  <c r="W126" i="1"/>
  <c r="X126" i="1"/>
  <c r="Y126" i="1"/>
  <c r="AA126" i="1" s="1"/>
  <c r="Z126" i="1"/>
  <c r="O127" i="1"/>
  <c r="Q127" i="1" s="1"/>
  <c r="P127" i="1"/>
  <c r="R127" i="1" s="1"/>
  <c r="T127" i="1"/>
  <c r="U127" i="1" s="1"/>
  <c r="V127" i="1"/>
  <c r="W127" i="1"/>
  <c r="X127" i="1"/>
  <c r="Y127" i="1"/>
  <c r="Z127" i="1"/>
  <c r="AA127" i="1"/>
  <c r="O128" i="1"/>
  <c r="P128" i="1"/>
  <c r="R128" i="1" s="1"/>
  <c r="Q128" i="1"/>
  <c r="T128" i="1"/>
  <c r="U128" i="1" s="1"/>
  <c r="V128" i="1"/>
  <c r="W128" i="1"/>
  <c r="X128" i="1"/>
  <c r="Y128" i="1"/>
  <c r="Z128" i="1"/>
  <c r="O129" i="1"/>
  <c r="Q129" i="1" s="1"/>
  <c r="S129" i="1" s="1"/>
  <c r="P129" i="1"/>
  <c r="R129" i="1" s="1"/>
  <c r="T129" i="1"/>
  <c r="U129" i="1" s="1"/>
  <c r="V129" i="1"/>
  <c r="W129" i="1"/>
  <c r="X129" i="1"/>
  <c r="Y129" i="1"/>
  <c r="AA129" i="1" s="1"/>
  <c r="Z129" i="1"/>
  <c r="O130" i="1"/>
  <c r="Q130" i="1" s="1"/>
  <c r="S130" i="1" s="1"/>
  <c r="P130" i="1"/>
  <c r="R130" i="1"/>
  <c r="T130" i="1"/>
  <c r="U130" i="1" s="1"/>
  <c r="V130" i="1"/>
  <c r="W130" i="1"/>
  <c r="X130" i="1"/>
  <c r="Y130" i="1"/>
  <c r="Z130" i="1"/>
  <c r="AA130" i="1"/>
  <c r="O131" i="1"/>
  <c r="P131" i="1"/>
  <c r="R131" i="1" s="1"/>
  <c r="Q131" i="1"/>
  <c r="S131" i="1" s="1"/>
  <c r="T131" i="1"/>
  <c r="U131" i="1" s="1"/>
  <c r="V131" i="1"/>
  <c r="W131" i="1"/>
  <c r="AA131" i="1" s="1"/>
  <c r="X131" i="1"/>
  <c r="Y131" i="1"/>
  <c r="Z131" i="1"/>
  <c r="O132" i="1"/>
  <c r="P132" i="1"/>
  <c r="R132" i="1" s="1"/>
  <c r="Q132" i="1"/>
  <c r="S132" i="1" s="1"/>
  <c r="T132" i="1"/>
  <c r="U132" i="1" s="1"/>
  <c r="V132" i="1"/>
  <c r="W132" i="1"/>
  <c r="X132" i="1"/>
  <c r="Y132" i="1"/>
  <c r="Z132" i="1"/>
  <c r="AB132" i="1"/>
  <c r="O133" i="1"/>
  <c r="Q133" i="1" s="1"/>
  <c r="P133" i="1"/>
  <c r="R133" i="1" s="1"/>
  <c r="T133" i="1"/>
  <c r="U133" i="1"/>
  <c r="V133" i="1"/>
  <c r="W133" i="1"/>
  <c r="X133" i="1"/>
  <c r="Y133" i="1"/>
  <c r="AA133" i="1" s="1"/>
  <c r="Z133" i="1"/>
  <c r="O134" i="1"/>
  <c r="Q134" i="1" s="1"/>
  <c r="P134" i="1"/>
  <c r="R134" i="1" s="1"/>
  <c r="S134" i="1"/>
  <c r="T134" i="1"/>
  <c r="U134" i="1" s="1"/>
  <c r="V134" i="1"/>
  <c r="W134" i="1"/>
  <c r="AA134" i="1" s="1"/>
  <c r="X134" i="1"/>
  <c r="Y134" i="1"/>
  <c r="Z134" i="1"/>
  <c r="AB134" i="1"/>
  <c r="O135" i="1"/>
  <c r="Q135" i="1" s="1"/>
  <c r="S135" i="1" s="1"/>
  <c r="P135" i="1"/>
  <c r="R135" i="1"/>
  <c r="T135" i="1"/>
  <c r="U135" i="1" s="1"/>
  <c r="V135" i="1"/>
  <c r="W135" i="1"/>
  <c r="X135" i="1"/>
  <c r="Y135" i="1"/>
  <c r="Z135" i="1"/>
  <c r="O136" i="1"/>
  <c r="Q136" i="1" s="1"/>
  <c r="S136" i="1" s="1"/>
  <c r="P136" i="1"/>
  <c r="R136" i="1" s="1"/>
  <c r="T136" i="1"/>
  <c r="U136" i="1" s="1"/>
  <c r="V136" i="1"/>
  <c r="W136" i="1"/>
  <c r="X136" i="1"/>
  <c r="Y136" i="1"/>
  <c r="Z136" i="1"/>
  <c r="AA136" i="1"/>
  <c r="O137" i="1"/>
  <c r="P137" i="1"/>
  <c r="R137" i="1" s="1"/>
  <c r="Q137" i="1"/>
  <c r="S137" i="1" s="1"/>
  <c r="T137" i="1"/>
  <c r="U137" i="1" s="1"/>
  <c r="V137" i="1"/>
  <c r="W137" i="1"/>
  <c r="X137" i="1"/>
  <c r="Y137" i="1"/>
  <c r="Z137" i="1"/>
  <c r="O138" i="1"/>
  <c r="Q138" i="1" s="1"/>
  <c r="P138" i="1"/>
  <c r="R138" i="1" s="1"/>
  <c r="T138" i="1"/>
  <c r="U138" i="1" s="1"/>
  <c r="V138" i="1"/>
  <c r="W138" i="1"/>
  <c r="X138" i="1"/>
  <c r="Y138" i="1"/>
  <c r="AA138" i="1" s="1"/>
  <c r="Z138" i="1"/>
  <c r="O139" i="1"/>
  <c r="Q139" i="1" s="1"/>
  <c r="S139" i="1" s="1"/>
  <c r="P139" i="1"/>
  <c r="R139" i="1" s="1"/>
  <c r="T139" i="1"/>
  <c r="U139" i="1" s="1"/>
  <c r="V139" i="1"/>
  <c r="W139" i="1"/>
  <c r="X139" i="1"/>
  <c r="Y139" i="1"/>
  <c r="AA139" i="1" s="1"/>
  <c r="Z139" i="1"/>
  <c r="O140" i="1"/>
  <c r="Q140" i="1" s="1"/>
  <c r="P140" i="1"/>
  <c r="R140" i="1" s="1"/>
  <c r="T140" i="1"/>
  <c r="U140" i="1" s="1"/>
  <c r="V140" i="1"/>
  <c r="W140" i="1"/>
  <c r="X140" i="1"/>
  <c r="Y140" i="1"/>
  <c r="AA140" i="1" s="1"/>
  <c r="Z140" i="1"/>
  <c r="O141" i="1"/>
  <c r="Q141" i="1" s="1"/>
  <c r="P141" i="1"/>
  <c r="R141" i="1"/>
  <c r="T141" i="1"/>
  <c r="U141" i="1" s="1"/>
  <c r="V141" i="1"/>
  <c r="W141" i="1"/>
  <c r="X141" i="1"/>
  <c r="Y141" i="1"/>
  <c r="AA141" i="1" s="1"/>
  <c r="Z141" i="1"/>
  <c r="O142" i="1"/>
  <c r="Q142" i="1" s="1"/>
  <c r="P142" i="1"/>
  <c r="R142" i="1" s="1"/>
  <c r="T142" i="1"/>
  <c r="U142" i="1" s="1"/>
  <c r="V142" i="1"/>
  <c r="W142" i="1"/>
  <c r="X142" i="1"/>
  <c r="Y142" i="1"/>
  <c r="Z142" i="1"/>
  <c r="AA142" i="1"/>
  <c r="O143" i="1"/>
  <c r="P143" i="1"/>
  <c r="Q143" i="1"/>
  <c r="S143" i="1" s="1"/>
  <c r="R143" i="1"/>
  <c r="T143" i="1"/>
  <c r="U143" i="1" s="1"/>
  <c r="V143" i="1"/>
  <c r="W143" i="1"/>
  <c r="X143" i="1"/>
  <c r="Y143" i="1"/>
  <c r="Z143" i="1"/>
  <c r="O144" i="1"/>
  <c r="Q144" i="1" s="1"/>
  <c r="S144" i="1" s="1"/>
  <c r="P144" i="1"/>
  <c r="R144" i="1" s="1"/>
  <c r="T144" i="1"/>
  <c r="U144" i="1" s="1"/>
  <c r="V144" i="1"/>
  <c r="W144" i="1"/>
  <c r="X144" i="1"/>
  <c r="Y144" i="1"/>
  <c r="Z144" i="1"/>
  <c r="AA144" i="1"/>
  <c r="O145" i="1"/>
  <c r="P145" i="1"/>
  <c r="R145" i="1" s="1"/>
  <c r="Q145" i="1"/>
  <c r="S145" i="1" s="1"/>
  <c r="T145" i="1"/>
  <c r="U145" i="1" s="1"/>
  <c r="V145" i="1"/>
  <c r="W145" i="1"/>
  <c r="X145" i="1"/>
  <c r="Y145" i="1"/>
  <c r="Z145" i="1"/>
  <c r="O146" i="1"/>
  <c r="Q146" i="1" s="1"/>
  <c r="P146" i="1"/>
  <c r="R146" i="1" s="1"/>
  <c r="T146" i="1"/>
  <c r="U146" i="1" s="1"/>
  <c r="V146" i="1"/>
  <c r="W146" i="1"/>
  <c r="X146" i="1"/>
  <c r="Y146" i="1"/>
  <c r="AA146" i="1" s="1"/>
  <c r="Z146" i="1"/>
  <c r="O147" i="1"/>
  <c r="Q147" i="1" s="1"/>
  <c r="S147" i="1" s="1"/>
  <c r="P147" i="1"/>
  <c r="R147" i="1" s="1"/>
  <c r="T147" i="1"/>
  <c r="U147" i="1" s="1"/>
  <c r="V147" i="1"/>
  <c r="W147" i="1"/>
  <c r="X147" i="1"/>
  <c r="Y147" i="1"/>
  <c r="AA147" i="1" s="1"/>
  <c r="Z147" i="1"/>
  <c r="O148" i="1"/>
  <c r="Q148" i="1" s="1"/>
  <c r="P148" i="1"/>
  <c r="R148" i="1" s="1"/>
  <c r="T148" i="1"/>
  <c r="U148" i="1" s="1"/>
  <c r="V148" i="1"/>
  <c r="W148" i="1"/>
  <c r="X148" i="1"/>
  <c r="Y148" i="1"/>
  <c r="AA148" i="1" s="1"/>
  <c r="Z148" i="1"/>
  <c r="AB148" i="1"/>
  <c r="O149" i="1"/>
  <c r="Q149" i="1" s="1"/>
  <c r="S149" i="1" s="1"/>
  <c r="P149" i="1"/>
  <c r="R149" i="1"/>
  <c r="T149" i="1"/>
  <c r="U149" i="1" s="1"/>
  <c r="V149" i="1"/>
  <c r="W149" i="1"/>
  <c r="X149" i="1"/>
  <c r="Y149" i="1"/>
  <c r="AA149" i="1" s="1"/>
  <c r="Z149" i="1"/>
  <c r="L124" i="1"/>
  <c r="L128" i="1"/>
  <c r="L132" i="1"/>
  <c r="L136" i="1"/>
  <c r="L140" i="1"/>
  <c r="L144" i="1"/>
  <c r="L148" i="1"/>
  <c r="J7" i="1"/>
  <c r="J8" i="1"/>
  <c r="AB8" i="1" s="1"/>
  <c r="K8" i="1"/>
  <c r="J9" i="1"/>
  <c r="J10" i="1"/>
  <c r="K10" i="1" s="1"/>
  <c r="J11" i="1"/>
  <c r="K11" i="1" s="1"/>
  <c r="J12" i="1"/>
  <c r="AB12" i="1" s="1"/>
  <c r="J13" i="1"/>
  <c r="J14" i="1"/>
  <c r="J15" i="1"/>
  <c r="J16" i="1"/>
  <c r="L16" i="1" s="1"/>
  <c r="K16" i="1"/>
  <c r="J17" i="1"/>
  <c r="J18" i="1"/>
  <c r="K18" i="1" s="1"/>
  <c r="J19" i="1"/>
  <c r="J20" i="1"/>
  <c r="AB20" i="1" s="1"/>
  <c r="J21" i="1"/>
  <c r="J22" i="1"/>
  <c r="J23" i="1"/>
  <c r="K23" i="1" s="1"/>
  <c r="J24" i="1"/>
  <c r="AB24" i="1" s="1"/>
  <c r="K24" i="1"/>
  <c r="J25" i="1"/>
  <c r="AB25" i="1" s="1"/>
  <c r="J26" i="1"/>
  <c r="K26" i="1" s="1"/>
  <c r="J27" i="1"/>
  <c r="J28" i="1"/>
  <c r="AB28" i="1" s="1"/>
  <c r="K28" i="1"/>
  <c r="J29" i="1"/>
  <c r="J30" i="1"/>
  <c r="L30" i="1" s="1"/>
  <c r="J31" i="1"/>
  <c r="J32" i="1"/>
  <c r="L32" i="1" s="1"/>
  <c r="K32" i="1"/>
  <c r="J33" i="1"/>
  <c r="J34" i="1"/>
  <c r="K34" i="1" s="1"/>
  <c r="J35" i="1"/>
  <c r="J36" i="1"/>
  <c r="AB36" i="1" s="1"/>
  <c r="K36" i="1"/>
  <c r="J37" i="1"/>
  <c r="J38" i="1"/>
  <c r="J39" i="1"/>
  <c r="K39" i="1" s="1"/>
  <c r="J40" i="1"/>
  <c r="AB40" i="1" s="1"/>
  <c r="K40" i="1"/>
  <c r="J41" i="1"/>
  <c r="J42" i="1"/>
  <c r="K42" i="1" s="1"/>
  <c r="J43" i="1"/>
  <c r="J44" i="1"/>
  <c r="AB44" i="1" s="1"/>
  <c r="K44" i="1"/>
  <c r="J45" i="1"/>
  <c r="J46" i="1"/>
  <c r="J47" i="1"/>
  <c r="J48" i="1"/>
  <c r="AB48" i="1" s="1"/>
  <c r="K48" i="1"/>
  <c r="J49" i="1"/>
  <c r="AB49" i="1" s="1"/>
  <c r="J50" i="1"/>
  <c r="K50" i="1" s="1"/>
  <c r="J51" i="1"/>
  <c r="AB51" i="1" s="1"/>
  <c r="J52" i="1"/>
  <c r="L52" i="1" s="1"/>
  <c r="J53" i="1"/>
  <c r="J54" i="1"/>
  <c r="K54" i="1" s="1"/>
  <c r="J55" i="1"/>
  <c r="AB55" i="1" s="1"/>
  <c r="J56" i="1"/>
  <c r="AB56" i="1" s="1"/>
  <c r="J57" i="1"/>
  <c r="L57" i="1" s="1"/>
  <c r="J58" i="1"/>
  <c r="K58" i="1" s="1"/>
  <c r="J59" i="1"/>
  <c r="AB59" i="1" s="1"/>
  <c r="J60" i="1"/>
  <c r="L60" i="1" s="1"/>
  <c r="J61" i="1"/>
  <c r="J62" i="1"/>
  <c r="K62" i="1" s="1"/>
  <c r="J63" i="1"/>
  <c r="AB63" i="1" s="1"/>
  <c r="J64" i="1"/>
  <c r="AB64" i="1" s="1"/>
  <c r="J65" i="1"/>
  <c r="J66" i="1"/>
  <c r="K66" i="1" s="1"/>
  <c r="J67" i="1"/>
  <c r="AB67" i="1" s="1"/>
  <c r="J68" i="1"/>
  <c r="AB68" i="1" s="1"/>
  <c r="J69" i="1"/>
  <c r="J70" i="1"/>
  <c r="L70" i="1" s="1"/>
  <c r="J71" i="1"/>
  <c r="AB71" i="1" s="1"/>
  <c r="J72" i="1"/>
  <c r="AB72" i="1" s="1"/>
  <c r="J73" i="1"/>
  <c r="L73" i="1" s="1"/>
  <c r="J74" i="1"/>
  <c r="K74" i="1" s="1"/>
  <c r="J75" i="1"/>
  <c r="AB75" i="1" s="1"/>
  <c r="J76" i="1"/>
  <c r="L76" i="1" s="1"/>
  <c r="J77" i="1"/>
  <c r="J78" i="1"/>
  <c r="K78" i="1" s="1"/>
  <c r="J79" i="1"/>
  <c r="AB79" i="1" s="1"/>
  <c r="J80" i="1"/>
  <c r="AB80" i="1" s="1"/>
  <c r="J81" i="1"/>
  <c r="J82" i="1"/>
  <c r="K82" i="1" s="1"/>
  <c r="J83" i="1"/>
  <c r="K83" i="1" s="1"/>
  <c r="J84" i="1"/>
  <c r="AB84" i="1" s="1"/>
  <c r="J85" i="1"/>
  <c r="J86" i="1"/>
  <c r="K86" i="1" s="1"/>
  <c r="J87" i="1"/>
  <c r="AB87" i="1" s="1"/>
  <c r="J88" i="1"/>
  <c r="AB88" i="1" s="1"/>
  <c r="J89" i="1"/>
  <c r="J90" i="1"/>
  <c r="L90" i="1" s="1"/>
  <c r="J91" i="1"/>
  <c r="K91" i="1" s="1"/>
  <c r="J92" i="1"/>
  <c r="AB92" i="1" s="1"/>
  <c r="J93" i="1"/>
  <c r="J94" i="1"/>
  <c r="K94" i="1" s="1"/>
  <c r="J95" i="1"/>
  <c r="AB95" i="1" s="1"/>
  <c r="J96" i="1"/>
  <c r="AB96" i="1" s="1"/>
  <c r="J97" i="1"/>
  <c r="J98" i="1"/>
  <c r="L98" i="1" s="1"/>
  <c r="J99" i="1"/>
  <c r="K99" i="1" s="1"/>
  <c r="J100" i="1"/>
  <c r="AB100" i="1" s="1"/>
  <c r="J101" i="1"/>
  <c r="J102" i="1"/>
  <c r="K102" i="1" s="1"/>
  <c r="J103" i="1"/>
  <c r="AB103" i="1" s="1"/>
  <c r="J104" i="1"/>
  <c r="AB104" i="1" s="1"/>
  <c r="J105" i="1"/>
  <c r="J106" i="1"/>
  <c r="K106" i="1" s="1"/>
  <c r="J107" i="1"/>
  <c r="K107" i="1" s="1"/>
  <c r="J108" i="1"/>
  <c r="L108" i="1" s="1"/>
  <c r="J109" i="1"/>
  <c r="J110" i="1"/>
  <c r="K110" i="1" s="1"/>
  <c r="J111" i="1"/>
  <c r="AB111" i="1" s="1"/>
  <c r="J112" i="1"/>
  <c r="AB112" i="1" s="1"/>
  <c r="J113" i="1"/>
  <c r="AB113" i="1" s="1"/>
  <c r="J114" i="1"/>
  <c r="K114" i="1" s="1"/>
  <c r="J115" i="1"/>
  <c r="L115" i="1" s="1"/>
  <c r="J116" i="1"/>
  <c r="L116" i="1" s="1"/>
  <c r="J117" i="1"/>
  <c r="AB117" i="1" s="1"/>
  <c r="J118" i="1"/>
  <c r="K118" i="1" s="1"/>
  <c r="J119" i="1"/>
  <c r="AB119" i="1" s="1"/>
  <c r="J120" i="1"/>
  <c r="AB120" i="1" s="1"/>
  <c r="J121" i="1"/>
  <c r="AB121" i="1" s="1"/>
  <c r="J122" i="1"/>
  <c r="K122" i="1" s="1"/>
  <c r="J123" i="1"/>
  <c r="K123" i="1" s="1"/>
  <c r="J124" i="1"/>
  <c r="AB124" i="1" s="1"/>
  <c r="J125" i="1"/>
  <c r="AB125" i="1" s="1"/>
  <c r="J126" i="1"/>
  <c r="AB126" i="1" s="1"/>
  <c r="J127" i="1"/>
  <c r="AB127" i="1" s="1"/>
  <c r="J128" i="1"/>
  <c r="AB128" i="1" s="1"/>
  <c r="J129" i="1"/>
  <c r="L129" i="1" s="1"/>
  <c r="J130" i="1"/>
  <c r="AB130" i="1" s="1"/>
  <c r="J131" i="1"/>
  <c r="AB131" i="1" s="1"/>
  <c r="J132" i="1"/>
  <c r="K132" i="1" s="1"/>
  <c r="J133" i="1"/>
  <c r="L133" i="1" s="1"/>
  <c r="J134" i="1"/>
  <c r="L134" i="1" s="1"/>
  <c r="J135" i="1"/>
  <c r="K135" i="1" s="1"/>
  <c r="J136" i="1"/>
  <c r="AB136" i="1" s="1"/>
  <c r="J137" i="1"/>
  <c r="AB137" i="1" s="1"/>
  <c r="J138" i="1"/>
  <c r="AB138" i="1" s="1"/>
  <c r="J139" i="1"/>
  <c r="AB139" i="1" s="1"/>
  <c r="J140" i="1"/>
  <c r="AB140" i="1" s="1"/>
  <c r="J141" i="1"/>
  <c r="AB141" i="1" s="1"/>
  <c r="J142" i="1"/>
  <c r="AB142" i="1" s="1"/>
  <c r="J143" i="1"/>
  <c r="K143" i="1" s="1"/>
  <c r="J144" i="1"/>
  <c r="AB144" i="1" s="1"/>
  <c r="J145" i="1"/>
  <c r="L145" i="1" s="1"/>
  <c r="J146" i="1"/>
  <c r="AB146" i="1" s="1"/>
  <c r="J147" i="1"/>
  <c r="AB147" i="1" s="1"/>
  <c r="J148" i="1"/>
  <c r="K148" i="1" s="1"/>
  <c r="J149" i="1"/>
  <c r="AB149" i="1" s="1"/>
  <c r="L109" i="1" l="1"/>
  <c r="AB109" i="1"/>
  <c r="AB105" i="1"/>
  <c r="L105" i="1"/>
  <c r="AB97" i="1"/>
  <c r="L97" i="1"/>
  <c r="AB69" i="1"/>
  <c r="L69" i="1"/>
  <c r="AB65" i="1"/>
  <c r="L65" i="1"/>
  <c r="AB53" i="1"/>
  <c r="L53" i="1"/>
  <c r="K43" i="1"/>
  <c r="AB43" i="1"/>
  <c r="AB22" i="1"/>
  <c r="L22" i="1"/>
  <c r="AB14" i="1"/>
  <c r="L14" i="1"/>
  <c r="L83" i="1"/>
  <c r="L43" i="1"/>
  <c r="AB143" i="1"/>
  <c r="AB123" i="1"/>
  <c r="AB107" i="1"/>
  <c r="AB99" i="1"/>
  <c r="K126" i="2"/>
  <c r="AB126" i="2"/>
  <c r="AB105" i="2"/>
  <c r="K105" i="2"/>
  <c r="K146" i="1"/>
  <c r="K144" i="1"/>
  <c r="K142" i="1"/>
  <c r="K140" i="1"/>
  <c r="K138" i="1"/>
  <c r="K136" i="1"/>
  <c r="K134" i="1"/>
  <c r="K130" i="1"/>
  <c r="K128" i="1"/>
  <c r="K126" i="1"/>
  <c r="K124" i="1"/>
  <c r="K120" i="1"/>
  <c r="K116" i="1"/>
  <c r="K112" i="1"/>
  <c r="K108" i="1"/>
  <c r="K104" i="1"/>
  <c r="K100" i="1"/>
  <c r="K98" i="1"/>
  <c r="K96" i="1"/>
  <c r="K92" i="1"/>
  <c r="K90" i="1"/>
  <c r="K88" i="1"/>
  <c r="K84" i="1"/>
  <c r="K80" i="1"/>
  <c r="K76" i="1"/>
  <c r="K72" i="1"/>
  <c r="K70" i="1"/>
  <c r="K68" i="1"/>
  <c r="K64" i="1"/>
  <c r="K60" i="1"/>
  <c r="K56" i="1"/>
  <c r="K52" i="1"/>
  <c r="K45" i="1"/>
  <c r="L45" i="1"/>
  <c r="K37" i="1"/>
  <c r="L37" i="1"/>
  <c r="AB37" i="1"/>
  <c r="K29" i="1"/>
  <c r="AB29" i="1"/>
  <c r="L29" i="1"/>
  <c r="K21" i="1"/>
  <c r="L21" i="1"/>
  <c r="AB21" i="1"/>
  <c r="K13" i="1"/>
  <c r="AB13" i="1"/>
  <c r="L13" i="1"/>
  <c r="L147" i="1"/>
  <c r="L143" i="1"/>
  <c r="L139" i="1"/>
  <c r="L135" i="1"/>
  <c r="L131" i="1"/>
  <c r="L127" i="1"/>
  <c r="L123" i="1"/>
  <c r="L117" i="1"/>
  <c r="L112" i="1"/>
  <c r="L104" i="1"/>
  <c r="L96" i="1"/>
  <c r="L88" i="1"/>
  <c r="L80" i="1"/>
  <c r="L72" i="1"/>
  <c r="L64" i="1"/>
  <c r="L56" i="1"/>
  <c r="L48" i="1"/>
  <c r="L40" i="1"/>
  <c r="L24" i="1"/>
  <c r="L8" i="1"/>
  <c r="AB145" i="1"/>
  <c r="S141" i="1"/>
  <c r="AB129" i="1"/>
  <c r="S116" i="1"/>
  <c r="AB98" i="1"/>
  <c r="AB91" i="1"/>
  <c r="S85" i="1"/>
  <c r="AB76" i="1"/>
  <c r="AB73" i="1"/>
  <c r="AB60" i="1"/>
  <c r="S58" i="1"/>
  <c r="AB52" i="1"/>
  <c r="S50" i="1"/>
  <c r="S47" i="1"/>
  <c r="AB39" i="1"/>
  <c r="S38" i="1"/>
  <c r="S26" i="1"/>
  <c r="AB11" i="1"/>
  <c r="K118" i="2"/>
  <c r="AB118" i="2"/>
  <c r="K97" i="2"/>
  <c r="AB97" i="2"/>
  <c r="K86" i="2"/>
  <c r="AB86" i="2"/>
  <c r="AB65" i="2"/>
  <c r="K65" i="2"/>
  <c r="K54" i="2"/>
  <c r="AB54" i="2"/>
  <c r="K33" i="2"/>
  <c r="AB33" i="2"/>
  <c r="K22" i="2"/>
  <c r="AB22" i="2"/>
  <c r="AB145" i="2"/>
  <c r="S144" i="2"/>
  <c r="S132" i="2"/>
  <c r="S88" i="2"/>
  <c r="L85" i="1"/>
  <c r="AB85" i="1"/>
  <c r="AB81" i="1"/>
  <c r="L81" i="1"/>
  <c r="L77" i="1"/>
  <c r="AB77" i="1"/>
  <c r="L61" i="1"/>
  <c r="AB61" i="1"/>
  <c r="K27" i="1"/>
  <c r="AB27" i="1"/>
  <c r="K19" i="1"/>
  <c r="AB19" i="1"/>
  <c r="L119" i="1"/>
  <c r="L107" i="1"/>
  <c r="L91" i="1"/>
  <c r="L67" i="1"/>
  <c r="L51" i="1"/>
  <c r="L27" i="1"/>
  <c r="L11" i="1"/>
  <c r="K137" i="2"/>
  <c r="AB137" i="2"/>
  <c r="K94" i="2"/>
  <c r="AB94" i="2"/>
  <c r="AB73" i="2"/>
  <c r="K73" i="2"/>
  <c r="K30" i="2"/>
  <c r="AB30" i="2"/>
  <c r="AB9" i="2"/>
  <c r="K9" i="2"/>
  <c r="AB114" i="1"/>
  <c r="L114" i="1"/>
  <c r="AB110" i="1"/>
  <c r="L110" i="1"/>
  <c r="AB86" i="1"/>
  <c r="L86" i="1"/>
  <c r="AB82" i="1"/>
  <c r="L82" i="1"/>
  <c r="AB78" i="1"/>
  <c r="L78" i="1"/>
  <c r="AB74" i="1"/>
  <c r="L74" i="1"/>
  <c r="AB66" i="1"/>
  <c r="L66" i="1"/>
  <c r="AB62" i="1"/>
  <c r="L62" i="1"/>
  <c r="AB58" i="1"/>
  <c r="L58" i="1"/>
  <c r="AB54" i="1"/>
  <c r="L54" i="1"/>
  <c r="AB50" i="1"/>
  <c r="L50" i="1"/>
  <c r="K47" i="1"/>
  <c r="AB47" i="1"/>
  <c r="AB42" i="1"/>
  <c r="L42" i="1"/>
  <c r="AB34" i="1"/>
  <c r="L34" i="1"/>
  <c r="K31" i="1"/>
  <c r="AB31" i="1"/>
  <c r="AB26" i="1"/>
  <c r="L26" i="1"/>
  <c r="K20" i="1"/>
  <c r="AB18" i="1"/>
  <c r="L18" i="1"/>
  <c r="K15" i="1"/>
  <c r="AB15" i="1"/>
  <c r="K12" i="1"/>
  <c r="AB10" i="1"/>
  <c r="L10" i="1"/>
  <c r="K7" i="1"/>
  <c r="AB7" i="1"/>
  <c r="L146" i="1"/>
  <c r="L142" i="1"/>
  <c r="L138" i="1"/>
  <c r="L130" i="1"/>
  <c r="L126" i="1"/>
  <c r="L121" i="1"/>
  <c r="L111" i="1"/>
  <c r="L103" i="1"/>
  <c r="L95" i="1"/>
  <c r="L87" i="1"/>
  <c r="L79" i="1"/>
  <c r="L71" i="1"/>
  <c r="L63" i="1"/>
  <c r="L55" i="1"/>
  <c r="L47" i="1"/>
  <c r="L39" i="1"/>
  <c r="L31" i="1"/>
  <c r="L23" i="1"/>
  <c r="L15" i="1"/>
  <c r="L7" i="1"/>
  <c r="AB135" i="1"/>
  <c r="AB133" i="1"/>
  <c r="AB115" i="1"/>
  <c r="AB108" i="1"/>
  <c r="AB90" i="1"/>
  <c r="AB83" i="1"/>
  <c r="AB57" i="1"/>
  <c r="S46" i="1"/>
  <c r="K110" i="2"/>
  <c r="AB110" i="2"/>
  <c r="K89" i="2"/>
  <c r="AB89" i="2"/>
  <c r="K78" i="2"/>
  <c r="AB78" i="2"/>
  <c r="K57" i="2"/>
  <c r="AB57" i="2"/>
  <c r="K46" i="2"/>
  <c r="AB46" i="2"/>
  <c r="AB25" i="2"/>
  <c r="K25" i="2"/>
  <c r="K14" i="2"/>
  <c r="AB14" i="2"/>
  <c r="S54" i="2"/>
  <c r="L101" i="1"/>
  <c r="AB101" i="1"/>
  <c r="L93" i="1"/>
  <c r="AB93" i="1"/>
  <c r="AB89" i="1"/>
  <c r="L89" i="1"/>
  <c r="AB46" i="1"/>
  <c r="L46" i="1"/>
  <c r="AB38" i="1"/>
  <c r="L38" i="1"/>
  <c r="K35" i="1"/>
  <c r="AB35" i="1"/>
  <c r="L113" i="1"/>
  <c r="L99" i="1"/>
  <c r="L75" i="1"/>
  <c r="L59" i="1"/>
  <c r="L35" i="1"/>
  <c r="L19" i="1"/>
  <c r="K62" i="2"/>
  <c r="AB62" i="2"/>
  <c r="AB41" i="2"/>
  <c r="K41" i="2"/>
  <c r="AB122" i="1"/>
  <c r="L122" i="1"/>
  <c r="AB118" i="1"/>
  <c r="L118" i="1"/>
  <c r="AB106" i="1"/>
  <c r="L106" i="1"/>
  <c r="AB102" i="1"/>
  <c r="L102" i="1"/>
  <c r="AB94" i="1"/>
  <c r="L94" i="1"/>
  <c r="K149" i="1"/>
  <c r="K147" i="1"/>
  <c r="K145" i="1"/>
  <c r="K141" i="1"/>
  <c r="K139" i="1"/>
  <c r="K137" i="1"/>
  <c r="K133" i="1"/>
  <c r="K131" i="1"/>
  <c r="K129" i="1"/>
  <c r="K127" i="1"/>
  <c r="K125" i="1"/>
  <c r="K121" i="1"/>
  <c r="K119" i="1"/>
  <c r="K117" i="1"/>
  <c r="K115" i="1"/>
  <c r="K113" i="1"/>
  <c r="K111" i="1"/>
  <c r="K109" i="1"/>
  <c r="K105" i="1"/>
  <c r="K103" i="1"/>
  <c r="K101" i="1"/>
  <c r="K97" i="1"/>
  <c r="K95" i="1"/>
  <c r="K93" i="1"/>
  <c r="K89" i="1"/>
  <c r="K87" i="1"/>
  <c r="K85" i="1"/>
  <c r="K81" i="1"/>
  <c r="K79" i="1"/>
  <c r="K77" i="1"/>
  <c r="K75" i="1"/>
  <c r="K73" i="1"/>
  <c r="K71" i="1"/>
  <c r="K69" i="1"/>
  <c r="K67" i="1"/>
  <c r="K65" i="1"/>
  <c r="K63" i="1"/>
  <c r="K61" i="1"/>
  <c r="K59" i="1"/>
  <c r="K57" i="1"/>
  <c r="K55" i="1"/>
  <c r="K53" i="1"/>
  <c r="K51" i="1"/>
  <c r="K49" i="1"/>
  <c r="L49" i="1"/>
  <c r="K46" i="1"/>
  <c r="K41" i="1"/>
  <c r="L41" i="1"/>
  <c r="K38" i="1"/>
  <c r="K33" i="1"/>
  <c r="AB33" i="1"/>
  <c r="L33" i="1"/>
  <c r="K30" i="1"/>
  <c r="K25" i="1"/>
  <c r="L25" i="1"/>
  <c r="K22" i="1"/>
  <c r="K17" i="1"/>
  <c r="L17" i="1"/>
  <c r="AB17" i="1"/>
  <c r="K14" i="1"/>
  <c r="K9" i="1"/>
  <c r="L9" i="1"/>
  <c r="AB9" i="1"/>
  <c r="L149" i="1"/>
  <c r="L141" i="1"/>
  <c r="L137" i="1"/>
  <c r="L125" i="1"/>
  <c r="L120" i="1"/>
  <c r="L100" i="1"/>
  <c r="L92" i="1"/>
  <c r="L84" i="1"/>
  <c r="L68" i="1"/>
  <c r="L44" i="1"/>
  <c r="L36" i="1"/>
  <c r="L28" i="1"/>
  <c r="L20" i="1"/>
  <c r="L12" i="1"/>
  <c r="S133" i="1"/>
  <c r="S75" i="1"/>
  <c r="AB70" i="1"/>
  <c r="AB45" i="1"/>
  <c r="AB30" i="1"/>
  <c r="AB23" i="1"/>
  <c r="K134" i="2"/>
  <c r="AB134" i="2"/>
  <c r="AB113" i="2"/>
  <c r="K113" i="2"/>
  <c r="K102" i="2"/>
  <c r="AB102" i="2"/>
  <c r="K81" i="2"/>
  <c r="AB81" i="2"/>
  <c r="K70" i="2"/>
  <c r="AB70" i="2"/>
  <c r="K49" i="2"/>
  <c r="AB49" i="2"/>
  <c r="K38" i="2"/>
  <c r="AB38" i="2"/>
  <c r="AB17" i="2"/>
  <c r="K17" i="2"/>
  <c r="S148" i="2"/>
  <c r="AB142" i="2"/>
  <c r="S98" i="2"/>
  <c r="AD9" i="14"/>
  <c r="J9" i="14"/>
  <c r="Q137" i="14"/>
  <c r="X137" i="14"/>
  <c r="Q135" i="14"/>
  <c r="X135" i="14"/>
  <c r="AC135" i="14" s="1"/>
  <c r="Q127" i="14"/>
  <c r="X127" i="14"/>
  <c r="Q119" i="14"/>
  <c r="X119" i="14"/>
  <c r="X104" i="14"/>
  <c r="Y104" i="14"/>
  <c r="S148" i="1"/>
  <c r="AA145" i="1"/>
  <c r="S140" i="1"/>
  <c r="AA137" i="1"/>
  <c r="AA128" i="1"/>
  <c r="S127" i="1"/>
  <c r="S123" i="1"/>
  <c r="AA122" i="1"/>
  <c r="S115" i="1"/>
  <c r="AA114" i="1"/>
  <c r="S107" i="1"/>
  <c r="AA106" i="1"/>
  <c r="AA96" i="1"/>
  <c r="S95" i="1"/>
  <c r="AA88" i="1"/>
  <c r="S87" i="1"/>
  <c r="S83" i="1"/>
  <c r="AA82" i="1"/>
  <c r="AA72" i="1"/>
  <c r="AA66" i="1"/>
  <c r="S63" i="1"/>
  <c r="S57" i="1"/>
  <c r="AA54" i="1"/>
  <c r="AA48" i="1"/>
  <c r="AA44" i="1"/>
  <c r="AA36" i="1"/>
  <c r="AA34" i="1"/>
  <c r="AA20" i="1"/>
  <c r="AA18" i="1"/>
  <c r="S13" i="1"/>
  <c r="AA10" i="1"/>
  <c r="K149" i="2"/>
  <c r="K133" i="2"/>
  <c r="K117" i="2"/>
  <c r="K109" i="2"/>
  <c r="K101" i="2"/>
  <c r="K93" i="2"/>
  <c r="K85" i="2"/>
  <c r="K61" i="2"/>
  <c r="K53" i="2"/>
  <c r="K45" i="2"/>
  <c r="K21" i="2"/>
  <c r="K13" i="2"/>
  <c r="K8" i="2"/>
  <c r="AB8" i="2"/>
  <c r="AB148" i="2"/>
  <c r="AA147" i="2"/>
  <c r="AB144" i="2"/>
  <c r="AB143" i="2"/>
  <c r="S138" i="2"/>
  <c r="S135" i="2"/>
  <c r="AB132" i="2"/>
  <c r="AA131" i="2"/>
  <c r="AA119" i="2"/>
  <c r="AA117" i="2"/>
  <c r="AA115" i="2"/>
  <c r="AA113" i="2"/>
  <c r="AA111" i="2"/>
  <c r="AA109" i="2"/>
  <c r="AA107" i="2"/>
  <c r="AA105" i="2"/>
  <c r="AA103" i="2"/>
  <c r="AB98" i="2"/>
  <c r="AB87" i="2"/>
  <c r="AA86" i="2"/>
  <c r="AB84" i="2"/>
  <c r="S82" i="2"/>
  <c r="AB80" i="2"/>
  <c r="S77" i="2"/>
  <c r="AA73" i="2"/>
  <c r="S72" i="2"/>
  <c r="S69" i="2"/>
  <c r="AA65" i="2"/>
  <c r="AA63" i="2"/>
  <c r="AA60" i="2"/>
  <c r="AA55" i="2"/>
  <c r="AA52" i="2"/>
  <c r="AA46" i="2"/>
  <c r="AB44" i="2"/>
  <c r="AA42" i="2"/>
  <c r="AD147" i="14"/>
  <c r="J147" i="14"/>
  <c r="J143" i="14"/>
  <c r="AD143" i="14"/>
  <c r="AD139" i="14"/>
  <c r="J139" i="14"/>
  <c r="J135" i="14"/>
  <c r="AD135" i="14"/>
  <c r="AD131" i="14"/>
  <c r="J131" i="14"/>
  <c r="J127" i="14"/>
  <c r="AD127" i="14"/>
  <c r="AD123" i="14"/>
  <c r="J123" i="14"/>
  <c r="J119" i="14"/>
  <c r="AD119" i="14"/>
  <c r="J115" i="14"/>
  <c r="AD115" i="14"/>
  <c r="J87" i="14"/>
  <c r="AD87" i="14"/>
  <c r="J83" i="14"/>
  <c r="AD83" i="14"/>
  <c r="J79" i="14"/>
  <c r="AD79" i="14"/>
  <c r="J75" i="14"/>
  <c r="AD75" i="14"/>
  <c r="AD71" i="14"/>
  <c r="J71" i="14"/>
  <c r="J67" i="14"/>
  <c r="AD67" i="14"/>
  <c r="AD63" i="14"/>
  <c r="J63" i="14"/>
  <c r="AD59" i="14"/>
  <c r="J59" i="14"/>
  <c r="AD55" i="14"/>
  <c r="J55" i="14"/>
  <c r="AD51" i="14"/>
  <c r="J51" i="14"/>
  <c r="AD47" i="14"/>
  <c r="J47" i="14"/>
  <c r="AD43" i="14"/>
  <c r="J43" i="14"/>
  <c r="AD39" i="14"/>
  <c r="J39" i="14"/>
  <c r="AD35" i="14"/>
  <c r="J35" i="14"/>
  <c r="AD31" i="14"/>
  <c r="J31" i="14"/>
  <c r="AD27" i="14"/>
  <c r="J27" i="14"/>
  <c r="AD23" i="14"/>
  <c r="J23" i="14"/>
  <c r="AD19" i="14"/>
  <c r="J19" i="14"/>
  <c r="Q145" i="14"/>
  <c r="X145" i="14"/>
  <c r="Q143" i="14"/>
  <c r="X143" i="14"/>
  <c r="AD133" i="14"/>
  <c r="X132" i="14"/>
  <c r="Y132" i="14"/>
  <c r="X131" i="14"/>
  <c r="Y131" i="14"/>
  <c r="Q128" i="14"/>
  <c r="X128" i="14"/>
  <c r="AD125" i="14"/>
  <c r="X124" i="14"/>
  <c r="Y124" i="14"/>
  <c r="X123" i="14"/>
  <c r="Y123" i="14"/>
  <c r="Q120" i="14"/>
  <c r="X120" i="14"/>
  <c r="AD117" i="14"/>
  <c r="X116" i="14"/>
  <c r="Y116" i="14"/>
  <c r="Y111" i="14"/>
  <c r="X111" i="14"/>
  <c r="AB106" i="14"/>
  <c r="X100" i="14"/>
  <c r="Y100" i="14"/>
  <c r="AD99" i="14"/>
  <c r="AA143" i="1"/>
  <c r="AA135" i="1"/>
  <c r="AA132" i="1"/>
  <c r="S125" i="1"/>
  <c r="AA124" i="1"/>
  <c r="S117" i="1"/>
  <c r="AA116" i="1"/>
  <c r="S109" i="1"/>
  <c r="AA108" i="1"/>
  <c r="AA98" i="1"/>
  <c r="S97" i="1"/>
  <c r="AA90" i="1"/>
  <c r="S89" i="1"/>
  <c r="AA76" i="1"/>
  <c r="AA70" i="1"/>
  <c r="S67" i="1"/>
  <c r="AA60" i="1"/>
  <c r="AA52" i="1"/>
  <c r="S49" i="1"/>
  <c r="S45" i="1"/>
  <c r="AA32" i="1"/>
  <c r="AA30" i="1"/>
  <c r="AA16" i="1"/>
  <c r="S11" i="1"/>
  <c r="AA8" i="1"/>
  <c r="K135" i="2"/>
  <c r="K119" i="2"/>
  <c r="K111" i="2"/>
  <c r="K103" i="2"/>
  <c r="K79" i="2"/>
  <c r="K71" i="2"/>
  <c r="K63" i="2"/>
  <c r="K55" i="2"/>
  <c r="K39" i="2"/>
  <c r="K31" i="2"/>
  <c r="K23" i="2"/>
  <c r="K18" i="2"/>
  <c r="AB18" i="2"/>
  <c r="K15" i="2"/>
  <c r="K10" i="2"/>
  <c r="AB10" i="2"/>
  <c r="S147" i="2"/>
  <c r="AA145" i="2"/>
  <c r="AA142" i="2"/>
  <c r="S140" i="2"/>
  <c r="AB138" i="2"/>
  <c r="AA129" i="2"/>
  <c r="AA127" i="2"/>
  <c r="AA125" i="2"/>
  <c r="AA123" i="2"/>
  <c r="AA121" i="2"/>
  <c r="AB116" i="2"/>
  <c r="AB114" i="2"/>
  <c r="AB112" i="2"/>
  <c r="AB108" i="2"/>
  <c r="AB106" i="2"/>
  <c r="AB104" i="2"/>
  <c r="AA100" i="2"/>
  <c r="AA95" i="2"/>
  <c r="AA92" i="2"/>
  <c r="AB82" i="2"/>
  <c r="AA78" i="2"/>
  <c r="AB76" i="2"/>
  <c r="S74" i="2"/>
  <c r="AB72" i="2"/>
  <c r="AA70" i="2"/>
  <c r="AB68" i="2"/>
  <c r="S66" i="2"/>
  <c r="AB64" i="2"/>
  <c r="S61" i="2"/>
  <c r="AA57" i="2"/>
  <c r="S56" i="2"/>
  <c r="AA48" i="2"/>
  <c r="S43" i="2"/>
  <c r="AB40" i="2"/>
  <c r="AA38" i="2"/>
  <c r="AB36" i="2"/>
  <c r="AA34" i="2"/>
  <c r="AB32" i="2"/>
  <c r="AA30" i="2"/>
  <c r="AB28" i="2"/>
  <c r="AA26" i="2"/>
  <c r="J14" i="14"/>
  <c r="AD14" i="14"/>
  <c r="AD137" i="14"/>
  <c r="Q136" i="14"/>
  <c r="X136" i="14"/>
  <c r="AD111" i="14"/>
  <c r="X96" i="14"/>
  <c r="Y96" i="14"/>
  <c r="AD95" i="14"/>
  <c r="S120" i="1"/>
  <c r="S119" i="1"/>
  <c r="S112" i="1"/>
  <c r="S111" i="1"/>
  <c r="S104" i="1"/>
  <c r="S103" i="1"/>
  <c r="S99" i="1"/>
  <c r="S91" i="1"/>
  <c r="S80" i="1"/>
  <c r="S79" i="1"/>
  <c r="S71" i="1"/>
  <c r="S54" i="1"/>
  <c r="S48" i="1"/>
  <c r="S44" i="1"/>
  <c r="S34" i="1"/>
  <c r="S32" i="1"/>
  <c r="S16" i="1"/>
  <c r="S8" i="1"/>
  <c r="K12" i="2"/>
  <c r="AB12" i="2"/>
  <c r="S146" i="2"/>
  <c r="AB140" i="2"/>
  <c r="AB136" i="2"/>
  <c r="S134" i="2"/>
  <c r="AB128" i="2"/>
  <c r="AB124" i="2"/>
  <c r="AB122" i="2"/>
  <c r="AB120" i="2"/>
  <c r="S119" i="2"/>
  <c r="S117" i="2"/>
  <c r="S115" i="2"/>
  <c r="S113" i="2"/>
  <c r="S111" i="2"/>
  <c r="S109" i="2"/>
  <c r="S107" i="2"/>
  <c r="S105" i="2"/>
  <c r="S96" i="2"/>
  <c r="S76" i="2"/>
  <c r="AB74" i="2"/>
  <c r="S73" i="2"/>
  <c r="S68" i="2"/>
  <c r="AB66" i="2"/>
  <c r="S65" i="2"/>
  <c r="AB60" i="2"/>
  <c r="AB56" i="2"/>
  <c r="AB52" i="2"/>
  <c r="AB42" i="2"/>
  <c r="J149" i="14"/>
  <c r="AD149" i="14"/>
  <c r="J141" i="14"/>
  <c r="AD141" i="14"/>
  <c r="J129" i="14"/>
  <c r="AD129" i="14"/>
  <c r="J121" i="14"/>
  <c r="AD121" i="14"/>
  <c r="AD113" i="14"/>
  <c r="J113" i="14"/>
  <c r="J109" i="14"/>
  <c r="AD109" i="14"/>
  <c r="J105" i="14"/>
  <c r="AD105" i="14"/>
  <c r="J101" i="14"/>
  <c r="AD101" i="14"/>
  <c r="J97" i="14"/>
  <c r="AD97" i="14"/>
  <c r="J93" i="14"/>
  <c r="AD93" i="14"/>
  <c r="J89" i="14"/>
  <c r="AD89" i="14"/>
  <c r="J85" i="14"/>
  <c r="AD85" i="14"/>
  <c r="J81" i="14"/>
  <c r="AD81" i="14"/>
  <c r="J77" i="14"/>
  <c r="AD77" i="14"/>
  <c r="AD73" i="14"/>
  <c r="J73" i="14"/>
  <c r="AD69" i="14"/>
  <c r="J69" i="14"/>
  <c r="AD65" i="14"/>
  <c r="J65" i="14"/>
  <c r="AD61" i="14"/>
  <c r="J61" i="14"/>
  <c r="AD57" i="14"/>
  <c r="J57" i="14"/>
  <c r="AD53" i="14"/>
  <c r="J53" i="14"/>
  <c r="AD49" i="14"/>
  <c r="J49" i="14"/>
  <c r="AD45" i="14"/>
  <c r="J45" i="14"/>
  <c r="AD41" i="14"/>
  <c r="J41" i="14"/>
  <c r="AD37" i="14"/>
  <c r="J37" i="14"/>
  <c r="AD33" i="14"/>
  <c r="J33" i="14"/>
  <c r="AD29" i="14"/>
  <c r="J29" i="14"/>
  <c r="AD25" i="14"/>
  <c r="J25" i="14"/>
  <c r="AD21" i="14"/>
  <c r="J21" i="14"/>
  <c r="AD17" i="14"/>
  <c r="J17" i="14"/>
  <c r="AD145" i="14"/>
  <c r="Q144" i="14"/>
  <c r="X144" i="14"/>
  <c r="AA135" i="14"/>
  <c r="AB135" i="14"/>
  <c r="AB129" i="14"/>
  <c r="Y127" i="14"/>
  <c r="AB121" i="14"/>
  <c r="Y120" i="14"/>
  <c r="Y119" i="14"/>
  <c r="X114" i="14"/>
  <c r="Y114" i="14"/>
  <c r="X113" i="14"/>
  <c r="Y113" i="14"/>
  <c r="X108" i="14"/>
  <c r="Y108" i="14"/>
  <c r="AD107" i="14"/>
  <c r="AB98" i="14"/>
  <c r="X92" i="14"/>
  <c r="Y92" i="14"/>
  <c r="AD91" i="14"/>
  <c r="AA24" i="2"/>
  <c r="AA20" i="2"/>
  <c r="AA16" i="2"/>
  <c r="AA12" i="2"/>
  <c r="AA8" i="2"/>
  <c r="J148" i="14"/>
  <c r="J146" i="14"/>
  <c r="J144" i="14"/>
  <c r="J142" i="14"/>
  <c r="J140" i="14"/>
  <c r="J138" i="14"/>
  <c r="J136" i="14"/>
  <c r="J134" i="14"/>
  <c r="J130" i="14"/>
  <c r="J128" i="14"/>
  <c r="J126" i="14"/>
  <c r="J122" i="14"/>
  <c r="J120" i="14"/>
  <c r="J118" i="14"/>
  <c r="J112" i="14"/>
  <c r="J110" i="14"/>
  <c r="J108" i="14"/>
  <c r="J106" i="14"/>
  <c r="J104" i="14"/>
  <c r="J102" i="14"/>
  <c r="J100" i="14"/>
  <c r="J98" i="14"/>
  <c r="J96" i="14"/>
  <c r="J94" i="14"/>
  <c r="J92" i="14"/>
  <c r="J90" i="14"/>
  <c r="J88" i="14"/>
  <c r="J86" i="14"/>
  <c r="J84" i="14"/>
  <c r="J82" i="14"/>
  <c r="J80" i="14"/>
  <c r="J78" i="14"/>
  <c r="J76" i="14"/>
  <c r="J74" i="14"/>
  <c r="J72" i="14"/>
  <c r="J70" i="14"/>
  <c r="J68" i="14"/>
  <c r="J66" i="14"/>
  <c r="J64" i="14"/>
  <c r="J62" i="14"/>
  <c r="J60" i="14"/>
  <c r="J58" i="14"/>
  <c r="J56" i="14"/>
  <c r="J54" i="14"/>
  <c r="J52" i="14"/>
  <c r="J50" i="14"/>
  <c r="J48" i="14"/>
  <c r="J46" i="14"/>
  <c r="J44" i="14"/>
  <c r="J42" i="14"/>
  <c r="J40" i="14"/>
  <c r="J38" i="14"/>
  <c r="J36" i="14"/>
  <c r="J34" i="14"/>
  <c r="J32" i="14"/>
  <c r="J30" i="14"/>
  <c r="J28" i="14"/>
  <c r="J26" i="14"/>
  <c r="J24" i="14"/>
  <c r="J22" i="14"/>
  <c r="J20" i="14"/>
  <c r="J18" i="14"/>
  <c r="J16" i="14"/>
  <c r="AD16" i="14"/>
  <c r="J13" i="14"/>
  <c r="J8" i="14"/>
  <c r="AD8" i="14"/>
  <c r="X149" i="14"/>
  <c r="X148" i="14"/>
  <c r="AB148" i="14"/>
  <c r="X147" i="14"/>
  <c r="X141" i="14"/>
  <c r="X140" i="14"/>
  <c r="AB140" i="14"/>
  <c r="X139" i="14"/>
  <c r="AC139" i="14" s="1"/>
  <c r="Y130" i="14"/>
  <c r="Y129" i="14"/>
  <c r="Y122" i="14"/>
  <c r="Y121" i="14"/>
  <c r="AB116" i="14"/>
  <c r="X115" i="14"/>
  <c r="AA107" i="14"/>
  <c r="AC107" i="14" s="1"/>
  <c r="AA103" i="14"/>
  <c r="AC103" i="14" s="1"/>
  <c r="AA99" i="14"/>
  <c r="AC99" i="14" s="1"/>
  <c r="AA95" i="14"/>
  <c r="AC95" i="14" s="1"/>
  <c r="X90" i="14"/>
  <c r="Y90" i="14"/>
  <c r="X88" i="14"/>
  <c r="Y88" i="14"/>
  <c r="X86" i="14"/>
  <c r="Y86" i="14"/>
  <c r="X84" i="14"/>
  <c r="Y84" i="14"/>
  <c r="X82" i="14"/>
  <c r="Y82" i="14"/>
  <c r="X80" i="14"/>
  <c r="Y80" i="14"/>
  <c r="X78" i="14"/>
  <c r="Y78" i="14"/>
  <c r="X76" i="14"/>
  <c r="Y76" i="14"/>
  <c r="X75" i="14"/>
  <c r="X74" i="14"/>
  <c r="Q71" i="14"/>
  <c r="X71" i="14"/>
  <c r="X67" i="14"/>
  <c r="X66" i="14"/>
  <c r="J15" i="14"/>
  <c r="J10" i="14"/>
  <c r="AD10" i="14"/>
  <c r="X146" i="14"/>
  <c r="X138" i="14"/>
  <c r="Y135" i="14"/>
  <c r="Y107" i="14"/>
  <c r="Y103" i="14"/>
  <c r="Y99" i="14"/>
  <c r="Y95" i="14"/>
  <c r="Y91" i="14"/>
  <c r="AB73" i="14"/>
  <c r="AB72" i="14"/>
  <c r="Q70" i="14"/>
  <c r="X70" i="14"/>
  <c r="S22" i="14"/>
  <c r="J12" i="14"/>
  <c r="AD12" i="14"/>
  <c r="S110" i="14"/>
  <c r="S106" i="14"/>
  <c r="S102" i="14"/>
  <c r="S98" i="14"/>
  <c r="X89" i="14"/>
  <c r="Y89" i="14"/>
  <c r="X87" i="14"/>
  <c r="Y87" i="14"/>
  <c r="X85" i="14"/>
  <c r="Y85" i="14"/>
  <c r="X83" i="14"/>
  <c r="AC83" i="14" s="1"/>
  <c r="Y83" i="14"/>
  <c r="X81" i="14"/>
  <c r="Y81" i="14"/>
  <c r="X79" i="14"/>
  <c r="AC79" i="14" s="1"/>
  <c r="Y79" i="14"/>
  <c r="X77" i="14"/>
  <c r="Y77" i="14"/>
  <c r="S44" i="14"/>
  <c r="S39" i="14"/>
  <c r="S38" i="14"/>
  <c r="AC28" i="14"/>
  <c r="AC27" i="14"/>
  <c r="S23" i="14"/>
  <c r="S19" i="14"/>
  <c r="S15" i="14"/>
  <c r="S11" i="14"/>
  <c r="K88" i="17"/>
  <c r="Z88" i="17"/>
  <c r="K72" i="17"/>
  <c r="Z72" i="17"/>
  <c r="K64" i="17"/>
  <c r="Z64" i="17"/>
  <c r="K56" i="17"/>
  <c r="Z56" i="17"/>
  <c r="K48" i="17"/>
  <c r="Z48" i="17"/>
  <c r="K40" i="17"/>
  <c r="Z40" i="17"/>
  <c r="K32" i="17"/>
  <c r="Z32" i="17"/>
  <c r="K24" i="17"/>
  <c r="Z24" i="17"/>
  <c r="Z13" i="17"/>
  <c r="K13" i="17"/>
  <c r="K10" i="17"/>
  <c r="Z10" i="17"/>
  <c r="Z76" i="17"/>
  <c r="Z58" i="17"/>
  <c r="Z145" i="18"/>
  <c r="K145" i="18"/>
  <c r="K137" i="18"/>
  <c r="Z137" i="18"/>
  <c r="K129" i="18"/>
  <c r="Z129" i="18"/>
  <c r="Z121" i="18"/>
  <c r="K121" i="18"/>
  <c r="K113" i="18"/>
  <c r="Z113" i="18"/>
  <c r="K105" i="18"/>
  <c r="Z105" i="18"/>
  <c r="Z97" i="18"/>
  <c r="K97" i="18"/>
  <c r="Z89" i="18"/>
  <c r="K89" i="18"/>
  <c r="Z81" i="18"/>
  <c r="K81" i="18"/>
  <c r="Z73" i="18"/>
  <c r="K73" i="18"/>
  <c r="Z65" i="18"/>
  <c r="K65" i="18"/>
  <c r="K57" i="18"/>
  <c r="Z57" i="18"/>
  <c r="Z49" i="18"/>
  <c r="K49" i="18"/>
  <c r="Z41" i="18"/>
  <c r="K41" i="18"/>
  <c r="S94" i="14"/>
  <c r="AB93" i="14"/>
  <c r="AB92" i="14"/>
  <c r="AB91" i="14"/>
  <c r="AB90" i="14"/>
  <c r="S90" i="14"/>
  <c r="AB89" i="14"/>
  <c r="AB88" i="14"/>
  <c r="AB87" i="14"/>
  <c r="AB86" i="14"/>
  <c r="S86" i="14"/>
  <c r="AB85" i="14"/>
  <c r="AB84" i="14"/>
  <c r="AB83" i="14"/>
  <c r="AB82" i="14"/>
  <c r="S82" i="14"/>
  <c r="AB81" i="14"/>
  <c r="AB80" i="14"/>
  <c r="AB79" i="14"/>
  <c r="AB78" i="14"/>
  <c r="S78" i="14"/>
  <c r="AB77" i="14"/>
  <c r="AB76" i="14"/>
  <c r="X63" i="14"/>
  <c r="X62" i="14"/>
  <c r="X55" i="14"/>
  <c r="AB46" i="14"/>
  <c r="AA41" i="14"/>
  <c r="AC41" i="14" s="1"/>
  <c r="AA40" i="14"/>
  <c r="AC40" i="14" s="1"/>
  <c r="AA39" i="14"/>
  <c r="AC39" i="14" s="1"/>
  <c r="AB37" i="14"/>
  <c r="AB36" i="14"/>
  <c r="S36" i="14"/>
  <c r="AB35" i="14"/>
  <c r="S35" i="14"/>
  <c r="AB34" i="14"/>
  <c r="S34" i="14"/>
  <c r="AA25" i="14"/>
  <c r="AC25" i="14" s="1"/>
  <c r="AA24" i="14"/>
  <c r="AC24" i="14" s="1"/>
  <c r="Y22" i="14"/>
  <c r="X21" i="14"/>
  <c r="X18" i="14"/>
  <c r="AC18" i="14" s="1"/>
  <c r="X14" i="14"/>
  <c r="K98" i="17"/>
  <c r="Z98" i="17"/>
  <c r="K95" i="17"/>
  <c r="K90" i="17"/>
  <c r="Z90" i="17"/>
  <c r="K87" i="17"/>
  <c r="K82" i="17"/>
  <c r="Z82" i="17"/>
  <c r="K79" i="17"/>
  <c r="K74" i="17"/>
  <c r="Z74" i="17"/>
  <c r="K71" i="17"/>
  <c r="K66" i="17"/>
  <c r="Z66" i="17"/>
  <c r="K63" i="17"/>
  <c r="K55" i="17"/>
  <c r="K50" i="17"/>
  <c r="Z50" i="17"/>
  <c r="K47" i="17"/>
  <c r="K42" i="17"/>
  <c r="Z42" i="17"/>
  <c r="K39" i="17"/>
  <c r="K34" i="17"/>
  <c r="Z34" i="17"/>
  <c r="K31" i="17"/>
  <c r="K26" i="17"/>
  <c r="Z26" i="17"/>
  <c r="K23" i="17"/>
  <c r="K18" i="17"/>
  <c r="Z18" i="17"/>
  <c r="K15" i="17"/>
  <c r="K12" i="17"/>
  <c r="Z12" i="17"/>
  <c r="K9" i="17"/>
  <c r="R124" i="17"/>
  <c r="R115" i="17"/>
  <c r="R112" i="17"/>
  <c r="AC91" i="14"/>
  <c r="AC87" i="14"/>
  <c r="R44" i="14"/>
  <c r="Y37" i="14"/>
  <c r="Y36" i="14"/>
  <c r="AC36" i="14"/>
  <c r="Y35" i="14"/>
  <c r="AC35" i="14"/>
  <c r="Y34" i="14"/>
  <c r="R29" i="14"/>
  <c r="R28" i="14"/>
  <c r="S28" i="14" s="1"/>
  <c r="R27" i="14"/>
  <c r="S27" i="14" s="1"/>
  <c r="Q17" i="14"/>
  <c r="S17" i="14" s="1"/>
  <c r="Q13" i="14"/>
  <c r="K100" i="17"/>
  <c r="Z100" i="17"/>
  <c r="K92" i="17"/>
  <c r="Z92" i="17"/>
  <c r="K84" i="17"/>
  <c r="Z84" i="17"/>
  <c r="K68" i="17"/>
  <c r="Z68" i="17"/>
  <c r="K60" i="17"/>
  <c r="Z60" i="17"/>
  <c r="K52" i="17"/>
  <c r="Z52" i="17"/>
  <c r="K44" i="17"/>
  <c r="Z44" i="17"/>
  <c r="K36" i="17"/>
  <c r="Z36" i="17"/>
  <c r="K28" i="17"/>
  <c r="Z28" i="17"/>
  <c r="K20" i="17"/>
  <c r="Z20" i="17"/>
  <c r="Y149" i="17"/>
  <c r="R131" i="17"/>
  <c r="R128" i="17"/>
  <c r="Z80" i="17"/>
  <c r="X50" i="14"/>
  <c r="AB48" i="14"/>
  <c r="X46" i="14"/>
  <c r="AB44" i="14"/>
  <c r="AB43" i="14"/>
  <c r="AB42" i="14"/>
  <c r="R41" i="14"/>
  <c r="R40" i="14"/>
  <c r="S40" i="14" s="1"/>
  <c r="R39" i="14"/>
  <c r="AA33" i="14"/>
  <c r="AC33" i="14" s="1"/>
  <c r="AA32" i="14"/>
  <c r="AC32" i="14" s="1"/>
  <c r="AA31" i="14"/>
  <c r="AC31" i="14" s="1"/>
  <c r="AB29" i="14"/>
  <c r="AB28" i="14"/>
  <c r="AB27" i="14"/>
  <c r="AB26" i="14"/>
  <c r="R25" i="14"/>
  <c r="R24" i="14"/>
  <c r="S24" i="14" s="1"/>
  <c r="Y20" i="14"/>
  <c r="Q18" i="14"/>
  <c r="S18" i="14" s="1"/>
  <c r="X16" i="14"/>
  <c r="Q14" i="14"/>
  <c r="S14" i="14" s="1"/>
  <c r="X12" i="14"/>
  <c r="X10" i="14"/>
  <c r="X9" i="14"/>
  <c r="S8" i="14"/>
  <c r="K99" i="17"/>
  <c r="K94" i="17"/>
  <c r="Z94" i="17"/>
  <c r="K91" i="17"/>
  <c r="K86" i="17"/>
  <c r="Z86" i="17"/>
  <c r="K83" i="17"/>
  <c r="K78" i="17"/>
  <c r="Z78" i="17"/>
  <c r="K75" i="17"/>
  <c r="K70" i="17"/>
  <c r="Z70" i="17"/>
  <c r="K67" i="17"/>
  <c r="K62" i="17"/>
  <c r="Z62" i="17"/>
  <c r="K59" i="17"/>
  <c r="K54" i="17"/>
  <c r="Z54" i="17"/>
  <c r="K51" i="17"/>
  <c r="K46" i="17"/>
  <c r="Z46" i="17"/>
  <c r="K43" i="17"/>
  <c r="K38" i="17"/>
  <c r="Z38" i="17"/>
  <c r="K35" i="17"/>
  <c r="K30" i="17"/>
  <c r="Z30" i="17"/>
  <c r="K27" i="17"/>
  <c r="K22" i="17"/>
  <c r="Z22" i="17"/>
  <c r="K19" i="17"/>
  <c r="K14" i="17"/>
  <c r="Z14" i="17"/>
  <c r="Z96" i="17"/>
  <c r="K33" i="18"/>
  <c r="Z33" i="18"/>
  <c r="Z25" i="18"/>
  <c r="K25" i="18"/>
  <c r="Z17" i="18"/>
  <c r="K17" i="18"/>
  <c r="Z9" i="18"/>
  <c r="K9" i="18"/>
  <c r="K16" i="17"/>
  <c r="Z16" i="17"/>
  <c r="K8" i="17"/>
  <c r="Z8" i="17"/>
  <c r="Y148" i="17"/>
  <c r="R145" i="17"/>
  <c r="Y142" i="17"/>
  <c r="Y141" i="17"/>
  <c r="Y138" i="17"/>
  <c r="R134" i="17"/>
  <c r="Y130" i="17"/>
  <c r="Y129" i="17"/>
  <c r="Y125" i="17"/>
  <c r="R119" i="17"/>
  <c r="R118" i="17"/>
  <c r="Y114" i="17"/>
  <c r="Y113" i="17"/>
  <c r="Y109" i="17"/>
  <c r="R103" i="17"/>
  <c r="R102" i="17"/>
  <c r="Y98" i="17"/>
  <c r="Y97" i="17"/>
  <c r="Y94" i="17"/>
  <c r="Y82" i="17"/>
  <c r="Y81" i="17"/>
  <c r="R81" i="17"/>
  <c r="R80" i="17"/>
  <c r="Y77" i="17"/>
  <c r="R32" i="17"/>
  <c r="R23" i="17"/>
  <c r="R139" i="17"/>
  <c r="Y135" i="17"/>
  <c r="Y122" i="17"/>
  <c r="Y106" i="17"/>
  <c r="R95" i="17"/>
  <c r="Y93" i="17"/>
  <c r="R87" i="17"/>
  <c r="R79" i="17"/>
  <c r="R19" i="17"/>
  <c r="R123" i="17"/>
  <c r="R107" i="17"/>
  <c r="R74" i="17"/>
  <c r="R72" i="17"/>
  <c r="R61" i="17"/>
  <c r="R42" i="17"/>
  <c r="R40" i="17"/>
  <c r="R39" i="17"/>
  <c r="K139" i="18"/>
  <c r="Z139" i="18"/>
  <c r="Z131" i="18"/>
  <c r="K131" i="18"/>
  <c r="K123" i="18"/>
  <c r="Z123" i="18"/>
  <c r="Z107" i="18"/>
  <c r="K107" i="18"/>
  <c r="Z99" i="18"/>
  <c r="K99" i="18"/>
  <c r="Z91" i="18"/>
  <c r="K91" i="18"/>
  <c r="Z83" i="18"/>
  <c r="K83" i="18"/>
  <c r="Z75" i="18"/>
  <c r="K75" i="18"/>
  <c r="Z67" i="18"/>
  <c r="K67" i="18"/>
  <c r="Z59" i="18"/>
  <c r="K59" i="18"/>
  <c r="Z51" i="18"/>
  <c r="K51" i="18"/>
  <c r="Z35" i="18"/>
  <c r="K35" i="18"/>
  <c r="Z27" i="18"/>
  <c r="K27" i="18"/>
  <c r="Z19" i="18"/>
  <c r="K19" i="18"/>
  <c r="R129" i="18"/>
  <c r="Y70" i="17"/>
  <c r="R67" i="17"/>
  <c r="Y58" i="17"/>
  <c r="Y57" i="17"/>
  <c r="Y54" i="17"/>
  <c r="Y53" i="17"/>
  <c r="R50" i="17"/>
  <c r="R47" i="17"/>
  <c r="R35" i="17"/>
  <c r="R18" i="17"/>
  <c r="Z149" i="18"/>
  <c r="K149" i="18"/>
  <c r="K141" i="18"/>
  <c r="Z141" i="18"/>
  <c r="K133" i="18"/>
  <c r="Z133" i="18"/>
  <c r="Z117" i="18"/>
  <c r="K117" i="18"/>
  <c r="K109" i="18"/>
  <c r="Z109" i="18"/>
  <c r="Z101" i="18"/>
  <c r="K101" i="18"/>
  <c r="Z93" i="18"/>
  <c r="K93" i="18"/>
  <c r="Z85" i="18"/>
  <c r="K85" i="18"/>
  <c r="Z77" i="18"/>
  <c r="K77" i="18"/>
  <c r="Z69" i="18"/>
  <c r="K69" i="18"/>
  <c r="Z53" i="18"/>
  <c r="K53" i="18"/>
  <c r="Z45" i="18"/>
  <c r="K45" i="18"/>
  <c r="Z29" i="18"/>
  <c r="K29" i="18"/>
  <c r="Z21" i="18"/>
  <c r="K21" i="18"/>
  <c r="Z13" i="18"/>
  <c r="K13" i="18"/>
  <c r="R149" i="18"/>
  <c r="R136" i="18"/>
  <c r="Z61" i="18"/>
  <c r="Y86" i="17"/>
  <c r="Y85" i="17"/>
  <c r="Y69" i="17"/>
  <c r="Y66" i="17"/>
  <c r="Y65" i="17"/>
  <c r="Y62" i="17"/>
  <c r="R62" i="17"/>
  <c r="Y61" i="17"/>
  <c r="R58" i="17"/>
  <c r="R55" i="17"/>
  <c r="Y34" i="17"/>
  <c r="Y33" i="17"/>
  <c r="Y30" i="17"/>
  <c r="Y29" i="17"/>
  <c r="Y26" i="17"/>
  <c r="Y25" i="17"/>
  <c r="K135" i="18"/>
  <c r="Z135" i="18"/>
  <c r="K127" i="18"/>
  <c r="Z127" i="18"/>
  <c r="Z111" i="18"/>
  <c r="K111" i="18"/>
  <c r="Z103" i="18"/>
  <c r="K103" i="18"/>
  <c r="Z95" i="18"/>
  <c r="K95" i="18"/>
  <c r="Z87" i="18"/>
  <c r="K87" i="18"/>
  <c r="Z79" i="18"/>
  <c r="K79" i="18"/>
  <c r="Z71" i="18"/>
  <c r="K71" i="18"/>
  <c r="Z63" i="18"/>
  <c r="K63" i="18"/>
  <c r="Z55" i="18"/>
  <c r="K55" i="18"/>
  <c r="Z47" i="18"/>
  <c r="K47" i="18"/>
  <c r="Z31" i="18"/>
  <c r="K31" i="18"/>
  <c r="Z23" i="18"/>
  <c r="K23" i="18"/>
  <c r="Z15" i="18"/>
  <c r="K15" i="18"/>
  <c r="Z147" i="18"/>
  <c r="R133" i="18"/>
  <c r="Z119" i="18"/>
  <c r="Y147" i="18"/>
  <c r="Y143" i="18"/>
  <c r="Y142" i="18"/>
  <c r="Y136" i="18"/>
  <c r="Y133" i="18"/>
  <c r="R132" i="18"/>
  <c r="Y130" i="18"/>
  <c r="Y128" i="18"/>
  <c r="Y111" i="18"/>
  <c r="Y110" i="18"/>
  <c r="Y107" i="18"/>
  <c r="Y106" i="18"/>
  <c r="R104" i="18"/>
  <c r="R85" i="18"/>
  <c r="R58" i="18"/>
  <c r="R47" i="18"/>
  <c r="R33" i="18"/>
  <c r="R28" i="18"/>
  <c r="R25" i="18"/>
  <c r="R15" i="18"/>
  <c r="Y14" i="17"/>
  <c r="Y13" i="17"/>
  <c r="Y10" i="17"/>
  <c r="Y9" i="17"/>
  <c r="Y149" i="18"/>
  <c r="R148" i="18"/>
  <c r="Y146" i="18"/>
  <c r="R144" i="18"/>
  <c r="R143" i="18"/>
  <c r="Y140" i="18"/>
  <c r="R137" i="18"/>
  <c r="R131" i="18"/>
  <c r="Y119" i="18"/>
  <c r="R119" i="18"/>
  <c r="Y118" i="18"/>
  <c r="Y115" i="18"/>
  <c r="Y114" i="18"/>
  <c r="R112" i="18"/>
  <c r="R108" i="18"/>
  <c r="R107" i="18"/>
  <c r="R97" i="18"/>
  <c r="R91" i="18"/>
  <c r="R89" i="18"/>
  <c r="R81" i="18"/>
  <c r="R74" i="18"/>
  <c r="R63" i="18"/>
  <c r="R53" i="18"/>
  <c r="R21" i="18"/>
  <c r="R16" i="18"/>
  <c r="R122" i="18"/>
  <c r="R29" i="18"/>
  <c r="Y99" i="18"/>
  <c r="Y98" i="18"/>
  <c r="R95" i="18"/>
  <c r="Y83" i="18"/>
  <c r="Y82" i="18"/>
  <c r="R79" i="18"/>
  <c r="R68" i="18"/>
  <c r="Y67" i="18"/>
  <c r="Y66" i="18"/>
  <c r="R61" i="18"/>
  <c r="Y59" i="18"/>
  <c r="Y55" i="18"/>
  <c r="Y54" i="18"/>
  <c r="R52" i="18"/>
  <c r="Y39" i="18"/>
  <c r="Y38" i="18"/>
  <c r="R36" i="18"/>
  <c r="R35" i="18"/>
  <c r="Y23" i="18"/>
  <c r="Y22" i="18"/>
  <c r="R20" i="18"/>
  <c r="R19" i="18"/>
  <c r="R99" i="18"/>
  <c r="Y87" i="18"/>
  <c r="Y86" i="18"/>
  <c r="R83" i="18"/>
  <c r="Y72" i="18"/>
  <c r="Y43" i="18"/>
  <c r="Y42" i="18"/>
  <c r="R40" i="18"/>
  <c r="Y27" i="18"/>
  <c r="Y26" i="18"/>
  <c r="R24" i="18"/>
  <c r="Y11" i="18"/>
  <c r="Y10" i="18"/>
  <c r="R128" i="18"/>
  <c r="R138" i="18"/>
  <c r="R121" i="18"/>
  <c r="R113" i="18"/>
  <c r="R105" i="18"/>
  <c r="R134" i="18"/>
  <c r="R142" i="18"/>
  <c r="R73" i="18"/>
  <c r="R57" i="18"/>
  <c r="R146" i="18"/>
  <c r="R130" i="18"/>
  <c r="R126" i="18"/>
  <c r="R125" i="18"/>
  <c r="R118" i="18"/>
  <c r="R117" i="18"/>
  <c r="R110" i="18"/>
  <c r="R109" i="18"/>
  <c r="R102" i="18"/>
  <c r="R101" i="18"/>
  <c r="R100" i="18"/>
  <c r="R98" i="18"/>
  <c r="R96" i="18"/>
  <c r="R94" i="18"/>
  <c r="R92" i="18"/>
  <c r="R90" i="18"/>
  <c r="R88" i="18"/>
  <c r="R86" i="18"/>
  <c r="R84" i="18"/>
  <c r="R82" i="18"/>
  <c r="R80" i="18"/>
  <c r="R78" i="18"/>
  <c r="R76" i="18"/>
  <c r="R71" i="18"/>
  <c r="R64" i="18"/>
  <c r="R62" i="18"/>
  <c r="R50" i="18"/>
  <c r="R49" i="18"/>
  <c r="R66" i="18"/>
  <c r="R70" i="18"/>
  <c r="R54" i="18"/>
  <c r="R46" i="18"/>
  <c r="R42" i="18"/>
  <c r="R38" i="18"/>
  <c r="R34" i="18"/>
  <c r="R30" i="18"/>
  <c r="R26" i="18"/>
  <c r="R22" i="18"/>
  <c r="R18" i="18"/>
  <c r="R14" i="18"/>
  <c r="R10" i="18"/>
  <c r="R8" i="18"/>
  <c r="R146" i="17"/>
  <c r="R140" i="17"/>
  <c r="R132" i="17"/>
  <c r="R116" i="17"/>
  <c r="R100" i="17"/>
  <c r="R84" i="17"/>
  <c r="R144" i="17"/>
  <c r="R121" i="17"/>
  <c r="R120" i="17"/>
  <c r="R105" i="17"/>
  <c r="R104" i="17"/>
  <c r="R88" i="17"/>
  <c r="R71" i="17"/>
  <c r="R136" i="17"/>
  <c r="R148" i="17"/>
  <c r="R125" i="17"/>
  <c r="R109" i="17"/>
  <c r="R93" i="17"/>
  <c r="R92" i="17"/>
  <c r="R69" i="17"/>
  <c r="R68" i="17"/>
  <c r="R60" i="17"/>
  <c r="R52" i="17"/>
  <c r="R44" i="17"/>
  <c r="R36" i="17"/>
  <c r="R26" i="17"/>
  <c r="R24" i="17"/>
  <c r="R10" i="17"/>
  <c r="R8" i="17"/>
  <c r="R73" i="17"/>
  <c r="R22" i="17"/>
  <c r="R21" i="17"/>
  <c r="R20" i="17"/>
  <c r="R65" i="17"/>
  <c r="R57" i="17"/>
  <c r="R49" i="17"/>
  <c r="R41" i="17"/>
  <c r="R33" i="17"/>
  <c r="R17" i="17"/>
  <c r="AA147" i="14"/>
  <c r="R147" i="14"/>
  <c r="AA143" i="14"/>
  <c r="R143" i="14"/>
  <c r="S143" i="14" s="1"/>
  <c r="R139" i="14"/>
  <c r="AA139" i="14"/>
  <c r="S147" i="14"/>
  <c r="R146" i="14"/>
  <c r="AA146" i="14"/>
  <c r="AC146" i="14" s="1"/>
  <c r="R142" i="14"/>
  <c r="S142" i="14" s="1"/>
  <c r="AA142" i="14"/>
  <c r="AC142" i="14" s="1"/>
  <c r="S139" i="14"/>
  <c r="AA138" i="14"/>
  <c r="R138" i="14"/>
  <c r="S138" i="14" s="1"/>
  <c r="R148" i="14"/>
  <c r="S148" i="14" s="1"/>
  <c r="AA148" i="14"/>
  <c r="AC148" i="14" s="1"/>
  <c r="R144" i="14"/>
  <c r="S144" i="14" s="1"/>
  <c r="AA144" i="14"/>
  <c r="AC144" i="14" s="1"/>
  <c r="R140" i="14"/>
  <c r="S140" i="14" s="1"/>
  <c r="AA140" i="14"/>
  <c r="AC140" i="14" s="1"/>
  <c r="AA136" i="14"/>
  <c r="AC136" i="14" s="1"/>
  <c r="R136" i="14"/>
  <c r="S136" i="14" s="1"/>
  <c r="AC149" i="14"/>
  <c r="R149" i="14"/>
  <c r="S149" i="14" s="1"/>
  <c r="AA149" i="14"/>
  <c r="AB147" i="14"/>
  <c r="S146" i="14"/>
  <c r="AA145" i="14"/>
  <c r="AC145" i="14" s="1"/>
  <c r="R145" i="14"/>
  <c r="S145" i="14" s="1"/>
  <c r="AB143" i="14"/>
  <c r="AA141" i="14"/>
  <c r="AC141" i="14" s="1"/>
  <c r="R141" i="14"/>
  <c r="S141" i="14" s="1"/>
  <c r="AB139" i="14"/>
  <c r="AC137" i="14"/>
  <c r="R137" i="14"/>
  <c r="S137" i="14" s="1"/>
  <c r="AA137" i="14"/>
  <c r="AA134" i="14"/>
  <c r="AC134" i="14" s="1"/>
  <c r="AA130" i="14"/>
  <c r="AC130" i="14" s="1"/>
  <c r="AA128" i="14"/>
  <c r="AC128" i="14" s="1"/>
  <c r="AA126" i="14"/>
  <c r="AC126" i="14" s="1"/>
  <c r="AA124" i="14"/>
  <c r="AC124" i="14" s="1"/>
  <c r="AA120" i="14"/>
  <c r="AC120" i="14" s="1"/>
  <c r="AA118" i="14"/>
  <c r="AC118" i="14" s="1"/>
  <c r="AA116" i="14"/>
  <c r="AA114" i="14"/>
  <c r="AC114" i="14" s="1"/>
  <c r="AA112" i="14"/>
  <c r="AC112" i="14" s="1"/>
  <c r="AA110" i="14"/>
  <c r="AC110" i="14" s="1"/>
  <c r="S109" i="14"/>
  <c r="AA106" i="14"/>
  <c r="AC106" i="14" s="1"/>
  <c r="S105" i="14"/>
  <c r="AA102" i="14"/>
  <c r="AC102" i="14" s="1"/>
  <c r="S101" i="14"/>
  <c r="AA98" i="14"/>
  <c r="AC98" i="14" s="1"/>
  <c r="S97" i="14"/>
  <c r="AA94" i="14"/>
  <c r="AC94" i="14" s="1"/>
  <c r="S93" i="14"/>
  <c r="AA90" i="14"/>
  <c r="AC90" i="14" s="1"/>
  <c r="S89" i="14"/>
  <c r="AA86" i="14"/>
  <c r="AC86" i="14" s="1"/>
  <c r="S85" i="14"/>
  <c r="AA82" i="14"/>
  <c r="AC82" i="14" s="1"/>
  <c r="S81" i="14"/>
  <c r="AA78" i="14"/>
  <c r="AC78" i="14" s="1"/>
  <c r="S77" i="14"/>
  <c r="S76" i="14"/>
  <c r="S135" i="14"/>
  <c r="S133" i="14"/>
  <c r="S131" i="14"/>
  <c r="S129" i="14"/>
  <c r="S127" i="14"/>
  <c r="S125" i="14"/>
  <c r="S123" i="14"/>
  <c r="S121" i="14"/>
  <c r="S119" i="14"/>
  <c r="S117" i="14"/>
  <c r="S115" i="14"/>
  <c r="S113" i="14"/>
  <c r="S111" i="14"/>
  <c r="AA109" i="14"/>
  <c r="AC109" i="14" s="1"/>
  <c r="S108" i="14"/>
  <c r="AA105" i="14"/>
  <c r="AC105" i="14" s="1"/>
  <c r="S104" i="14"/>
  <c r="AA101" i="14"/>
  <c r="AC101" i="14" s="1"/>
  <c r="S100" i="14"/>
  <c r="AA97" i="14"/>
  <c r="AC97" i="14" s="1"/>
  <c r="S96" i="14"/>
  <c r="AA93" i="14"/>
  <c r="AC93" i="14" s="1"/>
  <c r="S92" i="14"/>
  <c r="AA89" i="14"/>
  <c r="AC89" i="14" s="1"/>
  <c r="S88" i="14"/>
  <c r="AA85" i="14"/>
  <c r="AC85" i="14" s="1"/>
  <c r="S84" i="14"/>
  <c r="AA81" i="14"/>
  <c r="AC81" i="14" s="1"/>
  <c r="S80" i="14"/>
  <c r="AA77" i="14"/>
  <c r="AC77" i="14" s="1"/>
  <c r="AA76" i="14"/>
  <c r="AC76" i="14" s="1"/>
  <c r="S71" i="14"/>
  <c r="R52" i="14"/>
  <c r="AA52" i="14"/>
  <c r="AC52" i="14" s="1"/>
  <c r="AB52" i="14"/>
  <c r="AA22" i="14"/>
  <c r="AC22" i="14" s="1"/>
  <c r="AB22" i="14"/>
  <c r="AA18" i="14"/>
  <c r="AB18" i="14"/>
  <c r="AA14" i="14"/>
  <c r="AB14" i="14"/>
  <c r="AA10" i="14"/>
  <c r="AB10" i="14"/>
  <c r="AA132" i="14"/>
  <c r="AC132" i="14" s="1"/>
  <c r="AA122" i="14"/>
  <c r="AC122" i="14" s="1"/>
  <c r="R134" i="14"/>
  <c r="S134" i="14" s="1"/>
  <c r="AA133" i="14"/>
  <c r="AC133" i="14" s="1"/>
  <c r="R132" i="14"/>
  <c r="S132" i="14" s="1"/>
  <c r="AA131" i="14"/>
  <c r="AC131" i="14" s="1"/>
  <c r="R130" i="14"/>
  <c r="S130" i="14" s="1"/>
  <c r="AA129" i="14"/>
  <c r="AC129" i="14" s="1"/>
  <c r="R128" i="14"/>
  <c r="S128" i="14" s="1"/>
  <c r="AA127" i="14"/>
  <c r="AC127" i="14" s="1"/>
  <c r="R126" i="14"/>
  <c r="S126" i="14" s="1"/>
  <c r="AA125" i="14"/>
  <c r="AC125" i="14" s="1"/>
  <c r="R124" i="14"/>
  <c r="S124" i="14" s="1"/>
  <c r="AA123" i="14"/>
  <c r="AC123" i="14" s="1"/>
  <c r="R122" i="14"/>
  <c r="S122" i="14" s="1"/>
  <c r="AA121" i="14"/>
  <c r="AC121" i="14" s="1"/>
  <c r="R120" i="14"/>
  <c r="S120" i="14" s="1"/>
  <c r="AA119" i="14"/>
  <c r="AC119" i="14" s="1"/>
  <c r="R118" i="14"/>
  <c r="S118" i="14" s="1"/>
  <c r="AA117" i="14"/>
  <c r="AC117" i="14" s="1"/>
  <c r="R116" i="14"/>
  <c r="S116" i="14" s="1"/>
  <c r="AA115" i="14"/>
  <c r="AC115" i="14" s="1"/>
  <c r="R114" i="14"/>
  <c r="S114" i="14" s="1"/>
  <c r="AA113" i="14"/>
  <c r="R112" i="14"/>
  <c r="S112" i="14" s="1"/>
  <c r="AA111" i="14"/>
  <c r="AC111" i="14" s="1"/>
  <c r="AA108" i="14"/>
  <c r="AC108" i="14" s="1"/>
  <c r="S107" i="14"/>
  <c r="AA104" i="14"/>
  <c r="AC104" i="14" s="1"/>
  <c r="S103" i="14"/>
  <c r="AA100" i="14"/>
  <c r="AC100" i="14" s="1"/>
  <c r="S99" i="14"/>
  <c r="AA96" i="14"/>
  <c r="S95" i="14"/>
  <c r="AA92" i="14"/>
  <c r="AC92" i="14" s="1"/>
  <c r="S91" i="14"/>
  <c r="AA88" i="14"/>
  <c r="AC88" i="14" s="1"/>
  <c r="S87" i="14"/>
  <c r="AA84" i="14"/>
  <c r="AC84" i="14" s="1"/>
  <c r="S83" i="14"/>
  <c r="AA80" i="14"/>
  <c r="AC80" i="14" s="1"/>
  <c r="S79" i="14"/>
  <c r="AA73" i="14"/>
  <c r="AC73" i="14" s="1"/>
  <c r="AA71" i="14"/>
  <c r="AC71" i="14" s="1"/>
  <c r="AA69" i="14"/>
  <c r="AC69" i="14" s="1"/>
  <c r="AA67" i="14"/>
  <c r="AC67" i="14" s="1"/>
  <c r="AA65" i="14"/>
  <c r="AC65" i="14" s="1"/>
  <c r="AA63" i="14"/>
  <c r="AC63" i="14" s="1"/>
  <c r="AA61" i="14"/>
  <c r="AC61" i="14" s="1"/>
  <c r="AA59" i="14"/>
  <c r="AC59" i="14" s="1"/>
  <c r="AA57" i="14"/>
  <c r="AC57" i="14" s="1"/>
  <c r="AA55" i="14"/>
  <c r="R51" i="14"/>
  <c r="S51" i="14" s="1"/>
  <c r="AA51" i="14"/>
  <c r="AC51" i="14" s="1"/>
  <c r="S49" i="14"/>
  <c r="S47" i="14"/>
  <c r="S45" i="14"/>
  <c r="S74" i="14"/>
  <c r="S72" i="14"/>
  <c r="S70" i="14"/>
  <c r="S68" i="14"/>
  <c r="S66" i="14"/>
  <c r="S64" i="14"/>
  <c r="S62" i="14"/>
  <c r="S60" i="14"/>
  <c r="S58" i="14"/>
  <c r="S56" i="14"/>
  <c r="R54" i="14"/>
  <c r="S54" i="14" s="1"/>
  <c r="AA54" i="14"/>
  <c r="AC54" i="14" s="1"/>
  <c r="R50" i="14"/>
  <c r="AA50" i="14"/>
  <c r="AC50" i="14" s="1"/>
  <c r="AA48" i="14"/>
  <c r="AC48" i="14" s="1"/>
  <c r="R48" i="14"/>
  <c r="S48" i="14" s="1"/>
  <c r="AA46" i="14"/>
  <c r="AC46" i="14" s="1"/>
  <c r="R46" i="14"/>
  <c r="S46" i="14" s="1"/>
  <c r="AA75" i="14"/>
  <c r="AC75" i="14" s="1"/>
  <c r="AA74" i="14"/>
  <c r="AC74" i="14" s="1"/>
  <c r="R73" i="14"/>
  <c r="S73" i="14" s="1"/>
  <c r="AA72" i="14"/>
  <c r="AC72" i="14" s="1"/>
  <c r="R71" i="14"/>
  <c r="AA70" i="14"/>
  <c r="AC70" i="14" s="1"/>
  <c r="R69" i="14"/>
  <c r="S69" i="14" s="1"/>
  <c r="AA68" i="14"/>
  <c r="AC68" i="14" s="1"/>
  <c r="R67" i="14"/>
  <c r="S67" i="14" s="1"/>
  <c r="AA66" i="14"/>
  <c r="AC66" i="14" s="1"/>
  <c r="R65" i="14"/>
  <c r="S65" i="14" s="1"/>
  <c r="AA64" i="14"/>
  <c r="AC64" i="14" s="1"/>
  <c r="R63" i="14"/>
  <c r="S63" i="14" s="1"/>
  <c r="AA62" i="14"/>
  <c r="AC62" i="14" s="1"/>
  <c r="R61" i="14"/>
  <c r="S61" i="14" s="1"/>
  <c r="AA60" i="14"/>
  <c r="AC60" i="14" s="1"/>
  <c r="R59" i="14"/>
  <c r="S59" i="14" s="1"/>
  <c r="AA58" i="14"/>
  <c r="AC58" i="14" s="1"/>
  <c r="R57" i="14"/>
  <c r="S57" i="14" s="1"/>
  <c r="AA56" i="14"/>
  <c r="AC56" i="14" s="1"/>
  <c r="R55" i="14"/>
  <c r="S55" i="14" s="1"/>
  <c r="R53" i="14"/>
  <c r="S53" i="14" s="1"/>
  <c r="AA53" i="14"/>
  <c r="AC53" i="14" s="1"/>
  <c r="S52" i="14"/>
  <c r="AA43" i="14"/>
  <c r="AC43" i="14" s="1"/>
  <c r="S42" i="14"/>
  <c r="AA49" i="14"/>
  <c r="AC49" i="14" s="1"/>
  <c r="AA47" i="14"/>
  <c r="AC47" i="14" s="1"/>
  <c r="AA45" i="14"/>
  <c r="AC45" i="14" s="1"/>
  <c r="AA42" i="14"/>
  <c r="AC42" i="14" s="1"/>
  <c r="S41" i="14"/>
  <c r="AA38" i="14"/>
  <c r="AC38" i="14" s="1"/>
  <c r="S37" i="14"/>
  <c r="AA34" i="14"/>
  <c r="AC34" i="14" s="1"/>
  <c r="S33" i="14"/>
  <c r="AA30" i="14"/>
  <c r="AC30" i="14" s="1"/>
  <c r="S29" i="14"/>
  <c r="AA26" i="14"/>
  <c r="AC26" i="14" s="1"/>
  <c r="S25" i="14"/>
  <c r="S20" i="14"/>
  <c r="AA19" i="14"/>
  <c r="AC19" i="14" s="1"/>
  <c r="AB19" i="14"/>
  <c r="S16" i="14"/>
  <c r="AA15" i="14"/>
  <c r="AB15" i="14"/>
  <c r="AC14" i="14"/>
  <c r="S12" i="14"/>
  <c r="AA11" i="14"/>
  <c r="AB11" i="14"/>
  <c r="AA9" i="14"/>
  <c r="AC9" i="14" s="1"/>
  <c r="AB9" i="14"/>
  <c r="AA8" i="14"/>
  <c r="AC8" i="14" s="1"/>
  <c r="AB8" i="14"/>
  <c r="S50" i="14"/>
  <c r="AA20" i="14"/>
  <c r="AC20" i="14" s="1"/>
  <c r="AB20" i="14"/>
  <c r="AA16" i="14"/>
  <c r="AC16" i="14" s="1"/>
  <c r="AB16" i="14"/>
  <c r="AC15" i="14"/>
  <c r="S13" i="14"/>
  <c r="AA12" i="14"/>
  <c r="AB12" i="14"/>
  <c r="AC11" i="14"/>
  <c r="AA23" i="14"/>
  <c r="AC23" i="14" s="1"/>
  <c r="AB23" i="14"/>
  <c r="AA21" i="14"/>
  <c r="AC21" i="14" s="1"/>
  <c r="AB21" i="14"/>
  <c r="AA17" i="14"/>
  <c r="AC17" i="14" s="1"/>
  <c r="AB17" i="14"/>
  <c r="AA13" i="14"/>
  <c r="AC13" i="14" s="1"/>
  <c r="AB13" i="14"/>
  <c r="AC12" i="14"/>
  <c r="AC10" i="14"/>
  <c r="Q10" i="14"/>
  <c r="S10" i="14" s="1"/>
  <c r="Q9" i="14"/>
  <c r="S9" i="14" s="1"/>
  <c r="Y8" i="14"/>
  <c r="S102" i="2"/>
  <c r="S97" i="2"/>
  <c r="S87" i="2"/>
  <c r="S78" i="2"/>
  <c r="S63" i="2"/>
  <c r="S103" i="2"/>
  <c r="S86" i="2"/>
  <c r="S79" i="2"/>
  <c r="S62" i="2"/>
  <c r="S48" i="2"/>
  <c r="S40" i="2"/>
  <c r="S39" i="2"/>
  <c r="S36" i="2"/>
  <c r="S35" i="2"/>
  <c r="S32" i="2"/>
  <c r="S31" i="2"/>
  <c r="S28" i="2"/>
  <c r="S27" i="2"/>
  <c r="S24" i="2"/>
  <c r="S23" i="2"/>
  <c r="S20" i="2"/>
  <c r="S19" i="2"/>
  <c r="S16" i="2"/>
  <c r="S15" i="2"/>
  <c r="S12" i="2"/>
  <c r="S11" i="2"/>
  <c r="S8" i="2"/>
  <c r="S50" i="2"/>
  <c r="S42" i="2"/>
  <c r="S44" i="2"/>
  <c r="S38" i="2"/>
  <c r="S37" i="2"/>
  <c r="S34" i="2"/>
  <c r="S33" i="2"/>
  <c r="S30" i="2"/>
  <c r="S29" i="2"/>
  <c r="S26" i="2"/>
  <c r="S25" i="2"/>
  <c r="S22" i="2"/>
  <c r="S21" i="2"/>
  <c r="S18" i="2"/>
  <c r="S17" i="2"/>
  <c r="S14" i="2"/>
  <c r="S13" i="2"/>
  <c r="S10" i="2"/>
  <c r="S9" i="2"/>
  <c r="S146" i="1"/>
  <c r="S138" i="1"/>
  <c r="S142" i="1"/>
  <c r="S128" i="1"/>
  <c r="S126" i="1"/>
  <c r="S100" i="1"/>
  <c r="S98" i="1"/>
  <c r="S96" i="1"/>
  <c r="S94" i="1"/>
  <c r="S92" i="1"/>
  <c r="S90" i="1"/>
  <c r="S88" i="1"/>
  <c r="S86" i="1"/>
  <c r="S84" i="1"/>
  <c r="S78" i="1"/>
  <c r="S74" i="1"/>
  <c r="S70" i="1"/>
  <c r="S66" i="1"/>
  <c r="S62" i="1"/>
  <c r="S56" i="1"/>
  <c r="S55" i="1"/>
  <c r="S36" i="1"/>
  <c r="S20" i="1"/>
  <c r="S77" i="1"/>
  <c r="S73" i="1"/>
  <c r="S69" i="1"/>
  <c r="S65" i="1"/>
  <c r="S61" i="1"/>
  <c r="S76" i="1"/>
  <c r="S72" i="1"/>
  <c r="S68" i="1"/>
  <c r="S64" i="1"/>
  <c r="S60" i="1"/>
  <c r="S59" i="1"/>
  <c r="S52" i="1"/>
  <c r="S51" i="1"/>
  <c r="S28" i="1"/>
  <c r="S39" i="1"/>
  <c r="S35" i="1"/>
  <c r="S31" i="1"/>
  <c r="S27" i="1"/>
  <c r="S23" i="1"/>
  <c r="S19" i="1"/>
  <c r="S18" i="1"/>
  <c r="S10" i="1"/>
  <c r="S17" i="1"/>
  <c r="S9" i="1"/>
  <c r="S41" i="1"/>
  <c r="S37" i="1"/>
  <c r="S33" i="1"/>
  <c r="S29" i="1"/>
  <c r="S25" i="1"/>
  <c r="S21" i="1"/>
  <c r="S15" i="1"/>
  <c r="S14" i="1"/>
  <c r="S7" i="1"/>
  <c r="C10" i="19"/>
  <c r="C9" i="19"/>
  <c r="AC55" i="14" l="1"/>
  <c r="AC96" i="14"/>
  <c r="AC116" i="14"/>
  <c r="AC138" i="14"/>
  <c r="AC143" i="14"/>
  <c r="AC113" i="14"/>
  <c r="AC147" i="14"/>
  <c r="O7" i="17"/>
  <c r="J7" i="17"/>
  <c r="V7" i="14" l="1"/>
  <c r="V7" i="2"/>
  <c r="V6" i="1" l="1"/>
  <c r="N31" i="4"/>
  <c r="N33" i="4" s="1"/>
  <c r="L47" i="18" l="1"/>
  <c r="L20" i="17"/>
  <c r="L32" i="17"/>
  <c r="L34" i="17"/>
  <c r="L36" i="17"/>
  <c r="L40" i="17"/>
  <c r="L48" i="17"/>
  <c r="L58" i="17"/>
  <c r="L60" i="17"/>
  <c r="L64" i="17"/>
  <c r="L68" i="17"/>
  <c r="L70" i="17"/>
  <c r="L72" i="17"/>
  <c r="L74" i="17"/>
  <c r="L76" i="17"/>
  <c r="L80" i="17"/>
  <c r="L94" i="17"/>
  <c r="L110" i="17"/>
  <c r="L111" i="17"/>
  <c r="L126" i="17"/>
  <c r="L127" i="17"/>
  <c r="L132" i="17"/>
  <c r="L134" i="17"/>
  <c r="L142" i="17"/>
  <c r="L143" i="17"/>
  <c r="L148" i="17"/>
  <c r="L88" i="18" l="1"/>
  <c r="L147" i="18"/>
  <c r="L131" i="18"/>
  <c r="L115" i="18"/>
  <c r="L99" i="18"/>
  <c r="L67" i="18"/>
  <c r="L12" i="18"/>
  <c r="L8" i="18"/>
  <c r="L146" i="18"/>
  <c r="L138" i="18"/>
  <c r="L122" i="18"/>
  <c r="L114" i="18"/>
  <c r="L106" i="18"/>
  <c r="L90" i="18"/>
  <c r="L70" i="18"/>
  <c r="L136" i="18"/>
  <c r="L72" i="18"/>
  <c r="L148" i="2"/>
  <c r="L92" i="2"/>
  <c r="K134" i="14"/>
  <c r="K130" i="14"/>
  <c r="K126" i="14"/>
  <c r="K122" i="14"/>
  <c r="K114" i="14"/>
  <c r="K110" i="14"/>
  <c r="K106" i="14"/>
  <c r="K55" i="14"/>
  <c r="K19" i="14"/>
  <c r="K58" i="14"/>
  <c r="K54" i="14"/>
  <c r="K46" i="14"/>
  <c r="K26" i="14"/>
  <c r="K79" i="14"/>
  <c r="K75" i="14"/>
  <c r="K56" i="14"/>
  <c r="K48" i="14"/>
  <c r="K40" i="14"/>
  <c r="K36" i="14"/>
  <c r="K32" i="14"/>
  <c r="K28" i="14"/>
  <c r="K144" i="14"/>
  <c r="K140" i="14"/>
  <c r="K136" i="14"/>
  <c r="K132" i="14"/>
  <c r="K128" i="14"/>
  <c r="K124" i="14"/>
  <c r="K120" i="14"/>
  <c r="K108" i="14"/>
  <c r="K104" i="14"/>
  <c r="K96" i="14"/>
  <c r="K88" i="14"/>
  <c r="K84" i="14"/>
  <c r="K80" i="14"/>
  <c r="K72" i="14"/>
  <c r="K68" i="14"/>
  <c r="K64" i="14"/>
  <c r="L59" i="18"/>
  <c r="L31" i="18"/>
  <c r="L127" i="18"/>
  <c r="K123" i="14"/>
  <c r="L122" i="2"/>
  <c r="L110" i="2"/>
  <c r="L90" i="2"/>
  <c r="L78" i="2"/>
  <c r="L75" i="18"/>
  <c r="L142" i="2"/>
  <c r="L138" i="2"/>
  <c r="L106" i="2"/>
  <c r="L102" i="2"/>
  <c r="L31" i="2"/>
  <c r="L86" i="2"/>
  <c r="L82" i="2"/>
  <c r="L74" i="2"/>
  <c r="L70" i="2"/>
  <c r="L58" i="2"/>
  <c r="L50" i="2"/>
  <c r="L144" i="2"/>
  <c r="K59" i="14"/>
  <c r="L119" i="17"/>
  <c r="L92" i="17"/>
  <c r="L148" i="18"/>
  <c r="L99" i="2"/>
  <c r="L68" i="2"/>
  <c r="L60" i="2"/>
  <c r="L56" i="2"/>
  <c r="L52" i="2"/>
  <c r="L44" i="2"/>
  <c r="L36" i="2"/>
  <c r="L28" i="2"/>
  <c r="L20" i="2"/>
  <c r="L146" i="2"/>
  <c r="L94" i="2"/>
  <c r="L47" i="2"/>
  <c r="L124" i="17"/>
  <c r="L87" i="17"/>
  <c r="L11" i="17"/>
  <c r="L112" i="2"/>
  <c r="L79" i="2"/>
  <c r="L24" i="2"/>
  <c r="L119" i="2"/>
  <c r="L10" i="2"/>
  <c r="L143" i="2"/>
  <c r="L111" i="18"/>
  <c r="L130" i="17"/>
  <c r="L103" i="17"/>
  <c r="L91" i="17"/>
  <c r="L56" i="17"/>
  <c r="L15" i="17"/>
  <c r="K118" i="14"/>
  <c r="L112" i="17"/>
  <c r="L66" i="18"/>
  <c r="L130" i="2"/>
  <c r="L128" i="2"/>
  <c r="L123" i="2"/>
  <c r="L84" i="2"/>
  <c r="K43" i="14"/>
  <c r="K27" i="14"/>
  <c r="L144" i="17"/>
  <c r="L146" i="17"/>
  <c r="L134" i="18"/>
  <c r="L108" i="2"/>
  <c r="L103" i="2"/>
  <c r="L88" i="2"/>
  <c r="L75" i="2"/>
  <c r="K142" i="14"/>
  <c r="K127" i="14"/>
  <c r="K119" i="14"/>
  <c r="K112" i="14"/>
  <c r="L135" i="17"/>
  <c r="L123" i="17"/>
  <c r="L82" i="17"/>
  <c r="L24" i="17"/>
  <c r="L140" i="17"/>
  <c r="L108" i="17"/>
  <c r="L14" i="17"/>
  <c r="L132" i="18"/>
  <c r="L64" i="18"/>
  <c r="L48" i="18"/>
  <c r="L128" i="18"/>
  <c r="L144" i="18"/>
  <c r="L139" i="18"/>
  <c r="L95" i="18"/>
  <c r="L68" i="18"/>
  <c r="L52" i="18"/>
  <c r="L134" i="2"/>
  <c r="L87" i="2"/>
  <c r="L83" i="2"/>
  <c r="L64" i="2"/>
  <c r="L131" i="2"/>
  <c r="L71" i="2"/>
  <c r="L16" i="2"/>
  <c r="L111" i="2"/>
  <c r="L107" i="2"/>
  <c r="L91" i="2"/>
  <c r="L147" i="2"/>
  <c r="L139" i="2"/>
  <c r="L118" i="2"/>
  <c r="L98" i="2"/>
  <c r="L66" i="2"/>
  <c r="L48" i="2"/>
  <c r="L32" i="2"/>
  <c r="L126" i="2"/>
  <c r="L114" i="2"/>
  <c r="L40" i="2"/>
  <c r="K111" i="14"/>
  <c r="K98" i="14"/>
  <c r="K95" i="14"/>
  <c r="K66" i="14"/>
  <c r="K63" i="14"/>
  <c r="K52" i="14"/>
  <c r="K146" i="14"/>
  <c r="K116" i="14"/>
  <c r="K107" i="14"/>
  <c r="K94" i="14"/>
  <c r="K91" i="14"/>
  <c r="K62" i="14"/>
  <c r="K138" i="14"/>
  <c r="K100" i="14"/>
  <c r="K87" i="14"/>
  <c r="K74" i="14"/>
  <c r="K71" i="14"/>
  <c r="K31" i="14"/>
  <c r="K103" i="14"/>
  <c r="K99" i="14"/>
  <c r="K92" i="14"/>
  <c r="K83" i="14"/>
  <c r="K76" i="14"/>
  <c r="K70" i="14"/>
  <c r="K67" i="14"/>
  <c r="K60" i="14"/>
  <c r="K47" i="14"/>
  <c r="K44" i="14"/>
  <c r="K39" i="14"/>
  <c r="K51" i="14"/>
  <c r="K35" i="14"/>
  <c r="L118" i="18"/>
  <c r="L20" i="18"/>
  <c r="L100" i="18"/>
  <c r="L91" i="18"/>
  <c r="L63" i="18"/>
  <c r="L139" i="17"/>
  <c r="L107" i="17"/>
  <c r="L123" i="18"/>
  <c r="L116" i="18"/>
  <c r="L112" i="18"/>
  <c r="L96" i="18"/>
  <c r="L84" i="18"/>
  <c r="L128" i="17"/>
  <c r="L96" i="17"/>
  <c r="L52" i="17"/>
  <c r="L44" i="17"/>
  <c r="L28" i="17"/>
  <c r="L10" i="17"/>
  <c r="L143" i="18"/>
  <c r="L130" i="18"/>
  <c r="L107" i="18"/>
  <c r="L80" i="18"/>
  <c r="L27" i="18"/>
  <c r="L79" i="18"/>
  <c r="L43" i="18"/>
  <c r="L36" i="18"/>
  <c r="L32" i="18"/>
  <c r="L16" i="18"/>
  <c r="L115" i="2"/>
  <c r="L104" i="2"/>
  <c r="L95" i="2"/>
  <c r="L80" i="2"/>
  <c r="L76" i="2"/>
  <c r="L72" i="2"/>
  <c r="L67" i="2"/>
  <c r="L11" i="2"/>
  <c r="L140" i="2"/>
  <c r="L135" i="2"/>
  <c r="L127" i="2"/>
  <c r="L120" i="2"/>
  <c r="L116" i="2"/>
  <c r="L100" i="2"/>
  <c r="L96" i="2"/>
  <c r="L63" i="2"/>
  <c r="L62" i="2"/>
  <c r="L59" i="2"/>
  <c r="L55" i="2"/>
  <c r="L54" i="2"/>
  <c r="L51" i="2"/>
  <c r="L46" i="2"/>
  <c r="L43" i="2"/>
  <c r="L42" i="2"/>
  <c r="L39" i="2"/>
  <c r="L38" i="2"/>
  <c r="L35" i="2"/>
  <c r="L34" i="2"/>
  <c r="L30" i="2"/>
  <c r="L27" i="2"/>
  <c r="L26" i="2"/>
  <c r="L23" i="2"/>
  <c r="L22" i="2"/>
  <c r="L19" i="2"/>
  <c r="L18" i="2"/>
  <c r="L15" i="2"/>
  <c r="L14" i="2"/>
  <c r="K148" i="14"/>
  <c r="L126" i="18"/>
  <c r="L103" i="18"/>
  <c r="L92" i="18"/>
  <c r="L62" i="18"/>
  <c r="L39" i="18"/>
  <c r="L28" i="18"/>
  <c r="K102" i="14"/>
  <c r="K22" i="14"/>
  <c r="K18" i="14"/>
  <c r="K14" i="14"/>
  <c r="K10" i="14"/>
  <c r="L147" i="17"/>
  <c r="L138" i="17"/>
  <c r="L120" i="17"/>
  <c r="L115" i="17"/>
  <c r="L106" i="17"/>
  <c r="L88" i="17"/>
  <c r="L83" i="17"/>
  <c r="L75" i="17"/>
  <c r="L67" i="17"/>
  <c r="L59" i="17"/>
  <c r="L51" i="17"/>
  <c r="L43" i="17"/>
  <c r="L35" i="17"/>
  <c r="L27" i="17"/>
  <c r="L19" i="17"/>
  <c r="K147" i="14"/>
  <c r="K143" i="14"/>
  <c r="K139" i="14"/>
  <c r="K135" i="14"/>
  <c r="K131" i="14"/>
  <c r="K115" i="14"/>
  <c r="K90" i="14"/>
  <c r="K86" i="14"/>
  <c r="K82" i="14"/>
  <c r="K78" i="14"/>
  <c r="K23" i="14"/>
  <c r="K15" i="14"/>
  <c r="K11" i="14"/>
  <c r="K50" i="14"/>
  <c r="K42" i="14"/>
  <c r="K38" i="14"/>
  <c r="K34" i="14"/>
  <c r="K30" i="14"/>
  <c r="L136" i="17"/>
  <c r="L131" i="17"/>
  <c r="L122" i="17"/>
  <c r="L104" i="17"/>
  <c r="L99" i="17"/>
  <c r="L90" i="17"/>
  <c r="L79" i="17"/>
  <c r="L71" i="17"/>
  <c r="L63" i="17"/>
  <c r="L55" i="17"/>
  <c r="L47" i="17"/>
  <c r="L39" i="17"/>
  <c r="L31" i="17"/>
  <c r="L23" i="17"/>
  <c r="L118" i="17"/>
  <c r="L102" i="17"/>
  <c r="L86" i="17"/>
  <c r="L114" i="17"/>
  <c r="L98" i="17"/>
  <c r="L78" i="17"/>
  <c r="L66" i="17"/>
  <c r="L62" i="17"/>
  <c r="L54" i="17"/>
  <c r="L50" i="17"/>
  <c r="L46" i="17"/>
  <c r="L42" i="17"/>
  <c r="L38" i="17"/>
  <c r="L30" i="17"/>
  <c r="L26" i="17"/>
  <c r="L22" i="17"/>
  <c r="L18" i="17"/>
  <c r="L116" i="17"/>
  <c r="L100" i="17"/>
  <c r="L95" i="17"/>
  <c r="L84" i="17"/>
  <c r="L140" i="18"/>
  <c r="L110" i="18"/>
  <c r="L87" i="18"/>
  <c r="L76" i="18"/>
  <c r="L46" i="18"/>
  <c r="L23" i="18"/>
  <c r="L135" i="18"/>
  <c r="L124" i="18"/>
  <c r="L94" i="18"/>
  <c r="L71" i="18"/>
  <c r="L60" i="18"/>
  <c r="L30" i="18"/>
  <c r="L142" i="18"/>
  <c r="L119" i="18"/>
  <c r="L108" i="18"/>
  <c r="L78" i="18"/>
  <c r="L55" i="18"/>
  <c r="L44" i="18"/>
  <c r="L74" i="18"/>
  <c r="L58" i="18"/>
  <c r="L42" i="18"/>
  <c r="L26" i="18"/>
  <c r="L102" i="18"/>
  <c r="L86" i="18"/>
  <c r="L54" i="18"/>
  <c r="L38" i="18"/>
  <c r="L22" i="18"/>
  <c r="L120" i="18"/>
  <c r="L104" i="18"/>
  <c r="L98" i="18"/>
  <c r="L83" i="18"/>
  <c r="L82" i="18"/>
  <c r="L56" i="18"/>
  <c r="L51" i="18"/>
  <c r="L50" i="18"/>
  <c r="L40" i="18"/>
  <c r="L35" i="18"/>
  <c r="L34" i="18"/>
  <c r="L24" i="18"/>
  <c r="L19" i="18"/>
  <c r="L18" i="18"/>
  <c r="L15" i="18"/>
  <c r="L14" i="18"/>
  <c r="L11" i="18"/>
  <c r="L10" i="18"/>
  <c r="L149" i="18"/>
  <c r="L145" i="18"/>
  <c r="L141" i="18"/>
  <c r="L137" i="18"/>
  <c r="L133" i="18"/>
  <c r="L129" i="18"/>
  <c r="L125" i="18"/>
  <c r="L121" i="18"/>
  <c r="L117" i="18"/>
  <c r="L113" i="18"/>
  <c r="L109" i="18"/>
  <c r="L105" i="18"/>
  <c r="L101" i="18"/>
  <c r="L97" i="18"/>
  <c r="L93" i="18"/>
  <c r="L89" i="18"/>
  <c r="L85" i="18"/>
  <c r="L81" i="18"/>
  <c r="L77" i="18"/>
  <c r="L73" i="18"/>
  <c r="L69" i="18"/>
  <c r="L65" i="18"/>
  <c r="L61" i="18"/>
  <c r="L57" i="18"/>
  <c r="L53" i="18"/>
  <c r="L49" i="18"/>
  <c r="L45" i="18"/>
  <c r="L41" i="18"/>
  <c r="L37" i="18"/>
  <c r="L33" i="18"/>
  <c r="L29" i="18"/>
  <c r="L25" i="18"/>
  <c r="L21" i="18"/>
  <c r="L17" i="18"/>
  <c r="L13" i="18"/>
  <c r="L9" i="18"/>
  <c r="L16" i="17"/>
  <c r="L12" i="17"/>
  <c r="L8" i="17"/>
  <c r="L149" i="17"/>
  <c r="L145" i="17"/>
  <c r="L141" i="17"/>
  <c r="L137" i="17"/>
  <c r="L133" i="17"/>
  <c r="L129" i="17"/>
  <c r="L125" i="17"/>
  <c r="L121" i="17"/>
  <c r="L117" i="17"/>
  <c r="L113" i="17"/>
  <c r="L109" i="17"/>
  <c r="L105" i="17"/>
  <c r="L101" i="17"/>
  <c r="L97" i="17"/>
  <c r="L93" i="17"/>
  <c r="L89" i="17"/>
  <c r="L85" i="17"/>
  <c r="L81" i="17"/>
  <c r="L77" i="17"/>
  <c r="L73" i="17"/>
  <c r="L69" i="17"/>
  <c r="L65" i="17"/>
  <c r="L61" i="17"/>
  <c r="L57" i="17"/>
  <c r="L53" i="17"/>
  <c r="L49" i="17"/>
  <c r="L45" i="17"/>
  <c r="L41" i="17"/>
  <c r="L37" i="17"/>
  <c r="L33" i="17"/>
  <c r="L29" i="17"/>
  <c r="L25" i="17"/>
  <c r="L21" i="17"/>
  <c r="L17" i="17"/>
  <c r="L13" i="17"/>
  <c r="L9" i="17"/>
  <c r="K24" i="14"/>
  <c r="K20" i="14"/>
  <c r="K16" i="14"/>
  <c r="K12" i="14"/>
  <c r="K8" i="14"/>
  <c r="K149" i="14"/>
  <c r="K145" i="14"/>
  <c r="K141" i="14"/>
  <c r="K137" i="14"/>
  <c r="K133" i="14"/>
  <c r="K129" i="14"/>
  <c r="K125" i="14"/>
  <c r="K121" i="14"/>
  <c r="K117" i="14"/>
  <c r="K113" i="14"/>
  <c r="K109" i="14"/>
  <c r="K105" i="14"/>
  <c r="K101" i="14"/>
  <c r="K97" i="14"/>
  <c r="K93" i="14"/>
  <c r="K89" i="14"/>
  <c r="K85" i="14"/>
  <c r="K81" i="14"/>
  <c r="K77" i="14"/>
  <c r="K73" i="14"/>
  <c r="K69" i="14"/>
  <c r="K65" i="14"/>
  <c r="K61" i="14"/>
  <c r="K57" i="14"/>
  <c r="K53" i="14"/>
  <c r="K49" i="14"/>
  <c r="K45" i="14"/>
  <c r="K41" i="14"/>
  <c r="K37" i="14"/>
  <c r="K33" i="14"/>
  <c r="K29" i="14"/>
  <c r="K25" i="14"/>
  <c r="K21" i="14"/>
  <c r="K17" i="14"/>
  <c r="K13" i="14"/>
  <c r="K9" i="14"/>
  <c r="L117" i="2"/>
  <c r="L69" i="2"/>
  <c r="L149" i="2"/>
  <c r="L129" i="2"/>
  <c r="L125" i="2"/>
  <c r="L113" i="2"/>
  <c r="L93" i="2"/>
  <c r="L65" i="2"/>
  <c r="L141" i="2"/>
  <c r="L97" i="2"/>
  <c r="L133" i="2"/>
  <c r="L109" i="2"/>
  <c r="L89" i="2"/>
  <c r="L85" i="2"/>
  <c r="L61" i="2"/>
  <c r="L57" i="2"/>
  <c r="L53" i="2"/>
  <c r="L49" i="2"/>
  <c r="L45" i="2"/>
  <c r="L41" i="2"/>
  <c r="L37" i="2"/>
  <c r="L33" i="2"/>
  <c r="L29" i="2"/>
  <c r="L25" i="2"/>
  <c r="L21" i="2"/>
  <c r="L17" i="2"/>
  <c r="L13" i="2"/>
  <c r="L9" i="2"/>
  <c r="L145" i="2"/>
  <c r="L121" i="2"/>
  <c r="L101" i="2"/>
  <c r="L137" i="2"/>
  <c r="L105" i="2"/>
  <c r="L81" i="2"/>
  <c r="L77" i="2"/>
  <c r="L73" i="2"/>
  <c r="L136" i="2"/>
  <c r="L132" i="2"/>
  <c r="L124" i="2"/>
  <c r="L12" i="2"/>
  <c r="L8" i="2"/>
  <c r="O7" i="18" l="1"/>
  <c r="N7" i="18"/>
  <c r="J7" i="18"/>
  <c r="N7" i="17"/>
  <c r="O7" i="14"/>
  <c r="P7" i="2" l="1"/>
  <c r="O7" i="2"/>
  <c r="P6" i="1"/>
  <c r="O6" i="1"/>
  <c r="T7" i="14" l="1"/>
  <c r="T7" i="2"/>
  <c r="T6" i="1"/>
  <c r="S7" i="17" l="1"/>
  <c r="L7" i="18" l="1"/>
  <c r="K7" i="18" s="1"/>
  <c r="A150" i="18" l="1"/>
  <c r="D57" i="19" s="1"/>
  <c r="A150" i="17"/>
  <c r="D49" i="19" s="1"/>
  <c r="A150" i="14"/>
  <c r="D41" i="19" s="1"/>
  <c r="A150" i="2"/>
  <c r="D34" i="19" s="1"/>
  <c r="A150" i="1"/>
  <c r="D25" i="19" s="1"/>
  <c r="C15" i="19" l="1"/>
  <c r="Q7" i="18"/>
  <c r="P7" i="18"/>
  <c r="S7" i="18"/>
  <c r="T7" i="18" s="1"/>
  <c r="R7" i="18" l="1"/>
  <c r="W7" i="18"/>
  <c r="X7" i="18" s="1"/>
  <c r="U7" i="18"/>
  <c r="Q7" i="17"/>
  <c r="Y7" i="18" l="1"/>
  <c r="Y150" i="18" s="1"/>
  <c r="D56" i="19" s="1"/>
  <c r="V7" i="18"/>
  <c r="Z7" i="18" s="1"/>
  <c r="L7" i="17"/>
  <c r="K7" i="17" s="1"/>
  <c r="T7" i="17"/>
  <c r="Z150" i="18" l="1"/>
  <c r="D55" i="19" s="1"/>
  <c r="R150" i="18"/>
  <c r="D54" i="19" s="1"/>
  <c r="W7" i="17"/>
  <c r="U7" i="17"/>
  <c r="P7" i="17"/>
  <c r="R7" i="17" s="1"/>
  <c r="X7" i="17" l="1"/>
  <c r="Y7" i="17"/>
  <c r="V7" i="17"/>
  <c r="Z7" i="17" l="1"/>
  <c r="Z150" i="17" s="1"/>
  <c r="D47" i="19" s="1"/>
  <c r="Y150" i="17"/>
  <c r="D48" i="19" s="1"/>
  <c r="R150" i="17"/>
  <c r="D46" i="19" s="1"/>
  <c r="J6" i="1" l="1"/>
  <c r="K6" i="1" s="1"/>
  <c r="L6" i="1" l="1"/>
  <c r="P7" i="14"/>
  <c r="U7" i="14"/>
  <c r="W7" i="14" s="1"/>
  <c r="I7" i="14"/>
  <c r="J7" i="14" l="1"/>
  <c r="X7" i="14"/>
  <c r="Y7" i="14"/>
  <c r="K7" i="14"/>
  <c r="Q7" i="14"/>
  <c r="Z7" i="14"/>
  <c r="AB7" i="14" s="1"/>
  <c r="R7" i="14"/>
  <c r="AD7" i="14" l="1"/>
  <c r="AD150" i="14" s="1"/>
  <c r="S7" i="14"/>
  <c r="S150" i="14" s="1"/>
  <c r="D38" i="19" s="1"/>
  <c r="AA7" i="14"/>
  <c r="AC7" i="14" s="1"/>
  <c r="AC150" i="14" s="1"/>
  <c r="D40" i="19" s="1"/>
  <c r="D39" i="19" l="1"/>
  <c r="Q6" i="1" l="1"/>
  <c r="J7" i="2" l="1"/>
  <c r="K7" i="2" s="1"/>
  <c r="U7" i="2"/>
  <c r="U6" i="1"/>
  <c r="W6" i="1" s="1"/>
  <c r="R7" i="2"/>
  <c r="Q7" i="2"/>
  <c r="R6" i="1"/>
  <c r="S6" i="1" s="1"/>
  <c r="L7" i="2" l="1"/>
  <c r="Y7" i="2"/>
  <c r="Z7" i="2" s="1"/>
  <c r="S7" i="2"/>
  <c r="X6" i="1"/>
  <c r="Y6" i="1"/>
  <c r="Z6" i="1" s="1"/>
  <c r="W7" i="2"/>
  <c r="AB6" i="1" l="1"/>
  <c r="AB150" i="1" s="1"/>
  <c r="D23" i="19" s="1"/>
  <c r="S150" i="1"/>
  <c r="D22" i="19" s="1"/>
  <c r="S150" i="2"/>
  <c r="D31" i="19" s="1"/>
  <c r="AA7" i="2"/>
  <c r="AA6" i="1"/>
  <c r="X7" i="2"/>
  <c r="AB7" i="2" l="1"/>
  <c r="AB150" i="2" s="1"/>
  <c r="D32" i="19" s="1"/>
  <c r="F15" i="19" s="1"/>
  <c r="AA150" i="1"/>
  <c r="D24" i="19" s="1"/>
  <c r="AA150" i="2"/>
  <c r="D33" i="19" s="1"/>
</calcChain>
</file>

<file path=xl/sharedStrings.xml><?xml version="1.0" encoding="utf-8"?>
<sst xmlns="http://schemas.openxmlformats.org/spreadsheetml/2006/main" count="907" uniqueCount="325">
  <si>
    <t xml:space="preserve"> </t>
  </si>
  <si>
    <t>DATI UTENTE</t>
  </si>
  <si>
    <t>DATI STRUTTURA</t>
  </si>
  <si>
    <t>ALTRI DATI UTENTE</t>
  </si>
  <si>
    <t>QUOTA SOCIALE GIORNALIERA</t>
  </si>
  <si>
    <t xml:space="preserve">DATI ISEE </t>
  </si>
  <si>
    <t xml:space="preserve"> DATI INDENNITA'  ACCOMPAGNAMENTO </t>
  </si>
  <si>
    <t xml:space="preserve">UTENTE
(inserire le iniziali) </t>
  </si>
  <si>
    <t xml:space="preserve">COMUNE  di residenza </t>
  </si>
  <si>
    <t xml:space="preserve">TOTALE DEGENZA </t>
  </si>
  <si>
    <t>Indennità accompagnamento  (SI/NO)</t>
  </si>
  <si>
    <t>ISEE DI RIFERIMENTO PER CALCOLO COEFFICIENTE</t>
  </si>
  <si>
    <t>COEFFICIENTE DI CONTRIBUZIONE  UTENTE</t>
  </si>
  <si>
    <t xml:space="preserve"> QUOTA GIORNALIERA INTERA  a carico dell'UTENTE</t>
  </si>
  <si>
    <t xml:space="preserve"> QUOTA GIORNALIERA INTERA  a carico del COMUNE</t>
  </si>
  <si>
    <t xml:space="preserve"> QUOTA GIORNALIERA  RIDOTTA a  carico dell'UTENTE</t>
  </si>
  <si>
    <t>QUOTA GIORNALIERA RIDOTTA a carico  del COMUNE</t>
  </si>
  <si>
    <t>ACCOMPAGNO</t>
  </si>
  <si>
    <t>SI</t>
  </si>
  <si>
    <t>NO</t>
  </si>
  <si>
    <t>SEMIRESIDENZIALE</t>
  </si>
  <si>
    <t>ISTITUTO LEONARDA VACCARI</t>
  </si>
  <si>
    <t>VILLA BUON RESPIRO</t>
  </si>
  <si>
    <t>ASSOCIAZIONE RAGGIO DI SOLE ONLUS - PRESIDIO</t>
  </si>
  <si>
    <t>NOMENTANA HOSPITAL</t>
  </si>
  <si>
    <t>CASA SANTA ROSA</t>
  </si>
  <si>
    <t>VILLA DELLE QUERCE</t>
  </si>
  <si>
    <t>SANTA MARIA DEL PRATO</t>
  </si>
  <si>
    <t>VILLA ALBA FONTE NUOVA</t>
  </si>
  <si>
    <t>CASA SANTA MARIA DELLA PROVVIDENZA</t>
  </si>
  <si>
    <t>ESPERANTO</t>
  </si>
  <si>
    <t>AL PARCO</t>
  </si>
  <si>
    <t>ANFFAS OSTIA ONLUS</t>
  </si>
  <si>
    <t>IMPPIT - ISTITUTO MEDICO PSICO-PEDAGOGICO INFANZIA TARDIVA</t>
  </si>
  <si>
    <t>CASA LOIC</t>
  </si>
  <si>
    <t>CENTRO CASA GIOCOSA</t>
  </si>
  <si>
    <t>CENTRO TANGRAM</t>
  </si>
  <si>
    <t>COES ONLUS</t>
  </si>
  <si>
    <t>ASSOHANDICAP ONLUS</t>
  </si>
  <si>
    <t>NUOVA SAIR - VIA DIONISIO</t>
  </si>
  <si>
    <t>RESIDENZIALE</t>
  </si>
  <si>
    <t>Data</t>
  </si>
  <si>
    <t>Capodanno</t>
  </si>
  <si>
    <t>Epifania</t>
  </si>
  <si>
    <t>Pasqua</t>
  </si>
  <si>
    <t>Pasquetta</t>
  </si>
  <si>
    <t>Anniversario della Liberazione</t>
  </si>
  <si>
    <t>Festa del Lavoro</t>
  </si>
  <si>
    <t>Festa della Repubblica</t>
  </si>
  <si>
    <t>Ferragosto</t>
  </si>
  <si>
    <t xml:space="preserve">Ognissanti </t>
  </si>
  <si>
    <t>Immacolata</t>
  </si>
  <si>
    <t>Natale</t>
  </si>
  <si>
    <t>Santo Stefano</t>
  </si>
  <si>
    <t xml:space="preserve">A) NOTE DI COMPILAZIONE </t>
  </si>
  <si>
    <t xml:space="preserve">B) LEGENDA </t>
  </si>
  <si>
    <t>N. PROGRESSIVO</t>
  </si>
  <si>
    <t>INSERIRE LE INIZIALI DEL COGNOME E NOME</t>
  </si>
  <si>
    <t xml:space="preserve">non compilare </t>
  </si>
  <si>
    <t>DATI ISEE</t>
  </si>
  <si>
    <t>INSERIRE IL NUMERO PROGRESSIVO UTENTI</t>
  </si>
  <si>
    <t xml:space="preserve">STRUTTURA REGIONALE ACCREDITATA (selezionare da menu a tendina)
</t>
  </si>
  <si>
    <t xml:space="preserve">DATA RICOVERO  
</t>
  </si>
  <si>
    <t xml:space="preserve">a quota sociale giornaliera INTERA </t>
  </si>
  <si>
    <t xml:space="preserve">COMPARTECIPAZIONE AI SENSI DELLA DGR 790/2016 </t>
  </si>
  <si>
    <t xml:space="preserve">STRUTTURA REGIONALE ACCREDITATA   (selezionare da menu a tendina)
</t>
  </si>
  <si>
    <t>QUOTA GIORNALIERA INTERA  a carico dell'UTENTE</t>
  </si>
  <si>
    <t>QUOTA GIORNALIERA INTERA  a carico del COMUNE</t>
  </si>
  <si>
    <t>FOGLIO ELENCO STRUTTURE "MENU TENDINA"</t>
  </si>
  <si>
    <t xml:space="preserve">a quota sociale giornaliera 
INTERA </t>
  </si>
  <si>
    <t xml:space="preserve"> a quota sociale giornaliera 
RIDOTTA  </t>
  </si>
  <si>
    <t xml:space="preserve">ALTRA STRUTTURA 
</t>
  </si>
  <si>
    <t>STRUTTURA FUORI REGIONE
(specificare il nome completo della struttura  e l’indirizzo preciso della sede operativa)</t>
  </si>
  <si>
    <t xml:space="preserve">STRUTTURA REGIONALE ACCREDITATA
(selezionare da menu a tendina)
</t>
  </si>
  <si>
    <t xml:space="preserve"> ASSENZE 
 gg.  a tariffa RIDOTTA
</t>
  </si>
  <si>
    <t xml:space="preserve">INTERA 
</t>
  </si>
  <si>
    <t xml:space="preserve">RIDOTTA 
</t>
  </si>
  <si>
    <t xml:space="preserve">COMPARTECIPAZIONE AI SENSI DELLA DGR 790 DEL 2016 </t>
  </si>
  <si>
    <t xml:space="preserve">COMPARTECIPAZIONE AI SENSI DELLA DGR 790 DEL 2016  </t>
  </si>
  <si>
    <t xml:space="preserve">Campo di controllo    
  (GG. PRESENZE CORRETTI DETRATTE ASSENZE) </t>
  </si>
  <si>
    <t xml:space="preserve">Campo di controllo      
 (GG. PRESENZE CORRETTI DETRATTE ASSENZE) </t>
  </si>
  <si>
    <t xml:space="preserve">
DEGENZA 
 gg MASSIMI  per il periodo inserito</t>
  </si>
  <si>
    <t>CAMPO DI CONTROLLO nascosto</t>
  </si>
  <si>
    <t>CAMPO DI CONTROLLO     GG. PRESENZA
nascosto</t>
  </si>
  <si>
    <t>CAMPO DI CONTROLLO     GG. PRESENZA nascosto</t>
  </si>
  <si>
    <t>CAMPO DI CONTROLLO     GG. PRESENZE nascosto</t>
  </si>
  <si>
    <t>INSERIRE IL NOME DEL COMUNE TERRITORIALMENTE COMPETENTE ALL'INTEGRAZIONE DELLA RETTA</t>
  </si>
  <si>
    <t>SANTA MARIA DELLA PACE (Casa di Cura privata Don Carlo Gnocchi e Centro di Riabilitazione Santa Maria della Pace)</t>
  </si>
  <si>
    <t>SANTA MARIA DELLA PROVVIDENZA  (Centri di riabilitazione Sant'Agnese e Santa Maria Goretti)</t>
  </si>
  <si>
    <t xml:space="preserve">COMUNITÀ CAPODARCO DI ROMA PRESIDIO MULTIFUNZIONE </t>
  </si>
  <si>
    <t xml:space="preserve">VILLA ARDEATINA CENTRO DI RIABILITAZIONE </t>
  </si>
  <si>
    <t xml:space="preserve">E.C.A.S.S. VIA MURLO 13  </t>
  </si>
  <si>
    <t xml:space="preserve">E.C.A.S.S. VIA DELLA MAGLIANA 256 </t>
  </si>
  <si>
    <t>ASSOCIAZIONE ISTITUTO SANTA CECILIA CURA E RIABILITAZIONE</t>
  </si>
  <si>
    <t xml:space="preserve">ALESSANDRO BOGGI CENTRO DI RIABILITAZIONE </t>
  </si>
  <si>
    <t>VILLA ALBA (FONTE NUOVA)</t>
  </si>
  <si>
    <t>SAN GIOVANNI DI DIO - FATEBENEFRATELLI</t>
  </si>
  <si>
    <t>COMUNITA' IL CHICCO ASSOCIAZIONE ARCA ONLUS</t>
  </si>
  <si>
    <t>SACRO CUORE ISTITUTO MEDICO PSICO-PEDAGOGICO</t>
  </si>
  <si>
    <t>DON ORIONE (GIA' CENTRO MUTILATINI)</t>
  </si>
  <si>
    <t>SANTA MARIA DELLA PACE (CASA DI CURA PRIVATA DON CARLO GNOCCHI E CENTRO DI RIABILITAZIONE SANTA MARIA DELLA PACE)</t>
  </si>
  <si>
    <t>VILLA FULVIA</t>
  </si>
  <si>
    <t>CENTRO PIAZZA GIUSEPPE CARDINALI (OPERA SANTE DE SANCTIS ONLUS)</t>
  </si>
  <si>
    <t xml:space="preserve">VACLAV VOJTA CENTRO DI RIABILITAZIONE </t>
  </si>
  <si>
    <t>PAPA GIOVANNI XXIII  CENTRO DI RIABILITAZIONE (A.L.M. ONLUS)</t>
  </si>
  <si>
    <t xml:space="preserve">ASSOCIAZIONE SCUOLA VIVA ONLUS CENTRO DI RIABILITAZIONE </t>
  </si>
  <si>
    <t xml:space="preserve">PADRE PIO CENTRO DI RIABILITAZIONE PSICOMOTORIA  </t>
  </si>
  <si>
    <t xml:space="preserve">E.C.A.S.S. VIA RADICONDOLI 23 </t>
  </si>
  <si>
    <t xml:space="preserve">E.C.A.S.S. VIA DELLA MAGLIANA 279  </t>
  </si>
  <si>
    <t xml:space="preserve">E.C.A.S.S. VIA BAGNO A RIPOLI 33  </t>
  </si>
  <si>
    <t>CENTRO SPERIMENTALE PER L'AUTISMO  (CONSORZIO UNISAN)</t>
  </si>
  <si>
    <t>OSA VIA Q. MAJORANA 143-145</t>
  </si>
  <si>
    <t xml:space="preserve">ASSOCIAZIONE ISTITUTO SANTA CECILIA CURA E RIABILITAZIONE - CENTRO DI RIABILITAZIONE </t>
  </si>
  <si>
    <t xml:space="preserve">VILLAGGIO EUGENIO LITTA -CENTRO DI RIABILITAZIONE </t>
  </si>
  <si>
    <t>COMUNITA' IL CHICCO  ASSOCIAZIONE ARCA ONLUS</t>
  </si>
  <si>
    <t>VILLA IMMACOLATA CASA DI CURA - COMPLESSO SOCIO SANITARIO E RIABILITATIVO  (già Complesso Socio Sanitario ed Ospedaliero Villa Immacolata)</t>
  </si>
  <si>
    <t>ARMONIA  (GIA' LA PERGOLA)</t>
  </si>
  <si>
    <t>LA VALLE  CENTRO DI RIABILITAZIONE</t>
  </si>
  <si>
    <t xml:space="preserve">PICCOLO RIFUGIO ONLUS FONDAZIONE DI CULTO E RELIGIONE </t>
  </si>
  <si>
    <t>CENTRO VIA CONTE VERDE (OPERA SANTE DE SANCTIS ONLUS)</t>
  </si>
  <si>
    <t>SACRO CUORE  ISTITUTO MEDICO PSICO PEDAGOGICO</t>
  </si>
  <si>
    <t>ANFFAS ROMA ONLUS - VIA AURELIA ANTICA 269</t>
  </si>
  <si>
    <t>ANFFAS ROMA ONLUS - VIA VITELLIA 74</t>
  </si>
  <si>
    <t>ALESSANDRO BOGGI - CENTRO DI RIABILITAZIONE</t>
  </si>
  <si>
    <t>CRI  CENTRO EDUCAZIONE MOTORIA  (ROMA)</t>
  </si>
  <si>
    <t>CRI CENTRO EDUCAZIONE MOTORIA (RM)</t>
  </si>
  <si>
    <t>DATI STRUTTURA (MODELLO STRUTTURA FUORI REGIONE)</t>
  </si>
  <si>
    <t xml:space="preserve">CASA SAN GIUSEPPE  OPERA DON GUANELLA </t>
  </si>
  <si>
    <t xml:space="preserve">CASALETTO Microstruttura Residenziale socio-riabilitativa </t>
  </si>
  <si>
    <t>CARLO LODI  CENTRO DI RIABILITAZIONE   (A.L.M. ONLUS)</t>
  </si>
  <si>
    <t xml:space="preserve">CASA SAN GIUSEPPE OPERA DON GUANELLA </t>
  </si>
  <si>
    <t>S. ALESSIO - MARGHERITA DI SAVOIA  CENTRO REGIONALE PER I CIECHI</t>
  </si>
  <si>
    <t>VILLA SANTA MARGHERITA CENTRO DI RIABILITAZIONE MONTEFIASCONE</t>
  </si>
  <si>
    <t>STRUTTURA RESIDENZIALE PUBBLICA PER PERSONE CON DISABILITA' FISICA, PSICHICA E SENSORIALE-VIA FINOCCHIETTO 1- POGGIO MIRTETO (ASL RIETI)</t>
  </si>
  <si>
    <t>opera sante de sanctis via achille papa chiusa con U00205/2019</t>
  </si>
  <si>
    <t xml:space="preserve">TOTALE 
QUOTA SOCIALE  DOVUTA ALLA STRUTTURA </t>
  </si>
  <si>
    <t xml:space="preserve">TOTALE
 QUOTA SOCIALE  DOVUTA ALLA STRUTTURA  </t>
  </si>
  <si>
    <t xml:space="preserve">TOTALE 
QUOTA SOCIALE  DOVUTA ALLA STRUTTURA  </t>
  </si>
  <si>
    <t xml:space="preserve">TOTALE
 QUOTA SOCIALE  DOVUTA ALLA STRUTTURA </t>
  </si>
  <si>
    <t>N. 
Progres
sivo</t>
  </si>
  <si>
    <t xml:space="preserve"> PRESENZE 
 gg. a tariffa
 INTERA
</t>
  </si>
  <si>
    <t>DATI STRUTTURA 
(si ricorda di allegare la documentazione prevista dalla DGR n. 790/2016 - Allegato A, paragrafo Prestazioni fuori Regione)</t>
  </si>
  <si>
    <t xml:space="preserve">N. GIORNI </t>
  </si>
  <si>
    <t xml:space="preserve">TOTALE GIORNI </t>
  </si>
  <si>
    <t>TOTALE GIORNI</t>
  </si>
  <si>
    <t>N. GIORNI</t>
  </si>
  <si>
    <r>
      <t xml:space="preserve">1) INSERIRE </t>
    </r>
    <r>
      <rPr>
        <b/>
        <u/>
        <sz val="18"/>
        <color indexed="8"/>
        <rFont val="Calibri"/>
        <family val="2"/>
      </rPr>
      <t>ESCLUSIVAMENTE</t>
    </r>
    <r>
      <rPr>
        <b/>
        <sz val="11"/>
        <color indexed="8"/>
        <rFont val="Calibri"/>
        <family val="2"/>
      </rPr>
      <t xml:space="preserve"> I DATI NEI CAMPI EVIDENZIATI COLORATI DI VERDE RISPETTANDO IL FORMATO INDICATO</t>
    </r>
  </si>
  <si>
    <r>
      <t>UTILIZZARE IL MENU A TENDINA  che contiene le strutture della Regione Lazio pubbliche e private accreditate.</t>
    </r>
    <r>
      <rPr>
        <sz val="11"/>
        <rFont val="Calibri"/>
        <family val="2"/>
      </rPr>
      <t xml:space="preserve"> 
IMPORTANTE: NON MODIFICARE, CANCELLARE, RIMUOVERE   IL FOGLIO  ELENCO STRUTTURE "MENU TENDINA" PERCHE' RENDEREBBE INEFFICACE IL MENU A TENDINA</t>
    </r>
  </si>
  <si>
    <r>
      <t>Nel caso di</t>
    </r>
    <r>
      <rPr>
        <b/>
        <sz val="11"/>
        <rFont val="Calibri"/>
        <family val="2"/>
      </rPr>
      <t xml:space="preserve"> STRUTTURA FUORI REGIONE</t>
    </r>
    <r>
      <rPr>
        <sz val="11"/>
        <rFont val="Calibri"/>
        <family val="2"/>
      </rPr>
      <t xml:space="preserve"> occorre inserire manualmente i dati della stessa (indicare nome e indirizzo della sede operativa). </t>
    </r>
  </si>
  <si>
    <t xml:space="preserve">DATA DIMISSIONI
 </t>
  </si>
  <si>
    <t xml:space="preserve">N. GIORNI DEGENZA  (regime residenziale)                                                                  </t>
  </si>
  <si>
    <t xml:space="preserve"> PRESENZE
 giorni a tariffa INTERA
 </t>
  </si>
  <si>
    <t xml:space="preserve"> ASSENZE
 giorni a tariffa RIDOTTA
</t>
  </si>
  <si>
    <t xml:space="preserve">N. GIORNI DEGENZA  (regime semiresidenziale)                                                                  </t>
  </si>
  <si>
    <t xml:space="preserve">ISEE ANNUALE 
</t>
  </si>
  <si>
    <t>QUOTA SOCIALE GIORNALIERA REGIME RESIDENZIALE</t>
  </si>
  <si>
    <t xml:space="preserve">A TARIFFA INTERA </t>
  </si>
  <si>
    <r>
      <t xml:space="preserve">A TARIFFA RIDOTTA 
</t>
    </r>
    <r>
      <rPr>
        <sz val="11"/>
        <color indexed="8"/>
        <rFont val="Calibri"/>
        <family val="2"/>
      </rPr>
      <t xml:space="preserve">QUOTA INTERA - € 13, 49 (VITTO E LAVANDERIA) 
</t>
    </r>
  </si>
  <si>
    <t>QUOTA SOCIALE GIORNALIERA REGIME SEMIRESIDENZIALE</t>
  </si>
  <si>
    <t>QUOTA SOCIALE GIORNALIERA FUORI REGIONE</t>
  </si>
  <si>
    <t>TARIFFA GIORNALIERA
(MODELLO FUORI REGIONE)</t>
  </si>
  <si>
    <t xml:space="preserve"> a quota sociale giornaliera RIDOTTA  </t>
  </si>
  <si>
    <t xml:space="preserve">TOTALE QUOTA SOCIALE  DOVUTA ALLA STRUTTURA </t>
  </si>
  <si>
    <t>DATI INDENNITA' DI ACCOMPAGNAMENTO (SOLO REGIME RESIDENZIALE)</t>
  </si>
  <si>
    <t>IMPORTO GIORNALIE
RO ACCOMPAGNO 
(solo se percepito)</t>
  </si>
  <si>
    <t xml:space="preserve"> QUOTA GIORNALIERA  RIDOTTA a  carico dell'UTENTE </t>
  </si>
  <si>
    <t>NON MODIFICARE, CANCELLARE, RIMUOVERE   IL FOGLIO  PERCHE' RENDEREBBE INEFFICACE IL MENU A TENDINA</t>
  </si>
  <si>
    <t xml:space="preserve">ALLEGATO </t>
  </si>
  <si>
    <t xml:space="preserve">TABELLA RIEPILOGATIVA </t>
  </si>
  <si>
    <t xml:space="preserve">STRUTTURE RIABILITATIVE DI MANTENIMENTO </t>
  </si>
  <si>
    <t>REFERENTE:</t>
  </si>
  <si>
    <r>
      <t xml:space="preserve">TOT.  NN. UTENTI ASSISTITI
</t>
    </r>
    <r>
      <rPr>
        <b/>
        <sz val="8"/>
        <color theme="1"/>
        <rFont val="Gill Sans MT"/>
        <family val="2"/>
      </rPr>
      <t xml:space="preserve"> (n. complessivo per tutti i livelli assistenziali)</t>
    </r>
  </si>
  <si>
    <r>
      <t xml:space="preserve">TOT. SPESA SOSTENUTA DAL COMUNE  
</t>
    </r>
    <r>
      <rPr>
        <b/>
        <sz val="8"/>
        <color theme="1"/>
        <rFont val="Gill Sans MT"/>
        <family val="2"/>
      </rPr>
      <t xml:space="preserve">(importo complessivo per tutti i livelli assistenziali) </t>
    </r>
  </si>
  <si>
    <t xml:space="preserve">RESIDENZIALE LIVELLO ELEVATO (MODELLO 1) </t>
  </si>
  <si>
    <t xml:space="preserve">TOTALE SPESA SOCIALE </t>
  </si>
  <si>
    <t xml:space="preserve">TOTALE SPESA A CARICO COMUNALE  </t>
  </si>
  <si>
    <t>TOTALE SPESA A CARICO UTENTI</t>
  </si>
  <si>
    <t>TOTALE NN.UTENTI</t>
  </si>
  <si>
    <t xml:space="preserve">RESIDENZIALE FUORI REGIONE (MODELLO 3) </t>
  </si>
  <si>
    <t>TOTALE SPESA SOCIALE</t>
  </si>
  <si>
    <t>TOTALE SPESA A CARICO COMUNALE</t>
  </si>
  <si>
    <t xml:space="preserve">TOTALE NN. UTENTI </t>
  </si>
  <si>
    <t>n. complessivo degli utenti assistiti per il livello Mantenimento Elevato (Colonna A del modello di rendicontazione 1 - rigo n. 150)</t>
  </si>
  <si>
    <t>N. complessivo degli utenti assistiti per il livello Mantenimento Medio (Colonna A del modello di rendicontazione 2 – rigo n. 150)</t>
  </si>
  <si>
    <t>N. complessivo degli utenti assistiti in strutture fuori Regione Lazio (tot. Colonna A del modello di rendicontazione 3 – rigo n. 150)</t>
  </si>
  <si>
    <t>N. complessivo degli utenti assistiti per il livello Semiresidenziale Elevato (Colonna A del modello di rendicontazione 4 – rigo 150)</t>
  </si>
  <si>
    <t>N. complessivo degli utenti assistiti per il livello Semiresidenziale Medio (Colonna A del modello di rendicontazione 5 – rigo n. 150)</t>
  </si>
  <si>
    <t xml:space="preserve"> A PRESCINDERE DAL LIVELLO ASSISTENZIALE RENDICONTATO, INSERIRE ALL’INTERNO DEL FOGLIO DI CALCOLO N. 1 –  RESIDENZIALE LIVELLO ELEVATO IL NOME DEL COMUNE TERRITORIALMENTE COMPETENTE ALL'INTEGRAZIONE DELLA RETTA (CELLA D2)</t>
  </si>
  <si>
    <t>totale della quota sociale dovuta alle strutture per il livello Mantenimento Elevato (tot. Colonna S del modello di rendicontazione 1 - rigo n. 150)</t>
  </si>
  <si>
    <t>totale speso dal Comune per il livello Mantenimento Elevato (tot. Colonna AB del modello di rendicontazione 1 - rigo n. 150)</t>
  </si>
  <si>
    <t>totale speso dagli utenti per il livello Mantenimento Elevato (tot. Colonna AA del modello di rendicontazione 1 - rigo n. 150)</t>
  </si>
  <si>
    <t>Totale della quota sociale dovuta alle strutture per il livello Mantenimento Medio (tot. Colonna S del modello di rendicontazione 2 - rigo n. 150)</t>
  </si>
  <si>
    <t>Totale della quota sociale dovuta alle strutture fuori Regione Lazio (tot. Colonna S del modello di rendicontazione 3 - rigo n. 150)</t>
  </si>
  <si>
    <t xml:space="preserve">2)  A PRESCINDERE DAL LIVELLO ASSISTENZIALE RENDICONTATO, INSERIRE ALL’INTERNO DEL FOGLIO DI CALCOLO N. 1 –  RESIDENZIALE LIVELLO ELEVATO:
- IL NOME DEL COMUNE  (inserire in cella D2)
- IL REFERENTE: cognome - nome - recapito telefonico - mail  (inserire in cella D3) </t>
  </si>
  <si>
    <t>A TARIFFA INTERA</t>
  </si>
  <si>
    <t>QUOTA GIORNALIERA INTERA  
(presenze a tariffa intera)
a carico dell'UTENTE</t>
  </si>
  <si>
    <t xml:space="preserve"> QUOTA GIORNALIERA INTERA  
(presenze a tariffa intera)
a carico del COMUNE</t>
  </si>
  <si>
    <t>TOTALE GIORNI DEGENZA</t>
  </si>
  <si>
    <t>a quota sociale giornaliera 
INTERA
38,10</t>
  </si>
  <si>
    <t xml:space="preserve"> a quota sociale giornaliera 
RIDOTTA 
24,61</t>
  </si>
  <si>
    <t>TARIFFA GIORNALIERA (MAX € 38,10)</t>
  </si>
  <si>
    <t xml:space="preserve"> QUOTA GIORNALIERA  RIDOTTA a  carico dell'UTENTE DA FORMULA</t>
  </si>
  <si>
    <t xml:space="preserve"> GG. PRESENZE
  A TARIFFA INTERA
 € 20,40</t>
  </si>
  <si>
    <t>DOM</t>
  </si>
  <si>
    <t>LUN</t>
  </si>
  <si>
    <t>MAR</t>
  </si>
  <si>
    <t xml:space="preserve"> GG. PRESENZE
  A TARIFFA INTERA
 €  23,40</t>
  </si>
  <si>
    <t>GG. ASSENZE
 A TARIFFA RIDOTTA
€  12,91</t>
  </si>
  <si>
    <t xml:space="preserve">RESIDENZIALE LIVELLO MODERATO (MODELLO 2) </t>
  </si>
  <si>
    <r>
      <t>Nel caso di</t>
    </r>
    <r>
      <rPr>
        <b/>
        <sz val="11"/>
        <color indexed="8"/>
        <rFont val="Calibri"/>
        <family val="2"/>
      </rPr>
      <t xml:space="preserve"> STRUTTURA FUORI REGIONE</t>
    </r>
    <r>
      <rPr>
        <sz val="11"/>
        <color indexed="8"/>
        <rFont val="Calibri"/>
        <family val="2"/>
      </rPr>
      <t xml:space="preserve">
occorre inserire manualmente la quota sociale giornaliera della struttura, stabilita dalla Regione in cui è situata la struttura stessa. 
In tali casi, come previsto dal paragrafo Prestazioni fuori regione dell'allegato A alla DGR 790/2016:
la Regione concorre al pagamento della quota sociale nel limite massimo delle tariffe previste dalla normativa vigente nella Regione Lazio  (€ 38,10 livello elevato / € 31,50 livello moderato), pertanto, se la quota sociale fissata dalla regione ove è ubicata la struttura supera l'importo  previsto nel Lazio verrà conteggiata la tariffa giornaliera massima prevista nella Regione Lazio </t>
    </r>
    <r>
      <rPr>
        <b/>
        <sz val="11"/>
        <color indexed="8"/>
        <rFont val="Calibri"/>
        <family val="2"/>
      </rPr>
      <t xml:space="preserve"> (dovrà essere inserito nella colonna "TARIFFA GIORNALIERA"  del foglio  "Fuori Regione" l'importo MASSIMO di € 38,10  o di € 31,50).</t>
    </r>
    <r>
      <rPr>
        <sz val="11"/>
        <color indexed="8"/>
        <rFont val="Calibri"/>
        <family val="2"/>
      </rPr>
      <t xml:space="preserve"> </t>
    </r>
    <r>
      <rPr>
        <sz val="11"/>
        <rFont val="Calibri"/>
        <family val="2"/>
      </rPr>
      <t>DOVRA' ESSERE TRASMESSA ANCHE LA DOCUMENTAZIONE RICHIESTA DALLA  DELIBERAZIONE N. 790/2016: AUTORIZZAZIONE DELLA ASL ALL'INGRESSO/PROROGA DELL'UTENTE IN STRUTTURA FUORI REGIONE E ACCREDITAMENTO/CONVENZIONAMENTO DELLA STRUTTURA PRESSO LA REGIONE COMPETENTE.</t>
    </r>
  </si>
  <si>
    <r>
      <t xml:space="preserve">3)  </t>
    </r>
    <r>
      <rPr>
        <b/>
        <u/>
        <sz val="18"/>
        <color indexed="8"/>
        <rFont val="Calibri"/>
        <family val="2"/>
      </rPr>
      <t>NON MODIFICARE LE COLONNE</t>
    </r>
    <r>
      <rPr>
        <b/>
        <sz val="11"/>
        <color indexed="8"/>
        <rFont val="Calibri"/>
        <family val="2"/>
      </rPr>
      <t xml:space="preserve"> IN CUI SONO INSERITE LE FORMULE DI CALCOLO </t>
    </r>
  </si>
  <si>
    <r>
      <t xml:space="preserve">A TARIFFA RIDOTTA 
</t>
    </r>
    <r>
      <rPr>
        <sz val="11"/>
        <color rgb="FF000000"/>
        <rFont val="Calibri"/>
        <family val="2"/>
      </rPr>
      <t>QUOTA INTERA - € 10,49 (VITTO E LAVANDERIA)</t>
    </r>
    <r>
      <rPr>
        <b/>
        <sz val="11"/>
        <color indexed="8"/>
        <rFont val="Calibri"/>
        <family val="2"/>
      </rPr>
      <t xml:space="preserve">
</t>
    </r>
  </si>
  <si>
    <t xml:space="preserve"> ALTRA STRUTTURA 
(specificare nome completo della struttura - no della società di gestione - e indirizzo preciso della sede operativa)</t>
  </si>
  <si>
    <t>STRUTTURA FUORI REGIONE
(specificare nome completo della struttura - no della società di gestione - e indirizzo preciso della sede operativa)</t>
  </si>
  <si>
    <t xml:space="preserve">QUOTA GIORNALIERA RIDOTTA a carico  del COMUNE </t>
  </si>
  <si>
    <t xml:space="preserve"> QUOTA GIORNALIERA  INTERA a  carico dell'UTENTE DA FORMULA</t>
  </si>
  <si>
    <t>Totale speso dal Comune per il livello Mantenimento Medio (tot. Colonna AB del modello di rendicontazione 2 - rigo n. 150)</t>
  </si>
  <si>
    <t>Totale speso dagli utenti per il livello Mantenimento Medio (tot. Colonna AA del modello di rendicontazione 2 - rigo n. 150)</t>
  </si>
  <si>
    <t>Totale speso dal Comune per strutture fuori Regione Lazio (tot. Colonna AD del modello di rendicontazione 3 - rigo n. 150)</t>
  </si>
  <si>
    <t>Totale speso dagli utenti per strutture fuori Regione Lazio (tot. Colonna AC del modello di rendicontazione 3 - rigo n. 150)</t>
  </si>
  <si>
    <t>Totale della quota sociale dovuta alle strutture per il livello Semiresidenziale Medio (tot. Colonna R del modello di rendicontazione 5-rigo n. 150)</t>
  </si>
  <si>
    <t>Totale speso dal Comune per il livello Semiresidenziale Medio (tot. Colonna Z del modello di rendicontazione 5-rigo n. 150)</t>
  </si>
  <si>
    <t>Totale speso dagli utenti per il livello Semiresidenziale Medio (tot. Colonna Y del modello di rendicontazione 5-rigo n. 150)</t>
  </si>
  <si>
    <t>COMUNE:</t>
  </si>
  <si>
    <t xml:space="preserve">SEMIRESIDENZIALE (MODELLO 4) </t>
  </si>
  <si>
    <t xml:space="preserve">SEMIRESIDENZIALE SU 5 GG. CON ORARIO 7,20 H/GG  (MODELLO 5) </t>
  </si>
  <si>
    <t>INTERA
 euro 20,40</t>
  </si>
  <si>
    <t>INTERA
euro  23,40</t>
  </si>
  <si>
    <t>RIDOTTA
euro 12,91</t>
  </si>
  <si>
    <t xml:space="preserve"> ASSENZE 
 gg.  a tariffa RIDOTTA  
euro 18,01</t>
  </si>
  <si>
    <t>INTERA 
euro 31,50</t>
  </si>
  <si>
    <t>RIDOTTA  
euro  18,01</t>
  </si>
  <si>
    <t>a quota sociale giornaliera
 INTERA euro
31,50</t>
  </si>
  <si>
    <t xml:space="preserve"> a quota sociale giornaliera 
RIDOTTA euro 
18,01</t>
  </si>
  <si>
    <t xml:space="preserve"> PRESENZE
  gg. a tariffa 
INTERA  
euro 38,10</t>
  </si>
  <si>
    <t xml:space="preserve"> ASSENZE
  gg.  a tariffa RIDOTTA  
euro 24,61</t>
  </si>
  <si>
    <t>INTERA
euro 38,10</t>
  </si>
  <si>
    <t>RIDOTTA  
euro 24,61</t>
  </si>
  <si>
    <t xml:space="preserve">4) PER INFORMAZIONI ULTERIORI CONTATTARE L'AREA FAMIGLIA, MINORI E PERSONE FRAGILI: 
TEL: 333.4917187; 06.5168.8515; 334.1133077; 06.5168.6972
E-MAIL: GDIGIAMMARCO@REGIONE.LAZIO.IT; SCIOFFI@REGIONE.LAZIO.IT
</t>
  </si>
  <si>
    <r>
      <t>PER "</t>
    </r>
    <r>
      <rPr>
        <b/>
        <sz val="11"/>
        <rFont val="Calibri"/>
        <family val="2"/>
      </rPr>
      <t>ALTRA STRUTTURA"</t>
    </r>
    <r>
      <rPr>
        <sz val="11"/>
        <rFont val="Calibri"/>
        <family val="2"/>
      </rPr>
      <t xml:space="preserve"> SI INTENDE UNA STRUTTURA NON COMPRESA NEL MENU A TENDINA DELLA  COLONNA PRECEDENTE per la quale occorre indicare manualmente i dati della stessa (nome completo della struttura e l’indirizzo preciso della sede operativa).</t>
    </r>
  </si>
  <si>
    <r>
      <t xml:space="preserve">La quota sociale a carico del comune/utente è pari al 30% della tariffa giornaliera vigente per le strutture riabilitative di mantenimento. PER LE STRUTTURE RIABILITATIVE DI MANTENIMENTO RESIDENZIALI LIVELLO ELEVATO LA TARIFFA CORRISPONDE A </t>
    </r>
    <r>
      <rPr>
        <b/>
        <sz val="11"/>
        <color rgb="FF000000"/>
        <rFont val="Calibri"/>
        <family val="2"/>
      </rPr>
      <t>€ 38,10</t>
    </r>
    <r>
      <rPr>
        <sz val="11"/>
        <color indexed="8"/>
        <rFont val="Calibri"/>
        <family val="2"/>
      </rPr>
      <t xml:space="preserve">. PER IL RESIDENZIALE LIVELLO MODERATO LA TARIFFA CORRISPONDE A </t>
    </r>
    <r>
      <rPr>
        <b/>
        <sz val="11"/>
        <color rgb="FF000000"/>
        <rFont val="Calibri"/>
        <family val="2"/>
      </rPr>
      <t>€ 31,50</t>
    </r>
    <r>
      <rPr>
        <sz val="11"/>
        <color indexed="8"/>
        <rFont val="Calibri"/>
        <family val="2"/>
      </rPr>
      <t xml:space="preserve">.
</t>
    </r>
  </si>
  <si>
    <r>
      <t xml:space="preserve">Per le giornate di assenza dell'utente non viene pagata alla struttura la quota relativa al vitto e al lavanolo, il cui importo corrisponde per il regime residenziale a €  13,49. La casistica delle assenze è indicata al paragrafo Gestione assenze dell'allegato A della DGR 790/2016. </t>
    </r>
    <r>
      <rPr>
        <sz val="11"/>
        <rFont val="Calibri"/>
        <family val="2"/>
      </rPr>
      <t xml:space="preserve">DA INSERIRE I GIORNI DI ASSENZA SOLO SE LA SPESA E' STATA EFFETTIVAMENTE SOSTENUTA/DA FATTURARE
</t>
    </r>
    <r>
      <rPr>
        <sz val="11"/>
        <color rgb="FFFF0000"/>
        <rFont val="Calibri"/>
        <family val="2"/>
      </rPr>
      <t xml:space="preserve">
</t>
    </r>
  </si>
  <si>
    <t xml:space="preserve"> PRESENZE
  gg. a tariffa 
INTERA  
euro 31,50</t>
  </si>
  <si>
    <t>Festività Nazionali  2023</t>
  </si>
  <si>
    <t>Giorno</t>
  </si>
  <si>
    <t>VEN</t>
  </si>
  <si>
    <t>MER</t>
  </si>
  <si>
    <t xml:space="preserve">tot. Festività escluse domeniche </t>
  </si>
  <si>
    <t>domeniche</t>
  </si>
  <si>
    <t>tot. Festivi</t>
  </si>
  <si>
    <t xml:space="preserve">tot. Lavorativi esclusi domeniche e festivi </t>
  </si>
  <si>
    <t>MODELLO 1 - RIABILITAZIONE DI MANTENIMENTO - RESIDENZIALE  LIVELLO ELEVATO  (PERIODO 1 gennaio 2023  - 31 dicembre 2023)</t>
  </si>
  <si>
    <t>PERIODO DI RENDICONTAZIONE
 (dal 1 gennaio 2023  al 
31 dicembre 2023- nel formato gg/mm/aaaa)</t>
  </si>
  <si>
    <t>DATA RICOVERO  
(se precedente al periodo di rendicontazione inserire 01/01/2023)</t>
  </si>
  <si>
    <t xml:space="preserve">DATA DIMISSIONI
 (se non dimesso prima del 31/12/2023 inserire 31/12/2023 )
 </t>
  </si>
  <si>
    <t xml:space="preserve">IMPORTO dovuto alla struttura (PERIODO 1/01/2023 - 31/12/2023)  </t>
  </si>
  <si>
    <t xml:space="preserve">IMPORTO GIORNALIERO ACCOMPAGNO PER l'anno 2023
</t>
  </si>
  <si>
    <t>QUOTA TOTALE UTENTE 
AL 31/12/2023</t>
  </si>
  <si>
    <t>QUOTA TOTALE
 COMUNE 
 AL 31/12/2023</t>
  </si>
  <si>
    <t>MODELLO 2 - RIABILITAZIONE MANTENIMENTO - RESIDENZIALE LIVELLO MODERATO  (PERIODO 1 gennaio 2023  - 31 dicembre 2023)</t>
  </si>
  <si>
    <t>PERIODO DI RENDICONTAZIONE
 (dal 1 gennaio 2023  al 
31 dicembre 2023 - nel formato gg/mm/aaaa)</t>
  </si>
  <si>
    <t>DATA RICOVERO  
(se è precedente al periodo di rendicontazione inserire 01/01/2023)</t>
  </si>
  <si>
    <t xml:space="preserve">DATA DIMISSIONI
 (se non dimesso prima del 31/12/2023 inserire 31/12/2023)
 </t>
  </si>
  <si>
    <t>MODELLO 3 - RIABILITAZIONE DI MANTENIMENTO - FUORI REGIONE  (PERIODO 1 gennaio 2023 - 31 dicembre 2023)</t>
  </si>
  <si>
    <t>PERIODO DI RENDICONTAZIONE
 (dal 1 gennaio 2023  al
 31 dicembre 2023- nel formato gg/mm/aaaa)</t>
  </si>
  <si>
    <t>DATA DIMISSIONI
 (se non dimesso prima del 31/12/2023 inserire 31/12/2023)</t>
  </si>
  <si>
    <t>QUOTA TOTALE 
COMUNE 
 AL 31/12/2023</t>
  </si>
  <si>
    <t>MODELLO 4 - RIABILITAZIONE - SEMIRESIDENZIALE (PERIODO 1 gennaio 2023  - 31 dicembre 2023)</t>
  </si>
  <si>
    <t>PERIODO DI RENDICONTAZIONE 
(dal 1 gennaio 2023  al 
31 dicembre 2023 - nel formato gg/mm/aaaa)</t>
  </si>
  <si>
    <t xml:space="preserve">DATA DIMISSIONI (se non dimesso prima del 31/12/2023 inserire 31/12/2023 )
 </t>
  </si>
  <si>
    <t>N. GIORNI 
PERIODO DAL 1/01/2023
 AL 31/12/2023
(secondo le indicazioni riportate nelle circolari regionali e nelle note di compilazione)</t>
  </si>
  <si>
    <t xml:space="preserve">TOTALE 
GG. DEGENZA
(massimo 302 gg. annui) </t>
  </si>
  <si>
    <t>RIDOTTA
 euro 9,91</t>
  </si>
  <si>
    <t>GG. ASSENZE
 A TARIFFA RIDOTTA 
€ 9,91</t>
  </si>
  <si>
    <t xml:space="preserve">IMPORTO dovuto alla STRUTTURA
 (PERIODO 1/01/2023 - 31/12/2023)  </t>
  </si>
  <si>
    <t xml:space="preserve">QUOTA TOTALE UTENTE 
AL 31/12/2023
</t>
  </si>
  <si>
    <t xml:space="preserve">MODELLO 5 - RIABILITAZIONE  - SEMIRESIDENZIALE SU 5 GG. ORARIO 7,20 H/GG </t>
  </si>
  <si>
    <t>N. GIORNI 
PERIODO DAL 01/01/2023
 AL 31/12/2023
(secondo le indicazioni riportate nelle circolari regionali e nelle note di compilazione)</t>
  </si>
  <si>
    <t>DATA RICOVERO  
(se il ricovero dell'utente è precedente al periodo di rendicontazione inserire 1/01/2023)</t>
  </si>
  <si>
    <t>TOTALE 
GG. DEGENZA  (massimo 250  gg. annui)</t>
  </si>
  <si>
    <t>RENDICONTAZIONE SPESA 2023</t>
  </si>
  <si>
    <t>Periodo 1.01.2023 – 31.12.2023</t>
  </si>
  <si>
    <t>Schema relativo alla spesa sostenuta per gli utenti in strutture riabilitative di mantenimento nell’anno 2023</t>
  </si>
  <si>
    <t>Totale della quota sociale dovuta alle strutture per il livello Semiresidenziale Elevato (tot. ColonnaR del modello di rendicontazione 4-rigo n. 150)</t>
  </si>
  <si>
    <t>Totale speso dal Comune per il livello Semiresidenziale Elevato (tot. Colonna Z del modello di rendicontazione 4 - rigo n. 150)</t>
  </si>
  <si>
    <t>Totale speso dagli utenti per il livello Semiresidenziale Elevato (tot. Colonna Y del modello di rendicontazione 4 - rigo n. 150)</t>
  </si>
  <si>
    <t>NOTE DI COMPILAZIONE E LEGENDA                                                                                                                                                                        dello Schema di rendicontazione delle spese sostenute dai comuni per le strutture riabilitative di mantenimento per l'anno 2023</t>
  </si>
  <si>
    <t>PERIODO DI RENDICONTAZIONE
 (dal 1 GENNAIO 2023  al 31 DICEMBRE 2023 - nel formato gg/mm/aaaa)</t>
  </si>
  <si>
    <t>Se il ricovero dell'utente è precedente al periodo di rendicontazione inserire 01/01/2023</t>
  </si>
  <si>
    <t>Se l'utente non è stato dimesso prima del 31/12/2023 inserire nel campo 31/12/2023</t>
  </si>
  <si>
    <r>
      <t xml:space="preserve"> LA QUOTA PER IL SEMIRESIDENZIALE  CORRISPONDE A:
- </t>
    </r>
    <r>
      <rPr>
        <b/>
        <sz val="11"/>
        <color indexed="8"/>
        <rFont val="Calibri"/>
        <family val="2"/>
      </rPr>
      <t xml:space="preserve">€  20,40 </t>
    </r>
    <r>
      <rPr>
        <sz val="11"/>
        <color rgb="FF000000"/>
        <rFont val="Calibri"/>
        <family val="2"/>
      </rPr>
      <t>PER IL SEMIRESIDENZIALE con permanenza dell’utente per un minimo di 6 ORE AL GIORNO E CON  6 GIORNI DI APERTURA A SETTIMANA
-</t>
    </r>
    <r>
      <rPr>
        <b/>
        <sz val="11"/>
        <color indexed="8"/>
        <rFont val="Calibri"/>
        <family val="2"/>
      </rPr>
      <t xml:space="preserve"> € 23,40 </t>
    </r>
    <r>
      <rPr>
        <sz val="11"/>
        <color rgb="FF000000"/>
        <rFont val="Calibri"/>
        <family val="2"/>
      </rPr>
      <t xml:space="preserve">PER PRESTAZIONI SEMIRESIDENZIALI  con permanenza dell’utente per un minimo di  7 ORE E 20 MINUTI AL GIORNO E CON 5 GIORNI DI APERTURA A SETTIMANA (DGR n. 882/2022).
</t>
    </r>
  </si>
  <si>
    <t xml:space="preserve">ASSENZE - GIORNATE A TARIFFA RIDOTTA 
</t>
  </si>
  <si>
    <r>
      <rPr>
        <b/>
        <sz val="11"/>
        <rFont val="Calibri"/>
        <family val="2"/>
      </rPr>
      <t xml:space="preserve">Campo di controllo
 (il totale dei giorni di degenza secondo le date del periodo di ricovero </t>
    </r>
    <r>
      <rPr>
        <b/>
        <sz val="11"/>
        <color rgb="FFFF0000"/>
        <rFont val="Calibri"/>
        <family val="2"/>
      </rPr>
      <t xml:space="preserve">non può superare i 365 gg. o 302 gg. per il regime semiresidenziale o 250 gg. per le prestazioni su 5 gg. settimanali)
 </t>
    </r>
  </si>
  <si>
    <t xml:space="preserve">IMPORTO dovuto alla STRUTTURA per  giorni di degenza anno 2023                                                  </t>
  </si>
  <si>
    <t xml:space="preserve">   QUOTA GIORNALIERA  RIDOTTA  
(assenze a tariffa ridotta)
a carico  dell'UTENTE</t>
  </si>
  <si>
    <t>QUOTA GIORNALIERA RIDOTTA (assenze a tariffa ridotta)
a carico del COMUNE</t>
  </si>
  <si>
    <t>QUOTA TOTALE COMUNE 
 AL 31/12/2023</t>
  </si>
  <si>
    <r>
      <t xml:space="preserve">ISEE
ANNUALE 
 (se ISEE è uguale a zero inserire 0,00) </t>
    </r>
    <r>
      <rPr>
        <b/>
        <sz val="8"/>
        <color rgb="FFFF0000"/>
        <rFont val="Calibri"/>
        <family val="2"/>
      </rPr>
      <t>COMPILARE SEMPRE</t>
    </r>
  </si>
  <si>
    <r>
      <t xml:space="preserve">INDENNITA' ACCOMPAGNAMENTO
(Inserire SI/NO da menu tendina) </t>
    </r>
    <r>
      <rPr>
        <b/>
        <sz val="8"/>
        <color rgb="FFFF0000"/>
        <rFont val="Calibri"/>
        <family val="2"/>
      </rPr>
      <t>COMPILARE SEMPRE</t>
    </r>
  </si>
  <si>
    <r>
      <t xml:space="preserve">INDENNITA' DI ACCOMPAGNAMENTO
( Inserire SI/NO da menu tendina) </t>
    </r>
    <r>
      <rPr>
        <b/>
        <sz val="8"/>
        <color rgb="FFFF0000"/>
        <rFont val="Calibri"/>
        <family val="2"/>
      </rPr>
      <t>COMPILARE SEMPRE</t>
    </r>
  </si>
  <si>
    <t xml:space="preserve">IMPORTO dovuto alla struttura  (PERIODO 1/01/2023 - 31/12/2023)  </t>
  </si>
  <si>
    <r>
      <t xml:space="preserve">ISEE
ANNUALE 
(se ISEE è uguale a zero inserire 0,00) - </t>
    </r>
    <r>
      <rPr>
        <b/>
        <sz val="8"/>
        <color rgb="FFFF0000"/>
        <rFont val="Calibri"/>
        <family val="2"/>
      </rPr>
      <t>COMPILARE SEMPRE</t>
    </r>
  </si>
  <si>
    <r>
      <t xml:space="preserve">Indennità accompagnamento  
(Inserire SI/NO da menu tendina) </t>
    </r>
    <r>
      <rPr>
        <b/>
        <sz val="8"/>
        <color rgb="FFFF0000"/>
        <rFont val="Calibri"/>
        <family val="2"/>
      </rPr>
      <t>COMPILARE SEMPRE</t>
    </r>
  </si>
  <si>
    <r>
      <t xml:space="preserve">Le giornate di degenza a quota sociale ridotta coincidono con le giornate di assenza dell'utente dalla struttura secondo la casisitica prevista dalla DGR n. 790/2016. In tali giornate non viene pagata alla struttura la quota relativa al vitto e alla lavanolo che corrisponde a  € 10,49 (REGIME SEMIRESIDENZIALE) - LA QUOTA RIDOTTA PER LE PRESTAZIONI SOCIORIABILTATIVE   SU 6 GG. SETTIMANALI CORRISPONDE A </t>
    </r>
    <r>
      <rPr>
        <b/>
        <sz val="11"/>
        <color rgb="FF000000"/>
        <rFont val="Calibri"/>
        <family val="2"/>
      </rPr>
      <t>€  9,91</t>
    </r>
    <r>
      <rPr>
        <sz val="11"/>
        <color indexed="8"/>
        <rFont val="Calibri"/>
        <family val="2"/>
      </rPr>
      <t xml:space="preserve"> E PER LE PRESTAZIONI SU 5 GG. SETTIMANALI CON ORARIO 7,20 h/gg CORRISPONDE A </t>
    </r>
    <r>
      <rPr>
        <b/>
        <sz val="11"/>
        <color rgb="FF000000"/>
        <rFont val="Calibri"/>
        <family val="2"/>
      </rPr>
      <t xml:space="preserve"> € 12,91.</t>
    </r>
    <r>
      <rPr>
        <sz val="11"/>
        <color indexed="8"/>
        <rFont val="Calibri"/>
        <family val="2"/>
      </rPr>
      <t xml:space="preserve"> DA INSERIRE I GIORNI A TARIFFA RIDOTTA SOLO SE LA SPESA E' STATA EFFETTIVAMENTE SOSTENUTA/DA FATTURARE. </t>
    </r>
  </si>
  <si>
    <r>
      <rPr>
        <b/>
        <sz val="11"/>
        <color indexed="8"/>
        <rFont val="Calibri"/>
        <family val="2"/>
      </rPr>
      <t>COMPILARE SEMPRE</t>
    </r>
    <r>
      <rPr>
        <sz val="11"/>
        <color indexed="8"/>
        <rFont val="Calibri"/>
        <family val="2"/>
      </rPr>
      <t xml:space="preserve">
 (Se ISEE è uguale a zero inserire 0,00)
ISEE MASSIMO AMMISSIBILE € 20.000. </t>
    </r>
    <r>
      <rPr>
        <b/>
        <sz val="11"/>
        <color rgb="FF000000"/>
        <rFont val="Calibri"/>
        <family val="2"/>
      </rPr>
      <t>SI RACCOMANDA DI INSERIRE SEMPRE IL VALORE ISEE</t>
    </r>
    <r>
      <rPr>
        <sz val="11"/>
        <color indexed="8"/>
        <rFont val="Calibri"/>
        <family val="2"/>
      </rPr>
      <t xml:space="preserve">. </t>
    </r>
  </si>
  <si>
    <r>
      <t xml:space="preserve">INDICARE SEMPRE DAL MENU A TENDINA: SI o NO 
(da inserire SI solo se percepito e se l'utente si trova in regime RESIDENZIALE) 
</t>
    </r>
    <r>
      <rPr>
        <sz val="11"/>
        <rFont val="Calibri"/>
        <family val="2"/>
      </rPr>
      <t>se inserito SI verificare il corretto inserimento del valore € 17,33 nella corrispondente colonna di calcolo V</t>
    </r>
  </si>
  <si>
    <t>COMPARTECIPAZIONE AI SENSI DELLA DGR 790/2016 (REGIME RESIDENZIALE E SEMIRESIDENZIALE)</t>
  </si>
  <si>
    <t xml:space="preserve"> QUOTA GIORNALIERA INTERA  
a carico 
dell'UTENTE</t>
  </si>
  <si>
    <t xml:space="preserve"> QUOTA GIORNALIERA INTERA  
a carico del
 COMUNE</t>
  </si>
  <si>
    <t xml:space="preserve"> QUOTA GIORNALIERA  RIDOTTA  
a carico  dell'UTENTE</t>
  </si>
  <si>
    <t>QUOTA GIORNALIERA RIDOTTA
a carico del COMUNE</t>
  </si>
  <si>
    <t>a quota sociale giornaliera
 INTERA
euro 20,40</t>
  </si>
  <si>
    <t xml:space="preserve"> a quota sociale giornaliera
RIDOTTA
euro 9,91 </t>
  </si>
  <si>
    <t>a quota sociale giornaliera
 INTERA
euro 23,40</t>
  </si>
  <si>
    <t xml:space="preserve"> a quota sociale giornaliera
 RIDOTTA
euro 12,91 </t>
  </si>
  <si>
    <t xml:space="preserve"> QUOTA GIORNALIERA INTERA  
a carico dell'UTENTE</t>
  </si>
  <si>
    <t xml:space="preserve"> QUOTA GIORNALIERA INTERA  
a carico del COMUNE</t>
  </si>
  <si>
    <t xml:space="preserve"> QUOTA GIORNALIERA  RIDOTTA 
a carico  UTENTE</t>
  </si>
  <si>
    <r>
      <rPr>
        <b/>
        <sz val="11"/>
        <rFont val="Calibri"/>
        <family val="2"/>
      </rPr>
      <t xml:space="preserve">COMUNE:  </t>
    </r>
    <r>
      <rPr>
        <sz val="11"/>
        <rFont val="Calibri"/>
        <family val="2"/>
      </rPr>
      <t xml:space="preserve">    (inserire in cella D2)</t>
    </r>
  </si>
  <si>
    <r>
      <t>Campo di controllo         
  (totale dei giorni di degenza  secondo le date del periodo di ricovero  -</t>
    </r>
    <r>
      <rPr>
        <b/>
        <sz val="8"/>
        <color rgb="FFFF0000"/>
        <rFont val="Calibri"/>
        <family val="2"/>
      </rPr>
      <t xml:space="preserve">  non può eccedere 302 gg. annui)</t>
    </r>
  </si>
  <si>
    <r>
      <t xml:space="preserve">ISEE
ANNUALE 
(se ISEE è uguale a zero inserire 0,00)
</t>
    </r>
    <r>
      <rPr>
        <b/>
        <sz val="8"/>
        <color rgb="FFFF0000"/>
        <rFont val="Calibri"/>
        <family val="2"/>
      </rPr>
      <t xml:space="preserve">COMPILARE SEMPRE </t>
    </r>
  </si>
  <si>
    <r>
      <t xml:space="preserve">Campo di controllo         
  (totale dei giorni di degenza  secondo le date del periodo di ricovero  -  </t>
    </r>
    <r>
      <rPr>
        <b/>
        <sz val="8"/>
        <color rgb="FFFF0000"/>
        <rFont val="Calibri"/>
        <family val="2"/>
      </rPr>
      <t>non può eccedere 250  gg. annui)</t>
    </r>
  </si>
  <si>
    <r>
      <rPr>
        <b/>
        <sz val="11"/>
        <rFont val="Calibri"/>
        <family val="2"/>
      </rPr>
      <t>REFERENTE:</t>
    </r>
    <r>
      <rPr>
        <sz val="11"/>
        <rFont val="Calibri"/>
        <family val="2"/>
      </rPr>
      <t xml:space="preserve"> </t>
    </r>
    <r>
      <rPr>
        <sz val="10"/>
        <rFont val="Calibri"/>
        <family val="2"/>
      </rPr>
      <t xml:space="preserve">(cognome- nome -recapito telefonico - mail- 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 xml:space="preserve"> </t>
    </r>
    <r>
      <rPr>
        <sz val="11"/>
        <rFont val="Calibri"/>
        <family val="2"/>
      </rPr>
      <t xml:space="preserve">inserire in cella  D3) </t>
    </r>
    <r>
      <rPr>
        <sz val="11"/>
        <color rgb="FFFF0000"/>
        <rFont val="Calibri"/>
        <family val="2"/>
      </rPr>
      <t xml:space="preserve"> </t>
    </r>
    <r>
      <rPr>
        <b/>
        <sz val="11"/>
        <color rgb="FFFF0000"/>
        <rFont val="Calibri"/>
        <family val="2"/>
      </rPr>
      <t>COMPILARE SEMPRE</t>
    </r>
  </si>
  <si>
    <r>
      <t xml:space="preserve">Campo di controllo         
  (totale dei giorni di degenza  secondo le date del periodo di ricovero  -  </t>
    </r>
    <r>
      <rPr>
        <b/>
        <sz val="8"/>
        <color rgb="FFFF0000"/>
        <rFont val="Calibri"/>
        <family val="2"/>
      </rPr>
      <t xml:space="preserve">non può eccedere 365 gg. annui) </t>
    </r>
  </si>
  <si>
    <r>
      <t xml:space="preserve">Campo di controllo         
  (totale dei giorni di degenza  secondo le date del periodo di ricovero  -  </t>
    </r>
    <r>
      <rPr>
        <b/>
        <sz val="8"/>
        <color rgb="FFFF0000"/>
        <rFont val="Calibri"/>
        <family val="2"/>
      </rPr>
      <t>non può eccedere 365 gg. annui)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</si>
</sst>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.00;[Red]#,##0.00"/>
    <numFmt numFmtId="165" formatCode="#,##0.00_ ;\-#,##0.00\ "/>
    <numFmt numFmtId="166" formatCode="#,##0_ ;\-#,##0\ "/>
    <numFmt numFmtId="167" formatCode="[$-410]dd/mm/yyyy"/>
    <numFmt numFmtId="168" formatCode="0.000"/>
    <numFmt numFmtId="169" formatCode="_-* #,##0.00_-;\-* #,##0.00_-;_-* \-??_-;_-@_-"/>
    <numFmt numFmtId="170" formatCode="0.00_ ;\-0.00\ 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Arial"/>
      <family val="2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u/>
      <sz val="18"/>
      <color indexed="8"/>
      <name val="Calibri"/>
      <family val="2"/>
    </font>
    <font>
      <sz val="18"/>
      <color indexed="10"/>
      <name val="Calibri"/>
      <family val="2"/>
    </font>
    <font>
      <b/>
      <sz val="12"/>
      <color indexed="8"/>
      <name val="Calibri"/>
      <family val="2"/>
    </font>
    <font>
      <b/>
      <sz val="12"/>
      <color indexed="1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</font>
    <font>
      <b/>
      <sz val="8"/>
      <name val="Calibri"/>
      <family val="2"/>
    </font>
    <font>
      <sz val="11"/>
      <name val="Calibri"/>
      <family val="2"/>
      <scheme val="minor"/>
    </font>
    <font>
      <b/>
      <sz val="14"/>
      <name val="Calibri"/>
      <family val="2"/>
    </font>
    <font>
      <b/>
      <sz val="9"/>
      <name val="Calibri"/>
      <family val="2"/>
    </font>
    <font>
      <b/>
      <sz val="7"/>
      <name val="Calibri"/>
      <family val="2"/>
    </font>
    <font>
      <sz val="9"/>
      <name val="Calibri"/>
      <family val="2"/>
    </font>
    <font>
      <sz val="8"/>
      <name val="Calibri"/>
      <family val="2"/>
    </font>
    <font>
      <sz val="9"/>
      <name val="Gill Sans MT"/>
      <family val="2"/>
    </font>
    <font>
      <sz val="7"/>
      <name val="Gill Sans MT"/>
      <family val="2"/>
    </font>
    <font>
      <b/>
      <sz val="10"/>
      <name val="Gill Sans MT"/>
      <family val="2"/>
    </font>
    <font>
      <sz val="12"/>
      <color rgb="FFFF0000"/>
      <name val="Calibri"/>
      <family val="2"/>
    </font>
    <font>
      <sz val="11"/>
      <color rgb="FFFF0000"/>
      <name val="Calibri"/>
      <family val="2"/>
    </font>
    <font>
      <sz val="11"/>
      <name val="Gill Sans MT"/>
      <family val="2"/>
    </font>
    <font>
      <b/>
      <sz val="11"/>
      <name val="Gill Sans MT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theme="1"/>
      <name val="Gill Sans MT"/>
      <family val="2"/>
    </font>
    <font>
      <b/>
      <sz val="12"/>
      <color theme="1"/>
      <name val="Gill Sans MT"/>
      <family val="2"/>
    </font>
    <font>
      <sz val="10"/>
      <color theme="1"/>
      <name val="Gill Sans MT"/>
      <family val="2"/>
    </font>
    <font>
      <b/>
      <sz val="9"/>
      <color theme="1"/>
      <name val="Gill Sans MT"/>
      <family val="2"/>
    </font>
    <font>
      <b/>
      <sz val="11"/>
      <color theme="1"/>
      <name val="Gill Sans MT"/>
      <family val="2"/>
    </font>
    <font>
      <b/>
      <sz val="8"/>
      <color theme="1"/>
      <name val="Gill Sans MT"/>
      <family val="2"/>
    </font>
    <font>
      <i/>
      <sz val="11"/>
      <color theme="4" tint="-0.249977111117893"/>
      <name val="Calibri"/>
      <family val="2"/>
      <scheme val="minor"/>
    </font>
    <font>
      <b/>
      <i/>
      <sz val="12"/>
      <color theme="4" tint="-0.249977111117893"/>
      <name val="Gill Sans MT"/>
      <family val="2"/>
    </font>
    <font>
      <sz val="8"/>
      <color theme="1"/>
      <name val="Gill Sans MT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sz val="10"/>
      <name val="Calibri"/>
      <family val="2"/>
    </font>
    <font>
      <b/>
      <sz val="9"/>
      <name val="Calibri"/>
      <family val="2"/>
    </font>
    <font>
      <sz val="9"/>
      <name val="Gill Sans MT"/>
      <family val="2"/>
    </font>
    <font>
      <sz val="8"/>
      <name val="Gill Sans MT"/>
      <family val="2"/>
    </font>
    <font>
      <b/>
      <sz val="8"/>
      <name val="Gill Sans MT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8"/>
      <color rgb="FFFF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2F0D9"/>
        <bgColor rgb="FFDEEBF7"/>
      </patternFill>
    </fill>
    <fill>
      <patternFill patternType="solid">
        <fgColor rgb="FFFBFFCD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2" fillId="0" borderId="0"/>
    <xf numFmtId="169" fontId="53" fillId="0" borderId="0"/>
    <xf numFmtId="169" fontId="53" fillId="0" borderId="0"/>
    <xf numFmtId="0" fontId="53" fillId="0" borderId="0"/>
    <xf numFmtId="0" fontId="53" fillId="0" borderId="0"/>
  </cellStyleXfs>
  <cellXfs count="327">
    <xf numFmtId="0" fontId="0" fillId="0" borderId="0" xfId="0"/>
    <xf numFmtId="0" fontId="0" fillId="2" borderId="0" xfId="0" applyFill="1"/>
    <xf numFmtId="0" fontId="10" fillId="2" borderId="12" xfId="0" applyFont="1" applyFill="1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8" fillId="5" borderId="8" xfId="0" applyFont="1" applyFill="1" applyBorder="1" applyAlignment="1">
      <alignment vertical="top" wrapText="1"/>
    </xf>
    <xf numFmtId="0" fontId="3" fillId="5" borderId="10" xfId="0" applyFont="1" applyFill="1" applyBorder="1" applyAlignment="1">
      <alignment vertical="top" wrapText="1"/>
    </xf>
    <xf numFmtId="0" fontId="3" fillId="5" borderId="12" xfId="0" applyFont="1" applyFill="1" applyBorder="1" applyAlignment="1">
      <alignment vertical="top" wrapText="1"/>
    </xf>
    <xf numFmtId="0" fontId="4" fillId="5" borderId="12" xfId="0" applyFont="1" applyFill="1" applyBorder="1" applyAlignment="1">
      <alignment vertical="top" wrapText="1"/>
    </xf>
    <xf numFmtId="0" fontId="8" fillId="5" borderId="9" xfId="0" applyFont="1" applyFill="1" applyBorder="1" applyAlignment="1">
      <alignment vertical="top" wrapText="1"/>
    </xf>
    <xf numFmtId="0" fontId="23" fillId="5" borderId="1" xfId="0" applyFont="1" applyFill="1" applyBorder="1" applyAlignment="1" applyProtection="1">
      <alignment horizontal="left" vertical="center"/>
      <protection locked="0"/>
    </xf>
    <xf numFmtId="0" fontId="23" fillId="5" borderId="1" xfId="0" applyFont="1" applyFill="1" applyBorder="1" applyAlignment="1" applyProtection="1">
      <alignment horizontal="center" vertical="center" wrapText="1"/>
      <protection locked="0"/>
    </xf>
    <xf numFmtId="0" fontId="23" fillId="5" borderId="1" xfId="0" applyFont="1" applyFill="1" applyBorder="1" applyAlignment="1" applyProtection="1">
      <alignment vertical="top" wrapText="1"/>
      <protection locked="0"/>
    </xf>
    <xf numFmtId="14" fontId="23" fillId="5" borderId="1" xfId="0" applyNumberFormat="1" applyFont="1" applyFill="1" applyBorder="1" applyAlignment="1" applyProtection="1">
      <alignment horizontal="center" vertical="center"/>
      <protection locked="0"/>
    </xf>
    <xf numFmtId="3" fontId="23" fillId="5" borderId="1" xfId="0" applyNumberFormat="1" applyFont="1" applyFill="1" applyBorder="1" applyAlignment="1" applyProtection="1">
      <alignment horizontal="center" vertical="center"/>
      <protection locked="0"/>
    </xf>
    <xf numFmtId="3" fontId="23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3" fontId="23" fillId="4" borderId="1" xfId="0" applyNumberFormat="1" applyFont="1" applyFill="1" applyBorder="1" applyAlignment="1">
      <alignment horizontal="center" vertical="center"/>
    </xf>
    <xf numFmtId="164" fontId="23" fillId="5" borderId="1" xfId="1" applyNumberFormat="1" applyFont="1" applyFill="1" applyBorder="1" applyAlignment="1" applyProtection="1">
      <alignment horizontal="right"/>
      <protection locked="0"/>
    </xf>
    <xf numFmtId="4" fontId="24" fillId="0" borderId="1" xfId="0" applyNumberFormat="1" applyFont="1" applyBorder="1" applyAlignment="1">
      <alignment horizontal="center" vertical="center"/>
    </xf>
    <xf numFmtId="4" fontId="24" fillId="2" borderId="1" xfId="0" applyNumberFormat="1" applyFont="1" applyFill="1" applyBorder="1" applyAlignment="1">
      <alignment horizontal="center" vertical="center"/>
    </xf>
    <xf numFmtId="4" fontId="24" fillId="2" borderId="1" xfId="1" applyNumberFormat="1" applyFont="1" applyFill="1" applyBorder="1" applyAlignment="1" applyProtection="1">
      <alignment horizontal="center" vertical="center"/>
    </xf>
    <xf numFmtId="164" fontId="24" fillId="2" borderId="1" xfId="1" applyNumberFormat="1" applyFont="1" applyFill="1" applyBorder="1" applyAlignment="1" applyProtection="1">
      <alignment horizontal="center" vertical="center"/>
    </xf>
    <xf numFmtId="2" fontId="24" fillId="2" borderId="1" xfId="0" applyNumberFormat="1" applyFont="1" applyFill="1" applyBorder="1" applyAlignment="1">
      <alignment horizontal="center" vertical="center"/>
    </xf>
    <xf numFmtId="2" fontId="24" fillId="2" borderId="1" xfId="0" applyNumberFormat="1" applyFont="1" applyFill="1" applyBorder="1" applyAlignment="1">
      <alignment horizontal="center" vertical="center" wrapText="1"/>
    </xf>
    <xf numFmtId="164" fontId="23" fillId="5" borderId="1" xfId="1" applyNumberFormat="1" applyFont="1" applyFill="1" applyBorder="1" applyAlignment="1" applyProtection="1">
      <protection locked="0"/>
    </xf>
    <xf numFmtId="49" fontId="23" fillId="5" borderId="1" xfId="1" applyNumberFormat="1" applyFont="1" applyFill="1" applyBorder="1" applyAlignment="1" applyProtection="1">
      <alignment horizontal="center" vertical="center"/>
      <protection locked="0"/>
    </xf>
    <xf numFmtId="2" fontId="23" fillId="5" borderId="1" xfId="1" applyNumberFormat="1" applyFont="1" applyFill="1" applyBorder="1" applyAlignment="1" applyProtection="1">
      <alignment horizontal="left" vertical="center"/>
      <protection locked="0"/>
    </xf>
    <xf numFmtId="164" fontId="24" fillId="0" borderId="1" xfId="0" applyNumberFormat="1" applyFont="1" applyBorder="1" applyAlignment="1">
      <alignment horizontal="center" vertical="center"/>
    </xf>
    <xf numFmtId="43" fontId="17" fillId="0" borderId="0" xfId="0" applyNumberFormat="1" applyFont="1"/>
    <xf numFmtId="0" fontId="23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23" fillId="5" borderId="15" xfId="0" applyFont="1" applyFill="1" applyBorder="1" applyAlignment="1" applyProtection="1">
      <alignment horizontal="left" vertical="center"/>
      <protection locked="0"/>
    </xf>
    <xf numFmtId="0" fontId="23" fillId="5" borderId="15" xfId="0" applyFont="1" applyFill="1" applyBorder="1" applyAlignment="1" applyProtection="1">
      <alignment horizontal="center" vertical="center" wrapText="1"/>
      <protection locked="0"/>
    </xf>
    <xf numFmtId="0" fontId="23" fillId="5" borderId="15" xfId="0" applyFont="1" applyFill="1" applyBorder="1" applyAlignment="1" applyProtection="1">
      <alignment vertical="top" wrapText="1"/>
      <protection locked="0"/>
    </xf>
    <xf numFmtId="49" fontId="23" fillId="5" borderId="15" xfId="1" applyNumberFormat="1" applyFont="1" applyFill="1" applyBorder="1" applyAlignment="1" applyProtection="1">
      <alignment horizontal="center" vertical="center"/>
      <protection locked="0"/>
    </xf>
    <xf numFmtId="3" fontId="28" fillId="9" borderId="6" xfId="0" applyNumberFormat="1" applyFont="1" applyFill="1" applyBorder="1" applyAlignment="1">
      <alignment horizontal="center" vertical="center"/>
    </xf>
    <xf numFmtId="0" fontId="28" fillId="9" borderId="6" xfId="0" applyFont="1" applyFill="1" applyBorder="1" applyAlignment="1">
      <alignment horizontal="center" vertical="center"/>
    </xf>
    <xf numFmtId="4" fontId="28" fillId="9" borderId="6" xfId="0" applyNumberFormat="1" applyFont="1" applyFill="1" applyBorder="1" applyAlignment="1">
      <alignment horizontal="center" vertical="center"/>
    </xf>
    <xf numFmtId="164" fontId="28" fillId="9" borderId="6" xfId="1" applyNumberFormat="1" applyFont="1" applyFill="1" applyBorder="1" applyAlignment="1" applyProtection="1">
      <alignment horizontal="center" vertical="center"/>
    </xf>
    <xf numFmtId="2" fontId="28" fillId="9" borderId="6" xfId="0" applyNumberFormat="1" applyFont="1" applyFill="1" applyBorder="1" applyAlignment="1">
      <alignment horizontal="center" vertical="center"/>
    </xf>
    <xf numFmtId="164" fontId="28" fillId="9" borderId="6" xfId="0" applyNumberFormat="1" applyFont="1" applyFill="1" applyBorder="1" applyAlignment="1">
      <alignment horizontal="center" vertical="center"/>
    </xf>
    <xf numFmtId="2" fontId="28" fillId="9" borderId="6" xfId="0" applyNumberFormat="1" applyFont="1" applyFill="1" applyBorder="1" applyAlignment="1">
      <alignment horizontal="center" vertical="center" wrapText="1"/>
    </xf>
    <xf numFmtId="3" fontId="29" fillId="9" borderId="6" xfId="0" applyNumberFormat="1" applyFont="1" applyFill="1" applyBorder="1" applyAlignment="1">
      <alignment horizontal="center" vertical="center"/>
    </xf>
    <xf numFmtId="0" fontId="29" fillId="9" borderId="6" xfId="0" applyFont="1" applyFill="1" applyBorder="1" applyAlignment="1">
      <alignment horizontal="center" vertical="center"/>
    </xf>
    <xf numFmtId="4" fontId="29" fillId="9" borderId="6" xfId="0" applyNumberFormat="1" applyFont="1" applyFill="1" applyBorder="1" applyAlignment="1">
      <alignment horizontal="center" vertical="center"/>
    </xf>
    <xf numFmtId="164" fontId="29" fillId="9" borderId="6" xfId="1" applyNumberFormat="1" applyFont="1" applyFill="1" applyBorder="1" applyAlignment="1" applyProtection="1">
      <alignment horizontal="center" vertical="center"/>
    </xf>
    <xf numFmtId="2" fontId="29" fillId="9" borderId="6" xfId="0" applyNumberFormat="1" applyFont="1" applyFill="1" applyBorder="1" applyAlignment="1">
      <alignment horizontal="center" vertical="center"/>
    </xf>
    <xf numFmtId="164" fontId="29" fillId="9" borderId="6" xfId="0" applyNumberFormat="1" applyFont="1" applyFill="1" applyBorder="1" applyAlignment="1">
      <alignment horizontal="center" vertical="center"/>
    </xf>
    <xf numFmtId="2" fontId="29" fillId="9" borderId="6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top" wrapText="1"/>
    </xf>
    <xf numFmtId="0" fontId="8" fillId="5" borderId="11" xfId="0" applyFont="1" applyFill="1" applyBorder="1" applyAlignment="1">
      <alignment horizontal="left" vertical="top" wrapText="1"/>
    </xf>
    <xf numFmtId="0" fontId="8" fillId="3" borderId="1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3" borderId="11" xfId="0" applyFont="1" applyFill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0" fillId="3" borderId="0" xfId="0" applyFill="1"/>
    <xf numFmtId="0" fontId="0" fillId="0" borderId="0" xfId="0" applyAlignment="1">
      <alignment horizontal="center"/>
    </xf>
    <xf numFmtId="0" fontId="40" fillId="3" borderId="0" xfId="0" applyFont="1" applyFill="1"/>
    <xf numFmtId="0" fontId="4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43" fillId="0" borderId="0" xfId="0" applyFont="1"/>
    <xf numFmtId="2" fontId="0" fillId="0" borderId="0" xfId="0" applyNumberFormat="1"/>
    <xf numFmtId="2" fontId="43" fillId="0" borderId="0" xfId="0" applyNumberFormat="1" applyFont="1"/>
    <xf numFmtId="165" fontId="0" fillId="0" borderId="0" xfId="0" applyNumberFormat="1"/>
    <xf numFmtId="4" fontId="24" fillId="0" borderId="1" xfId="1" applyNumberFormat="1" applyFont="1" applyFill="1" applyBorder="1" applyAlignment="1" applyProtection="1">
      <alignment horizontal="center" vertical="center"/>
    </xf>
    <xf numFmtId="164" fontId="24" fillId="0" borderId="1" xfId="1" applyNumberFormat="1" applyFont="1" applyFill="1" applyBorder="1" applyAlignment="1" applyProtection="1">
      <alignment horizontal="center" vertical="center"/>
    </xf>
    <xf numFmtId="2" fontId="24" fillId="0" borderId="1" xfId="0" applyNumberFormat="1" applyFont="1" applyBorder="1" applyAlignment="1">
      <alignment horizontal="center" vertical="center"/>
    </xf>
    <xf numFmtId="3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38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/>
    </xf>
    <xf numFmtId="3" fontId="23" fillId="3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49" fontId="0" fillId="7" borderId="0" xfId="0" applyNumberFormat="1" applyFill="1"/>
    <xf numFmtId="0" fontId="15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14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wrapText="1"/>
    </xf>
    <xf numFmtId="0" fontId="17" fillId="3" borderId="0" xfId="0" applyFont="1" applyFill="1"/>
    <xf numFmtId="0" fontId="17" fillId="2" borderId="0" xfId="0" applyFont="1" applyFill="1" applyAlignment="1">
      <alignment horizontal="center"/>
    </xf>
    <xf numFmtId="2" fontId="24" fillId="0" borderId="16" xfId="0" applyNumberFormat="1" applyFont="1" applyBorder="1" applyAlignment="1">
      <alignment horizontal="center" vertical="center"/>
    </xf>
    <xf numFmtId="2" fontId="24" fillId="0" borderId="16" xfId="0" applyNumberFormat="1" applyFont="1" applyBorder="1" applyAlignment="1">
      <alignment horizontal="center" vertical="center" wrapText="1"/>
    </xf>
    <xf numFmtId="0" fontId="30" fillId="9" borderId="6" xfId="0" applyFont="1" applyFill="1" applyBorder="1"/>
    <xf numFmtId="3" fontId="30" fillId="9" borderId="6" xfId="0" applyNumberFormat="1" applyFont="1" applyFill="1" applyBorder="1"/>
    <xf numFmtId="164" fontId="29" fillId="9" borderId="6" xfId="1" applyNumberFormat="1" applyFont="1" applyFill="1" applyBorder="1" applyAlignment="1" applyProtection="1"/>
    <xf numFmtId="0" fontId="17" fillId="5" borderId="0" xfId="0" applyFont="1" applyFill="1"/>
    <xf numFmtId="0" fontId="29" fillId="9" borderId="6" xfId="0" applyFont="1" applyFill="1" applyBorder="1" applyAlignment="1">
      <alignment horizontal="left" vertical="center"/>
    </xf>
    <xf numFmtId="0" fontId="29" fillId="9" borderId="6" xfId="0" applyFont="1" applyFill="1" applyBorder="1" applyAlignment="1">
      <alignment horizontal="center" vertical="center" wrapText="1"/>
    </xf>
    <xf numFmtId="0" fontId="29" fillId="9" borderId="6" xfId="0" applyFont="1" applyFill="1" applyBorder="1" applyAlignment="1">
      <alignment vertical="top" wrapText="1"/>
    </xf>
    <xf numFmtId="14" fontId="29" fillId="9" borderId="6" xfId="0" applyNumberFormat="1" applyFont="1" applyFill="1" applyBorder="1" applyAlignment="1">
      <alignment horizontal="center" vertical="center"/>
    </xf>
    <xf numFmtId="0" fontId="17" fillId="0" borderId="14" xfId="0" applyFont="1" applyBorder="1"/>
    <xf numFmtId="4" fontId="17" fillId="0" borderId="0" xfId="0" applyNumberFormat="1" applyFont="1"/>
    <xf numFmtId="164" fontId="29" fillId="9" borderId="6" xfId="1" applyNumberFormat="1" applyFont="1" applyFill="1" applyBorder="1" applyAlignment="1" applyProtection="1">
      <alignment horizontal="right"/>
    </xf>
    <xf numFmtId="49" fontId="29" fillId="9" borderId="6" xfId="1" applyNumberFormat="1" applyFont="1" applyFill="1" applyBorder="1" applyAlignment="1" applyProtection="1">
      <alignment horizontal="center" vertical="center"/>
    </xf>
    <xf numFmtId="2" fontId="29" fillId="9" borderId="6" xfId="1" applyNumberFormat="1" applyFont="1" applyFill="1" applyBorder="1" applyAlignment="1" applyProtection="1">
      <alignment horizontal="left" vertical="center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2" fontId="17" fillId="0" borderId="0" xfId="0" applyNumberFormat="1" applyFont="1"/>
    <xf numFmtId="0" fontId="28" fillId="9" borderId="6" xfId="0" applyFont="1" applyFill="1" applyBorder="1" applyAlignment="1">
      <alignment horizontal="left" vertical="center"/>
    </xf>
    <xf numFmtId="0" fontId="28" fillId="9" borderId="23" xfId="0" applyFont="1" applyFill="1" applyBorder="1" applyAlignment="1">
      <alignment horizontal="center" vertical="center" wrapText="1"/>
    </xf>
    <xf numFmtId="0" fontId="28" fillId="9" borderId="6" xfId="0" applyFont="1" applyFill="1" applyBorder="1" applyAlignment="1">
      <alignment vertical="top" wrapText="1"/>
    </xf>
    <xf numFmtId="14" fontId="28" fillId="9" borderId="6" xfId="0" applyNumberFormat="1" applyFont="1" applyFill="1" applyBorder="1" applyAlignment="1">
      <alignment horizontal="center" vertical="center"/>
    </xf>
    <xf numFmtId="164" fontId="28" fillId="9" borderId="6" xfId="1" applyNumberFormat="1" applyFont="1" applyFill="1" applyBorder="1" applyAlignment="1" applyProtection="1">
      <alignment horizontal="right"/>
    </xf>
    <xf numFmtId="49" fontId="28" fillId="9" borderId="6" xfId="1" applyNumberFormat="1" applyFont="1" applyFill="1" applyBorder="1" applyAlignment="1" applyProtection="1">
      <alignment horizontal="center" vertical="center"/>
    </xf>
    <xf numFmtId="0" fontId="4" fillId="0" borderId="14" xfId="0" applyFont="1" applyBorder="1"/>
    <xf numFmtId="0" fontId="4" fillId="0" borderId="0" xfId="0" applyFont="1"/>
    <xf numFmtId="0" fontId="47" fillId="10" borderId="1" xfId="0" applyFont="1" applyFill="1" applyBorder="1" applyAlignment="1" applyProtection="1">
      <alignment horizontal="left" vertical="center"/>
      <protection locked="0"/>
    </xf>
    <xf numFmtId="0" fontId="47" fillId="10" borderId="1" xfId="0" applyFont="1" applyFill="1" applyBorder="1" applyAlignment="1" applyProtection="1">
      <alignment horizontal="center" vertical="center" wrapText="1"/>
      <protection locked="0"/>
    </xf>
    <xf numFmtId="0" fontId="47" fillId="10" borderId="1" xfId="0" applyFont="1" applyFill="1" applyBorder="1" applyAlignment="1" applyProtection="1">
      <alignment vertical="top" wrapText="1"/>
      <protection locked="0"/>
    </xf>
    <xf numFmtId="167" fontId="47" fillId="10" borderId="1" xfId="0" applyNumberFormat="1" applyFont="1" applyFill="1" applyBorder="1" applyAlignment="1" applyProtection="1">
      <alignment horizontal="center" vertical="center"/>
      <protection locked="0"/>
    </xf>
    <xf numFmtId="3" fontId="47" fillId="10" borderId="1" xfId="0" applyNumberFormat="1" applyFont="1" applyFill="1" applyBorder="1" applyAlignment="1" applyProtection="1">
      <alignment horizontal="center" vertical="center"/>
      <protection locked="0"/>
    </xf>
    <xf numFmtId="164" fontId="47" fillId="10" borderId="1" xfId="1" applyNumberFormat="1" applyFont="1" applyFill="1" applyBorder="1" applyAlignment="1" applyProtection="1">
      <protection locked="0"/>
    </xf>
    <xf numFmtId="168" fontId="17" fillId="0" borderId="0" xfId="0" applyNumberFormat="1" applyFont="1"/>
    <xf numFmtId="0" fontId="0" fillId="0" borderId="0" xfId="0" applyAlignment="1">
      <alignment horizontal="right"/>
    </xf>
    <xf numFmtId="0" fontId="3" fillId="8" borderId="12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0" fontId="11" fillId="11" borderId="5" xfId="0" applyFont="1" applyFill="1" applyBorder="1" applyAlignment="1">
      <alignment horizontal="left" vertical="top" wrapText="1"/>
    </xf>
    <xf numFmtId="0" fontId="15" fillId="3" borderId="17" xfId="0" applyFont="1" applyFill="1" applyBorder="1" applyAlignment="1">
      <alignment horizontal="left" vertical="center" wrapText="1"/>
    </xf>
    <xf numFmtId="0" fontId="15" fillId="3" borderId="18" xfId="0" applyFont="1" applyFill="1" applyBorder="1" applyAlignment="1">
      <alignment horizontal="left" vertical="center" wrapText="1"/>
    </xf>
    <xf numFmtId="0" fontId="15" fillId="3" borderId="19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4" fontId="48" fillId="0" borderId="1" xfId="0" applyNumberFormat="1" applyFont="1" applyBorder="1" applyAlignment="1">
      <alignment horizontal="center" vertical="center"/>
    </xf>
    <xf numFmtId="4" fontId="48" fillId="2" borderId="1" xfId="0" applyNumberFormat="1" applyFont="1" applyFill="1" applyBorder="1" applyAlignment="1">
      <alignment horizontal="center" vertical="center"/>
    </xf>
    <xf numFmtId="4" fontId="48" fillId="2" borderId="1" xfId="1" applyNumberFormat="1" applyFont="1" applyFill="1" applyBorder="1" applyAlignment="1" applyProtection="1">
      <alignment horizontal="center" vertical="center"/>
    </xf>
    <xf numFmtId="164" fontId="48" fillId="2" borderId="1" xfId="1" applyNumberFormat="1" applyFont="1" applyFill="1" applyBorder="1" applyAlignment="1" applyProtection="1">
      <alignment horizontal="center" vertical="center"/>
    </xf>
    <xf numFmtId="2" fontId="48" fillId="2" borderId="1" xfId="0" applyNumberFormat="1" applyFont="1" applyFill="1" applyBorder="1" applyAlignment="1">
      <alignment horizontal="center" vertical="center"/>
    </xf>
    <xf numFmtId="164" fontId="48" fillId="0" borderId="1" xfId="0" applyNumberFormat="1" applyFont="1" applyBorder="1" applyAlignment="1">
      <alignment horizontal="center" vertical="center"/>
    </xf>
    <xf numFmtId="2" fontId="48" fillId="2" borderId="1" xfId="0" applyNumberFormat="1" applyFont="1" applyFill="1" applyBorder="1" applyAlignment="1">
      <alignment horizontal="center" vertical="center" wrapText="1"/>
    </xf>
    <xf numFmtId="0" fontId="51" fillId="0" borderId="0" xfId="0" applyFont="1"/>
    <xf numFmtId="0" fontId="51" fillId="2" borderId="0" xfId="0" applyFont="1" applyFill="1" applyAlignment="1">
      <alignment horizontal="center"/>
    </xf>
    <xf numFmtId="167" fontId="23" fillId="10" borderId="1" xfId="0" applyNumberFormat="1" applyFont="1" applyFill="1" applyBorder="1" applyAlignment="1" applyProtection="1">
      <alignment horizontal="center" vertical="center"/>
      <protection locked="0"/>
    </xf>
    <xf numFmtId="3" fontId="23" fillId="10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>
      <alignment horizontal="left" vertical="center"/>
    </xf>
    <xf numFmtId="0" fontId="0" fillId="0" borderId="29" xfId="0" applyBorder="1"/>
    <xf numFmtId="0" fontId="5" fillId="3" borderId="6" xfId="0" applyFont="1" applyFill="1" applyBorder="1" applyAlignment="1">
      <alignment horizontal="center" vertical="center"/>
    </xf>
    <xf numFmtId="0" fontId="0" fillId="7" borderId="28" xfId="0" applyFill="1" applyBorder="1" applyAlignment="1">
      <alignment wrapText="1" shrinkToFit="1"/>
    </xf>
    <xf numFmtId="0" fontId="0" fillId="7" borderId="30" xfId="0" applyFill="1" applyBorder="1" applyAlignment="1">
      <alignment vertical="center"/>
    </xf>
    <xf numFmtId="0" fontId="0" fillId="8" borderId="41" xfId="0" applyFill="1" applyBorder="1" applyAlignment="1">
      <alignment wrapText="1"/>
    </xf>
    <xf numFmtId="1" fontId="6" fillId="0" borderId="8" xfId="2" applyNumberFormat="1" applyFont="1" applyBorder="1"/>
    <xf numFmtId="0" fontId="4" fillId="0" borderId="9" xfId="0" applyFont="1" applyBorder="1"/>
    <xf numFmtId="14" fontId="4" fillId="0" borderId="9" xfId="0" applyNumberFormat="1" applyFont="1" applyBorder="1"/>
    <xf numFmtId="14" fontId="4" fillId="11" borderId="10" xfId="0" applyNumberFormat="1" applyFont="1" applyFill="1" applyBorder="1" applyAlignment="1">
      <alignment horizontal="right"/>
    </xf>
    <xf numFmtId="1" fontId="6" fillId="0" borderId="11" xfId="2" applyNumberFormat="1" applyFont="1" applyBorder="1"/>
    <xf numFmtId="0" fontId="4" fillId="0" borderId="1" xfId="0" applyFont="1" applyBorder="1"/>
    <xf numFmtId="14" fontId="4" fillId="0" borderId="1" xfId="0" applyNumberFormat="1" applyFont="1" applyBorder="1"/>
    <xf numFmtId="14" fontId="4" fillId="0" borderId="12" xfId="0" applyNumberFormat="1" applyFont="1" applyBorder="1" applyAlignment="1">
      <alignment horizontal="right"/>
    </xf>
    <xf numFmtId="14" fontId="4" fillId="11" borderId="12" xfId="0" applyNumberFormat="1" applyFont="1" applyFill="1" applyBorder="1" applyAlignment="1">
      <alignment horizontal="right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/>
    </xf>
    <xf numFmtId="14" fontId="4" fillId="0" borderId="12" xfId="0" applyNumberFormat="1" applyFont="1" applyBorder="1" applyAlignment="1">
      <alignment horizontal="right" vertical="center"/>
    </xf>
    <xf numFmtId="14" fontId="4" fillId="3" borderId="12" xfId="0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" fontId="4" fillId="0" borderId="44" xfId="0" applyNumberFormat="1" applyFont="1" applyBorder="1"/>
    <xf numFmtId="0" fontId="4" fillId="0" borderId="42" xfId="0" applyFont="1" applyBorder="1"/>
    <xf numFmtId="14" fontId="4" fillId="0" borderId="42" xfId="0" applyNumberFormat="1" applyFont="1" applyBorder="1"/>
    <xf numFmtId="14" fontId="4" fillId="0" borderId="43" xfId="0" applyNumberFormat="1" applyFont="1" applyBorder="1" applyAlignment="1">
      <alignment horizontal="right"/>
    </xf>
    <xf numFmtId="0" fontId="19" fillId="0" borderId="2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justify" vertical="center"/>
    </xf>
    <xf numFmtId="0" fontId="19" fillId="3" borderId="1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170" fontId="29" fillId="9" borderId="6" xfId="1" applyNumberFormat="1" applyFont="1" applyFill="1" applyBorder="1" applyAlignment="1" applyProtection="1">
      <alignment horizontal="left" vertical="center"/>
    </xf>
    <xf numFmtId="170" fontId="29" fillId="9" borderId="6" xfId="1" applyNumberFormat="1" applyFont="1" applyFill="1" applyBorder="1" applyAlignment="1" applyProtection="1">
      <alignment horizontal="center" vertical="center" wrapText="1"/>
    </xf>
    <xf numFmtId="170" fontId="29" fillId="9" borderId="6" xfId="1" applyNumberFormat="1" applyFont="1" applyFill="1" applyBorder="1" applyAlignment="1" applyProtection="1">
      <alignment horizontal="center" vertical="center"/>
    </xf>
    <xf numFmtId="170" fontId="30" fillId="9" borderId="6" xfId="1" applyNumberFormat="1" applyFont="1" applyFill="1" applyBorder="1" applyProtection="1"/>
    <xf numFmtId="170" fontId="29" fillId="9" borderId="6" xfId="1" applyNumberFormat="1" applyFont="1" applyFill="1" applyBorder="1" applyAlignment="1" applyProtection="1"/>
    <xf numFmtId="170" fontId="49" fillId="9" borderId="6" xfId="1" applyNumberFormat="1" applyFont="1" applyFill="1" applyBorder="1" applyAlignment="1" applyProtection="1">
      <alignment horizontal="center" vertical="center"/>
    </xf>
    <xf numFmtId="170" fontId="49" fillId="9" borderId="6" xfId="1" applyNumberFormat="1" applyFont="1" applyFill="1" applyBorder="1" applyAlignment="1" applyProtection="1">
      <alignment horizontal="center" vertical="center" wrapText="1"/>
    </xf>
    <xf numFmtId="170" fontId="17" fillId="0" borderId="0" xfId="1" applyNumberFormat="1" applyFont="1" applyProtection="1"/>
    <xf numFmtId="0" fontId="23" fillId="10" borderId="1" xfId="0" applyFont="1" applyFill="1" applyBorder="1" applyAlignment="1" applyProtection="1">
      <alignment horizontal="left" vertical="center"/>
      <protection locked="0"/>
    </xf>
    <xf numFmtId="3" fontId="19" fillId="0" borderId="1" xfId="0" applyNumberFormat="1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3" fontId="19" fillId="5" borderId="1" xfId="0" applyNumberFormat="1" applyFont="1" applyFill="1" applyBorder="1" applyAlignment="1" applyProtection="1">
      <alignment horizontal="left"/>
      <protection locked="0"/>
    </xf>
    <xf numFmtId="3" fontId="19" fillId="5" borderId="15" xfId="0" applyNumberFormat="1" applyFont="1" applyFill="1" applyBorder="1" applyAlignment="1" applyProtection="1">
      <alignment horizontal="left"/>
      <protection locked="0"/>
    </xf>
    <xf numFmtId="3" fontId="30" fillId="9" borderId="5" xfId="1" applyNumberFormat="1" applyFont="1" applyFill="1" applyBorder="1" applyProtection="1"/>
    <xf numFmtId="3" fontId="17" fillId="0" borderId="0" xfId="0" applyNumberFormat="1" applyFont="1"/>
    <xf numFmtId="165" fontId="50" fillId="9" borderId="6" xfId="1" applyNumberFormat="1" applyFont="1" applyFill="1" applyBorder="1" applyProtection="1"/>
    <xf numFmtId="4" fontId="16" fillId="3" borderId="1" xfId="0" applyNumberFormat="1" applyFont="1" applyFill="1" applyBorder="1" applyAlignment="1">
      <alignment horizontal="center" vertical="center" wrapText="1"/>
    </xf>
    <xf numFmtId="4" fontId="48" fillId="2" borderId="1" xfId="1" applyNumberFormat="1" applyFont="1" applyFill="1" applyBorder="1" applyAlignment="1" applyProtection="1">
      <alignment horizontal="right" vertical="center"/>
    </xf>
    <xf numFmtId="4" fontId="49" fillId="2" borderId="1" xfId="1" applyNumberFormat="1" applyFont="1" applyFill="1" applyBorder="1" applyAlignment="1" applyProtection="1">
      <alignment horizontal="right" vertical="center"/>
    </xf>
    <xf numFmtId="4" fontId="50" fillId="9" borderId="6" xfId="1" applyNumberFormat="1" applyFont="1" applyFill="1" applyBorder="1" applyProtection="1"/>
    <xf numFmtId="4" fontId="50" fillId="9" borderId="7" xfId="1" applyNumberFormat="1" applyFont="1" applyFill="1" applyBorder="1" applyProtection="1"/>
    <xf numFmtId="4" fontId="51" fillId="0" borderId="0" xfId="0" applyNumberFormat="1" applyFont="1"/>
    <xf numFmtId="4" fontId="16" fillId="0" borderId="1" xfId="0" applyNumberFormat="1" applyFont="1" applyBorder="1" applyAlignment="1">
      <alignment horizontal="center" vertical="center" wrapText="1"/>
    </xf>
    <xf numFmtId="4" fontId="24" fillId="3" borderId="1" xfId="1" applyNumberFormat="1" applyFont="1" applyFill="1" applyBorder="1" applyAlignment="1" applyProtection="1">
      <alignment horizontal="right" vertical="center"/>
    </xf>
    <xf numFmtId="4" fontId="25" fillId="3" borderId="1" xfId="1" applyNumberFormat="1" applyFont="1" applyFill="1" applyBorder="1" applyAlignment="1" applyProtection="1">
      <alignment horizontal="right" vertical="center"/>
    </xf>
    <xf numFmtId="4" fontId="30" fillId="9" borderId="6" xfId="0" applyNumberFormat="1" applyFont="1" applyFill="1" applyBorder="1"/>
    <xf numFmtId="3" fontId="30" fillId="9" borderId="5" xfId="0" applyNumberFormat="1" applyFont="1" applyFill="1" applyBorder="1"/>
    <xf numFmtId="4" fontId="20" fillId="3" borderId="16" xfId="0" applyNumberFormat="1" applyFont="1" applyFill="1" applyBorder="1" applyAlignment="1">
      <alignment horizontal="center" vertical="center" wrapText="1"/>
    </xf>
    <xf numFmtId="4" fontId="24" fillId="2" borderId="1" xfId="1" applyNumberFormat="1" applyFont="1" applyFill="1" applyBorder="1" applyAlignment="1" applyProtection="1">
      <alignment horizontal="right" vertical="center"/>
    </xf>
    <xf numFmtId="4" fontId="25" fillId="2" borderId="1" xfId="1" applyNumberFormat="1" applyFont="1" applyFill="1" applyBorder="1" applyAlignment="1" applyProtection="1">
      <alignment horizontal="right" vertical="center"/>
    </xf>
    <xf numFmtId="3" fontId="46" fillId="10" borderId="1" xfId="0" applyNumberFormat="1" applyFont="1" applyFill="1" applyBorder="1" applyAlignment="1" applyProtection="1">
      <alignment horizontal="left"/>
      <protection locked="0"/>
    </xf>
    <xf numFmtId="4" fontId="17" fillId="3" borderId="0" xfId="0" applyNumberFormat="1" applyFont="1" applyFill="1"/>
    <xf numFmtId="4" fontId="20" fillId="3" borderId="1" xfId="0" applyNumberFormat="1" applyFont="1" applyFill="1" applyBorder="1" applyAlignment="1">
      <alignment horizontal="center" vertical="center" wrapText="1"/>
    </xf>
    <xf numFmtId="4" fontId="24" fillId="0" borderId="1" xfId="1" applyNumberFormat="1" applyFont="1" applyFill="1" applyBorder="1" applyAlignment="1" applyProtection="1">
      <alignment horizontal="right" vertical="center"/>
    </xf>
    <xf numFmtId="4" fontId="25" fillId="0" borderId="1" xfId="1" applyNumberFormat="1" applyFont="1" applyFill="1" applyBorder="1" applyAlignment="1" applyProtection="1">
      <alignment horizontal="right" vertical="center"/>
    </xf>
    <xf numFmtId="4" fontId="30" fillId="9" borderId="7" xfId="0" applyNumberFormat="1" applyFont="1" applyFill="1" applyBorder="1"/>
    <xf numFmtId="4" fontId="24" fillId="0" borderId="16" xfId="1" applyNumberFormat="1" applyFont="1" applyFill="1" applyBorder="1" applyAlignment="1" applyProtection="1">
      <alignment horizontal="right" vertical="center"/>
    </xf>
    <xf numFmtId="4" fontId="25" fillId="0" borderId="16" xfId="1" applyNumberFormat="1" applyFont="1" applyFill="1" applyBorder="1" applyAlignment="1" applyProtection="1">
      <alignment horizontal="right" vertical="center"/>
    </xf>
    <xf numFmtId="0" fontId="16" fillId="11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left" wrapText="1"/>
    </xf>
    <xf numFmtId="0" fontId="18" fillId="5" borderId="4" xfId="0" applyFont="1" applyFill="1" applyBorder="1" applyAlignment="1">
      <alignment horizontal="left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4" fillId="5" borderId="2" xfId="0" applyFont="1" applyFill="1" applyBorder="1" applyAlignment="1" applyProtection="1">
      <alignment horizontal="left" wrapText="1"/>
      <protection locked="0"/>
    </xf>
    <xf numFmtId="0" fontId="4" fillId="5" borderId="4" xfId="0" applyFont="1" applyFill="1" applyBorder="1" applyAlignment="1" applyProtection="1">
      <alignment horizontal="left" wrapText="1"/>
      <protection locked="0"/>
    </xf>
    <xf numFmtId="0" fontId="4" fillId="5" borderId="2" xfId="0" applyFont="1" applyFill="1" applyBorder="1" applyAlignment="1" applyProtection="1">
      <alignment horizontal="left" vertical="center" wrapText="1"/>
      <protection locked="0"/>
    </xf>
    <xf numFmtId="0" fontId="4" fillId="5" borderId="4" xfId="0" applyFont="1" applyFill="1" applyBorder="1" applyAlignment="1" applyProtection="1">
      <alignment horizontal="left" vertical="center" wrapText="1"/>
      <protection locked="0"/>
    </xf>
    <xf numFmtId="49" fontId="44" fillId="5" borderId="2" xfId="0" applyNumberFormat="1" applyFont="1" applyFill="1" applyBorder="1" applyAlignment="1" applyProtection="1">
      <alignment horizontal="left"/>
      <protection locked="0"/>
    </xf>
    <xf numFmtId="49" fontId="0" fillId="0" borderId="4" xfId="0" applyNumberFormat="1" applyBorder="1" applyAlignment="1" applyProtection="1">
      <alignment horizontal="left"/>
      <protection locked="0"/>
    </xf>
    <xf numFmtId="49" fontId="0" fillId="0" borderId="3" xfId="0" applyNumberFormat="1" applyBorder="1" applyAlignment="1" applyProtection="1">
      <alignment horizontal="left"/>
      <protection locked="0"/>
    </xf>
    <xf numFmtId="49" fontId="44" fillId="5" borderId="2" xfId="0" applyNumberFormat="1" applyFont="1" applyFill="1" applyBorder="1" applyAlignment="1" applyProtection="1">
      <alignment horizontal="left" vertical="center" wrapText="1"/>
      <protection locked="0"/>
    </xf>
    <xf numFmtId="49" fontId="17" fillId="0" borderId="4" xfId="0" applyNumberFormat="1" applyFont="1" applyBorder="1" applyAlignment="1" applyProtection="1">
      <alignment horizontal="left" vertical="center"/>
      <protection locked="0"/>
    </xf>
    <xf numFmtId="49" fontId="17" fillId="0" borderId="3" xfId="0" applyNumberFormat="1" applyFont="1" applyBorder="1" applyAlignment="1" applyProtection="1">
      <alignment horizontal="left" vertical="center"/>
      <protection locked="0"/>
    </xf>
    <xf numFmtId="0" fontId="16" fillId="3" borderId="2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8" fillId="5" borderId="15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65" fontId="37" fillId="3" borderId="4" xfId="1" applyNumberFormat="1" applyFont="1" applyFill="1" applyBorder="1" applyAlignment="1">
      <alignment horizontal="center" vertical="center" wrapText="1"/>
    </xf>
    <xf numFmtId="165" fontId="37" fillId="3" borderId="3" xfId="1" applyNumberFormat="1" applyFont="1" applyFill="1" applyBorder="1" applyAlignment="1">
      <alignment horizontal="center" vertical="center" wrapText="1"/>
    </xf>
    <xf numFmtId="0" fontId="37" fillId="3" borderId="2" xfId="0" applyFont="1" applyFill="1" applyBorder="1" applyAlignment="1">
      <alignment horizontal="center" vertical="center" wrapText="1"/>
    </xf>
    <xf numFmtId="0" fontId="37" fillId="3" borderId="4" xfId="0" applyFont="1" applyFill="1" applyBorder="1" applyAlignment="1">
      <alignment horizontal="center" vertical="center" wrapText="1"/>
    </xf>
    <xf numFmtId="0" fontId="37" fillId="3" borderId="3" xfId="0" applyFont="1" applyFill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38" fillId="3" borderId="24" xfId="0" applyFont="1" applyFill="1" applyBorder="1" applyAlignment="1">
      <alignment horizontal="center" vertical="center"/>
    </xf>
    <xf numFmtId="0" fontId="38" fillId="3" borderId="25" xfId="0" applyFont="1" applyFill="1" applyBorder="1" applyAlignment="1">
      <alignment horizontal="center" vertical="center"/>
    </xf>
    <xf numFmtId="0" fontId="38" fillId="3" borderId="26" xfId="0" applyFont="1" applyFill="1" applyBorder="1" applyAlignment="1">
      <alignment horizontal="center" vertical="center"/>
    </xf>
    <xf numFmtId="0" fontId="38" fillId="3" borderId="38" xfId="0" applyFont="1" applyFill="1" applyBorder="1" applyAlignment="1">
      <alignment horizontal="center" vertical="center"/>
    </xf>
    <xf numFmtId="0" fontId="38" fillId="3" borderId="39" xfId="0" applyFont="1" applyFill="1" applyBorder="1" applyAlignment="1">
      <alignment horizontal="center" vertical="center"/>
    </xf>
    <xf numFmtId="0" fontId="38" fillId="3" borderId="40" xfId="0" applyFont="1" applyFill="1" applyBorder="1" applyAlignment="1">
      <alignment horizontal="center" vertical="center"/>
    </xf>
    <xf numFmtId="0" fontId="38" fillId="0" borderId="2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3" borderId="24" xfId="0" applyFont="1" applyFill="1" applyBorder="1" applyAlignment="1">
      <alignment horizontal="center" vertical="center" wrapText="1"/>
    </xf>
    <xf numFmtId="0" fontId="38" fillId="3" borderId="25" xfId="0" applyFont="1" applyFill="1" applyBorder="1" applyAlignment="1">
      <alignment horizontal="center" vertical="center" wrapText="1"/>
    </xf>
    <xf numFmtId="0" fontId="38" fillId="3" borderId="26" xfId="0" applyFont="1" applyFill="1" applyBorder="1" applyAlignment="1">
      <alignment horizontal="center" vertical="center" wrapText="1"/>
    </xf>
    <xf numFmtId="0" fontId="38" fillId="3" borderId="38" xfId="0" applyFont="1" applyFill="1" applyBorder="1" applyAlignment="1">
      <alignment horizontal="center" vertical="center" wrapText="1"/>
    </xf>
    <xf numFmtId="0" fontId="38" fillId="3" borderId="39" xfId="0" applyFont="1" applyFill="1" applyBorder="1" applyAlignment="1">
      <alignment horizontal="center" vertical="center" wrapText="1"/>
    </xf>
    <xf numFmtId="0" fontId="38" fillId="3" borderId="40" xfId="0" applyFont="1" applyFill="1" applyBorder="1" applyAlignment="1">
      <alignment horizontal="center" vertical="center" wrapText="1"/>
    </xf>
    <xf numFmtId="165" fontId="37" fillId="3" borderId="2" xfId="1" applyNumberFormat="1" applyFont="1" applyFill="1" applyBorder="1" applyAlignment="1">
      <alignment horizontal="center" vertical="center" wrapText="1"/>
    </xf>
    <xf numFmtId="166" fontId="37" fillId="3" borderId="2" xfId="1" applyNumberFormat="1" applyFont="1" applyFill="1" applyBorder="1" applyAlignment="1">
      <alignment horizontal="center" vertical="center" wrapText="1"/>
    </xf>
    <xf numFmtId="166" fontId="37" fillId="3" borderId="4" xfId="1" applyNumberFormat="1" applyFont="1" applyFill="1" applyBorder="1" applyAlignment="1">
      <alignment horizontal="center" vertical="center" wrapText="1"/>
    </xf>
    <xf numFmtId="166" fontId="37" fillId="3" borderId="3" xfId="1" applyNumberFormat="1" applyFont="1" applyFill="1" applyBorder="1" applyAlignment="1">
      <alignment horizontal="center" vertical="center" wrapText="1"/>
    </xf>
    <xf numFmtId="0" fontId="34" fillId="3" borderId="0" xfId="0" applyFont="1" applyFill="1" applyAlignment="1">
      <alignment horizontal="center" vertical="center"/>
    </xf>
    <xf numFmtId="0" fontId="35" fillId="3" borderId="0" xfId="0" applyFont="1" applyFill="1" applyAlignment="1">
      <alignment horizontal="center" vertical="center"/>
    </xf>
    <xf numFmtId="0" fontId="36" fillId="3" borderId="0" xfId="0" applyFont="1" applyFill="1" applyAlignment="1">
      <alignment horizontal="center" vertical="center" wrapText="1"/>
    </xf>
    <xf numFmtId="0" fontId="38" fillId="3" borderId="1" xfId="0" applyFont="1" applyFill="1" applyBorder="1" applyAlignment="1">
      <alignment horizontal="center"/>
    </xf>
    <xf numFmtId="165" fontId="38" fillId="3" borderId="1" xfId="1" applyNumberFormat="1" applyFont="1" applyFill="1" applyBorder="1" applyAlignment="1">
      <alignment horizontal="center" vertical="center"/>
    </xf>
    <xf numFmtId="0" fontId="38" fillId="3" borderId="0" xfId="0" applyFont="1" applyFill="1" applyAlignment="1">
      <alignment horizontal="left" vertical="center"/>
    </xf>
    <xf numFmtId="0" fontId="35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/>
    </xf>
    <xf numFmtId="0" fontId="37" fillId="3" borderId="1" xfId="0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left" vertical="top" wrapText="1"/>
    </xf>
    <xf numFmtId="0" fontId="7" fillId="5" borderId="29" xfId="0" applyFont="1" applyFill="1" applyBorder="1" applyAlignment="1">
      <alignment horizontal="left" vertical="top" wrapText="1"/>
    </xf>
    <xf numFmtId="0" fontId="7" fillId="5" borderId="30" xfId="0" applyFont="1" applyFill="1" applyBorder="1" applyAlignment="1">
      <alignment horizontal="left" vertical="top" wrapText="1"/>
    </xf>
    <xf numFmtId="0" fontId="7" fillId="2" borderId="36" xfId="0" applyFont="1" applyFill="1" applyBorder="1" applyAlignment="1">
      <alignment vertical="top" wrapText="1"/>
    </xf>
    <xf numFmtId="0" fontId="7" fillId="2" borderId="37" xfId="0" applyFont="1" applyFill="1" applyBorder="1" applyAlignment="1">
      <alignment vertical="top" wrapText="1"/>
    </xf>
    <xf numFmtId="0" fontId="7" fillId="2" borderId="20" xfId="0" applyFont="1" applyFill="1" applyBorder="1" applyAlignment="1">
      <alignment vertical="top" wrapText="1"/>
    </xf>
    <xf numFmtId="0" fontId="8" fillId="5" borderId="35" xfId="0" applyFont="1" applyFill="1" applyBorder="1" applyAlignment="1">
      <alignment vertical="top" wrapText="1"/>
    </xf>
    <xf numFmtId="0" fontId="8" fillId="5" borderId="4" xfId="0" applyFont="1" applyFill="1" applyBorder="1" applyAlignment="1">
      <alignment vertical="top" wrapText="1"/>
    </xf>
    <xf numFmtId="0" fontId="8" fillId="5" borderId="21" xfId="0" applyFont="1" applyFill="1" applyBorder="1" applyAlignment="1">
      <alignment vertical="top" wrapText="1"/>
    </xf>
    <xf numFmtId="0" fontId="8" fillId="8" borderId="35" xfId="0" applyFont="1" applyFill="1" applyBorder="1" applyAlignment="1">
      <alignment vertical="top" wrapText="1"/>
    </xf>
    <xf numFmtId="0" fontId="8" fillId="8" borderId="4" xfId="0" applyFont="1" applyFill="1" applyBorder="1" applyAlignment="1">
      <alignment vertical="top" wrapText="1"/>
    </xf>
    <xf numFmtId="0" fontId="8" fillId="8" borderId="21" xfId="0" applyFont="1" applyFill="1" applyBorder="1" applyAlignment="1">
      <alignment vertical="top" wrapText="1"/>
    </xf>
    <xf numFmtId="0" fontId="8" fillId="3" borderId="32" xfId="0" applyFont="1" applyFill="1" applyBorder="1" applyAlignment="1">
      <alignment vertical="top" wrapText="1"/>
    </xf>
    <xf numFmtId="0" fontId="8" fillId="3" borderId="33" xfId="0" applyFont="1" applyFill="1" applyBorder="1" applyAlignment="1">
      <alignment vertical="top" wrapText="1"/>
    </xf>
    <xf numFmtId="0" fontId="8" fillId="3" borderId="34" xfId="0" applyFont="1" applyFill="1" applyBorder="1" applyAlignment="1">
      <alignment vertical="top" wrapText="1"/>
    </xf>
    <xf numFmtId="0" fontId="7" fillId="2" borderId="28" xfId="0" applyFont="1" applyFill="1" applyBorder="1" applyAlignment="1">
      <alignment vertical="top" wrapText="1"/>
    </xf>
    <xf numFmtId="0" fontId="7" fillId="2" borderId="29" xfId="0" applyFont="1" applyFill="1" applyBorder="1" applyAlignment="1">
      <alignment vertical="top" wrapText="1"/>
    </xf>
    <xf numFmtId="0" fontId="7" fillId="2" borderId="30" xfId="0" applyFont="1" applyFill="1" applyBorder="1" applyAlignment="1">
      <alignment vertical="top" wrapText="1"/>
    </xf>
    <xf numFmtId="0" fontId="8" fillId="5" borderId="13" xfId="0" applyFont="1" applyFill="1" applyBorder="1" applyAlignment="1">
      <alignment horizontal="left" vertical="top" wrapText="1"/>
    </xf>
    <xf numFmtId="0" fontId="8" fillId="5" borderId="27" xfId="0" applyFont="1" applyFill="1" applyBorder="1" applyAlignment="1">
      <alignment horizontal="left" vertical="top" wrapText="1"/>
    </xf>
    <xf numFmtId="0" fontId="5" fillId="5" borderId="13" xfId="0" applyFont="1" applyFill="1" applyBorder="1" applyAlignment="1">
      <alignment horizontal="left" vertical="top" wrapText="1"/>
    </xf>
    <xf numFmtId="0" fontId="5" fillId="5" borderId="27" xfId="0" applyFont="1" applyFill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22" xfId="0" applyFont="1" applyBorder="1" applyAlignment="1">
      <alignment horizontal="left" vertical="top" wrapText="1"/>
    </xf>
    <xf numFmtId="0" fontId="8" fillId="0" borderId="27" xfId="0" applyFont="1" applyBorder="1" applyAlignment="1">
      <alignment horizontal="left" vertical="top" wrapText="1"/>
    </xf>
    <xf numFmtId="0" fontId="8" fillId="3" borderId="13" xfId="0" applyFont="1" applyFill="1" applyBorder="1" applyAlignment="1">
      <alignment horizontal="left" vertical="top" wrapText="1"/>
    </xf>
    <xf numFmtId="0" fontId="8" fillId="3" borderId="27" xfId="0" applyFont="1" applyFill="1" applyBorder="1" applyAlignment="1">
      <alignment horizontal="left" vertical="top" wrapText="1"/>
    </xf>
    <xf numFmtId="0" fontId="12" fillId="11" borderId="31" xfId="0" applyFont="1" applyFill="1" applyBorder="1" applyAlignment="1">
      <alignment vertical="top" wrapText="1"/>
    </xf>
    <xf numFmtId="0" fontId="12" fillId="11" borderId="30" xfId="0" applyFont="1" applyFill="1" applyBorder="1" applyAlignment="1">
      <alignment vertical="top" wrapText="1"/>
    </xf>
    <xf numFmtId="0" fontId="8" fillId="3" borderId="22" xfId="0" applyFont="1" applyFill="1" applyBorder="1" applyAlignment="1">
      <alignment horizontal="left" vertical="top" wrapText="1"/>
    </xf>
    <xf numFmtId="0" fontId="8" fillId="3" borderId="45" xfId="0" applyFont="1" applyFill="1" applyBorder="1" applyAlignment="1">
      <alignment horizontal="left" vertical="top" wrapText="1"/>
    </xf>
    <xf numFmtId="0" fontId="8" fillId="3" borderId="22" xfId="0" applyFont="1" applyFill="1" applyBorder="1" applyAlignment="1">
      <alignment horizontal="center" vertical="top" wrapText="1"/>
    </xf>
    <xf numFmtId="0" fontId="8" fillId="3" borderId="27" xfId="0" applyFont="1" applyFill="1" applyBorder="1" applyAlignment="1">
      <alignment horizontal="center" vertical="top" wrapText="1"/>
    </xf>
  </cellXfs>
  <cellStyles count="9">
    <cellStyle name="Excel Built-in Normal" xfId="8" xr:uid="{00000000-0005-0000-0000-000000000000}"/>
    <cellStyle name="Migliaia" xfId="1" builtinId="3"/>
    <cellStyle name="Migliaia 2" xfId="3" xr:uid="{00000000-0005-0000-0000-000002000000}"/>
    <cellStyle name="Migliaia 2 2" xfId="6" xr:uid="{00000000-0005-0000-0000-000003000000}"/>
    <cellStyle name="Migliaia 3" xfId="5" xr:uid="{00000000-0005-0000-0000-000004000000}"/>
    <cellStyle name="Normale" xfId="0" builtinId="0"/>
    <cellStyle name="Normale 2" xfId="2" xr:uid="{00000000-0005-0000-0000-000006000000}"/>
    <cellStyle name="Normale 2 2" xfId="7" xr:uid="{00000000-0005-0000-0000-000007000000}"/>
    <cellStyle name="Normale 3" xfId="4" xr:uid="{00000000-0005-0000-0000-000008000000}"/>
  </cellStyles>
  <dxfs count="11"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regione.lazio.it/Gruppi_lavoro/Politiche_sociali_famiglia/Integrazione_Socio_Sanitaria/Circolari/circolare_2018/fogli_rendicontazione_2018/SRS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regione.lazio.it/Users/mcapitanio/Desktop/LAVORO/2018/giada/Copia%20di%20Allegato%20_%20MODULI%20RENDIC%20SRSR_Ann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RSR 24H "/>
      <sheetName val="Foglio8"/>
      <sheetName val="SRSR 12 H"/>
      <sheetName val=" SRSR FO"/>
      <sheetName val="FUORI REGIONE "/>
      <sheetName val="NOTE COMPILAZIONE E LEGENDA "/>
      <sheetName val="MENU TENDINA ELENCO STRUTTURE  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Villa Adriana 1</v>
          </cell>
          <cell r="C2" t="str">
            <v>AGORA' SALUS</v>
          </cell>
        </row>
        <row r="3">
          <cell r="A3" t="str">
            <v>Villa Adriana 3</v>
          </cell>
          <cell r="C3" t="str">
            <v>BACCINA  (2 GA)</v>
          </cell>
        </row>
        <row r="4">
          <cell r="A4" t="str">
            <v>La Staffa</v>
          </cell>
          <cell r="C4" t="str">
            <v>BRAMANTE</v>
          </cell>
        </row>
        <row r="5">
          <cell r="A5" t="str">
            <v>Struttura Residenziale Psichiatrica Villanova 2</v>
          </cell>
          <cell r="C5" t="str">
            <v>MILIZIE</v>
          </cell>
        </row>
        <row r="6">
          <cell r="A6" t="str">
            <v>Villa Adriana 2</v>
          </cell>
          <cell r="C6" t="str">
            <v>OSLAVIA</v>
          </cell>
        </row>
        <row r="7">
          <cell r="A7" t="str">
            <v>Villa Adriana 4</v>
          </cell>
          <cell r="C7" t="str">
            <v>QUARRATA n.15 (2 GA)</v>
          </cell>
        </row>
        <row r="8">
          <cell r="A8" t="str">
            <v>Villa Nova (Lariano)</v>
          </cell>
          <cell r="C8" t="str">
            <v>QUARRATA n.7 (3 GA)</v>
          </cell>
        </row>
        <row r="9">
          <cell r="A9" t="str">
            <v>Comunità Casa D'Oro</v>
          </cell>
          <cell r="C9" t="str">
            <v>SODINI</v>
          </cell>
        </row>
        <row r="10">
          <cell r="A10" t="str">
            <v>Co. Di. Co. Redzep Sestovic</v>
          </cell>
          <cell r="C10" t="str">
            <v>TURCHIA</v>
          </cell>
        </row>
        <row r="11">
          <cell r="A11" t="str">
            <v>Residenza Morgagni</v>
          </cell>
          <cell r="C11" t="str">
            <v>VILLA DELLE QUERCE</v>
          </cell>
        </row>
        <row r="12">
          <cell r="A12" t="str">
            <v>Villa Monia</v>
          </cell>
          <cell r="C12" t="str">
            <v>VILLANOVA GIONA</v>
          </cell>
        </row>
        <row r="13">
          <cell r="A13" t="str">
            <v>Il Filo di Penelope</v>
          </cell>
        </row>
        <row r="14">
          <cell r="A14" t="str">
            <v xml:space="preserve">IL Mosaico </v>
          </cell>
        </row>
        <row r="15">
          <cell r="A15" t="str">
            <v>Aquilone Azzurro - La Gatta</v>
          </cell>
        </row>
        <row r="16">
          <cell r="A16" t="str">
            <v>S.R.S.R. Insieme Alberto Pezzi</v>
          </cell>
        </row>
        <row r="17">
          <cell r="A17" t="str">
            <v>Villa Maria Pia</v>
          </cell>
        </row>
        <row r="18">
          <cell r="A18" t="str">
            <v>Comunità Francesco</v>
          </cell>
        </row>
        <row r="19">
          <cell r="A19" t="str">
            <v>S.R.S.R. Castel Madama 1</v>
          </cell>
        </row>
        <row r="20">
          <cell r="A20" t="str">
            <v>S.R.S.R. Castel Madama 2</v>
          </cell>
        </row>
        <row r="21">
          <cell r="A21" t="str">
            <v>Struttura Residenziale Psichiatrica Villanova 1</v>
          </cell>
        </row>
        <row r="22">
          <cell r="A22" t="str">
            <v>Rosa Aurora</v>
          </cell>
        </row>
        <row r="23">
          <cell r="A23" t="str">
            <v>San Raffaele Montecompatri</v>
          </cell>
        </row>
        <row r="24">
          <cell r="A24" t="str">
            <v>Villa Bona - Associazione Mapsi</v>
          </cell>
        </row>
        <row r="25">
          <cell r="A25" t="str">
            <v>EUNOS</v>
          </cell>
        </row>
        <row r="26">
          <cell r="A26" t="str">
            <v>Villa Rosa</v>
          </cell>
        </row>
        <row r="27">
          <cell r="A27" t="str">
            <v>SRSR Insieme</v>
          </cell>
        </row>
        <row r="28">
          <cell r="A28" t="str">
            <v>S.R.S.R. Residenza dei Pini</v>
          </cell>
        </row>
        <row r="29">
          <cell r="A29" t="str">
            <v>S.R.S.R. 24/h Borgo San Tommaso</v>
          </cell>
        </row>
        <row r="30">
          <cell r="A30" t="str">
            <v>San Nicola</v>
          </cell>
        </row>
        <row r="31">
          <cell r="A31" t="str">
            <v>Casa Mary (già Coop Aurora)</v>
          </cell>
        </row>
        <row r="32">
          <cell r="A32" t="str">
            <v>Casa Johnny</v>
          </cell>
        </row>
        <row r="33">
          <cell r="A33" t="str">
            <v>Samadi</v>
          </cell>
        </row>
        <row r="34">
          <cell r="A34" t="str">
            <v>S. Valentino</v>
          </cell>
        </row>
        <row r="35">
          <cell r="A35" t="str">
            <v>Villa Von Siebenthal</v>
          </cell>
        </row>
        <row r="36">
          <cell r="A36" t="str">
            <v>Sorriso sul Mare</v>
          </cell>
        </row>
        <row r="37">
          <cell r="A37" t="str">
            <v>S.R.S.R. La Margherita</v>
          </cell>
        </row>
        <row r="38">
          <cell r="A38" t="str">
            <v>Villa Armonia Nuova</v>
          </cell>
        </row>
        <row r="39">
          <cell r="A39" t="str">
            <v>Villa Giuseppina</v>
          </cell>
        </row>
        <row r="40">
          <cell r="A40" t="str">
            <v>Colle Cesarano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ULO 1 SRSR 24H "/>
      <sheetName val="Foglio8"/>
      <sheetName val="MODULO 2 SRSR 12 H"/>
      <sheetName val="MODULO 3 gruppi app "/>
      <sheetName val="MODULO 4 SRSR FO"/>
      <sheetName val="NOTE COMPILAZIONE E LEGENDA "/>
      <sheetName val="TAB SRSR PB E PRIV LAZIO"/>
      <sheetName val="ELENCO STRUTTURE Menu tendina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AQUILONE AZZURRO - LA GATTA</v>
          </cell>
          <cell r="E2" t="str">
            <v>SI</v>
          </cell>
        </row>
        <row r="3">
          <cell r="A3" t="str">
            <v xml:space="preserve">BINELLI    </v>
          </cell>
          <cell r="E3" t="str">
            <v>NO</v>
          </cell>
        </row>
        <row r="4">
          <cell r="A4" t="str">
            <v>BORGO SAN TOMMASO</v>
          </cell>
        </row>
        <row r="5">
          <cell r="A5" t="str">
            <v>CASA JOHNNY</v>
          </cell>
        </row>
        <row r="6">
          <cell r="A6" t="str">
            <v>CASA MARY (già Coop Aurora)</v>
          </cell>
        </row>
        <row r="7">
          <cell r="A7" t="str">
            <v>CASTEL MADAMA  1</v>
          </cell>
        </row>
        <row r="8">
          <cell r="A8" t="str">
            <v>CASTEL MADAMA  2</v>
          </cell>
        </row>
        <row r="9">
          <cell r="A9" t="str">
            <v>CO. DI CO. REDZEP SESTOVIC</v>
          </cell>
        </row>
        <row r="10">
          <cell r="A10" t="str">
            <v>COLLE CESARANO</v>
          </cell>
        </row>
        <row r="11">
          <cell r="A11" t="str">
            <v>COMUNITA' CASA D'ORO</v>
          </cell>
        </row>
        <row r="12">
          <cell r="A12" t="str">
            <v>COMUNITA' FRANCESCO</v>
          </cell>
        </row>
        <row r="13">
          <cell r="A13" t="str">
            <v>EUNOS</v>
          </cell>
        </row>
        <row r="14">
          <cell r="A14" t="str">
            <v>IL FILO DI PENELOPE</v>
          </cell>
        </row>
        <row r="15">
          <cell r="A15" t="str">
            <v>IL MOSAICO</v>
          </cell>
        </row>
        <row r="16">
          <cell r="A16" t="str">
            <v>INSIEME</v>
          </cell>
        </row>
        <row r="17">
          <cell r="A17" t="str">
            <v>INSIEME ALBERTO PEZZI</v>
          </cell>
        </row>
        <row r="18">
          <cell r="A18" t="str">
            <v>LA MARGHERITA</v>
          </cell>
        </row>
        <row r="19">
          <cell r="A19" t="str">
            <v xml:space="preserve">LA STAFFA </v>
          </cell>
        </row>
        <row r="20">
          <cell r="A20" t="str">
            <v xml:space="preserve">MARYCAE </v>
          </cell>
        </row>
        <row r="21">
          <cell r="A21" t="str">
            <v>MAZZACURATI</v>
          </cell>
        </row>
        <row r="22">
          <cell r="A22" t="str">
            <v>RESIDENZA DEI PINI</v>
          </cell>
        </row>
        <row r="23">
          <cell r="A23" t="str">
            <v>RESIDENZA MORGAGNI (VILLA PALMA)</v>
          </cell>
        </row>
        <row r="24">
          <cell r="A24" t="str">
            <v>ROSAURORA</v>
          </cell>
        </row>
        <row r="25">
          <cell r="A25" t="str">
            <v>SAMADI</v>
          </cell>
        </row>
        <row r="26">
          <cell r="A26" t="str">
            <v>SAN GIUSEPPE</v>
          </cell>
        </row>
        <row r="27">
          <cell r="A27" t="str">
            <v xml:space="preserve">SAN NICOLA </v>
          </cell>
        </row>
        <row r="28">
          <cell r="A28" t="str">
            <v>SAN RAFFAELE Montecompatri</v>
          </cell>
        </row>
        <row r="29">
          <cell r="A29" t="str">
            <v>SAN VALENTINO</v>
          </cell>
        </row>
        <row r="30">
          <cell r="A30" t="str">
            <v>SANTA FECITOLA</v>
          </cell>
        </row>
        <row r="31">
          <cell r="A31" t="str">
            <v xml:space="preserve">SORRISO SUL MARE </v>
          </cell>
        </row>
        <row r="32">
          <cell r="A32" t="str">
            <v>VILLA ADRIANA (1,2,3,4)</v>
          </cell>
        </row>
        <row r="33">
          <cell r="A33" t="str">
            <v>VILLA ARMONIA NUOVA</v>
          </cell>
        </row>
        <row r="34">
          <cell r="A34" t="str">
            <v>VILLA BONA</v>
          </cell>
        </row>
        <row r="35">
          <cell r="A35" t="str">
            <v>VILLA GIUSEPPINA</v>
          </cell>
        </row>
        <row r="36">
          <cell r="A36" t="str">
            <v>VILLA MARIA PIA</v>
          </cell>
        </row>
        <row r="37">
          <cell r="A37" t="str">
            <v>VILLA MONIA</v>
          </cell>
        </row>
        <row r="38">
          <cell r="A38" t="str">
            <v>VILLA ROSA</v>
          </cell>
        </row>
        <row r="39">
          <cell r="A39" t="str">
            <v>VILLA VON SIEBENTHAL</v>
          </cell>
        </row>
        <row r="40">
          <cell r="A40" t="str">
            <v xml:space="preserve">VILLANOVA  1 </v>
          </cell>
        </row>
        <row r="41">
          <cell r="A41" t="str">
            <v>VILLANOVA 2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0"/>
  <sheetViews>
    <sheetView tabSelected="1" zoomScale="90" zoomScaleNormal="90" workbookViewId="0">
      <selection activeCell="D3" sqref="D3:AB3"/>
    </sheetView>
  </sheetViews>
  <sheetFormatPr defaultRowHeight="14.5" x14ac:dyDescent="0.35"/>
  <cols>
    <col min="1" max="1" width="7.7265625" style="194" customWidth="1"/>
    <col min="2" max="2" width="9" style="83" customWidth="1"/>
    <col min="3" max="3" width="15" style="83" customWidth="1"/>
    <col min="4" max="4" width="27" style="83" bestFit="1" customWidth="1"/>
    <col min="5" max="5" width="22" style="83" customWidth="1"/>
    <col min="6" max="6" width="16" style="83" customWidth="1"/>
    <col min="7" max="7" width="15.54296875" style="83" customWidth="1"/>
    <col min="8" max="8" width="14.7265625" style="83" customWidth="1"/>
    <col min="9" max="9" width="14.453125" style="83" customWidth="1"/>
    <col min="10" max="10" width="9.81640625" style="83" customWidth="1"/>
    <col min="11" max="11" width="22.81640625" style="83" customWidth="1"/>
    <col min="12" max="12" width="11.7265625" style="86" hidden="1" customWidth="1"/>
    <col min="13" max="13" width="13.54296875" style="83" customWidth="1"/>
    <col min="14" max="14" width="12.1796875" style="104" customWidth="1"/>
    <col min="15" max="16" width="11" style="136" customWidth="1"/>
    <col min="17" max="18" width="17" style="136" customWidth="1"/>
    <col min="19" max="19" width="14.26953125" style="136" customWidth="1"/>
    <col min="20" max="20" width="15.7265625" style="137" customWidth="1"/>
    <col min="21" max="21" width="15" style="136" customWidth="1"/>
    <col min="22" max="22" width="14.7265625" style="136" customWidth="1"/>
    <col min="23" max="23" width="12.81640625" style="136" customWidth="1"/>
    <col min="24" max="24" width="13.26953125" style="136" customWidth="1"/>
    <col min="25" max="25" width="10.7265625" style="136" customWidth="1"/>
    <col min="26" max="26" width="10.1796875" style="136" customWidth="1"/>
    <col min="27" max="27" width="14.26953125" style="201" customWidth="1"/>
    <col min="28" max="28" width="20.7265625" style="201" customWidth="1"/>
    <col min="29" max="29" width="9.7265625" style="83" bestFit="1" customWidth="1"/>
    <col min="30" max="256" width="8.81640625" style="83"/>
    <col min="257" max="257" width="5.26953125" style="83" customWidth="1"/>
    <col min="258" max="258" width="9" style="83" customWidth="1"/>
    <col min="259" max="259" width="14" style="83" customWidth="1"/>
    <col min="260" max="260" width="27" style="83" bestFit="1" customWidth="1"/>
    <col min="261" max="261" width="26.26953125" style="83" customWidth="1"/>
    <col min="262" max="262" width="11" style="83" customWidth="1"/>
    <col min="263" max="263" width="11.26953125" style="83" customWidth="1"/>
    <col min="264" max="264" width="9.26953125" style="83" customWidth="1"/>
    <col min="265" max="265" width="10" style="83" customWidth="1"/>
    <col min="266" max="266" width="9.81640625" style="83" customWidth="1"/>
    <col min="267" max="267" width="11.7265625" style="83" customWidth="1"/>
    <col min="268" max="268" width="11" style="83" customWidth="1"/>
    <col min="269" max="269" width="10.26953125" style="83" bestFit="1" customWidth="1"/>
    <col min="270" max="271" width="11" style="83" customWidth="1"/>
    <col min="272" max="273" width="17" style="83" customWidth="1"/>
    <col min="274" max="274" width="12.26953125" style="83" customWidth="1"/>
    <col min="275" max="275" width="15.7265625" style="83" customWidth="1"/>
    <col min="276" max="276" width="15" style="83" customWidth="1"/>
    <col min="277" max="277" width="26.1796875" style="83" customWidth="1"/>
    <col min="278" max="278" width="12.81640625" style="83" customWidth="1"/>
    <col min="279" max="279" width="13.26953125" style="83" customWidth="1"/>
    <col min="280" max="280" width="10.7265625" style="83" customWidth="1"/>
    <col min="281" max="281" width="10.1796875" style="83" customWidth="1"/>
    <col min="282" max="282" width="11.7265625" style="83" customWidth="1"/>
    <col min="283" max="283" width="13.1796875" style="83" customWidth="1"/>
    <col min="284" max="284" width="14.7265625" style="83" customWidth="1"/>
    <col min="285" max="285" width="9.7265625" style="83" bestFit="1" customWidth="1"/>
    <col min="286" max="512" width="8.81640625" style="83"/>
    <col min="513" max="513" width="5.26953125" style="83" customWidth="1"/>
    <col min="514" max="514" width="9" style="83" customWidth="1"/>
    <col min="515" max="515" width="14" style="83" customWidth="1"/>
    <col min="516" max="516" width="27" style="83" bestFit="1" customWidth="1"/>
    <col min="517" max="517" width="26.26953125" style="83" customWidth="1"/>
    <col min="518" max="518" width="11" style="83" customWidth="1"/>
    <col min="519" max="519" width="11.26953125" style="83" customWidth="1"/>
    <col min="520" max="520" width="9.26953125" style="83" customWidth="1"/>
    <col min="521" max="521" width="10" style="83" customWidth="1"/>
    <col min="522" max="522" width="9.81640625" style="83" customWidth="1"/>
    <col min="523" max="523" width="11.7265625" style="83" customWidth="1"/>
    <col min="524" max="524" width="11" style="83" customWidth="1"/>
    <col min="525" max="525" width="10.26953125" style="83" bestFit="1" customWidth="1"/>
    <col min="526" max="527" width="11" style="83" customWidth="1"/>
    <col min="528" max="529" width="17" style="83" customWidth="1"/>
    <col min="530" max="530" width="12.26953125" style="83" customWidth="1"/>
    <col min="531" max="531" width="15.7265625" style="83" customWidth="1"/>
    <col min="532" max="532" width="15" style="83" customWidth="1"/>
    <col min="533" max="533" width="26.1796875" style="83" customWidth="1"/>
    <col min="534" max="534" width="12.81640625" style="83" customWidth="1"/>
    <col min="535" max="535" width="13.26953125" style="83" customWidth="1"/>
    <col min="536" max="536" width="10.7265625" style="83" customWidth="1"/>
    <col min="537" max="537" width="10.1796875" style="83" customWidth="1"/>
    <col min="538" max="538" width="11.7265625" style="83" customWidth="1"/>
    <col min="539" max="539" width="13.1796875" style="83" customWidth="1"/>
    <col min="540" max="540" width="14.7265625" style="83" customWidth="1"/>
    <col min="541" max="541" width="9.7265625" style="83" bestFit="1" customWidth="1"/>
    <col min="542" max="768" width="8.81640625" style="83"/>
    <col min="769" max="769" width="5.26953125" style="83" customWidth="1"/>
    <col min="770" max="770" width="9" style="83" customWidth="1"/>
    <col min="771" max="771" width="14" style="83" customWidth="1"/>
    <col min="772" max="772" width="27" style="83" bestFit="1" customWidth="1"/>
    <col min="773" max="773" width="26.26953125" style="83" customWidth="1"/>
    <col min="774" max="774" width="11" style="83" customWidth="1"/>
    <col min="775" max="775" width="11.26953125" style="83" customWidth="1"/>
    <col min="776" max="776" width="9.26953125" style="83" customWidth="1"/>
    <col min="777" max="777" width="10" style="83" customWidth="1"/>
    <col min="778" max="778" width="9.81640625" style="83" customWidth="1"/>
    <col min="779" max="779" width="11.7265625" style="83" customWidth="1"/>
    <col min="780" max="780" width="11" style="83" customWidth="1"/>
    <col min="781" max="781" width="10.26953125" style="83" bestFit="1" customWidth="1"/>
    <col min="782" max="783" width="11" style="83" customWidth="1"/>
    <col min="784" max="785" width="17" style="83" customWidth="1"/>
    <col min="786" max="786" width="12.26953125" style="83" customWidth="1"/>
    <col min="787" max="787" width="15.7265625" style="83" customWidth="1"/>
    <col min="788" max="788" width="15" style="83" customWidth="1"/>
    <col min="789" max="789" width="26.1796875" style="83" customWidth="1"/>
    <col min="790" max="790" width="12.81640625" style="83" customWidth="1"/>
    <col min="791" max="791" width="13.26953125" style="83" customWidth="1"/>
    <col min="792" max="792" width="10.7265625" style="83" customWidth="1"/>
    <col min="793" max="793" width="10.1796875" style="83" customWidth="1"/>
    <col min="794" max="794" width="11.7265625" style="83" customWidth="1"/>
    <col min="795" max="795" width="13.1796875" style="83" customWidth="1"/>
    <col min="796" max="796" width="14.7265625" style="83" customWidth="1"/>
    <col min="797" max="797" width="9.7265625" style="83" bestFit="1" customWidth="1"/>
    <col min="798" max="1024" width="8.81640625" style="83"/>
    <col min="1025" max="1025" width="5.26953125" style="83" customWidth="1"/>
    <col min="1026" max="1026" width="9" style="83" customWidth="1"/>
    <col min="1027" max="1027" width="14" style="83" customWidth="1"/>
    <col min="1028" max="1028" width="27" style="83" bestFit="1" customWidth="1"/>
    <col min="1029" max="1029" width="26.26953125" style="83" customWidth="1"/>
    <col min="1030" max="1030" width="11" style="83" customWidth="1"/>
    <col min="1031" max="1031" width="11.26953125" style="83" customWidth="1"/>
    <col min="1032" max="1032" width="9.26953125" style="83" customWidth="1"/>
    <col min="1033" max="1033" width="10" style="83" customWidth="1"/>
    <col min="1034" max="1034" width="9.81640625" style="83" customWidth="1"/>
    <col min="1035" max="1035" width="11.7265625" style="83" customWidth="1"/>
    <col min="1036" max="1036" width="11" style="83" customWidth="1"/>
    <col min="1037" max="1037" width="10.26953125" style="83" bestFit="1" customWidth="1"/>
    <col min="1038" max="1039" width="11" style="83" customWidth="1"/>
    <col min="1040" max="1041" width="17" style="83" customWidth="1"/>
    <col min="1042" max="1042" width="12.26953125" style="83" customWidth="1"/>
    <col min="1043" max="1043" width="15.7265625" style="83" customWidth="1"/>
    <col min="1044" max="1044" width="15" style="83" customWidth="1"/>
    <col min="1045" max="1045" width="26.1796875" style="83" customWidth="1"/>
    <col min="1046" max="1046" width="12.81640625" style="83" customWidth="1"/>
    <col min="1047" max="1047" width="13.26953125" style="83" customWidth="1"/>
    <col min="1048" max="1048" width="10.7265625" style="83" customWidth="1"/>
    <col min="1049" max="1049" width="10.1796875" style="83" customWidth="1"/>
    <col min="1050" max="1050" width="11.7265625" style="83" customWidth="1"/>
    <col min="1051" max="1051" width="13.1796875" style="83" customWidth="1"/>
    <col min="1052" max="1052" width="14.7265625" style="83" customWidth="1"/>
    <col min="1053" max="1053" width="9.7265625" style="83" bestFit="1" customWidth="1"/>
    <col min="1054" max="1280" width="8.81640625" style="83"/>
    <col min="1281" max="1281" width="5.26953125" style="83" customWidth="1"/>
    <col min="1282" max="1282" width="9" style="83" customWidth="1"/>
    <col min="1283" max="1283" width="14" style="83" customWidth="1"/>
    <col min="1284" max="1284" width="27" style="83" bestFit="1" customWidth="1"/>
    <col min="1285" max="1285" width="26.26953125" style="83" customWidth="1"/>
    <col min="1286" max="1286" width="11" style="83" customWidth="1"/>
    <col min="1287" max="1287" width="11.26953125" style="83" customWidth="1"/>
    <col min="1288" max="1288" width="9.26953125" style="83" customWidth="1"/>
    <col min="1289" max="1289" width="10" style="83" customWidth="1"/>
    <col min="1290" max="1290" width="9.81640625" style="83" customWidth="1"/>
    <col min="1291" max="1291" width="11.7265625" style="83" customWidth="1"/>
    <col min="1292" max="1292" width="11" style="83" customWidth="1"/>
    <col min="1293" max="1293" width="10.26953125" style="83" bestFit="1" customWidth="1"/>
    <col min="1294" max="1295" width="11" style="83" customWidth="1"/>
    <col min="1296" max="1297" width="17" style="83" customWidth="1"/>
    <col min="1298" max="1298" width="12.26953125" style="83" customWidth="1"/>
    <col min="1299" max="1299" width="15.7265625" style="83" customWidth="1"/>
    <col min="1300" max="1300" width="15" style="83" customWidth="1"/>
    <col min="1301" max="1301" width="26.1796875" style="83" customWidth="1"/>
    <col min="1302" max="1302" width="12.81640625" style="83" customWidth="1"/>
    <col min="1303" max="1303" width="13.26953125" style="83" customWidth="1"/>
    <col min="1304" max="1304" width="10.7265625" style="83" customWidth="1"/>
    <col min="1305" max="1305" width="10.1796875" style="83" customWidth="1"/>
    <col min="1306" max="1306" width="11.7265625" style="83" customWidth="1"/>
    <col min="1307" max="1307" width="13.1796875" style="83" customWidth="1"/>
    <col min="1308" max="1308" width="14.7265625" style="83" customWidth="1"/>
    <col min="1309" max="1309" width="9.7265625" style="83" bestFit="1" customWidth="1"/>
    <col min="1310" max="1536" width="8.81640625" style="83"/>
    <col min="1537" max="1537" width="5.26953125" style="83" customWidth="1"/>
    <col min="1538" max="1538" width="9" style="83" customWidth="1"/>
    <col min="1539" max="1539" width="14" style="83" customWidth="1"/>
    <col min="1540" max="1540" width="27" style="83" bestFit="1" customWidth="1"/>
    <col min="1541" max="1541" width="26.26953125" style="83" customWidth="1"/>
    <col min="1542" max="1542" width="11" style="83" customWidth="1"/>
    <col min="1543" max="1543" width="11.26953125" style="83" customWidth="1"/>
    <col min="1544" max="1544" width="9.26953125" style="83" customWidth="1"/>
    <col min="1545" max="1545" width="10" style="83" customWidth="1"/>
    <col min="1546" max="1546" width="9.81640625" style="83" customWidth="1"/>
    <col min="1547" max="1547" width="11.7265625" style="83" customWidth="1"/>
    <col min="1548" max="1548" width="11" style="83" customWidth="1"/>
    <col min="1549" max="1549" width="10.26953125" style="83" bestFit="1" customWidth="1"/>
    <col min="1550" max="1551" width="11" style="83" customWidth="1"/>
    <col min="1552" max="1553" width="17" style="83" customWidth="1"/>
    <col min="1554" max="1554" width="12.26953125" style="83" customWidth="1"/>
    <col min="1555" max="1555" width="15.7265625" style="83" customWidth="1"/>
    <col min="1556" max="1556" width="15" style="83" customWidth="1"/>
    <col min="1557" max="1557" width="26.1796875" style="83" customWidth="1"/>
    <col min="1558" max="1558" width="12.81640625" style="83" customWidth="1"/>
    <col min="1559" max="1559" width="13.26953125" style="83" customWidth="1"/>
    <col min="1560" max="1560" width="10.7265625" style="83" customWidth="1"/>
    <col min="1561" max="1561" width="10.1796875" style="83" customWidth="1"/>
    <col min="1562" max="1562" width="11.7265625" style="83" customWidth="1"/>
    <col min="1563" max="1563" width="13.1796875" style="83" customWidth="1"/>
    <col min="1564" max="1564" width="14.7265625" style="83" customWidth="1"/>
    <col min="1565" max="1565" width="9.7265625" style="83" bestFit="1" customWidth="1"/>
    <col min="1566" max="1792" width="8.81640625" style="83"/>
    <col min="1793" max="1793" width="5.26953125" style="83" customWidth="1"/>
    <col min="1794" max="1794" width="9" style="83" customWidth="1"/>
    <col min="1795" max="1795" width="14" style="83" customWidth="1"/>
    <col min="1796" max="1796" width="27" style="83" bestFit="1" customWidth="1"/>
    <col min="1797" max="1797" width="26.26953125" style="83" customWidth="1"/>
    <col min="1798" max="1798" width="11" style="83" customWidth="1"/>
    <col min="1799" max="1799" width="11.26953125" style="83" customWidth="1"/>
    <col min="1800" max="1800" width="9.26953125" style="83" customWidth="1"/>
    <col min="1801" max="1801" width="10" style="83" customWidth="1"/>
    <col min="1802" max="1802" width="9.81640625" style="83" customWidth="1"/>
    <col min="1803" max="1803" width="11.7265625" style="83" customWidth="1"/>
    <col min="1804" max="1804" width="11" style="83" customWidth="1"/>
    <col min="1805" max="1805" width="10.26953125" style="83" bestFit="1" customWidth="1"/>
    <col min="1806" max="1807" width="11" style="83" customWidth="1"/>
    <col min="1808" max="1809" width="17" style="83" customWidth="1"/>
    <col min="1810" max="1810" width="12.26953125" style="83" customWidth="1"/>
    <col min="1811" max="1811" width="15.7265625" style="83" customWidth="1"/>
    <col min="1812" max="1812" width="15" style="83" customWidth="1"/>
    <col min="1813" max="1813" width="26.1796875" style="83" customWidth="1"/>
    <col min="1814" max="1814" width="12.81640625" style="83" customWidth="1"/>
    <col min="1815" max="1815" width="13.26953125" style="83" customWidth="1"/>
    <col min="1816" max="1816" width="10.7265625" style="83" customWidth="1"/>
    <col min="1817" max="1817" width="10.1796875" style="83" customWidth="1"/>
    <col min="1818" max="1818" width="11.7265625" style="83" customWidth="1"/>
    <col min="1819" max="1819" width="13.1796875" style="83" customWidth="1"/>
    <col min="1820" max="1820" width="14.7265625" style="83" customWidth="1"/>
    <col min="1821" max="1821" width="9.7265625" style="83" bestFit="1" customWidth="1"/>
    <col min="1822" max="2048" width="8.81640625" style="83"/>
    <col min="2049" max="2049" width="5.26953125" style="83" customWidth="1"/>
    <col min="2050" max="2050" width="9" style="83" customWidth="1"/>
    <col min="2051" max="2051" width="14" style="83" customWidth="1"/>
    <col min="2052" max="2052" width="27" style="83" bestFit="1" customWidth="1"/>
    <col min="2053" max="2053" width="26.26953125" style="83" customWidth="1"/>
    <col min="2054" max="2054" width="11" style="83" customWidth="1"/>
    <col min="2055" max="2055" width="11.26953125" style="83" customWidth="1"/>
    <col min="2056" max="2056" width="9.26953125" style="83" customWidth="1"/>
    <col min="2057" max="2057" width="10" style="83" customWidth="1"/>
    <col min="2058" max="2058" width="9.81640625" style="83" customWidth="1"/>
    <col min="2059" max="2059" width="11.7265625" style="83" customWidth="1"/>
    <col min="2060" max="2060" width="11" style="83" customWidth="1"/>
    <col min="2061" max="2061" width="10.26953125" style="83" bestFit="1" customWidth="1"/>
    <col min="2062" max="2063" width="11" style="83" customWidth="1"/>
    <col min="2064" max="2065" width="17" style="83" customWidth="1"/>
    <col min="2066" max="2066" width="12.26953125" style="83" customWidth="1"/>
    <col min="2067" max="2067" width="15.7265625" style="83" customWidth="1"/>
    <col min="2068" max="2068" width="15" style="83" customWidth="1"/>
    <col min="2069" max="2069" width="26.1796875" style="83" customWidth="1"/>
    <col min="2070" max="2070" width="12.81640625" style="83" customWidth="1"/>
    <col min="2071" max="2071" width="13.26953125" style="83" customWidth="1"/>
    <col min="2072" max="2072" width="10.7265625" style="83" customWidth="1"/>
    <col min="2073" max="2073" width="10.1796875" style="83" customWidth="1"/>
    <col min="2074" max="2074" width="11.7265625" style="83" customWidth="1"/>
    <col min="2075" max="2075" width="13.1796875" style="83" customWidth="1"/>
    <col min="2076" max="2076" width="14.7265625" style="83" customWidth="1"/>
    <col min="2077" max="2077" width="9.7265625" style="83" bestFit="1" customWidth="1"/>
    <col min="2078" max="2304" width="8.81640625" style="83"/>
    <col min="2305" max="2305" width="5.26953125" style="83" customWidth="1"/>
    <col min="2306" max="2306" width="9" style="83" customWidth="1"/>
    <col min="2307" max="2307" width="14" style="83" customWidth="1"/>
    <col min="2308" max="2308" width="27" style="83" bestFit="1" customWidth="1"/>
    <col min="2309" max="2309" width="26.26953125" style="83" customWidth="1"/>
    <col min="2310" max="2310" width="11" style="83" customWidth="1"/>
    <col min="2311" max="2311" width="11.26953125" style="83" customWidth="1"/>
    <col min="2312" max="2312" width="9.26953125" style="83" customWidth="1"/>
    <col min="2313" max="2313" width="10" style="83" customWidth="1"/>
    <col min="2314" max="2314" width="9.81640625" style="83" customWidth="1"/>
    <col min="2315" max="2315" width="11.7265625" style="83" customWidth="1"/>
    <col min="2316" max="2316" width="11" style="83" customWidth="1"/>
    <col min="2317" max="2317" width="10.26953125" style="83" bestFit="1" customWidth="1"/>
    <col min="2318" max="2319" width="11" style="83" customWidth="1"/>
    <col min="2320" max="2321" width="17" style="83" customWidth="1"/>
    <col min="2322" max="2322" width="12.26953125" style="83" customWidth="1"/>
    <col min="2323" max="2323" width="15.7265625" style="83" customWidth="1"/>
    <col min="2324" max="2324" width="15" style="83" customWidth="1"/>
    <col min="2325" max="2325" width="26.1796875" style="83" customWidth="1"/>
    <col min="2326" max="2326" width="12.81640625" style="83" customWidth="1"/>
    <col min="2327" max="2327" width="13.26953125" style="83" customWidth="1"/>
    <col min="2328" max="2328" width="10.7265625" style="83" customWidth="1"/>
    <col min="2329" max="2329" width="10.1796875" style="83" customWidth="1"/>
    <col min="2330" max="2330" width="11.7265625" style="83" customWidth="1"/>
    <col min="2331" max="2331" width="13.1796875" style="83" customWidth="1"/>
    <col min="2332" max="2332" width="14.7265625" style="83" customWidth="1"/>
    <col min="2333" max="2333" width="9.7265625" style="83" bestFit="1" customWidth="1"/>
    <col min="2334" max="2560" width="8.81640625" style="83"/>
    <col min="2561" max="2561" width="5.26953125" style="83" customWidth="1"/>
    <col min="2562" max="2562" width="9" style="83" customWidth="1"/>
    <col min="2563" max="2563" width="14" style="83" customWidth="1"/>
    <col min="2564" max="2564" width="27" style="83" bestFit="1" customWidth="1"/>
    <col min="2565" max="2565" width="26.26953125" style="83" customWidth="1"/>
    <col min="2566" max="2566" width="11" style="83" customWidth="1"/>
    <col min="2567" max="2567" width="11.26953125" style="83" customWidth="1"/>
    <col min="2568" max="2568" width="9.26953125" style="83" customWidth="1"/>
    <col min="2569" max="2569" width="10" style="83" customWidth="1"/>
    <col min="2570" max="2570" width="9.81640625" style="83" customWidth="1"/>
    <col min="2571" max="2571" width="11.7265625" style="83" customWidth="1"/>
    <col min="2572" max="2572" width="11" style="83" customWidth="1"/>
    <col min="2573" max="2573" width="10.26953125" style="83" bestFit="1" customWidth="1"/>
    <col min="2574" max="2575" width="11" style="83" customWidth="1"/>
    <col min="2576" max="2577" width="17" style="83" customWidth="1"/>
    <col min="2578" max="2578" width="12.26953125" style="83" customWidth="1"/>
    <col min="2579" max="2579" width="15.7265625" style="83" customWidth="1"/>
    <col min="2580" max="2580" width="15" style="83" customWidth="1"/>
    <col min="2581" max="2581" width="26.1796875" style="83" customWidth="1"/>
    <col min="2582" max="2582" width="12.81640625" style="83" customWidth="1"/>
    <col min="2583" max="2583" width="13.26953125" style="83" customWidth="1"/>
    <col min="2584" max="2584" width="10.7265625" style="83" customWidth="1"/>
    <col min="2585" max="2585" width="10.1796875" style="83" customWidth="1"/>
    <col min="2586" max="2586" width="11.7265625" style="83" customWidth="1"/>
    <col min="2587" max="2587" width="13.1796875" style="83" customWidth="1"/>
    <col min="2588" max="2588" width="14.7265625" style="83" customWidth="1"/>
    <col min="2589" max="2589" width="9.7265625" style="83" bestFit="1" customWidth="1"/>
    <col min="2590" max="2816" width="8.81640625" style="83"/>
    <col min="2817" max="2817" width="5.26953125" style="83" customWidth="1"/>
    <col min="2818" max="2818" width="9" style="83" customWidth="1"/>
    <col min="2819" max="2819" width="14" style="83" customWidth="1"/>
    <col min="2820" max="2820" width="27" style="83" bestFit="1" customWidth="1"/>
    <col min="2821" max="2821" width="26.26953125" style="83" customWidth="1"/>
    <col min="2822" max="2822" width="11" style="83" customWidth="1"/>
    <col min="2823" max="2823" width="11.26953125" style="83" customWidth="1"/>
    <col min="2824" max="2824" width="9.26953125" style="83" customWidth="1"/>
    <col min="2825" max="2825" width="10" style="83" customWidth="1"/>
    <col min="2826" max="2826" width="9.81640625" style="83" customWidth="1"/>
    <col min="2827" max="2827" width="11.7265625" style="83" customWidth="1"/>
    <col min="2828" max="2828" width="11" style="83" customWidth="1"/>
    <col min="2829" max="2829" width="10.26953125" style="83" bestFit="1" customWidth="1"/>
    <col min="2830" max="2831" width="11" style="83" customWidth="1"/>
    <col min="2832" max="2833" width="17" style="83" customWidth="1"/>
    <col min="2834" max="2834" width="12.26953125" style="83" customWidth="1"/>
    <col min="2835" max="2835" width="15.7265625" style="83" customWidth="1"/>
    <col min="2836" max="2836" width="15" style="83" customWidth="1"/>
    <col min="2837" max="2837" width="26.1796875" style="83" customWidth="1"/>
    <col min="2838" max="2838" width="12.81640625" style="83" customWidth="1"/>
    <col min="2839" max="2839" width="13.26953125" style="83" customWidth="1"/>
    <col min="2840" max="2840" width="10.7265625" style="83" customWidth="1"/>
    <col min="2841" max="2841" width="10.1796875" style="83" customWidth="1"/>
    <col min="2842" max="2842" width="11.7265625" style="83" customWidth="1"/>
    <col min="2843" max="2843" width="13.1796875" style="83" customWidth="1"/>
    <col min="2844" max="2844" width="14.7265625" style="83" customWidth="1"/>
    <col min="2845" max="2845" width="9.7265625" style="83" bestFit="1" customWidth="1"/>
    <col min="2846" max="3072" width="8.81640625" style="83"/>
    <col min="3073" max="3073" width="5.26953125" style="83" customWidth="1"/>
    <col min="3074" max="3074" width="9" style="83" customWidth="1"/>
    <col min="3075" max="3075" width="14" style="83" customWidth="1"/>
    <col min="3076" max="3076" width="27" style="83" bestFit="1" customWidth="1"/>
    <col min="3077" max="3077" width="26.26953125" style="83" customWidth="1"/>
    <col min="3078" max="3078" width="11" style="83" customWidth="1"/>
    <col min="3079" max="3079" width="11.26953125" style="83" customWidth="1"/>
    <col min="3080" max="3080" width="9.26953125" style="83" customWidth="1"/>
    <col min="3081" max="3081" width="10" style="83" customWidth="1"/>
    <col min="3082" max="3082" width="9.81640625" style="83" customWidth="1"/>
    <col min="3083" max="3083" width="11.7265625" style="83" customWidth="1"/>
    <col min="3084" max="3084" width="11" style="83" customWidth="1"/>
    <col min="3085" max="3085" width="10.26953125" style="83" bestFit="1" customWidth="1"/>
    <col min="3086" max="3087" width="11" style="83" customWidth="1"/>
    <col min="3088" max="3089" width="17" style="83" customWidth="1"/>
    <col min="3090" max="3090" width="12.26953125" style="83" customWidth="1"/>
    <col min="3091" max="3091" width="15.7265625" style="83" customWidth="1"/>
    <col min="3092" max="3092" width="15" style="83" customWidth="1"/>
    <col min="3093" max="3093" width="26.1796875" style="83" customWidth="1"/>
    <col min="3094" max="3094" width="12.81640625" style="83" customWidth="1"/>
    <col min="3095" max="3095" width="13.26953125" style="83" customWidth="1"/>
    <col min="3096" max="3096" width="10.7265625" style="83" customWidth="1"/>
    <col min="3097" max="3097" width="10.1796875" style="83" customWidth="1"/>
    <col min="3098" max="3098" width="11.7265625" style="83" customWidth="1"/>
    <col min="3099" max="3099" width="13.1796875" style="83" customWidth="1"/>
    <col min="3100" max="3100" width="14.7265625" style="83" customWidth="1"/>
    <col min="3101" max="3101" width="9.7265625" style="83" bestFit="1" customWidth="1"/>
    <col min="3102" max="3328" width="8.81640625" style="83"/>
    <col min="3329" max="3329" width="5.26953125" style="83" customWidth="1"/>
    <col min="3330" max="3330" width="9" style="83" customWidth="1"/>
    <col min="3331" max="3331" width="14" style="83" customWidth="1"/>
    <col min="3332" max="3332" width="27" style="83" bestFit="1" customWidth="1"/>
    <col min="3333" max="3333" width="26.26953125" style="83" customWidth="1"/>
    <col min="3334" max="3334" width="11" style="83" customWidth="1"/>
    <col min="3335" max="3335" width="11.26953125" style="83" customWidth="1"/>
    <col min="3336" max="3336" width="9.26953125" style="83" customWidth="1"/>
    <col min="3337" max="3337" width="10" style="83" customWidth="1"/>
    <col min="3338" max="3338" width="9.81640625" style="83" customWidth="1"/>
    <col min="3339" max="3339" width="11.7265625" style="83" customWidth="1"/>
    <col min="3340" max="3340" width="11" style="83" customWidth="1"/>
    <col min="3341" max="3341" width="10.26953125" style="83" bestFit="1" customWidth="1"/>
    <col min="3342" max="3343" width="11" style="83" customWidth="1"/>
    <col min="3344" max="3345" width="17" style="83" customWidth="1"/>
    <col min="3346" max="3346" width="12.26953125" style="83" customWidth="1"/>
    <col min="3347" max="3347" width="15.7265625" style="83" customWidth="1"/>
    <col min="3348" max="3348" width="15" style="83" customWidth="1"/>
    <col min="3349" max="3349" width="26.1796875" style="83" customWidth="1"/>
    <col min="3350" max="3350" width="12.81640625" style="83" customWidth="1"/>
    <col min="3351" max="3351" width="13.26953125" style="83" customWidth="1"/>
    <col min="3352" max="3352" width="10.7265625" style="83" customWidth="1"/>
    <col min="3353" max="3353" width="10.1796875" style="83" customWidth="1"/>
    <col min="3354" max="3354" width="11.7265625" style="83" customWidth="1"/>
    <col min="3355" max="3355" width="13.1796875" style="83" customWidth="1"/>
    <col min="3356" max="3356" width="14.7265625" style="83" customWidth="1"/>
    <col min="3357" max="3357" width="9.7265625" style="83" bestFit="1" customWidth="1"/>
    <col min="3358" max="3584" width="8.81640625" style="83"/>
    <col min="3585" max="3585" width="5.26953125" style="83" customWidth="1"/>
    <col min="3586" max="3586" width="9" style="83" customWidth="1"/>
    <col min="3587" max="3587" width="14" style="83" customWidth="1"/>
    <col min="3588" max="3588" width="27" style="83" bestFit="1" customWidth="1"/>
    <col min="3589" max="3589" width="26.26953125" style="83" customWidth="1"/>
    <col min="3590" max="3590" width="11" style="83" customWidth="1"/>
    <col min="3591" max="3591" width="11.26953125" style="83" customWidth="1"/>
    <col min="3592" max="3592" width="9.26953125" style="83" customWidth="1"/>
    <col min="3593" max="3593" width="10" style="83" customWidth="1"/>
    <col min="3594" max="3594" width="9.81640625" style="83" customWidth="1"/>
    <col min="3595" max="3595" width="11.7265625" style="83" customWidth="1"/>
    <col min="3596" max="3596" width="11" style="83" customWidth="1"/>
    <col min="3597" max="3597" width="10.26953125" style="83" bestFit="1" customWidth="1"/>
    <col min="3598" max="3599" width="11" style="83" customWidth="1"/>
    <col min="3600" max="3601" width="17" style="83" customWidth="1"/>
    <col min="3602" max="3602" width="12.26953125" style="83" customWidth="1"/>
    <col min="3603" max="3603" width="15.7265625" style="83" customWidth="1"/>
    <col min="3604" max="3604" width="15" style="83" customWidth="1"/>
    <col min="3605" max="3605" width="26.1796875" style="83" customWidth="1"/>
    <col min="3606" max="3606" width="12.81640625" style="83" customWidth="1"/>
    <col min="3607" max="3607" width="13.26953125" style="83" customWidth="1"/>
    <col min="3608" max="3608" width="10.7265625" style="83" customWidth="1"/>
    <col min="3609" max="3609" width="10.1796875" style="83" customWidth="1"/>
    <col min="3610" max="3610" width="11.7265625" style="83" customWidth="1"/>
    <col min="3611" max="3611" width="13.1796875" style="83" customWidth="1"/>
    <col min="3612" max="3612" width="14.7265625" style="83" customWidth="1"/>
    <col min="3613" max="3613" width="9.7265625" style="83" bestFit="1" customWidth="1"/>
    <col min="3614" max="3840" width="8.81640625" style="83"/>
    <col min="3841" max="3841" width="5.26953125" style="83" customWidth="1"/>
    <col min="3842" max="3842" width="9" style="83" customWidth="1"/>
    <col min="3843" max="3843" width="14" style="83" customWidth="1"/>
    <col min="3844" max="3844" width="27" style="83" bestFit="1" customWidth="1"/>
    <col min="3845" max="3845" width="26.26953125" style="83" customWidth="1"/>
    <col min="3846" max="3846" width="11" style="83" customWidth="1"/>
    <col min="3847" max="3847" width="11.26953125" style="83" customWidth="1"/>
    <col min="3848" max="3848" width="9.26953125" style="83" customWidth="1"/>
    <col min="3849" max="3849" width="10" style="83" customWidth="1"/>
    <col min="3850" max="3850" width="9.81640625" style="83" customWidth="1"/>
    <col min="3851" max="3851" width="11.7265625" style="83" customWidth="1"/>
    <col min="3852" max="3852" width="11" style="83" customWidth="1"/>
    <col min="3853" max="3853" width="10.26953125" style="83" bestFit="1" customWidth="1"/>
    <col min="3854" max="3855" width="11" style="83" customWidth="1"/>
    <col min="3856" max="3857" width="17" style="83" customWidth="1"/>
    <col min="3858" max="3858" width="12.26953125" style="83" customWidth="1"/>
    <col min="3859" max="3859" width="15.7265625" style="83" customWidth="1"/>
    <col min="3860" max="3860" width="15" style="83" customWidth="1"/>
    <col min="3861" max="3861" width="26.1796875" style="83" customWidth="1"/>
    <col min="3862" max="3862" width="12.81640625" style="83" customWidth="1"/>
    <col min="3863" max="3863" width="13.26953125" style="83" customWidth="1"/>
    <col min="3864" max="3864" width="10.7265625" style="83" customWidth="1"/>
    <col min="3865" max="3865" width="10.1796875" style="83" customWidth="1"/>
    <col min="3866" max="3866" width="11.7265625" style="83" customWidth="1"/>
    <col min="3867" max="3867" width="13.1796875" style="83" customWidth="1"/>
    <col min="3868" max="3868" width="14.7265625" style="83" customWidth="1"/>
    <col min="3869" max="3869" width="9.7265625" style="83" bestFit="1" customWidth="1"/>
    <col min="3870" max="4096" width="8.81640625" style="83"/>
    <col min="4097" max="4097" width="5.26953125" style="83" customWidth="1"/>
    <col min="4098" max="4098" width="9" style="83" customWidth="1"/>
    <col min="4099" max="4099" width="14" style="83" customWidth="1"/>
    <col min="4100" max="4100" width="27" style="83" bestFit="1" customWidth="1"/>
    <col min="4101" max="4101" width="26.26953125" style="83" customWidth="1"/>
    <col min="4102" max="4102" width="11" style="83" customWidth="1"/>
    <col min="4103" max="4103" width="11.26953125" style="83" customWidth="1"/>
    <col min="4104" max="4104" width="9.26953125" style="83" customWidth="1"/>
    <col min="4105" max="4105" width="10" style="83" customWidth="1"/>
    <col min="4106" max="4106" width="9.81640625" style="83" customWidth="1"/>
    <col min="4107" max="4107" width="11.7265625" style="83" customWidth="1"/>
    <col min="4108" max="4108" width="11" style="83" customWidth="1"/>
    <col min="4109" max="4109" width="10.26953125" style="83" bestFit="1" customWidth="1"/>
    <col min="4110" max="4111" width="11" style="83" customWidth="1"/>
    <col min="4112" max="4113" width="17" style="83" customWidth="1"/>
    <col min="4114" max="4114" width="12.26953125" style="83" customWidth="1"/>
    <col min="4115" max="4115" width="15.7265625" style="83" customWidth="1"/>
    <col min="4116" max="4116" width="15" style="83" customWidth="1"/>
    <col min="4117" max="4117" width="26.1796875" style="83" customWidth="1"/>
    <col min="4118" max="4118" width="12.81640625" style="83" customWidth="1"/>
    <col min="4119" max="4119" width="13.26953125" style="83" customWidth="1"/>
    <col min="4120" max="4120" width="10.7265625" style="83" customWidth="1"/>
    <col min="4121" max="4121" width="10.1796875" style="83" customWidth="1"/>
    <col min="4122" max="4122" width="11.7265625" style="83" customWidth="1"/>
    <col min="4123" max="4123" width="13.1796875" style="83" customWidth="1"/>
    <col min="4124" max="4124" width="14.7265625" style="83" customWidth="1"/>
    <col min="4125" max="4125" width="9.7265625" style="83" bestFit="1" customWidth="1"/>
    <col min="4126" max="4352" width="8.81640625" style="83"/>
    <col min="4353" max="4353" width="5.26953125" style="83" customWidth="1"/>
    <col min="4354" max="4354" width="9" style="83" customWidth="1"/>
    <col min="4355" max="4355" width="14" style="83" customWidth="1"/>
    <col min="4356" max="4356" width="27" style="83" bestFit="1" customWidth="1"/>
    <col min="4357" max="4357" width="26.26953125" style="83" customWidth="1"/>
    <col min="4358" max="4358" width="11" style="83" customWidth="1"/>
    <col min="4359" max="4359" width="11.26953125" style="83" customWidth="1"/>
    <col min="4360" max="4360" width="9.26953125" style="83" customWidth="1"/>
    <col min="4361" max="4361" width="10" style="83" customWidth="1"/>
    <col min="4362" max="4362" width="9.81640625" style="83" customWidth="1"/>
    <col min="4363" max="4363" width="11.7265625" style="83" customWidth="1"/>
    <col min="4364" max="4364" width="11" style="83" customWidth="1"/>
    <col min="4365" max="4365" width="10.26953125" style="83" bestFit="1" customWidth="1"/>
    <col min="4366" max="4367" width="11" style="83" customWidth="1"/>
    <col min="4368" max="4369" width="17" style="83" customWidth="1"/>
    <col min="4370" max="4370" width="12.26953125" style="83" customWidth="1"/>
    <col min="4371" max="4371" width="15.7265625" style="83" customWidth="1"/>
    <col min="4372" max="4372" width="15" style="83" customWidth="1"/>
    <col min="4373" max="4373" width="26.1796875" style="83" customWidth="1"/>
    <col min="4374" max="4374" width="12.81640625" style="83" customWidth="1"/>
    <col min="4375" max="4375" width="13.26953125" style="83" customWidth="1"/>
    <col min="4376" max="4376" width="10.7265625" style="83" customWidth="1"/>
    <col min="4377" max="4377" width="10.1796875" style="83" customWidth="1"/>
    <col min="4378" max="4378" width="11.7265625" style="83" customWidth="1"/>
    <col min="4379" max="4379" width="13.1796875" style="83" customWidth="1"/>
    <col min="4380" max="4380" width="14.7265625" style="83" customWidth="1"/>
    <col min="4381" max="4381" width="9.7265625" style="83" bestFit="1" customWidth="1"/>
    <col min="4382" max="4608" width="8.81640625" style="83"/>
    <col min="4609" max="4609" width="5.26953125" style="83" customWidth="1"/>
    <col min="4610" max="4610" width="9" style="83" customWidth="1"/>
    <col min="4611" max="4611" width="14" style="83" customWidth="1"/>
    <col min="4612" max="4612" width="27" style="83" bestFit="1" customWidth="1"/>
    <col min="4613" max="4613" width="26.26953125" style="83" customWidth="1"/>
    <col min="4614" max="4614" width="11" style="83" customWidth="1"/>
    <col min="4615" max="4615" width="11.26953125" style="83" customWidth="1"/>
    <col min="4616" max="4616" width="9.26953125" style="83" customWidth="1"/>
    <col min="4617" max="4617" width="10" style="83" customWidth="1"/>
    <col min="4618" max="4618" width="9.81640625" style="83" customWidth="1"/>
    <col min="4619" max="4619" width="11.7265625" style="83" customWidth="1"/>
    <col min="4620" max="4620" width="11" style="83" customWidth="1"/>
    <col min="4621" max="4621" width="10.26953125" style="83" bestFit="1" customWidth="1"/>
    <col min="4622" max="4623" width="11" style="83" customWidth="1"/>
    <col min="4624" max="4625" width="17" style="83" customWidth="1"/>
    <col min="4626" max="4626" width="12.26953125" style="83" customWidth="1"/>
    <col min="4627" max="4627" width="15.7265625" style="83" customWidth="1"/>
    <col min="4628" max="4628" width="15" style="83" customWidth="1"/>
    <col min="4629" max="4629" width="26.1796875" style="83" customWidth="1"/>
    <col min="4630" max="4630" width="12.81640625" style="83" customWidth="1"/>
    <col min="4631" max="4631" width="13.26953125" style="83" customWidth="1"/>
    <col min="4632" max="4632" width="10.7265625" style="83" customWidth="1"/>
    <col min="4633" max="4633" width="10.1796875" style="83" customWidth="1"/>
    <col min="4634" max="4634" width="11.7265625" style="83" customWidth="1"/>
    <col min="4635" max="4635" width="13.1796875" style="83" customWidth="1"/>
    <col min="4636" max="4636" width="14.7265625" style="83" customWidth="1"/>
    <col min="4637" max="4637" width="9.7265625" style="83" bestFit="1" customWidth="1"/>
    <col min="4638" max="4864" width="8.81640625" style="83"/>
    <col min="4865" max="4865" width="5.26953125" style="83" customWidth="1"/>
    <col min="4866" max="4866" width="9" style="83" customWidth="1"/>
    <col min="4867" max="4867" width="14" style="83" customWidth="1"/>
    <col min="4868" max="4868" width="27" style="83" bestFit="1" customWidth="1"/>
    <col min="4869" max="4869" width="26.26953125" style="83" customWidth="1"/>
    <col min="4870" max="4870" width="11" style="83" customWidth="1"/>
    <col min="4871" max="4871" width="11.26953125" style="83" customWidth="1"/>
    <col min="4872" max="4872" width="9.26953125" style="83" customWidth="1"/>
    <col min="4873" max="4873" width="10" style="83" customWidth="1"/>
    <col min="4874" max="4874" width="9.81640625" style="83" customWidth="1"/>
    <col min="4875" max="4875" width="11.7265625" style="83" customWidth="1"/>
    <col min="4876" max="4876" width="11" style="83" customWidth="1"/>
    <col min="4877" max="4877" width="10.26953125" style="83" bestFit="1" customWidth="1"/>
    <col min="4878" max="4879" width="11" style="83" customWidth="1"/>
    <col min="4880" max="4881" width="17" style="83" customWidth="1"/>
    <col min="4882" max="4882" width="12.26953125" style="83" customWidth="1"/>
    <col min="4883" max="4883" width="15.7265625" style="83" customWidth="1"/>
    <col min="4884" max="4884" width="15" style="83" customWidth="1"/>
    <col min="4885" max="4885" width="26.1796875" style="83" customWidth="1"/>
    <col min="4886" max="4886" width="12.81640625" style="83" customWidth="1"/>
    <col min="4887" max="4887" width="13.26953125" style="83" customWidth="1"/>
    <col min="4888" max="4888" width="10.7265625" style="83" customWidth="1"/>
    <col min="4889" max="4889" width="10.1796875" style="83" customWidth="1"/>
    <col min="4890" max="4890" width="11.7265625" style="83" customWidth="1"/>
    <col min="4891" max="4891" width="13.1796875" style="83" customWidth="1"/>
    <col min="4892" max="4892" width="14.7265625" style="83" customWidth="1"/>
    <col min="4893" max="4893" width="9.7265625" style="83" bestFit="1" customWidth="1"/>
    <col min="4894" max="5120" width="8.81640625" style="83"/>
    <col min="5121" max="5121" width="5.26953125" style="83" customWidth="1"/>
    <col min="5122" max="5122" width="9" style="83" customWidth="1"/>
    <col min="5123" max="5123" width="14" style="83" customWidth="1"/>
    <col min="5124" max="5124" width="27" style="83" bestFit="1" customWidth="1"/>
    <col min="5125" max="5125" width="26.26953125" style="83" customWidth="1"/>
    <col min="5126" max="5126" width="11" style="83" customWidth="1"/>
    <col min="5127" max="5127" width="11.26953125" style="83" customWidth="1"/>
    <col min="5128" max="5128" width="9.26953125" style="83" customWidth="1"/>
    <col min="5129" max="5129" width="10" style="83" customWidth="1"/>
    <col min="5130" max="5130" width="9.81640625" style="83" customWidth="1"/>
    <col min="5131" max="5131" width="11.7265625" style="83" customWidth="1"/>
    <col min="5132" max="5132" width="11" style="83" customWidth="1"/>
    <col min="5133" max="5133" width="10.26953125" style="83" bestFit="1" customWidth="1"/>
    <col min="5134" max="5135" width="11" style="83" customWidth="1"/>
    <col min="5136" max="5137" width="17" style="83" customWidth="1"/>
    <col min="5138" max="5138" width="12.26953125" style="83" customWidth="1"/>
    <col min="5139" max="5139" width="15.7265625" style="83" customWidth="1"/>
    <col min="5140" max="5140" width="15" style="83" customWidth="1"/>
    <col min="5141" max="5141" width="26.1796875" style="83" customWidth="1"/>
    <col min="5142" max="5142" width="12.81640625" style="83" customWidth="1"/>
    <col min="5143" max="5143" width="13.26953125" style="83" customWidth="1"/>
    <col min="5144" max="5144" width="10.7265625" style="83" customWidth="1"/>
    <col min="5145" max="5145" width="10.1796875" style="83" customWidth="1"/>
    <col min="5146" max="5146" width="11.7265625" style="83" customWidth="1"/>
    <col min="5147" max="5147" width="13.1796875" style="83" customWidth="1"/>
    <col min="5148" max="5148" width="14.7265625" style="83" customWidth="1"/>
    <col min="5149" max="5149" width="9.7265625" style="83" bestFit="1" customWidth="1"/>
    <col min="5150" max="5376" width="8.81640625" style="83"/>
    <col min="5377" max="5377" width="5.26953125" style="83" customWidth="1"/>
    <col min="5378" max="5378" width="9" style="83" customWidth="1"/>
    <col min="5379" max="5379" width="14" style="83" customWidth="1"/>
    <col min="5380" max="5380" width="27" style="83" bestFit="1" customWidth="1"/>
    <col min="5381" max="5381" width="26.26953125" style="83" customWidth="1"/>
    <col min="5382" max="5382" width="11" style="83" customWidth="1"/>
    <col min="5383" max="5383" width="11.26953125" style="83" customWidth="1"/>
    <col min="5384" max="5384" width="9.26953125" style="83" customWidth="1"/>
    <col min="5385" max="5385" width="10" style="83" customWidth="1"/>
    <col min="5386" max="5386" width="9.81640625" style="83" customWidth="1"/>
    <col min="5387" max="5387" width="11.7265625" style="83" customWidth="1"/>
    <col min="5388" max="5388" width="11" style="83" customWidth="1"/>
    <col min="5389" max="5389" width="10.26953125" style="83" bestFit="1" customWidth="1"/>
    <col min="5390" max="5391" width="11" style="83" customWidth="1"/>
    <col min="5392" max="5393" width="17" style="83" customWidth="1"/>
    <col min="5394" max="5394" width="12.26953125" style="83" customWidth="1"/>
    <col min="5395" max="5395" width="15.7265625" style="83" customWidth="1"/>
    <col min="5396" max="5396" width="15" style="83" customWidth="1"/>
    <col min="5397" max="5397" width="26.1796875" style="83" customWidth="1"/>
    <col min="5398" max="5398" width="12.81640625" style="83" customWidth="1"/>
    <col min="5399" max="5399" width="13.26953125" style="83" customWidth="1"/>
    <col min="5400" max="5400" width="10.7265625" style="83" customWidth="1"/>
    <col min="5401" max="5401" width="10.1796875" style="83" customWidth="1"/>
    <col min="5402" max="5402" width="11.7265625" style="83" customWidth="1"/>
    <col min="5403" max="5403" width="13.1796875" style="83" customWidth="1"/>
    <col min="5404" max="5404" width="14.7265625" style="83" customWidth="1"/>
    <col min="5405" max="5405" width="9.7265625" style="83" bestFit="1" customWidth="1"/>
    <col min="5406" max="5632" width="8.81640625" style="83"/>
    <col min="5633" max="5633" width="5.26953125" style="83" customWidth="1"/>
    <col min="5634" max="5634" width="9" style="83" customWidth="1"/>
    <col min="5635" max="5635" width="14" style="83" customWidth="1"/>
    <col min="5636" max="5636" width="27" style="83" bestFit="1" customWidth="1"/>
    <col min="5637" max="5637" width="26.26953125" style="83" customWidth="1"/>
    <col min="5638" max="5638" width="11" style="83" customWidth="1"/>
    <col min="5639" max="5639" width="11.26953125" style="83" customWidth="1"/>
    <col min="5640" max="5640" width="9.26953125" style="83" customWidth="1"/>
    <col min="5641" max="5641" width="10" style="83" customWidth="1"/>
    <col min="5642" max="5642" width="9.81640625" style="83" customWidth="1"/>
    <col min="5643" max="5643" width="11.7265625" style="83" customWidth="1"/>
    <col min="5644" max="5644" width="11" style="83" customWidth="1"/>
    <col min="5645" max="5645" width="10.26953125" style="83" bestFit="1" customWidth="1"/>
    <col min="5646" max="5647" width="11" style="83" customWidth="1"/>
    <col min="5648" max="5649" width="17" style="83" customWidth="1"/>
    <col min="5650" max="5650" width="12.26953125" style="83" customWidth="1"/>
    <col min="5651" max="5651" width="15.7265625" style="83" customWidth="1"/>
    <col min="5652" max="5652" width="15" style="83" customWidth="1"/>
    <col min="5653" max="5653" width="26.1796875" style="83" customWidth="1"/>
    <col min="5654" max="5654" width="12.81640625" style="83" customWidth="1"/>
    <col min="5655" max="5655" width="13.26953125" style="83" customWidth="1"/>
    <col min="5656" max="5656" width="10.7265625" style="83" customWidth="1"/>
    <col min="5657" max="5657" width="10.1796875" style="83" customWidth="1"/>
    <col min="5658" max="5658" width="11.7265625" style="83" customWidth="1"/>
    <col min="5659" max="5659" width="13.1796875" style="83" customWidth="1"/>
    <col min="5660" max="5660" width="14.7265625" style="83" customWidth="1"/>
    <col min="5661" max="5661" width="9.7265625" style="83" bestFit="1" customWidth="1"/>
    <col min="5662" max="5888" width="8.81640625" style="83"/>
    <col min="5889" max="5889" width="5.26953125" style="83" customWidth="1"/>
    <col min="5890" max="5890" width="9" style="83" customWidth="1"/>
    <col min="5891" max="5891" width="14" style="83" customWidth="1"/>
    <col min="5892" max="5892" width="27" style="83" bestFit="1" customWidth="1"/>
    <col min="5893" max="5893" width="26.26953125" style="83" customWidth="1"/>
    <col min="5894" max="5894" width="11" style="83" customWidth="1"/>
    <col min="5895" max="5895" width="11.26953125" style="83" customWidth="1"/>
    <col min="5896" max="5896" width="9.26953125" style="83" customWidth="1"/>
    <col min="5897" max="5897" width="10" style="83" customWidth="1"/>
    <col min="5898" max="5898" width="9.81640625" style="83" customWidth="1"/>
    <col min="5899" max="5899" width="11.7265625" style="83" customWidth="1"/>
    <col min="5900" max="5900" width="11" style="83" customWidth="1"/>
    <col min="5901" max="5901" width="10.26953125" style="83" bestFit="1" customWidth="1"/>
    <col min="5902" max="5903" width="11" style="83" customWidth="1"/>
    <col min="5904" max="5905" width="17" style="83" customWidth="1"/>
    <col min="5906" max="5906" width="12.26953125" style="83" customWidth="1"/>
    <col min="5907" max="5907" width="15.7265625" style="83" customWidth="1"/>
    <col min="5908" max="5908" width="15" style="83" customWidth="1"/>
    <col min="5909" max="5909" width="26.1796875" style="83" customWidth="1"/>
    <col min="5910" max="5910" width="12.81640625" style="83" customWidth="1"/>
    <col min="5911" max="5911" width="13.26953125" style="83" customWidth="1"/>
    <col min="5912" max="5912" width="10.7265625" style="83" customWidth="1"/>
    <col min="5913" max="5913" width="10.1796875" style="83" customWidth="1"/>
    <col min="5914" max="5914" width="11.7265625" style="83" customWidth="1"/>
    <col min="5915" max="5915" width="13.1796875" style="83" customWidth="1"/>
    <col min="5916" max="5916" width="14.7265625" style="83" customWidth="1"/>
    <col min="5917" max="5917" width="9.7265625" style="83" bestFit="1" customWidth="1"/>
    <col min="5918" max="6144" width="8.81640625" style="83"/>
    <col min="6145" max="6145" width="5.26953125" style="83" customWidth="1"/>
    <col min="6146" max="6146" width="9" style="83" customWidth="1"/>
    <col min="6147" max="6147" width="14" style="83" customWidth="1"/>
    <col min="6148" max="6148" width="27" style="83" bestFit="1" customWidth="1"/>
    <col min="6149" max="6149" width="26.26953125" style="83" customWidth="1"/>
    <col min="6150" max="6150" width="11" style="83" customWidth="1"/>
    <col min="6151" max="6151" width="11.26953125" style="83" customWidth="1"/>
    <col min="6152" max="6152" width="9.26953125" style="83" customWidth="1"/>
    <col min="6153" max="6153" width="10" style="83" customWidth="1"/>
    <col min="6154" max="6154" width="9.81640625" style="83" customWidth="1"/>
    <col min="6155" max="6155" width="11.7265625" style="83" customWidth="1"/>
    <col min="6156" max="6156" width="11" style="83" customWidth="1"/>
    <col min="6157" max="6157" width="10.26953125" style="83" bestFit="1" customWidth="1"/>
    <col min="6158" max="6159" width="11" style="83" customWidth="1"/>
    <col min="6160" max="6161" width="17" style="83" customWidth="1"/>
    <col min="6162" max="6162" width="12.26953125" style="83" customWidth="1"/>
    <col min="6163" max="6163" width="15.7265625" style="83" customWidth="1"/>
    <col min="6164" max="6164" width="15" style="83" customWidth="1"/>
    <col min="6165" max="6165" width="26.1796875" style="83" customWidth="1"/>
    <col min="6166" max="6166" width="12.81640625" style="83" customWidth="1"/>
    <col min="6167" max="6167" width="13.26953125" style="83" customWidth="1"/>
    <col min="6168" max="6168" width="10.7265625" style="83" customWidth="1"/>
    <col min="6169" max="6169" width="10.1796875" style="83" customWidth="1"/>
    <col min="6170" max="6170" width="11.7265625" style="83" customWidth="1"/>
    <col min="6171" max="6171" width="13.1796875" style="83" customWidth="1"/>
    <col min="6172" max="6172" width="14.7265625" style="83" customWidth="1"/>
    <col min="6173" max="6173" width="9.7265625" style="83" bestFit="1" customWidth="1"/>
    <col min="6174" max="6400" width="8.81640625" style="83"/>
    <col min="6401" max="6401" width="5.26953125" style="83" customWidth="1"/>
    <col min="6402" max="6402" width="9" style="83" customWidth="1"/>
    <col min="6403" max="6403" width="14" style="83" customWidth="1"/>
    <col min="6404" max="6404" width="27" style="83" bestFit="1" customWidth="1"/>
    <col min="6405" max="6405" width="26.26953125" style="83" customWidth="1"/>
    <col min="6406" max="6406" width="11" style="83" customWidth="1"/>
    <col min="6407" max="6407" width="11.26953125" style="83" customWidth="1"/>
    <col min="6408" max="6408" width="9.26953125" style="83" customWidth="1"/>
    <col min="6409" max="6409" width="10" style="83" customWidth="1"/>
    <col min="6410" max="6410" width="9.81640625" style="83" customWidth="1"/>
    <col min="6411" max="6411" width="11.7265625" style="83" customWidth="1"/>
    <col min="6412" max="6412" width="11" style="83" customWidth="1"/>
    <col min="6413" max="6413" width="10.26953125" style="83" bestFit="1" customWidth="1"/>
    <col min="6414" max="6415" width="11" style="83" customWidth="1"/>
    <col min="6416" max="6417" width="17" style="83" customWidth="1"/>
    <col min="6418" max="6418" width="12.26953125" style="83" customWidth="1"/>
    <col min="6419" max="6419" width="15.7265625" style="83" customWidth="1"/>
    <col min="6420" max="6420" width="15" style="83" customWidth="1"/>
    <col min="6421" max="6421" width="26.1796875" style="83" customWidth="1"/>
    <col min="6422" max="6422" width="12.81640625" style="83" customWidth="1"/>
    <col min="6423" max="6423" width="13.26953125" style="83" customWidth="1"/>
    <col min="6424" max="6424" width="10.7265625" style="83" customWidth="1"/>
    <col min="6425" max="6425" width="10.1796875" style="83" customWidth="1"/>
    <col min="6426" max="6426" width="11.7265625" style="83" customWidth="1"/>
    <col min="6427" max="6427" width="13.1796875" style="83" customWidth="1"/>
    <col min="6428" max="6428" width="14.7265625" style="83" customWidth="1"/>
    <col min="6429" max="6429" width="9.7265625" style="83" bestFit="1" customWidth="1"/>
    <col min="6430" max="6656" width="8.81640625" style="83"/>
    <col min="6657" max="6657" width="5.26953125" style="83" customWidth="1"/>
    <col min="6658" max="6658" width="9" style="83" customWidth="1"/>
    <col min="6659" max="6659" width="14" style="83" customWidth="1"/>
    <col min="6660" max="6660" width="27" style="83" bestFit="1" customWidth="1"/>
    <col min="6661" max="6661" width="26.26953125" style="83" customWidth="1"/>
    <col min="6662" max="6662" width="11" style="83" customWidth="1"/>
    <col min="6663" max="6663" width="11.26953125" style="83" customWidth="1"/>
    <col min="6664" max="6664" width="9.26953125" style="83" customWidth="1"/>
    <col min="6665" max="6665" width="10" style="83" customWidth="1"/>
    <col min="6666" max="6666" width="9.81640625" style="83" customWidth="1"/>
    <col min="6667" max="6667" width="11.7265625" style="83" customWidth="1"/>
    <col min="6668" max="6668" width="11" style="83" customWidth="1"/>
    <col min="6669" max="6669" width="10.26953125" style="83" bestFit="1" customWidth="1"/>
    <col min="6670" max="6671" width="11" style="83" customWidth="1"/>
    <col min="6672" max="6673" width="17" style="83" customWidth="1"/>
    <col min="6674" max="6674" width="12.26953125" style="83" customWidth="1"/>
    <col min="6675" max="6675" width="15.7265625" style="83" customWidth="1"/>
    <col min="6676" max="6676" width="15" style="83" customWidth="1"/>
    <col min="6677" max="6677" width="26.1796875" style="83" customWidth="1"/>
    <col min="6678" max="6678" width="12.81640625" style="83" customWidth="1"/>
    <col min="6679" max="6679" width="13.26953125" style="83" customWidth="1"/>
    <col min="6680" max="6680" width="10.7265625" style="83" customWidth="1"/>
    <col min="6681" max="6681" width="10.1796875" style="83" customWidth="1"/>
    <col min="6682" max="6682" width="11.7265625" style="83" customWidth="1"/>
    <col min="6683" max="6683" width="13.1796875" style="83" customWidth="1"/>
    <col min="6684" max="6684" width="14.7265625" style="83" customWidth="1"/>
    <col min="6685" max="6685" width="9.7265625" style="83" bestFit="1" customWidth="1"/>
    <col min="6686" max="6912" width="8.81640625" style="83"/>
    <col min="6913" max="6913" width="5.26953125" style="83" customWidth="1"/>
    <col min="6914" max="6914" width="9" style="83" customWidth="1"/>
    <col min="6915" max="6915" width="14" style="83" customWidth="1"/>
    <col min="6916" max="6916" width="27" style="83" bestFit="1" customWidth="1"/>
    <col min="6917" max="6917" width="26.26953125" style="83" customWidth="1"/>
    <col min="6918" max="6918" width="11" style="83" customWidth="1"/>
    <col min="6919" max="6919" width="11.26953125" style="83" customWidth="1"/>
    <col min="6920" max="6920" width="9.26953125" style="83" customWidth="1"/>
    <col min="6921" max="6921" width="10" style="83" customWidth="1"/>
    <col min="6922" max="6922" width="9.81640625" style="83" customWidth="1"/>
    <col min="6923" max="6923" width="11.7265625" style="83" customWidth="1"/>
    <col min="6924" max="6924" width="11" style="83" customWidth="1"/>
    <col min="6925" max="6925" width="10.26953125" style="83" bestFit="1" customWidth="1"/>
    <col min="6926" max="6927" width="11" style="83" customWidth="1"/>
    <col min="6928" max="6929" width="17" style="83" customWidth="1"/>
    <col min="6930" max="6930" width="12.26953125" style="83" customWidth="1"/>
    <col min="6931" max="6931" width="15.7265625" style="83" customWidth="1"/>
    <col min="6932" max="6932" width="15" style="83" customWidth="1"/>
    <col min="6933" max="6933" width="26.1796875" style="83" customWidth="1"/>
    <col min="6934" max="6934" width="12.81640625" style="83" customWidth="1"/>
    <col min="6935" max="6935" width="13.26953125" style="83" customWidth="1"/>
    <col min="6936" max="6936" width="10.7265625" style="83" customWidth="1"/>
    <col min="6937" max="6937" width="10.1796875" style="83" customWidth="1"/>
    <col min="6938" max="6938" width="11.7265625" style="83" customWidth="1"/>
    <col min="6939" max="6939" width="13.1796875" style="83" customWidth="1"/>
    <col min="6940" max="6940" width="14.7265625" style="83" customWidth="1"/>
    <col min="6941" max="6941" width="9.7265625" style="83" bestFit="1" customWidth="1"/>
    <col min="6942" max="7168" width="8.81640625" style="83"/>
    <col min="7169" max="7169" width="5.26953125" style="83" customWidth="1"/>
    <col min="7170" max="7170" width="9" style="83" customWidth="1"/>
    <col min="7171" max="7171" width="14" style="83" customWidth="1"/>
    <col min="7172" max="7172" width="27" style="83" bestFit="1" customWidth="1"/>
    <col min="7173" max="7173" width="26.26953125" style="83" customWidth="1"/>
    <col min="7174" max="7174" width="11" style="83" customWidth="1"/>
    <col min="7175" max="7175" width="11.26953125" style="83" customWidth="1"/>
    <col min="7176" max="7176" width="9.26953125" style="83" customWidth="1"/>
    <col min="7177" max="7177" width="10" style="83" customWidth="1"/>
    <col min="7178" max="7178" width="9.81640625" style="83" customWidth="1"/>
    <col min="7179" max="7179" width="11.7265625" style="83" customWidth="1"/>
    <col min="7180" max="7180" width="11" style="83" customWidth="1"/>
    <col min="7181" max="7181" width="10.26953125" style="83" bestFit="1" customWidth="1"/>
    <col min="7182" max="7183" width="11" style="83" customWidth="1"/>
    <col min="7184" max="7185" width="17" style="83" customWidth="1"/>
    <col min="7186" max="7186" width="12.26953125" style="83" customWidth="1"/>
    <col min="7187" max="7187" width="15.7265625" style="83" customWidth="1"/>
    <col min="7188" max="7188" width="15" style="83" customWidth="1"/>
    <col min="7189" max="7189" width="26.1796875" style="83" customWidth="1"/>
    <col min="7190" max="7190" width="12.81640625" style="83" customWidth="1"/>
    <col min="7191" max="7191" width="13.26953125" style="83" customWidth="1"/>
    <col min="7192" max="7192" width="10.7265625" style="83" customWidth="1"/>
    <col min="7193" max="7193" width="10.1796875" style="83" customWidth="1"/>
    <col min="7194" max="7194" width="11.7265625" style="83" customWidth="1"/>
    <col min="7195" max="7195" width="13.1796875" style="83" customWidth="1"/>
    <col min="7196" max="7196" width="14.7265625" style="83" customWidth="1"/>
    <col min="7197" max="7197" width="9.7265625" style="83" bestFit="1" customWidth="1"/>
    <col min="7198" max="7424" width="8.81640625" style="83"/>
    <col min="7425" max="7425" width="5.26953125" style="83" customWidth="1"/>
    <col min="7426" max="7426" width="9" style="83" customWidth="1"/>
    <col min="7427" max="7427" width="14" style="83" customWidth="1"/>
    <col min="7428" max="7428" width="27" style="83" bestFit="1" customWidth="1"/>
    <col min="7429" max="7429" width="26.26953125" style="83" customWidth="1"/>
    <col min="7430" max="7430" width="11" style="83" customWidth="1"/>
    <col min="7431" max="7431" width="11.26953125" style="83" customWidth="1"/>
    <col min="7432" max="7432" width="9.26953125" style="83" customWidth="1"/>
    <col min="7433" max="7433" width="10" style="83" customWidth="1"/>
    <col min="7434" max="7434" width="9.81640625" style="83" customWidth="1"/>
    <col min="7435" max="7435" width="11.7265625" style="83" customWidth="1"/>
    <col min="7436" max="7436" width="11" style="83" customWidth="1"/>
    <col min="7437" max="7437" width="10.26953125" style="83" bestFit="1" customWidth="1"/>
    <col min="7438" max="7439" width="11" style="83" customWidth="1"/>
    <col min="7440" max="7441" width="17" style="83" customWidth="1"/>
    <col min="7442" max="7442" width="12.26953125" style="83" customWidth="1"/>
    <col min="7443" max="7443" width="15.7265625" style="83" customWidth="1"/>
    <col min="7444" max="7444" width="15" style="83" customWidth="1"/>
    <col min="7445" max="7445" width="26.1796875" style="83" customWidth="1"/>
    <col min="7446" max="7446" width="12.81640625" style="83" customWidth="1"/>
    <col min="7447" max="7447" width="13.26953125" style="83" customWidth="1"/>
    <col min="7448" max="7448" width="10.7265625" style="83" customWidth="1"/>
    <col min="7449" max="7449" width="10.1796875" style="83" customWidth="1"/>
    <col min="7450" max="7450" width="11.7265625" style="83" customWidth="1"/>
    <col min="7451" max="7451" width="13.1796875" style="83" customWidth="1"/>
    <col min="7452" max="7452" width="14.7265625" style="83" customWidth="1"/>
    <col min="7453" max="7453" width="9.7265625" style="83" bestFit="1" customWidth="1"/>
    <col min="7454" max="7680" width="8.81640625" style="83"/>
    <col min="7681" max="7681" width="5.26953125" style="83" customWidth="1"/>
    <col min="7682" max="7682" width="9" style="83" customWidth="1"/>
    <col min="7683" max="7683" width="14" style="83" customWidth="1"/>
    <col min="7684" max="7684" width="27" style="83" bestFit="1" customWidth="1"/>
    <col min="7685" max="7685" width="26.26953125" style="83" customWidth="1"/>
    <col min="7686" max="7686" width="11" style="83" customWidth="1"/>
    <col min="7687" max="7687" width="11.26953125" style="83" customWidth="1"/>
    <col min="7688" max="7688" width="9.26953125" style="83" customWidth="1"/>
    <col min="7689" max="7689" width="10" style="83" customWidth="1"/>
    <col min="7690" max="7690" width="9.81640625" style="83" customWidth="1"/>
    <col min="7691" max="7691" width="11.7265625" style="83" customWidth="1"/>
    <col min="7692" max="7692" width="11" style="83" customWidth="1"/>
    <col min="7693" max="7693" width="10.26953125" style="83" bestFit="1" customWidth="1"/>
    <col min="7694" max="7695" width="11" style="83" customWidth="1"/>
    <col min="7696" max="7697" width="17" style="83" customWidth="1"/>
    <col min="7698" max="7698" width="12.26953125" style="83" customWidth="1"/>
    <col min="7699" max="7699" width="15.7265625" style="83" customWidth="1"/>
    <col min="7700" max="7700" width="15" style="83" customWidth="1"/>
    <col min="7701" max="7701" width="26.1796875" style="83" customWidth="1"/>
    <col min="7702" max="7702" width="12.81640625" style="83" customWidth="1"/>
    <col min="7703" max="7703" width="13.26953125" style="83" customWidth="1"/>
    <col min="7704" max="7704" width="10.7265625" style="83" customWidth="1"/>
    <col min="7705" max="7705" width="10.1796875" style="83" customWidth="1"/>
    <col min="7706" max="7706" width="11.7265625" style="83" customWidth="1"/>
    <col min="7707" max="7707" width="13.1796875" style="83" customWidth="1"/>
    <col min="7708" max="7708" width="14.7265625" style="83" customWidth="1"/>
    <col min="7709" max="7709" width="9.7265625" style="83" bestFit="1" customWidth="1"/>
    <col min="7710" max="7936" width="8.81640625" style="83"/>
    <col min="7937" max="7937" width="5.26953125" style="83" customWidth="1"/>
    <col min="7938" max="7938" width="9" style="83" customWidth="1"/>
    <col min="7939" max="7939" width="14" style="83" customWidth="1"/>
    <col min="7940" max="7940" width="27" style="83" bestFit="1" customWidth="1"/>
    <col min="7941" max="7941" width="26.26953125" style="83" customWidth="1"/>
    <col min="7942" max="7942" width="11" style="83" customWidth="1"/>
    <col min="7943" max="7943" width="11.26953125" style="83" customWidth="1"/>
    <col min="7944" max="7944" width="9.26953125" style="83" customWidth="1"/>
    <col min="7945" max="7945" width="10" style="83" customWidth="1"/>
    <col min="7946" max="7946" width="9.81640625" style="83" customWidth="1"/>
    <col min="7947" max="7947" width="11.7265625" style="83" customWidth="1"/>
    <col min="7948" max="7948" width="11" style="83" customWidth="1"/>
    <col min="7949" max="7949" width="10.26953125" style="83" bestFit="1" customWidth="1"/>
    <col min="7950" max="7951" width="11" style="83" customWidth="1"/>
    <col min="7952" max="7953" width="17" style="83" customWidth="1"/>
    <col min="7954" max="7954" width="12.26953125" style="83" customWidth="1"/>
    <col min="7955" max="7955" width="15.7265625" style="83" customWidth="1"/>
    <col min="7956" max="7956" width="15" style="83" customWidth="1"/>
    <col min="7957" max="7957" width="26.1796875" style="83" customWidth="1"/>
    <col min="7958" max="7958" width="12.81640625" style="83" customWidth="1"/>
    <col min="7959" max="7959" width="13.26953125" style="83" customWidth="1"/>
    <col min="7960" max="7960" width="10.7265625" style="83" customWidth="1"/>
    <col min="7961" max="7961" width="10.1796875" style="83" customWidth="1"/>
    <col min="7962" max="7962" width="11.7265625" style="83" customWidth="1"/>
    <col min="7963" max="7963" width="13.1796875" style="83" customWidth="1"/>
    <col min="7964" max="7964" width="14.7265625" style="83" customWidth="1"/>
    <col min="7965" max="7965" width="9.7265625" style="83" bestFit="1" customWidth="1"/>
    <col min="7966" max="8192" width="8.81640625" style="83"/>
    <col min="8193" max="8193" width="5.26953125" style="83" customWidth="1"/>
    <col min="8194" max="8194" width="9" style="83" customWidth="1"/>
    <col min="8195" max="8195" width="14" style="83" customWidth="1"/>
    <col min="8196" max="8196" width="27" style="83" bestFit="1" customWidth="1"/>
    <col min="8197" max="8197" width="26.26953125" style="83" customWidth="1"/>
    <col min="8198" max="8198" width="11" style="83" customWidth="1"/>
    <col min="8199" max="8199" width="11.26953125" style="83" customWidth="1"/>
    <col min="8200" max="8200" width="9.26953125" style="83" customWidth="1"/>
    <col min="8201" max="8201" width="10" style="83" customWidth="1"/>
    <col min="8202" max="8202" width="9.81640625" style="83" customWidth="1"/>
    <col min="8203" max="8203" width="11.7265625" style="83" customWidth="1"/>
    <col min="8204" max="8204" width="11" style="83" customWidth="1"/>
    <col min="8205" max="8205" width="10.26953125" style="83" bestFit="1" customWidth="1"/>
    <col min="8206" max="8207" width="11" style="83" customWidth="1"/>
    <col min="8208" max="8209" width="17" style="83" customWidth="1"/>
    <col min="8210" max="8210" width="12.26953125" style="83" customWidth="1"/>
    <col min="8211" max="8211" width="15.7265625" style="83" customWidth="1"/>
    <col min="8212" max="8212" width="15" style="83" customWidth="1"/>
    <col min="8213" max="8213" width="26.1796875" style="83" customWidth="1"/>
    <col min="8214" max="8214" width="12.81640625" style="83" customWidth="1"/>
    <col min="8215" max="8215" width="13.26953125" style="83" customWidth="1"/>
    <col min="8216" max="8216" width="10.7265625" style="83" customWidth="1"/>
    <col min="8217" max="8217" width="10.1796875" style="83" customWidth="1"/>
    <col min="8218" max="8218" width="11.7265625" style="83" customWidth="1"/>
    <col min="8219" max="8219" width="13.1796875" style="83" customWidth="1"/>
    <col min="8220" max="8220" width="14.7265625" style="83" customWidth="1"/>
    <col min="8221" max="8221" width="9.7265625" style="83" bestFit="1" customWidth="1"/>
    <col min="8222" max="8448" width="8.81640625" style="83"/>
    <col min="8449" max="8449" width="5.26953125" style="83" customWidth="1"/>
    <col min="8450" max="8450" width="9" style="83" customWidth="1"/>
    <col min="8451" max="8451" width="14" style="83" customWidth="1"/>
    <col min="8452" max="8452" width="27" style="83" bestFit="1" customWidth="1"/>
    <col min="8453" max="8453" width="26.26953125" style="83" customWidth="1"/>
    <col min="8454" max="8454" width="11" style="83" customWidth="1"/>
    <col min="8455" max="8455" width="11.26953125" style="83" customWidth="1"/>
    <col min="8456" max="8456" width="9.26953125" style="83" customWidth="1"/>
    <col min="8457" max="8457" width="10" style="83" customWidth="1"/>
    <col min="8458" max="8458" width="9.81640625" style="83" customWidth="1"/>
    <col min="8459" max="8459" width="11.7265625" style="83" customWidth="1"/>
    <col min="8460" max="8460" width="11" style="83" customWidth="1"/>
    <col min="8461" max="8461" width="10.26953125" style="83" bestFit="1" customWidth="1"/>
    <col min="8462" max="8463" width="11" style="83" customWidth="1"/>
    <col min="8464" max="8465" width="17" style="83" customWidth="1"/>
    <col min="8466" max="8466" width="12.26953125" style="83" customWidth="1"/>
    <col min="8467" max="8467" width="15.7265625" style="83" customWidth="1"/>
    <col min="8468" max="8468" width="15" style="83" customWidth="1"/>
    <col min="8469" max="8469" width="26.1796875" style="83" customWidth="1"/>
    <col min="8470" max="8470" width="12.81640625" style="83" customWidth="1"/>
    <col min="8471" max="8471" width="13.26953125" style="83" customWidth="1"/>
    <col min="8472" max="8472" width="10.7265625" style="83" customWidth="1"/>
    <col min="8473" max="8473" width="10.1796875" style="83" customWidth="1"/>
    <col min="8474" max="8474" width="11.7265625" style="83" customWidth="1"/>
    <col min="8475" max="8475" width="13.1796875" style="83" customWidth="1"/>
    <col min="8476" max="8476" width="14.7265625" style="83" customWidth="1"/>
    <col min="8477" max="8477" width="9.7265625" style="83" bestFit="1" customWidth="1"/>
    <col min="8478" max="8704" width="8.81640625" style="83"/>
    <col min="8705" max="8705" width="5.26953125" style="83" customWidth="1"/>
    <col min="8706" max="8706" width="9" style="83" customWidth="1"/>
    <col min="8707" max="8707" width="14" style="83" customWidth="1"/>
    <col min="8708" max="8708" width="27" style="83" bestFit="1" customWidth="1"/>
    <col min="8709" max="8709" width="26.26953125" style="83" customWidth="1"/>
    <col min="8710" max="8710" width="11" style="83" customWidth="1"/>
    <col min="8711" max="8711" width="11.26953125" style="83" customWidth="1"/>
    <col min="8712" max="8712" width="9.26953125" style="83" customWidth="1"/>
    <col min="8713" max="8713" width="10" style="83" customWidth="1"/>
    <col min="8714" max="8714" width="9.81640625" style="83" customWidth="1"/>
    <col min="8715" max="8715" width="11.7265625" style="83" customWidth="1"/>
    <col min="8716" max="8716" width="11" style="83" customWidth="1"/>
    <col min="8717" max="8717" width="10.26953125" style="83" bestFit="1" customWidth="1"/>
    <col min="8718" max="8719" width="11" style="83" customWidth="1"/>
    <col min="8720" max="8721" width="17" style="83" customWidth="1"/>
    <col min="8722" max="8722" width="12.26953125" style="83" customWidth="1"/>
    <col min="8723" max="8723" width="15.7265625" style="83" customWidth="1"/>
    <col min="8724" max="8724" width="15" style="83" customWidth="1"/>
    <col min="8725" max="8725" width="26.1796875" style="83" customWidth="1"/>
    <col min="8726" max="8726" width="12.81640625" style="83" customWidth="1"/>
    <col min="8727" max="8727" width="13.26953125" style="83" customWidth="1"/>
    <col min="8728" max="8728" width="10.7265625" style="83" customWidth="1"/>
    <col min="8729" max="8729" width="10.1796875" style="83" customWidth="1"/>
    <col min="8730" max="8730" width="11.7265625" style="83" customWidth="1"/>
    <col min="8731" max="8731" width="13.1796875" style="83" customWidth="1"/>
    <col min="8732" max="8732" width="14.7265625" style="83" customWidth="1"/>
    <col min="8733" max="8733" width="9.7265625" style="83" bestFit="1" customWidth="1"/>
    <col min="8734" max="8960" width="8.81640625" style="83"/>
    <col min="8961" max="8961" width="5.26953125" style="83" customWidth="1"/>
    <col min="8962" max="8962" width="9" style="83" customWidth="1"/>
    <col min="8963" max="8963" width="14" style="83" customWidth="1"/>
    <col min="8964" max="8964" width="27" style="83" bestFit="1" customWidth="1"/>
    <col min="8965" max="8965" width="26.26953125" style="83" customWidth="1"/>
    <col min="8966" max="8966" width="11" style="83" customWidth="1"/>
    <col min="8967" max="8967" width="11.26953125" style="83" customWidth="1"/>
    <col min="8968" max="8968" width="9.26953125" style="83" customWidth="1"/>
    <col min="8969" max="8969" width="10" style="83" customWidth="1"/>
    <col min="8970" max="8970" width="9.81640625" style="83" customWidth="1"/>
    <col min="8971" max="8971" width="11.7265625" style="83" customWidth="1"/>
    <col min="8972" max="8972" width="11" style="83" customWidth="1"/>
    <col min="8973" max="8973" width="10.26953125" style="83" bestFit="1" customWidth="1"/>
    <col min="8974" max="8975" width="11" style="83" customWidth="1"/>
    <col min="8976" max="8977" width="17" style="83" customWidth="1"/>
    <col min="8978" max="8978" width="12.26953125" style="83" customWidth="1"/>
    <col min="8979" max="8979" width="15.7265625" style="83" customWidth="1"/>
    <col min="8980" max="8980" width="15" style="83" customWidth="1"/>
    <col min="8981" max="8981" width="26.1796875" style="83" customWidth="1"/>
    <col min="8982" max="8982" width="12.81640625" style="83" customWidth="1"/>
    <col min="8983" max="8983" width="13.26953125" style="83" customWidth="1"/>
    <col min="8984" max="8984" width="10.7265625" style="83" customWidth="1"/>
    <col min="8985" max="8985" width="10.1796875" style="83" customWidth="1"/>
    <col min="8986" max="8986" width="11.7265625" style="83" customWidth="1"/>
    <col min="8987" max="8987" width="13.1796875" style="83" customWidth="1"/>
    <col min="8988" max="8988" width="14.7265625" style="83" customWidth="1"/>
    <col min="8989" max="8989" width="9.7265625" style="83" bestFit="1" customWidth="1"/>
    <col min="8990" max="9216" width="8.81640625" style="83"/>
    <col min="9217" max="9217" width="5.26953125" style="83" customWidth="1"/>
    <col min="9218" max="9218" width="9" style="83" customWidth="1"/>
    <col min="9219" max="9219" width="14" style="83" customWidth="1"/>
    <col min="9220" max="9220" width="27" style="83" bestFit="1" customWidth="1"/>
    <col min="9221" max="9221" width="26.26953125" style="83" customWidth="1"/>
    <col min="9222" max="9222" width="11" style="83" customWidth="1"/>
    <col min="9223" max="9223" width="11.26953125" style="83" customWidth="1"/>
    <col min="9224" max="9224" width="9.26953125" style="83" customWidth="1"/>
    <col min="9225" max="9225" width="10" style="83" customWidth="1"/>
    <col min="9226" max="9226" width="9.81640625" style="83" customWidth="1"/>
    <col min="9227" max="9227" width="11.7265625" style="83" customWidth="1"/>
    <col min="9228" max="9228" width="11" style="83" customWidth="1"/>
    <col min="9229" max="9229" width="10.26953125" style="83" bestFit="1" customWidth="1"/>
    <col min="9230" max="9231" width="11" style="83" customWidth="1"/>
    <col min="9232" max="9233" width="17" style="83" customWidth="1"/>
    <col min="9234" max="9234" width="12.26953125" style="83" customWidth="1"/>
    <col min="9235" max="9235" width="15.7265625" style="83" customWidth="1"/>
    <col min="9236" max="9236" width="15" style="83" customWidth="1"/>
    <col min="9237" max="9237" width="26.1796875" style="83" customWidth="1"/>
    <col min="9238" max="9238" width="12.81640625" style="83" customWidth="1"/>
    <col min="9239" max="9239" width="13.26953125" style="83" customWidth="1"/>
    <col min="9240" max="9240" width="10.7265625" style="83" customWidth="1"/>
    <col min="9241" max="9241" width="10.1796875" style="83" customWidth="1"/>
    <col min="9242" max="9242" width="11.7265625" style="83" customWidth="1"/>
    <col min="9243" max="9243" width="13.1796875" style="83" customWidth="1"/>
    <col min="9244" max="9244" width="14.7265625" style="83" customWidth="1"/>
    <col min="9245" max="9245" width="9.7265625" style="83" bestFit="1" customWidth="1"/>
    <col min="9246" max="9472" width="8.81640625" style="83"/>
    <col min="9473" max="9473" width="5.26953125" style="83" customWidth="1"/>
    <col min="9474" max="9474" width="9" style="83" customWidth="1"/>
    <col min="9475" max="9475" width="14" style="83" customWidth="1"/>
    <col min="9476" max="9476" width="27" style="83" bestFit="1" customWidth="1"/>
    <col min="9477" max="9477" width="26.26953125" style="83" customWidth="1"/>
    <col min="9478" max="9478" width="11" style="83" customWidth="1"/>
    <col min="9479" max="9479" width="11.26953125" style="83" customWidth="1"/>
    <col min="9480" max="9480" width="9.26953125" style="83" customWidth="1"/>
    <col min="9481" max="9481" width="10" style="83" customWidth="1"/>
    <col min="9482" max="9482" width="9.81640625" style="83" customWidth="1"/>
    <col min="9483" max="9483" width="11.7265625" style="83" customWidth="1"/>
    <col min="9484" max="9484" width="11" style="83" customWidth="1"/>
    <col min="9485" max="9485" width="10.26953125" style="83" bestFit="1" customWidth="1"/>
    <col min="9486" max="9487" width="11" style="83" customWidth="1"/>
    <col min="9488" max="9489" width="17" style="83" customWidth="1"/>
    <col min="9490" max="9490" width="12.26953125" style="83" customWidth="1"/>
    <col min="9491" max="9491" width="15.7265625" style="83" customWidth="1"/>
    <col min="9492" max="9492" width="15" style="83" customWidth="1"/>
    <col min="9493" max="9493" width="26.1796875" style="83" customWidth="1"/>
    <col min="9494" max="9494" width="12.81640625" style="83" customWidth="1"/>
    <col min="9495" max="9495" width="13.26953125" style="83" customWidth="1"/>
    <col min="9496" max="9496" width="10.7265625" style="83" customWidth="1"/>
    <col min="9497" max="9497" width="10.1796875" style="83" customWidth="1"/>
    <col min="9498" max="9498" width="11.7265625" style="83" customWidth="1"/>
    <col min="9499" max="9499" width="13.1796875" style="83" customWidth="1"/>
    <col min="9500" max="9500" width="14.7265625" style="83" customWidth="1"/>
    <col min="9501" max="9501" width="9.7265625" style="83" bestFit="1" customWidth="1"/>
    <col min="9502" max="9728" width="8.81640625" style="83"/>
    <col min="9729" max="9729" width="5.26953125" style="83" customWidth="1"/>
    <col min="9730" max="9730" width="9" style="83" customWidth="1"/>
    <col min="9731" max="9731" width="14" style="83" customWidth="1"/>
    <col min="9732" max="9732" width="27" style="83" bestFit="1" customWidth="1"/>
    <col min="9733" max="9733" width="26.26953125" style="83" customWidth="1"/>
    <col min="9734" max="9734" width="11" style="83" customWidth="1"/>
    <col min="9735" max="9735" width="11.26953125" style="83" customWidth="1"/>
    <col min="9736" max="9736" width="9.26953125" style="83" customWidth="1"/>
    <col min="9737" max="9737" width="10" style="83" customWidth="1"/>
    <col min="9738" max="9738" width="9.81640625" style="83" customWidth="1"/>
    <col min="9739" max="9739" width="11.7265625" style="83" customWidth="1"/>
    <col min="9740" max="9740" width="11" style="83" customWidth="1"/>
    <col min="9741" max="9741" width="10.26953125" style="83" bestFit="1" customWidth="1"/>
    <col min="9742" max="9743" width="11" style="83" customWidth="1"/>
    <col min="9744" max="9745" width="17" style="83" customWidth="1"/>
    <col min="9746" max="9746" width="12.26953125" style="83" customWidth="1"/>
    <col min="9747" max="9747" width="15.7265625" style="83" customWidth="1"/>
    <col min="9748" max="9748" width="15" style="83" customWidth="1"/>
    <col min="9749" max="9749" width="26.1796875" style="83" customWidth="1"/>
    <col min="9750" max="9750" width="12.81640625" style="83" customWidth="1"/>
    <col min="9751" max="9751" width="13.26953125" style="83" customWidth="1"/>
    <col min="9752" max="9752" width="10.7265625" style="83" customWidth="1"/>
    <col min="9753" max="9753" width="10.1796875" style="83" customWidth="1"/>
    <col min="9754" max="9754" width="11.7265625" style="83" customWidth="1"/>
    <col min="9755" max="9755" width="13.1796875" style="83" customWidth="1"/>
    <col min="9756" max="9756" width="14.7265625" style="83" customWidth="1"/>
    <col min="9757" max="9757" width="9.7265625" style="83" bestFit="1" customWidth="1"/>
    <col min="9758" max="9984" width="8.81640625" style="83"/>
    <col min="9985" max="9985" width="5.26953125" style="83" customWidth="1"/>
    <col min="9986" max="9986" width="9" style="83" customWidth="1"/>
    <col min="9987" max="9987" width="14" style="83" customWidth="1"/>
    <col min="9988" max="9988" width="27" style="83" bestFit="1" customWidth="1"/>
    <col min="9989" max="9989" width="26.26953125" style="83" customWidth="1"/>
    <col min="9990" max="9990" width="11" style="83" customWidth="1"/>
    <col min="9991" max="9991" width="11.26953125" style="83" customWidth="1"/>
    <col min="9992" max="9992" width="9.26953125" style="83" customWidth="1"/>
    <col min="9993" max="9993" width="10" style="83" customWidth="1"/>
    <col min="9994" max="9994" width="9.81640625" style="83" customWidth="1"/>
    <col min="9995" max="9995" width="11.7265625" style="83" customWidth="1"/>
    <col min="9996" max="9996" width="11" style="83" customWidth="1"/>
    <col min="9997" max="9997" width="10.26953125" style="83" bestFit="1" customWidth="1"/>
    <col min="9998" max="9999" width="11" style="83" customWidth="1"/>
    <col min="10000" max="10001" width="17" style="83" customWidth="1"/>
    <col min="10002" max="10002" width="12.26953125" style="83" customWidth="1"/>
    <col min="10003" max="10003" width="15.7265625" style="83" customWidth="1"/>
    <col min="10004" max="10004" width="15" style="83" customWidth="1"/>
    <col min="10005" max="10005" width="26.1796875" style="83" customWidth="1"/>
    <col min="10006" max="10006" width="12.81640625" style="83" customWidth="1"/>
    <col min="10007" max="10007" width="13.26953125" style="83" customWidth="1"/>
    <col min="10008" max="10008" width="10.7265625" style="83" customWidth="1"/>
    <col min="10009" max="10009" width="10.1796875" style="83" customWidth="1"/>
    <col min="10010" max="10010" width="11.7265625" style="83" customWidth="1"/>
    <col min="10011" max="10011" width="13.1796875" style="83" customWidth="1"/>
    <col min="10012" max="10012" width="14.7265625" style="83" customWidth="1"/>
    <col min="10013" max="10013" width="9.7265625" style="83" bestFit="1" customWidth="1"/>
    <col min="10014" max="10240" width="8.81640625" style="83"/>
    <col min="10241" max="10241" width="5.26953125" style="83" customWidth="1"/>
    <col min="10242" max="10242" width="9" style="83" customWidth="1"/>
    <col min="10243" max="10243" width="14" style="83" customWidth="1"/>
    <col min="10244" max="10244" width="27" style="83" bestFit="1" customWidth="1"/>
    <col min="10245" max="10245" width="26.26953125" style="83" customWidth="1"/>
    <col min="10246" max="10246" width="11" style="83" customWidth="1"/>
    <col min="10247" max="10247" width="11.26953125" style="83" customWidth="1"/>
    <col min="10248" max="10248" width="9.26953125" style="83" customWidth="1"/>
    <col min="10249" max="10249" width="10" style="83" customWidth="1"/>
    <col min="10250" max="10250" width="9.81640625" style="83" customWidth="1"/>
    <col min="10251" max="10251" width="11.7265625" style="83" customWidth="1"/>
    <col min="10252" max="10252" width="11" style="83" customWidth="1"/>
    <col min="10253" max="10253" width="10.26953125" style="83" bestFit="1" customWidth="1"/>
    <col min="10254" max="10255" width="11" style="83" customWidth="1"/>
    <col min="10256" max="10257" width="17" style="83" customWidth="1"/>
    <col min="10258" max="10258" width="12.26953125" style="83" customWidth="1"/>
    <col min="10259" max="10259" width="15.7265625" style="83" customWidth="1"/>
    <col min="10260" max="10260" width="15" style="83" customWidth="1"/>
    <col min="10261" max="10261" width="26.1796875" style="83" customWidth="1"/>
    <col min="10262" max="10262" width="12.81640625" style="83" customWidth="1"/>
    <col min="10263" max="10263" width="13.26953125" style="83" customWidth="1"/>
    <col min="10264" max="10264" width="10.7265625" style="83" customWidth="1"/>
    <col min="10265" max="10265" width="10.1796875" style="83" customWidth="1"/>
    <col min="10266" max="10266" width="11.7265625" style="83" customWidth="1"/>
    <col min="10267" max="10267" width="13.1796875" style="83" customWidth="1"/>
    <col min="10268" max="10268" width="14.7265625" style="83" customWidth="1"/>
    <col min="10269" max="10269" width="9.7265625" style="83" bestFit="1" customWidth="1"/>
    <col min="10270" max="10496" width="8.81640625" style="83"/>
    <col min="10497" max="10497" width="5.26953125" style="83" customWidth="1"/>
    <col min="10498" max="10498" width="9" style="83" customWidth="1"/>
    <col min="10499" max="10499" width="14" style="83" customWidth="1"/>
    <col min="10500" max="10500" width="27" style="83" bestFit="1" customWidth="1"/>
    <col min="10501" max="10501" width="26.26953125" style="83" customWidth="1"/>
    <col min="10502" max="10502" width="11" style="83" customWidth="1"/>
    <col min="10503" max="10503" width="11.26953125" style="83" customWidth="1"/>
    <col min="10504" max="10504" width="9.26953125" style="83" customWidth="1"/>
    <col min="10505" max="10505" width="10" style="83" customWidth="1"/>
    <col min="10506" max="10506" width="9.81640625" style="83" customWidth="1"/>
    <col min="10507" max="10507" width="11.7265625" style="83" customWidth="1"/>
    <col min="10508" max="10508" width="11" style="83" customWidth="1"/>
    <col min="10509" max="10509" width="10.26953125" style="83" bestFit="1" customWidth="1"/>
    <col min="10510" max="10511" width="11" style="83" customWidth="1"/>
    <col min="10512" max="10513" width="17" style="83" customWidth="1"/>
    <col min="10514" max="10514" width="12.26953125" style="83" customWidth="1"/>
    <col min="10515" max="10515" width="15.7265625" style="83" customWidth="1"/>
    <col min="10516" max="10516" width="15" style="83" customWidth="1"/>
    <col min="10517" max="10517" width="26.1796875" style="83" customWidth="1"/>
    <col min="10518" max="10518" width="12.81640625" style="83" customWidth="1"/>
    <col min="10519" max="10519" width="13.26953125" style="83" customWidth="1"/>
    <col min="10520" max="10520" width="10.7265625" style="83" customWidth="1"/>
    <col min="10521" max="10521" width="10.1796875" style="83" customWidth="1"/>
    <col min="10522" max="10522" width="11.7265625" style="83" customWidth="1"/>
    <col min="10523" max="10523" width="13.1796875" style="83" customWidth="1"/>
    <col min="10524" max="10524" width="14.7265625" style="83" customWidth="1"/>
    <col min="10525" max="10525" width="9.7265625" style="83" bestFit="1" customWidth="1"/>
    <col min="10526" max="10752" width="8.81640625" style="83"/>
    <col min="10753" max="10753" width="5.26953125" style="83" customWidth="1"/>
    <col min="10754" max="10754" width="9" style="83" customWidth="1"/>
    <col min="10755" max="10755" width="14" style="83" customWidth="1"/>
    <col min="10756" max="10756" width="27" style="83" bestFit="1" customWidth="1"/>
    <col min="10757" max="10757" width="26.26953125" style="83" customWidth="1"/>
    <col min="10758" max="10758" width="11" style="83" customWidth="1"/>
    <col min="10759" max="10759" width="11.26953125" style="83" customWidth="1"/>
    <col min="10760" max="10760" width="9.26953125" style="83" customWidth="1"/>
    <col min="10761" max="10761" width="10" style="83" customWidth="1"/>
    <col min="10762" max="10762" width="9.81640625" style="83" customWidth="1"/>
    <col min="10763" max="10763" width="11.7265625" style="83" customWidth="1"/>
    <col min="10764" max="10764" width="11" style="83" customWidth="1"/>
    <col min="10765" max="10765" width="10.26953125" style="83" bestFit="1" customWidth="1"/>
    <col min="10766" max="10767" width="11" style="83" customWidth="1"/>
    <col min="10768" max="10769" width="17" style="83" customWidth="1"/>
    <col min="10770" max="10770" width="12.26953125" style="83" customWidth="1"/>
    <col min="10771" max="10771" width="15.7265625" style="83" customWidth="1"/>
    <col min="10772" max="10772" width="15" style="83" customWidth="1"/>
    <col min="10773" max="10773" width="26.1796875" style="83" customWidth="1"/>
    <col min="10774" max="10774" width="12.81640625" style="83" customWidth="1"/>
    <col min="10775" max="10775" width="13.26953125" style="83" customWidth="1"/>
    <col min="10776" max="10776" width="10.7265625" style="83" customWidth="1"/>
    <col min="10777" max="10777" width="10.1796875" style="83" customWidth="1"/>
    <col min="10778" max="10778" width="11.7265625" style="83" customWidth="1"/>
    <col min="10779" max="10779" width="13.1796875" style="83" customWidth="1"/>
    <col min="10780" max="10780" width="14.7265625" style="83" customWidth="1"/>
    <col min="10781" max="10781" width="9.7265625" style="83" bestFit="1" customWidth="1"/>
    <col min="10782" max="11008" width="8.81640625" style="83"/>
    <col min="11009" max="11009" width="5.26953125" style="83" customWidth="1"/>
    <col min="11010" max="11010" width="9" style="83" customWidth="1"/>
    <col min="11011" max="11011" width="14" style="83" customWidth="1"/>
    <col min="11012" max="11012" width="27" style="83" bestFit="1" customWidth="1"/>
    <col min="11013" max="11013" width="26.26953125" style="83" customWidth="1"/>
    <col min="11014" max="11014" width="11" style="83" customWidth="1"/>
    <col min="11015" max="11015" width="11.26953125" style="83" customWidth="1"/>
    <col min="11016" max="11016" width="9.26953125" style="83" customWidth="1"/>
    <col min="11017" max="11017" width="10" style="83" customWidth="1"/>
    <col min="11018" max="11018" width="9.81640625" style="83" customWidth="1"/>
    <col min="11019" max="11019" width="11.7265625" style="83" customWidth="1"/>
    <col min="11020" max="11020" width="11" style="83" customWidth="1"/>
    <col min="11021" max="11021" width="10.26953125" style="83" bestFit="1" customWidth="1"/>
    <col min="11022" max="11023" width="11" style="83" customWidth="1"/>
    <col min="11024" max="11025" width="17" style="83" customWidth="1"/>
    <col min="11026" max="11026" width="12.26953125" style="83" customWidth="1"/>
    <col min="11027" max="11027" width="15.7265625" style="83" customWidth="1"/>
    <col min="11028" max="11028" width="15" style="83" customWidth="1"/>
    <col min="11029" max="11029" width="26.1796875" style="83" customWidth="1"/>
    <col min="11030" max="11030" width="12.81640625" style="83" customWidth="1"/>
    <col min="11031" max="11031" width="13.26953125" style="83" customWidth="1"/>
    <col min="11032" max="11032" width="10.7265625" style="83" customWidth="1"/>
    <col min="11033" max="11033" width="10.1796875" style="83" customWidth="1"/>
    <col min="11034" max="11034" width="11.7265625" style="83" customWidth="1"/>
    <col min="11035" max="11035" width="13.1796875" style="83" customWidth="1"/>
    <col min="11036" max="11036" width="14.7265625" style="83" customWidth="1"/>
    <col min="11037" max="11037" width="9.7265625" style="83" bestFit="1" customWidth="1"/>
    <col min="11038" max="11264" width="8.81640625" style="83"/>
    <col min="11265" max="11265" width="5.26953125" style="83" customWidth="1"/>
    <col min="11266" max="11266" width="9" style="83" customWidth="1"/>
    <col min="11267" max="11267" width="14" style="83" customWidth="1"/>
    <col min="11268" max="11268" width="27" style="83" bestFit="1" customWidth="1"/>
    <col min="11269" max="11269" width="26.26953125" style="83" customWidth="1"/>
    <col min="11270" max="11270" width="11" style="83" customWidth="1"/>
    <col min="11271" max="11271" width="11.26953125" style="83" customWidth="1"/>
    <col min="11272" max="11272" width="9.26953125" style="83" customWidth="1"/>
    <col min="11273" max="11273" width="10" style="83" customWidth="1"/>
    <col min="11274" max="11274" width="9.81640625" style="83" customWidth="1"/>
    <col min="11275" max="11275" width="11.7265625" style="83" customWidth="1"/>
    <col min="11276" max="11276" width="11" style="83" customWidth="1"/>
    <col min="11277" max="11277" width="10.26953125" style="83" bestFit="1" customWidth="1"/>
    <col min="11278" max="11279" width="11" style="83" customWidth="1"/>
    <col min="11280" max="11281" width="17" style="83" customWidth="1"/>
    <col min="11282" max="11282" width="12.26953125" style="83" customWidth="1"/>
    <col min="11283" max="11283" width="15.7265625" style="83" customWidth="1"/>
    <col min="11284" max="11284" width="15" style="83" customWidth="1"/>
    <col min="11285" max="11285" width="26.1796875" style="83" customWidth="1"/>
    <col min="11286" max="11286" width="12.81640625" style="83" customWidth="1"/>
    <col min="11287" max="11287" width="13.26953125" style="83" customWidth="1"/>
    <col min="11288" max="11288" width="10.7265625" style="83" customWidth="1"/>
    <col min="11289" max="11289" width="10.1796875" style="83" customWidth="1"/>
    <col min="11290" max="11290" width="11.7265625" style="83" customWidth="1"/>
    <col min="11291" max="11291" width="13.1796875" style="83" customWidth="1"/>
    <col min="11292" max="11292" width="14.7265625" style="83" customWidth="1"/>
    <col min="11293" max="11293" width="9.7265625" style="83" bestFit="1" customWidth="1"/>
    <col min="11294" max="11520" width="8.81640625" style="83"/>
    <col min="11521" max="11521" width="5.26953125" style="83" customWidth="1"/>
    <col min="11522" max="11522" width="9" style="83" customWidth="1"/>
    <col min="11523" max="11523" width="14" style="83" customWidth="1"/>
    <col min="11524" max="11524" width="27" style="83" bestFit="1" customWidth="1"/>
    <col min="11525" max="11525" width="26.26953125" style="83" customWidth="1"/>
    <col min="11526" max="11526" width="11" style="83" customWidth="1"/>
    <col min="11527" max="11527" width="11.26953125" style="83" customWidth="1"/>
    <col min="11528" max="11528" width="9.26953125" style="83" customWidth="1"/>
    <col min="11529" max="11529" width="10" style="83" customWidth="1"/>
    <col min="11530" max="11530" width="9.81640625" style="83" customWidth="1"/>
    <col min="11531" max="11531" width="11.7265625" style="83" customWidth="1"/>
    <col min="11532" max="11532" width="11" style="83" customWidth="1"/>
    <col min="11533" max="11533" width="10.26953125" style="83" bestFit="1" customWidth="1"/>
    <col min="11534" max="11535" width="11" style="83" customWidth="1"/>
    <col min="11536" max="11537" width="17" style="83" customWidth="1"/>
    <col min="11538" max="11538" width="12.26953125" style="83" customWidth="1"/>
    <col min="11539" max="11539" width="15.7265625" style="83" customWidth="1"/>
    <col min="11540" max="11540" width="15" style="83" customWidth="1"/>
    <col min="11541" max="11541" width="26.1796875" style="83" customWidth="1"/>
    <col min="11542" max="11542" width="12.81640625" style="83" customWidth="1"/>
    <col min="11543" max="11543" width="13.26953125" style="83" customWidth="1"/>
    <col min="11544" max="11544" width="10.7265625" style="83" customWidth="1"/>
    <col min="11545" max="11545" width="10.1796875" style="83" customWidth="1"/>
    <col min="11546" max="11546" width="11.7265625" style="83" customWidth="1"/>
    <col min="11547" max="11547" width="13.1796875" style="83" customWidth="1"/>
    <col min="11548" max="11548" width="14.7265625" style="83" customWidth="1"/>
    <col min="11549" max="11549" width="9.7265625" style="83" bestFit="1" customWidth="1"/>
    <col min="11550" max="11776" width="8.81640625" style="83"/>
    <col min="11777" max="11777" width="5.26953125" style="83" customWidth="1"/>
    <col min="11778" max="11778" width="9" style="83" customWidth="1"/>
    <col min="11779" max="11779" width="14" style="83" customWidth="1"/>
    <col min="11780" max="11780" width="27" style="83" bestFit="1" customWidth="1"/>
    <col min="11781" max="11781" width="26.26953125" style="83" customWidth="1"/>
    <col min="11782" max="11782" width="11" style="83" customWidth="1"/>
    <col min="11783" max="11783" width="11.26953125" style="83" customWidth="1"/>
    <col min="11784" max="11784" width="9.26953125" style="83" customWidth="1"/>
    <col min="11785" max="11785" width="10" style="83" customWidth="1"/>
    <col min="11786" max="11786" width="9.81640625" style="83" customWidth="1"/>
    <col min="11787" max="11787" width="11.7265625" style="83" customWidth="1"/>
    <col min="11788" max="11788" width="11" style="83" customWidth="1"/>
    <col min="11789" max="11789" width="10.26953125" style="83" bestFit="1" customWidth="1"/>
    <col min="11790" max="11791" width="11" style="83" customWidth="1"/>
    <col min="11792" max="11793" width="17" style="83" customWidth="1"/>
    <col min="11794" max="11794" width="12.26953125" style="83" customWidth="1"/>
    <col min="11795" max="11795" width="15.7265625" style="83" customWidth="1"/>
    <col min="11796" max="11796" width="15" style="83" customWidth="1"/>
    <col min="11797" max="11797" width="26.1796875" style="83" customWidth="1"/>
    <col min="11798" max="11798" width="12.81640625" style="83" customWidth="1"/>
    <col min="11799" max="11799" width="13.26953125" style="83" customWidth="1"/>
    <col min="11800" max="11800" width="10.7265625" style="83" customWidth="1"/>
    <col min="11801" max="11801" width="10.1796875" style="83" customWidth="1"/>
    <col min="11802" max="11802" width="11.7265625" style="83" customWidth="1"/>
    <col min="11803" max="11803" width="13.1796875" style="83" customWidth="1"/>
    <col min="11804" max="11804" width="14.7265625" style="83" customWidth="1"/>
    <col min="11805" max="11805" width="9.7265625" style="83" bestFit="1" customWidth="1"/>
    <col min="11806" max="12032" width="8.81640625" style="83"/>
    <col min="12033" max="12033" width="5.26953125" style="83" customWidth="1"/>
    <col min="12034" max="12034" width="9" style="83" customWidth="1"/>
    <col min="12035" max="12035" width="14" style="83" customWidth="1"/>
    <col min="12036" max="12036" width="27" style="83" bestFit="1" customWidth="1"/>
    <col min="12037" max="12037" width="26.26953125" style="83" customWidth="1"/>
    <col min="12038" max="12038" width="11" style="83" customWidth="1"/>
    <col min="12039" max="12039" width="11.26953125" style="83" customWidth="1"/>
    <col min="12040" max="12040" width="9.26953125" style="83" customWidth="1"/>
    <col min="12041" max="12041" width="10" style="83" customWidth="1"/>
    <col min="12042" max="12042" width="9.81640625" style="83" customWidth="1"/>
    <col min="12043" max="12043" width="11.7265625" style="83" customWidth="1"/>
    <col min="12044" max="12044" width="11" style="83" customWidth="1"/>
    <col min="12045" max="12045" width="10.26953125" style="83" bestFit="1" customWidth="1"/>
    <col min="12046" max="12047" width="11" style="83" customWidth="1"/>
    <col min="12048" max="12049" width="17" style="83" customWidth="1"/>
    <col min="12050" max="12050" width="12.26953125" style="83" customWidth="1"/>
    <col min="12051" max="12051" width="15.7265625" style="83" customWidth="1"/>
    <col min="12052" max="12052" width="15" style="83" customWidth="1"/>
    <col min="12053" max="12053" width="26.1796875" style="83" customWidth="1"/>
    <col min="12054" max="12054" width="12.81640625" style="83" customWidth="1"/>
    <col min="12055" max="12055" width="13.26953125" style="83" customWidth="1"/>
    <col min="12056" max="12056" width="10.7265625" style="83" customWidth="1"/>
    <col min="12057" max="12057" width="10.1796875" style="83" customWidth="1"/>
    <col min="12058" max="12058" width="11.7265625" style="83" customWidth="1"/>
    <col min="12059" max="12059" width="13.1796875" style="83" customWidth="1"/>
    <col min="12060" max="12060" width="14.7265625" style="83" customWidth="1"/>
    <col min="12061" max="12061" width="9.7265625" style="83" bestFit="1" customWidth="1"/>
    <col min="12062" max="12288" width="8.81640625" style="83"/>
    <col min="12289" max="12289" width="5.26953125" style="83" customWidth="1"/>
    <col min="12290" max="12290" width="9" style="83" customWidth="1"/>
    <col min="12291" max="12291" width="14" style="83" customWidth="1"/>
    <col min="12292" max="12292" width="27" style="83" bestFit="1" customWidth="1"/>
    <col min="12293" max="12293" width="26.26953125" style="83" customWidth="1"/>
    <col min="12294" max="12294" width="11" style="83" customWidth="1"/>
    <col min="12295" max="12295" width="11.26953125" style="83" customWidth="1"/>
    <col min="12296" max="12296" width="9.26953125" style="83" customWidth="1"/>
    <col min="12297" max="12297" width="10" style="83" customWidth="1"/>
    <col min="12298" max="12298" width="9.81640625" style="83" customWidth="1"/>
    <col min="12299" max="12299" width="11.7265625" style="83" customWidth="1"/>
    <col min="12300" max="12300" width="11" style="83" customWidth="1"/>
    <col min="12301" max="12301" width="10.26953125" style="83" bestFit="1" customWidth="1"/>
    <col min="12302" max="12303" width="11" style="83" customWidth="1"/>
    <col min="12304" max="12305" width="17" style="83" customWidth="1"/>
    <col min="12306" max="12306" width="12.26953125" style="83" customWidth="1"/>
    <col min="12307" max="12307" width="15.7265625" style="83" customWidth="1"/>
    <col min="12308" max="12308" width="15" style="83" customWidth="1"/>
    <col min="12309" max="12309" width="26.1796875" style="83" customWidth="1"/>
    <col min="12310" max="12310" width="12.81640625" style="83" customWidth="1"/>
    <col min="12311" max="12311" width="13.26953125" style="83" customWidth="1"/>
    <col min="12312" max="12312" width="10.7265625" style="83" customWidth="1"/>
    <col min="12313" max="12313" width="10.1796875" style="83" customWidth="1"/>
    <col min="12314" max="12314" width="11.7265625" style="83" customWidth="1"/>
    <col min="12315" max="12315" width="13.1796875" style="83" customWidth="1"/>
    <col min="12316" max="12316" width="14.7265625" style="83" customWidth="1"/>
    <col min="12317" max="12317" width="9.7265625" style="83" bestFit="1" customWidth="1"/>
    <col min="12318" max="12544" width="8.81640625" style="83"/>
    <col min="12545" max="12545" width="5.26953125" style="83" customWidth="1"/>
    <col min="12546" max="12546" width="9" style="83" customWidth="1"/>
    <col min="12547" max="12547" width="14" style="83" customWidth="1"/>
    <col min="12548" max="12548" width="27" style="83" bestFit="1" customWidth="1"/>
    <col min="12549" max="12549" width="26.26953125" style="83" customWidth="1"/>
    <col min="12550" max="12550" width="11" style="83" customWidth="1"/>
    <col min="12551" max="12551" width="11.26953125" style="83" customWidth="1"/>
    <col min="12552" max="12552" width="9.26953125" style="83" customWidth="1"/>
    <col min="12553" max="12553" width="10" style="83" customWidth="1"/>
    <col min="12554" max="12554" width="9.81640625" style="83" customWidth="1"/>
    <col min="12555" max="12555" width="11.7265625" style="83" customWidth="1"/>
    <col min="12556" max="12556" width="11" style="83" customWidth="1"/>
    <col min="12557" max="12557" width="10.26953125" style="83" bestFit="1" customWidth="1"/>
    <col min="12558" max="12559" width="11" style="83" customWidth="1"/>
    <col min="12560" max="12561" width="17" style="83" customWidth="1"/>
    <col min="12562" max="12562" width="12.26953125" style="83" customWidth="1"/>
    <col min="12563" max="12563" width="15.7265625" style="83" customWidth="1"/>
    <col min="12564" max="12564" width="15" style="83" customWidth="1"/>
    <col min="12565" max="12565" width="26.1796875" style="83" customWidth="1"/>
    <col min="12566" max="12566" width="12.81640625" style="83" customWidth="1"/>
    <col min="12567" max="12567" width="13.26953125" style="83" customWidth="1"/>
    <col min="12568" max="12568" width="10.7265625" style="83" customWidth="1"/>
    <col min="12569" max="12569" width="10.1796875" style="83" customWidth="1"/>
    <col min="12570" max="12570" width="11.7265625" style="83" customWidth="1"/>
    <col min="12571" max="12571" width="13.1796875" style="83" customWidth="1"/>
    <col min="12572" max="12572" width="14.7265625" style="83" customWidth="1"/>
    <col min="12573" max="12573" width="9.7265625" style="83" bestFit="1" customWidth="1"/>
    <col min="12574" max="12800" width="8.81640625" style="83"/>
    <col min="12801" max="12801" width="5.26953125" style="83" customWidth="1"/>
    <col min="12802" max="12802" width="9" style="83" customWidth="1"/>
    <col min="12803" max="12803" width="14" style="83" customWidth="1"/>
    <col min="12804" max="12804" width="27" style="83" bestFit="1" customWidth="1"/>
    <col min="12805" max="12805" width="26.26953125" style="83" customWidth="1"/>
    <col min="12806" max="12806" width="11" style="83" customWidth="1"/>
    <col min="12807" max="12807" width="11.26953125" style="83" customWidth="1"/>
    <col min="12808" max="12808" width="9.26953125" style="83" customWidth="1"/>
    <col min="12809" max="12809" width="10" style="83" customWidth="1"/>
    <col min="12810" max="12810" width="9.81640625" style="83" customWidth="1"/>
    <col min="12811" max="12811" width="11.7265625" style="83" customWidth="1"/>
    <col min="12812" max="12812" width="11" style="83" customWidth="1"/>
    <col min="12813" max="12813" width="10.26953125" style="83" bestFit="1" customWidth="1"/>
    <col min="12814" max="12815" width="11" style="83" customWidth="1"/>
    <col min="12816" max="12817" width="17" style="83" customWidth="1"/>
    <col min="12818" max="12818" width="12.26953125" style="83" customWidth="1"/>
    <col min="12819" max="12819" width="15.7265625" style="83" customWidth="1"/>
    <col min="12820" max="12820" width="15" style="83" customWidth="1"/>
    <col min="12821" max="12821" width="26.1796875" style="83" customWidth="1"/>
    <col min="12822" max="12822" width="12.81640625" style="83" customWidth="1"/>
    <col min="12823" max="12823" width="13.26953125" style="83" customWidth="1"/>
    <col min="12824" max="12824" width="10.7265625" style="83" customWidth="1"/>
    <col min="12825" max="12825" width="10.1796875" style="83" customWidth="1"/>
    <col min="12826" max="12826" width="11.7265625" style="83" customWidth="1"/>
    <col min="12827" max="12827" width="13.1796875" style="83" customWidth="1"/>
    <col min="12828" max="12828" width="14.7265625" style="83" customWidth="1"/>
    <col min="12829" max="12829" width="9.7265625" style="83" bestFit="1" customWidth="1"/>
    <col min="12830" max="13056" width="8.81640625" style="83"/>
    <col min="13057" max="13057" width="5.26953125" style="83" customWidth="1"/>
    <col min="13058" max="13058" width="9" style="83" customWidth="1"/>
    <col min="13059" max="13059" width="14" style="83" customWidth="1"/>
    <col min="13060" max="13060" width="27" style="83" bestFit="1" customWidth="1"/>
    <col min="13061" max="13061" width="26.26953125" style="83" customWidth="1"/>
    <col min="13062" max="13062" width="11" style="83" customWidth="1"/>
    <col min="13063" max="13063" width="11.26953125" style="83" customWidth="1"/>
    <col min="13064" max="13064" width="9.26953125" style="83" customWidth="1"/>
    <col min="13065" max="13065" width="10" style="83" customWidth="1"/>
    <col min="13066" max="13066" width="9.81640625" style="83" customWidth="1"/>
    <col min="13067" max="13067" width="11.7265625" style="83" customWidth="1"/>
    <col min="13068" max="13068" width="11" style="83" customWidth="1"/>
    <col min="13069" max="13069" width="10.26953125" style="83" bestFit="1" customWidth="1"/>
    <col min="13070" max="13071" width="11" style="83" customWidth="1"/>
    <col min="13072" max="13073" width="17" style="83" customWidth="1"/>
    <col min="13074" max="13074" width="12.26953125" style="83" customWidth="1"/>
    <col min="13075" max="13075" width="15.7265625" style="83" customWidth="1"/>
    <col min="13076" max="13076" width="15" style="83" customWidth="1"/>
    <col min="13077" max="13077" width="26.1796875" style="83" customWidth="1"/>
    <col min="13078" max="13078" width="12.81640625" style="83" customWidth="1"/>
    <col min="13079" max="13079" width="13.26953125" style="83" customWidth="1"/>
    <col min="13080" max="13080" width="10.7265625" style="83" customWidth="1"/>
    <col min="13081" max="13081" width="10.1796875" style="83" customWidth="1"/>
    <col min="13082" max="13082" width="11.7265625" style="83" customWidth="1"/>
    <col min="13083" max="13083" width="13.1796875" style="83" customWidth="1"/>
    <col min="13084" max="13084" width="14.7265625" style="83" customWidth="1"/>
    <col min="13085" max="13085" width="9.7265625" style="83" bestFit="1" customWidth="1"/>
    <col min="13086" max="13312" width="8.81640625" style="83"/>
    <col min="13313" max="13313" width="5.26953125" style="83" customWidth="1"/>
    <col min="13314" max="13314" width="9" style="83" customWidth="1"/>
    <col min="13315" max="13315" width="14" style="83" customWidth="1"/>
    <col min="13316" max="13316" width="27" style="83" bestFit="1" customWidth="1"/>
    <col min="13317" max="13317" width="26.26953125" style="83" customWidth="1"/>
    <col min="13318" max="13318" width="11" style="83" customWidth="1"/>
    <col min="13319" max="13319" width="11.26953125" style="83" customWidth="1"/>
    <col min="13320" max="13320" width="9.26953125" style="83" customWidth="1"/>
    <col min="13321" max="13321" width="10" style="83" customWidth="1"/>
    <col min="13322" max="13322" width="9.81640625" style="83" customWidth="1"/>
    <col min="13323" max="13323" width="11.7265625" style="83" customWidth="1"/>
    <col min="13324" max="13324" width="11" style="83" customWidth="1"/>
    <col min="13325" max="13325" width="10.26953125" style="83" bestFit="1" customWidth="1"/>
    <col min="13326" max="13327" width="11" style="83" customWidth="1"/>
    <col min="13328" max="13329" width="17" style="83" customWidth="1"/>
    <col min="13330" max="13330" width="12.26953125" style="83" customWidth="1"/>
    <col min="13331" max="13331" width="15.7265625" style="83" customWidth="1"/>
    <col min="13332" max="13332" width="15" style="83" customWidth="1"/>
    <col min="13333" max="13333" width="26.1796875" style="83" customWidth="1"/>
    <col min="13334" max="13334" width="12.81640625" style="83" customWidth="1"/>
    <col min="13335" max="13335" width="13.26953125" style="83" customWidth="1"/>
    <col min="13336" max="13336" width="10.7265625" style="83" customWidth="1"/>
    <col min="13337" max="13337" width="10.1796875" style="83" customWidth="1"/>
    <col min="13338" max="13338" width="11.7265625" style="83" customWidth="1"/>
    <col min="13339" max="13339" width="13.1796875" style="83" customWidth="1"/>
    <col min="13340" max="13340" width="14.7265625" style="83" customWidth="1"/>
    <col min="13341" max="13341" width="9.7265625" style="83" bestFit="1" customWidth="1"/>
    <col min="13342" max="13568" width="8.81640625" style="83"/>
    <col min="13569" max="13569" width="5.26953125" style="83" customWidth="1"/>
    <col min="13570" max="13570" width="9" style="83" customWidth="1"/>
    <col min="13571" max="13571" width="14" style="83" customWidth="1"/>
    <col min="13572" max="13572" width="27" style="83" bestFit="1" customWidth="1"/>
    <col min="13573" max="13573" width="26.26953125" style="83" customWidth="1"/>
    <col min="13574" max="13574" width="11" style="83" customWidth="1"/>
    <col min="13575" max="13575" width="11.26953125" style="83" customWidth="1"/>
    <col min="13576" max="13576" width="9.26953125" style="83" customWidth="1"/>
    <col min="13577" max="13577" width="10" style="83" customWidth="1"/>
    <col min="13578" max="13578" width="9.81640625" style="83" customWidth="1"/>
    <col min="13579" max="13579" width="11.7265625" style="83" customWidth="1"/>
    <col min="13580" max="13580" width="11" style="83" customWidth="1"/>
    <col min="13581" max="13581" width="10.26953125" style="83" bestFit="1" customWidth="1"/>
    <col min="13582" max="13583" width="11" style="83" customWidth="1"/>
    <col min="13584" max="13585" width="17" style="83" customWidth="1"/>
    <col min="13586" max="13586" width="12.26953125" style="83" customWidth="1"/>
    <col min="13587" max="13587" width="15.7265625" style="83" customWidth="1"/>
    <col min="13588" max="13588" width="15" style="83" customWidth="1"/>
    <col min="13589" max="13589" width="26.1796875" style="83" customWidth="1"/>
    <col min="13590" max="13590" width="12.81640625" style="83" customWidth="1"/>
    <col min="13591" max="13591" width="13.26953125" style="83" customWidth="1"/>
    <col min="13592" max="13592" width="10.7265625" style="83" customWidth="1"/>
    <col min="13593" max="13593" width="10.1796875" style="83" customWidth="1"/>
    <col min="13594" max="13594" width="11.7265625" style="83" customWidth="1"/>
    <col min="13595" max="13595" width="13.1796875" style="83" customWidth="1"/>
    <col min="13596" max="13596" width="14.7265625" style="83" customWidth="1"/>
    <col min="13597" max="13597" width="9.7265625" style="83" bestFit="1" customWidth="1"/>
    <col min="13598" max="13824" width="8.81640625" style="83"/>
    <col min="13825" max="13825" width="5.26953125" style="83" customWidth="1"/>
    <col min="13826" max="13826" width="9" style="83" customWidth="1"/>
    <col min="13827" max="13827" width="14" style="83" customWidth="1"/>
    <col min="13828" max="13828" width="27" style="83" bestFit="1" customWidth="1"/>
    <col min="13829" max="13829" width="26.26953125" style="83" customWidth="1"/>
    <col min="13830" max="13830" width="11" style="83" customWidth="1"/>
    <col min="13831" max="13831" width="11.26953125" style="83" customWidth="1"/>
    <col min="13832" max="13832" width="9.26953125" style="83" customWidth="1"/>
    <col min="13833" max="13833" width="10" style="83" customWidth="1"/>
    <col min="13834" max="13834" width="9.81640625" style="83" customWidth="1"/>
    <col min="13835" max="13835" width="11.7265625" style="83" customWidth="1"/>
    <col min="13836" max="13836" width="11" style="83" customWidth="1"/>
    <col min="13837" max="13837" width="10.26953125" style="83" bestFit="1" customWidth="1"/>
    <col min="13838" max="13839" width="11" style="83" customWidth="1"/>
    <col min="13840" max="13841" width="17" style="83" customWidth="1"/>
    <col min="13842" max="13842" width="12.26953125" style="83" customWidth="1"/>
    <col min="13843" max="13843" width="15.7265625" style="83" customWidth="1"/>
    <col min="13844" max="13844" width="15" style="83" customWidth="1"/>
    <col min="13845" max="13845" width="26.1796875" style="83" customWidth="1"/>
    <col min="13846" max="13846" width="12.81640625" style="83" customWidth="1"/>
    <col min="13847" max="13847" width="13.26953125" style="83" customWidth="1"/>
    <col min="13848" max="13848" width="10.7265625" style="83" customWidth="1"/>
    <col min="13849" max="13849" width="10.1796875" style="83" customWidth="1"/>
    <col min="13850" max="13850" width="11.7265625" style="83" customWidth="1"/>
    <col min="13851" max="13851" width="13.1796875" style="83" customWidth="1"/>
    <col min="13852" max="13852" width="14.7265625" style="83" customWidth="1"/>
    <col min="13853" max="13853" width="9.7265625" style="83" bestFit="1" customWidth="1"/>
    <col min="13854" max="14080" width="8.81640625" style="83"/>
    <col min="14081" max="14081" width="5.26953125" style="83" customWidth="1"/>
    <col min="14082" max="14082" width="9" style="83" customWidth="1"/>
    <col min="14083" max="14083" width="14" style="83" customWidth="1"/>
    <col min="14084" max="14084" width="27" style="83" bestFit="1" customWidth="1"/>
    <col min="14085" max="14085" width="26.26953125" style="83" customWidth="1"/>
    <col min="14086" max="14086" width="11" style="83" customWidth="1"/>
    <col min="14087" max="14087" width="11.26953125" style="83" customWidth="1"/>
    <col min="14088" max="14088" width="9.26953125" style="83" customWidth="1"/>
    <col min="14089" max="14089" width="10" style="83" customWidth="1"/>
    <col min="14090" max="14090" width="9.81640625" style="83" customWidth="1"/>
    <col min="14091" max="14091" width="11.7265625" style="83" customWidth="1"/>
    <col min="14092" max="14092" width="11" style="83" customWidth="1"/>
    <col min="14093" max="14093" width="10.26953125" style="83" bestFit="1" customWidth="1"/>
    <col min="14094" max="14095" width="11" style="83" customWidth="1"/>
    <col min="14096" max="14097" width="17" style="83" customWidth="1"/>
    <col min="14098" max="14098" width="12.26953125" style="83" customWidth="1"/>
    <col min="14099" max="14099" width="15.7265625" style="83" customWidth="1"/>
    <col min="14100" max="14100" width="15" style="83" customWidth="1"/>
    <col min="14101" max="14101" width="26.1796875" style="83" customWidth="1"/>
    <col min="14102" max="14102" width="12.81640625" style="83" customWidth="1"/>
    <col min="14103" max="14103" width="13.26953125" style="83" customWidth="1"/>
    <col min="14104" max="14104" width="10.7265625" style="83" customWidth="1"/>
    <col min="14105" max="14105" width="10.1796875" style="83" customWidth="1"/>
    <col min="14106" max="14106" width="11.7265625" style="83" customWidth="1"/>
    <col min="14107" max="14107" width="13.1796875" style="83" customWidth="1"/>
    <col min="14108" max="14108" width="14.7265625" style="83" customWidth="1"/>
    <col min="14109" max="14109" width="9.7265625" style="83" bestFit="1" customWidth="1"/>
    <col min="14110" max="14336" width="8.81640625" style="83"/>
    <col min="14337" max="14337" width="5.26953125" style="83" customWidth="1"/>
    <col min="14338" max="14338" width="9" style="83" customWidth="1"/>
    <col min="14339" max="14339" width="14" style="83" customWidth="1"/>
    <col min="14340" max="14340" width="27" style="83" bestFit="1" customWidth="1"/>
    <col min="14341" max="14341" width="26.26953125" style="83" customWidth="1"/>
    <col min="14342" max="14342" width="11" style="83" customWidth="1"/>
    <col min="14343" max="14343" width="11.26953125" style="83" customWidth="1"/>
    <col min="14344" max="14344" width="9.26953125" style="83" customWidth="1"/>
    <col min="14345" max="14345" width="10" style="83" customWidth="1"/>
    <col min="14346" max="14346" width="9.81640625" style="83" customWidth="1"/>
    <col min="14347" max="14347" width="11.7265625" style="83" customWidth="1"/>
    <col min="14348" max="14348" width="11" style="83" customWidth="1"/>
    <col min="14349" max="14349" width="10.26953125" style="83" bestFit="1" customWidth="1"/>
    <col min="14350" max="14351" width="11" style="83" customWidth="1"/>
    <col min="14352" max="14353" width="17" style="83" customWidth="1"/>
    <col min="14354" max="14354" width="12.26953125" style="83" customWidth="1"/>
    <col min="14355" max="14355" width="15.7265625" style="83" customWidth="1"/>
    <col min="14356" max="14356" width="15" style="83" customWidth="1"/>
    <col min="14357" max="14357" width="26.1796875" style="83" customWidth="1"/>
    <col min="14358" max="14358" width="12.81640625" style="83" customWidth="1"/>
    <col min="14359" max="14359" width="13.26953125" style="83" customWidth="1"/>
    <col min="14360" max="14360" width="10.7265625" style="83" customWidth="1"/>
    <col min="14361" max="14361" width="10.1796875" style="83" customWidth="1"/>
    <col min="14362" max="14362" width="11.7265625" style="83" customWidth="1"/>
    <col min="14363" max="14363" width="13.1796875" style="83" customWidth="1"/>
    <col min="14364" max="14364" width="14.7265625" style="83" customWidth="1"/>
    <col min="14365" max="14365" width="9.7265625" style="83" bestFit="1" customWidth="1"/>
    <col min="14366" max="14592" width="8.81640625" style="83"/>
    <col min="14593" max="14593" width="5.26953125" style="83" customWidth="1"/>
    <col min="14594" max="14594" width="9" style="83" customWidth="1"/>
    <col min="14595" max="14595" width="14" style="83" customWidth="1"/>
    <col min="14596" max="14596" width="27" style="83" bestFit="1" customWidth="1"/>
    <col min="14597" max="14597" width="26.26953125" style="83" customWidth="1"/>
    <col min="14598" max="14598" width="11" style="83" customWidth="1"/>
    <col min="14599" max="14599" width="11.26953125" style="83" customWidth="1"/>
    <col min="14600" max="14600" width="9.26953125" style="83" customWidth="1"/>
    <col min="14601" max="14601" width="10" style="83" customWidth="1"/>
    <col min="14602" max="14602" width="9.81640625" style="83" customWidth="1"/>
    <col min="14603" max="14603" width="11.7265625" style="83" customWidth="1"/>
    <col min="14604" max="14604" width="11" style="83" customWidth="1"/>
    <col min="14605" max="14605" width="10.26953125" style="83" bestFit="1" customWidth="1"/>
    <col min="14606" max="14607" width="11" style="83" customWidth="1"/>
    <col min="14608" max="14609" width="17" style="83" customWidth="1"/>
    <col min="14610" max="14610" width="12.26953125" style="83" customWidth="1"/>
    <col min="14611" max="14611" width="15.7265625" style="83" customWidth="1"/>
    <col min="14612" max="14612" width="15" style="83" customWidth="1"/>
    <col min="14613" max="14613" width="26.1796875" style="83" customWidth="1"/>
    <col min="14614" max="14614" width="12.81640625" style="83" customWidth="1"/>
    <col min="14615" max="14615" width="13.26953125" style="83" customWidth="1"/>
    <col min="14616" max="14616" width="10.7265625" style="83" customWidth="1"/>
    <col min="14617" max="14617" width="10.1796875" style="83" customWidth="1"/>
    <col min="14618" max="14618" width="11.7265625" style="83" customWidth="1"/>
    <col min="14619" max="14619" width="13.1796875" style="83" customWidth="1"/>
    <col min="14620" max="14620" width="14.7265625" style="83" customWidth="1"/>
    <col min="14621" max="14621" width="9.7265625" style="83" bestFit="1" customWidth="1"/>
    <col min="14622" max="14848" width="8.81640625" style="83"/>
    <col min="14849" max="14849" width="5.26953125" style="83" customWidth="1"/>
    <col min="14850" max="14850" width="9" style="83" customWidth="1"/>
    <col min="14851" max="14851" width="14" style="83" customWidth="1"/>
    <col min="14852" max="14852" width="27" style="83" bestFit="1" customWidth="1"/>
    <col min="14853" max="14853" width="26.26953125" style="83" customWidth="1"/>
    <col min="14854" max="14854" width="11" style="83" customWidth="1"/>
    <col min="14855" max="14855" width="11.26953125" style="83" customWidth="1"/>
    <col min="14856" max="14856" width="9.26953125" style="83" customWidth="1"/>
    <col min="14857" max="14857" width="10" style="83" customWidth="1"/>
    <col min="14858" max="14858" width="9.81640625" style="83" customWidth="1"/>
    <col min="14859" max="14859" width="11.7265625" style="83" customWidth="1"/>
    <col min="14860" max="14860" width="11" style="83" customWidth="1"/>
    <col min="14861" max="14861" width="10.26953125" style="83" bestFit="1" customWidth="1"/>
    <col min="14862" max="14863" width="11" style="83" customWidth="1"/>
    <col min="14864" max="14865" width="17" style="83" customWidth="1"/>
    <col min="14866" max="14866" width="12.26953125" style="83" customWidth="1"/>
    <col min="14867" max="14867" width="15.7265625" style="83" customWidth="1"/>
    <col min="14868" max="14868" width="15" style="83" customWidth="1"/>
    <col min="14869" max="14869" width="26.1796875" style="83" customWidth="1"/>
    <col min="14870" max="14870" width="12.81640625" style="83" customWidth="1"/>
    <col min="14871" max="14871" width="13.26953125" style="83" customWidth="1"/>
    <col min="14872" max="14872" width="10.7265625" style="83" customWidth="1"/>
    <col min="14873" max="14873" width="10.1796875" style="83" customWidth="1"/>
    <col min="14874" max="14874" width="11.7265625" style="83" customWidth="1"/>
    <col min="14875" max="14875" width="13.1796875" style="83" customWidth="1"/>
    <col min="14876" max="14876" width="14.7265625" style="83" customWidth="1"/>
    <col min="14877" max="14877" width="9.7265625" style="83" bestFit="1" customWidth="1"/>
    <col min="14878" max="15104" width="8.81640625" style="83"/>
    <col min="15105" max="15105" width="5.26953125" style="83" customWidth="1"/>
    <col min="15106" max="15106" width="9" style="83" customWidth="1"/>
    <col min="15107" max="15107" width="14" style="83" customWidth="1"/>
    <col min="15108" max="15108" width="27" style="83" bestFit="1" customWidth="1"/>
    <col min="15109" max="15109" width="26.26953125" style="83" customWidth="1"/>
    <col min="15110" max="15110" width="11" style="83" customWidth="1"/>
    <col min="15111" max="15111" width="11.26953125" style="83" customWidth="1"/>
    <col min="15112" max="15112" width="9.26953125" style="83" customWidth="1"/>
    <col min="15113" max="15113" width="10" style="83" customWidth="1"/>
    <col min="15114" max="15114" width="9.81640625" style="83" customWidth="1"/>
    <col min="15115" max="15115" width="11.7265625" style="83" customWidth="1"/>
    <col min="15116" max="15116" width="11" style="83" customWidth="1"/>
    <col min="15117" max="15117" width="10.26953125" style="83" bestFit="1" customWidth="1"/>
    <col min="15118" max="15119" width="11" style="83" customWidth="1"/>
    <col min="15120" max="15121" width="17" style="83" customWidth="1"/>
    <col min="15122" max="15122" width="12.26953125" style="83" customWidth="1"/>
    <col min="15123" max="15123" width="15.7265625" style="83" customWidth="1"/>
    <col min="15124" max="15124" width="15" style="83" customWidth="1"/>
    <col min="15125" max="15125" width="26.1796875" style="83" customWidth="1"/>
    <col min="15126" max="15126" width="12.81640625" style="83" customWidth="1"/>
    <col min="15127" max="15127" width="13.26953125" style="83" customWidth="1"/>
    <col min="15128" max="15128" width="10.7265625" style="83" customWidth="1"/>
    <col min="15129" max="15129" width="10.1796875" style="83" customWidth="1"/>
    <col min="15130" max="15130" width="11.7265625" style="83" customWidth="1"/>
    <col min="15131" max="15131" width="13.1796875" style="83" customWidth="1"/>
    <col min="15132" max="15132" width="14.7265625" style="83" customWidth="1"/>
    <col min="15133" max="15133" width="9.7265625" style="83" bestFit="1" customWidth="1"/>
    <col min="15134" max="15360" width="8.81640625" style="83"/>
    <col min="15361" max="15361" width="5.26953125" style="83" customWidth="1"/>
    <col min="15362" max="15362" width="9" style="83" customWidth="1"/>
    <col min="15363" max="15363" width="14" style="83" customWidth="1"/>
    <col min="15364" max="15364" width="27" style="83" bestFit="1" customWidth="1"/>
    <col min="15365" max="15365" width="26.26953125" style="83" customWidth="1"/>
    <col min="15366" max="15366" width="11" style="83" customWidth="1"/>
    <col min="15367" max="15367" width="11.26953125" style="83" customWidth="1"/>
    <col min="15368" max="15368" width="9.26953125" style="83" customWidth="1"/>
    <col min="15369" max="15369" width="10" style="83" customWidth="1"/>
    <col min="15370" max="15370" width="9.81640625" style="83" customWidth="1"/>
    <col min="15371" max="15371" width="11.7265625" style="83" customWidth="1"/>
    <col min="15372" max="15372" width="11" style="83" customWidth="1"/>
    <col min="15373" max="15373" width="10.26953125" style="83" bestFit="1" customWidth="1"/>
    <col min="15374" max="15375" width="11" style="83" customWidth="1"/>
    <col min="15376" max="15377" width="17" style="83" customWidth="1"/>
    <col min="15378" max="15378" width="12.26953125" style="83" customWidth="1"/>
    <col min="15379" max="15379" width="15.7265625" style="83" customWidth="1"/>
    <col min="15380" max="15380" width="15" style="83" customWidth="1"/>
    <col min="15381" max="15381" width="26.1796875" style="83" customWidth="1"/>
    <col min="15382" max="15382" width="12.81640625" style="83" customWidth="1"/>
    <col min="15383" max="15383" width="13.26953125" style="83" customWidth="1"/>
    <col min="15384" max="15384" width="10.7265625" style="83" customWidth="1"/>
    <col min="15385" max="15385" width="10.1796875" style="83" customWidth="1"/>
    <col min="15386" max="15386" width="11.7265625" style="83" customWidth="1"/>
    <col min="15387" max="15387" width="13.1796875" style="83" customWidth="1"/>
    <col min="15388" max="15388" width="14.7265625" style="83" customWidth="1"/>
    <col min="15389" max="15389" width="9.7265625" style="83" bestFit="1" customWidth="1"/>
    <col min="15390" max="15616" width="8.81640625" style="83"/>
    <col min="15617" max="15617" width="5.26953125" style="83" customWidth="1"/>
    <col min="15618" max="15618" width="9" style="83" customWidth="1"/>
    <col min="15619" max="15619" width="14" style="83" customWidth="1"/>
    <col min="15620" max="15620" width="27" style="83" bestFit="1" customWidth="1"/>
    <col min="15621" max="15621" width="26.26953125" style="83" customWidth="1"/>
    <col min="15622" max="15622" width="11" style="83" customWidth="1"/>
    <col min="15623" max="15623" width="11.26953125" style="83" customWidth="1"/>
    <col min="15624" max="15624" width="9.26953125" style="83" customWidth="1"/>
    <col min="15625" max="15625" width="10" style="83" customWidth="1"/>
    <col min="15626" max="15626" width="9.81640625" style="83" customWidth="1"/>
    <col min="15627" max="15627" width="11.7265625" style="83" customWidth="1"/>
    <col min="15628" max="15628" width="11" style="83" customWidth="1"/>
    <col min="15629" max="15629" width="10.26953125" style="83" bestFit="1" customWidth="1"/>
    <col min="15630" max="15631" width="11" style="83" customWidth="1"/>
    <col min="15632" max="15633" width="17" style="83" customWidth="1"/>
    <col min="15634" max="15634" width="12.26953125" style="83" customWidth="1"/>
    <col min="15635" max="15635" width="15.7265625" style="83" customWidth="1"/>
    <col min="15636" max="15636" width="15" style="83" customWidth="1"/>
    <col min="15637" max="15637" width="26.1796875" style="83" customWidth="1"/>
    <col min="15638" max="15638" width="12.81640625" style="83" customWidth="1"/>
    <col min="15639" max="15639" width="13.26953125" style="83" customWidth="1"/>
    <col min="15640" max="15640" width="10.7265625" style="83" customWidth="1"/>
    <col min="15641" max="15641" width="10.1796875" style="83" customWidth="1"/>
    <col min="15642" max="15642" width="11.7265625" style="83" customWidth="1"/>
    <col min="15643" max="15643" width="13.1796875" style="83" customWidth="1"/>
    <col min="15644" max="15644" width="14.7265625" style="83" customWidth="1"/>
    <col min="15645" max="15645" width="9.7265625" style="83" bestFit="1" customWidth="1"/>
    <col min="15646" max="15872" width="8.81640625" style="83"/>
    <col min="15873" max="15873" width="5.26953125" style="83" customWidth="1"/>
    <col min="15874" max="15874" width="9" style="83" customWidth="1"/>
    <col min="15875" max="15875" width="14" style="83" customWidth="1"/>
    <col min="15876" max="15876" width="27" style="83" bestFit="1" customWidth="1"/>
    <col min="15877" max="15877" width="26.26953125" style="83" customWidth="1"/>
    <col min="15878" max="15878" width="11" style="83" customWidth="1"/>
    <col min="15879" max="15879" width="11.26953125" style="83" customWidth="1"/>
    <col min="15880" max="15880" width="9.26953125" style="83" customWidth="1"/>
    <col min="15881" max="15881" width="10" style="83" customWidth="1"/>
    <col min="15882" max="15882" width="9.81640625" style="83" customWidth="1"/>
    <col min="15883" max="15883" width="11.7265625" style="83" customWidth="1"/>
    <col min="15884" max="15884" width="11" style="83" customWidth="1"/>
    <col min="15885" max="15885" width="10.26953125" style="83" bestFit="1" customWidth="1"/>
    <col min="15886" max="15887" width="11" style="83" customWidth="1"/>
    <col min="15888" max="15889" width="17" style="83" customWidth="1"/>
    <col min="15890" max="15890" width="12.26953125" style="83" customWidth="1"/>
    <col min="15891" max="15891" width="15.7265625" style="83" customWidth="1"/>
    <col min="15892" max="15892" width="15" style="83" customWidth="1"/>
    <col min="15893" max="15893" width="26.1796875" style="83" customWidth="1"/>
    <col min="15894" max="15894" width="12.81640625" style="83" customWidth="1"/>
    <col min="15895" max="15895" width="13.26953125" style="83" customWidth="1"/>
    <col min="15896" max="15896" width="10.7265625" style="83" customWidth="1"/>
    <col min="15897" max="15897" width="10.1796875" style="83" customWidth="1"/>
    <col min="15898" max="15898" width="11.7265625" style="83" customWidth="1"/>
    <col min="15899" max="15899" width="13.1796875" style="83" customWidth="1"/>
    <col min="15900" max="15900" width="14.7265625" style="83" customWidth="1"/>
    <col min="15901" max="15901" width="9.7265625" style="83" bestFit="1" customWidth="1"/>
    <col min="15902" max="16128" width="8.81640625" style="83"/>
    <col min="16129" max="16129" width="5.26953125" style="83" customWidth="1"/>
    <col min="16130" max="16130" width="9" style="83" customWidth="1"/>
    <col min="16131" max="16131" width="14" style="83" customWidth="1"/>
    <col min="16132" max="16132" width="27" style="83" bestFit="1" customWidth="1"/>
    <col min="16133" max="16133" width="26.26953125" style="83" customWidth="1"/>
    <col min="16134" max="16134" width="11" style="83" customWidth="1"/>
    <col min="16135" max="16135" width="11.26953125" style="83" customWidth="1"/>
    <col min="16136" max="16136" width="9.26953125" style="83" customWidth="1"/>
    <col min="16137" max="16137" width="10" style="83" customWidth="1"/>
    <col min="16138" max="16138" width="9.81640625" style="83" customWidth="1"/>
    <col min="16139" max="16139" width="11.7265625" style="83" customWidth="1"/>
    <col min="16140" max="16140" width="11" style="83" customWidth="1"/>
    <col min="16141" max="16141" width="10.26953125" style="83" bestFit="1" customWidth="1"/>
    <col min="16142" max="16143" width="11" style="83" customWidth="1"/>
    <col min="16144" max="16145" width="17" style="83" customWidth="1"/>
    <col min="16146" max="16146" width="12.26953125" style="83" customWidth="1"/>
    <col min="16147" max="16147" width="15.7265625" style="83" customWidth="1"/>
    <col min="16148" max="16148" width="15" style="83" customWidth="1"/>
    <col min="16149" max="16149" width="26.1796875" style="83" customWidth="1"/>
    <col min="16150" max="16150" width="12.81640625" style="83" customWidth="1"/>
    <col min="16151" max="16151" width="13.26953125" style="83" customWidth="1"/>
    <col min="16152" max="16152" width="10.7265625" style="83" customWidth="1"/>
    <col min="16153" max="16153" width="10.1796875" style="83" customWidth="1"/>
    <col min="16154" max="16154" width="11.7265625" style="83" customWidth="1"/>
    <col min="16155" max="16155" width="13.1796875" style="83" customWidth="1"/>
    <col min="16156" max="16156" width="14.7265625" style="83" customWidth="1"/>
    <col min="16157" max="16157" width="9.7265625" style="83" bestFit="1" customWidth="1"/>
    <col min="16158" max="16384" width="8.81640625" style="83"/>
  </cols>
  <sheetData>
    <row r="1" spans="1:33" ht="22.75" customHeight="1" x14ac:dyDescent="0.45">
      <c r="A1" s="220" t="s">
        <v>251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98"/>
      <c r="AF1" s="83" t="s">
        <v>0</v>
      </c>
      <c r="AG1" s="83" t="s">
        <v>0</v>
      </c>
    </row>
    <row r="2" spans="1:33" s="113" customFormat="1" ht="33" customHeight="1" x14ac:dyDescent="0.35">
      <c r="A2" s="228" t="s">
        <v>318</v>
      </c>
      <c r="B2" s="229"/>
      <c r="C2" s="229"/>
      <c r="D2" s="232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4"/>
      <c r="AC2" s="112"/>
    </row>
    <row r="3" spans="1:33" s="113" customFormat="1" ht="51.75" customHeight="1" x14ac:dyDescent="0.35">
      <c r="A3" s="230" t="s">
        <v>322</v>
      </c>
      <c r="B3" s="231"/>
      <c r="C3" s="231"/>
      <c r="D3" s="235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7"/>
      <c r="AC3" s="112"/>
    </row>
    <row r="4" spans="1:33" s="166" customFormat="1" ht="75.75" customHeight="1" x14ac:dyDescent="0.35">
      <c r="A4" s="189"/>
      <c r="B4" s="222" t="s">
        <v>1</v>
      </c>
      <c r="C4" s="223"/>
      <c r="D4" s="222" t="s">
        <v>2</v>
      </c>
      <c r="E4" s="223"/>
      <c r="F4" s="224" t="s">
        <v>252</v>
      </c>
      <c r="G4" s="225"/>
      <c r="H4" s="222" t="s">
        <v>142</v>
      </c>
      <c r="I4" s="223"/>
      <c r="J4" s="222" t="s">
        <v>143</v>
      </c>
      <c r="K4" s="223"/>
      <c r="L4" s="31" t="s">
        <v>85</v>
      </c>
      <c r="M4" s="222" t="s">
        <v>3</v>
      </c>
      <c r="N4" s="223"/>
      <c r="O4" s="226" t="s">
        <v>4</v>
      </c>
      <c r="P4" s="227"/>
      <c r="Q4" s="238" t="s">
        <v>255</v>
      </c>
      <c r="R4" s="239"/>
      <c r="S4" s="240"/>
      <c r="T4" s="226" t="s">
        <v>5</v>
      </c>
      <c r="U4" s="227"/>
      <c r="V4" s="167" t="s">
        <v>6</v>
      </c>
      <c r="W4" s="219" t="s">
        <v>77</v>
      </c>
      <c r="X4" s="219"/>
      <c r="Y4" s="219"/>
      <c r="Z4" s="219"/>
      <c r="AA4" s="219"/>
      <c r="AB4" s="219"/>
      <c r="AC4" s="165"/>
    </row>
    <row r="5" spans="1:33" s="171" customFormat="1" ht="90.75" customHeight="1" x14ac:dyDescent="0.35">
      <c r="A5" s="190" t="s">
        <v>139</v>
      </c>
      <c r="B5" s="167" t="s">
        <v>7</v>
      </c>
      <c r="C5" s="167" t="s">
        <v>8</v>
      </c>
      <c r="D5" s="167" t="s">
        <v>61</v>
      </c>
      <c r="E5" s="167" t="s">
        <v>212</v>
      </c>
      <c r="F5" s="168" t="s">
        <v>253</v>
      </c>
      <c r="G5" s="168" t="s">
        <v>254</v>
      </c>
      <c r="H5" s="167" t="s">
        <v>234</v>
      </c>
      <c r="I5" s="167" t="s">
        <v>235</v>
      </c>
      <c r="J5" s="167" t="s">
        <v>9</v>
      </c>
      <c r="K5" s="169" t="s">
        <v>324</v>
      </c>
      <c r="L5" s="170" t="s">
        <v>80</v>
      </c>
      <c r="M5" s="167" t="s">
        <v>297</v>
      </c>
      <c r="N5" s="167" t="s">
        <v>298</v>
      </c>
      <c r="O5" s="167" t="s">
        <v>236</v>
      </c>
      <c r="P5" s="167" t="s">
        <v>237</v>
      </c>
      <c r="Q5" s="167" t="s">
        <v>198</v>
      </c>
      <c r="R5" s="167" t="s">
        <v>199</v>
      </c>
      <c r="S5" s="167" t="s">
        <v>138</v>
      </c>
      <c r="T5" s="167" t="s">
        <v>11</v>
      </c>
      <c r="U5" s="167" t="s">
        <v>12</v>
      </c>
      <c r="V5" s="168" t="s">
        <v>256</v>
      </c>
      <c r="W5" s="167" t="s">
        <v>13</v>
      </c>
      <c r="X5" s="167" t="s">
        <v>14</v>
      </c>
      <c r="Y5" s="167" t="s">
        <v>15</v>
      </c>
      <c r="Z5" s="167" t="s">
        <v>16</v>
      </c>
      <c r="AA5" s="196" t="s">
        <v>257</v>
      </c>
      <c r="AB5" s="196" t="s">
        <v>258</v>
      </c>
    </row>
    <row r="6" spans="1:33" ht="25" customHeight="1" x14ac:dyDescent="0.5">
      <c r="A6" s="191"/>
      <c r="B6" s="10"/>
      <c r="C6" s="10"/>
      <c r="D6" s="11"/>
      <c r="E6" s="11"/>
      <c r="F6" s="13"/>
      <c r="G6" s="13"/>
      <c r="H6" s="14"/>
      <c r="I6" s="14"/>
      <c r="J6" s="15">
        <f>H6+I6</f>
        <v>0</v>
      </c>
      <c r="K6" s="16" t="str">
        <f>IF(J6&gt;0,IF(F6="","Inserire periodo in colonna F",IF(G6="","Inserire periodo in colonna G",IF(H6="","Inserire gg. di presenza in colonna H",IF(J6&gt;(G6-F6+1),"Errore supera n. max Giorni! verificare periodo inserito",IF((G6-F6+1)=J6,"ok",""))))),"")</f>
        <v/>
      </c>
      <c r="L6" s="30" t="str">
        <f t="shared" ref="L6:L69" si="0">IF((J6&gt;0),(G6-F6+1)-I6,"")</f>
        <v/>
      </c>
      <c r="M6" s="25"/>
      <c r="N6" s="26" t="s">
        <v>19</v>
      </c>
      <c r="O6" s="129">
        <f>IF(H6&gt;0,38.1,0)</f>
        <v>0</v>
      </c>
      <c r="P6" s="130">
        <f>IF(I6&gt;0,24.61,0)</f>
        <v>0</v>
      </c>
      <c r="Q6" s="130">
        <f>ROUND(H6*O6,2)</f>
        <v>0</v>
      </c>
      <c r="R6" s="130">
        <f>ROUND(I6*P6,2)</f>
        <v>0</v>
      </c>
      <c r="S6" s="131">
        <f>ROUND(Q6+R6,2)</f>
        <v>0</v>
      </c>
      <c r="T6" s="132">
        <f>IF(M6=0,0,IF((M6&lt;5000),5000,M6))</f>
        <v>0</v>
      </c>
      <c r="U6" s="133">
        <f>IF(T6=0,0,ROUND((T6-5000)/(20000-5000),2))</f>
        <v>0</v>
      </c>
      <c r="V6" s="134">
        <f>IF(N6="NO",0,IF(N6="SI",17.33,0))</f>
        <v>0</v>
      </c>
      <c r="W6" s="133">
        <f>IF(H6&gt;0,ROUND((U6*(O6-V6)+V6),2),0)</f>
        <v>0</v>
      </c>
      <c r="X6" s="135">
        <f>IF(H6&gt;0,ROUND(O6-W6,2),0)</f>
        <v>0</v>
      </c>
      <c r="Y6" s="133">
        <f>IF(I6&gt;0,(ROUND((U6*(P6-V6)+V6),2)),0)</f>
        <v>0</v>
      </c>
      <c r="Z6" s="135">
        <f>IF(I6&gt;0,(ROUND(P6-Y6,2)),0)</f>
        <v>0</v>
      </c>
      <c r="AA6" s="197">
        <f>(W6*H6)+(Y6*I6)</f>
        <v>0</v>
      </c>
      <c r="AB6" s="198">
        <f>IF(J6&gt;0,IF(M6="","Inserire Isee in colonna M",IF(N6="","compilare colonna N",ROUND((X6*H6)+(Z6*I6),2))),0)</f>
        <v>0</v>
      </c>
      <c r="AC6" s="29"/>
    </row>
    <row r="7" spans="1:33" ht="25" customHeight="1" x14ac:dyDescent="0.5">
      <c r="A7" s="191"/>
      <c r="B7" s="10"/>
      <c r="C7" s="10"/>
      <c r="D7" s="11"/>
      <c r="E7" s="11"/>
      <c r="F7" s="13"/>
      <c r="G7" s="13"/>
      <c r="H7" s="14"/>
      <c r="I7" s="14"/>
      <c r="J7" s="15">
        <f t="shared" ref="J7:J70" si="1">H7+I7</f>
        <v>0</v>
      </c>
      <c r="K7" s="16" t="str">
        <f t="shared" ref="K7:K70" si="2">IF(J7&gt;0,IF(F7="","Inserire periodo in colonna F",IF(G7="","Inserire periodo in colonna G",IF(H7="","Inserire gg. di presenza in colonna H",IF(J7&gt;(G7-F7+1),"Errore supera n. max Giorni! verificare periodo inserito",IF((G7-F7+1)=J7,"ok",""))))),"")</f>
        <v/>
      </c>
      <c r="L7" s="30" t="str">
        <f t="shared" si="0"/>
        <v/>
      </c>
      <c r="M7" s="25"/>
      <c r="N7" s="26" t="s">
        <v>19</v>
      </c>
      <c r="O7" s="129">
        <f t="shared" ref="O7:O70" si="3">IF(H7&gt;0,38.1,0)</f>
        <v>0</v>
      </c>
      <c r="P7" s="130">
        <f t="shared" ref="P7:P70" si="4">IF(I7&gt;0,24.61,0)</f>
        <v>0</v>
      </c>
      <c r="Q7" s="130">
        <f t="shared" ref="Q7:Q70" si="5">ROUND(H7*O7,2)</f>
        <v>0</v>
      </c>
      <c r="R7" s="130">
        <f t="shared" ref="R7:R70" si="6">ROUND(I7*P7,2)</f>
        <v>0</v>
      </c>
      <c r="S7" s="131">
        <f t="shared" ref="S7:S70" si="7">ROUND(Q7+R7,2)</f>
        <v>0</v>
      </c>
      <c r="T7" s="132">
        <f t="shared" ref="T7:T70" si="8">IF(M7=0,0,IF((M7&lt;5000),5000,M7))</f>
        <v>0</v>
      </c>
      <c r="U7" s="133">
        <f t="shared" ref="U7:U70" si="9">IF(T7=0,0,ROUND((T7-5000)/(20000-5000),2))</f>
        <v>0</v>
      </c>
      <c r="V7" s="134">
        <f t="shared" ref="V7:V70" si="10">IF(N7="NO",0,IF(N7="SI",17.33,0))</f>
        <v>0</v>
      </c>
      <c r="W7" s="133">
        <f t="shared" ref="W7:W70" si="11">IF(H7&gt;0,ROUND((U7*(O7-V7)+V7),2),0)</f>
        <v>0</v>
      </c>
      <c r="X7" s="135">
        <f t="shared" ref="X7:X70" si="12">IF(H7&gt;0,ROUND(O7-W7,2),0)</f>
        <v>0</v>
      </c>
      <c r="Y7" s="133">
        <f t="shared" ref="Y7:Y70" si="13">IF(I7&gt;0,(ROUND((U7*(P7-V7)+V7),2)),0)</f>
        <v>0</v>
      </c>
      <c r="Z7" s="135">
        <f t="shared" ref="Z7:Z70" si="14">IF(I7&gt;0,(ROUND(P7-Y7,2)),0)</f>
        <v>0</v>
      </c>
      <c r="AA7" s="197">
        <f t="shared" ref="AA7:AA70" si="15">(W7*H7)+(Y7*I7)</f>
        <v>0</v>
      </c>
      <c r="AB7" s="198">
        <f t="shared" ref="AB7:AB70" si="16">IF(J7&gt;0,IF(M7="","Inserire Isee in colonna M",IF(N7="","compilare colonna N",ROUND((X7*H7)+(Z7*I7),2))),0)</f>
        <v>0</v>
      </c>
      <c r="AC7" s="29"/>
    </row>
    <row r="8" spans="1:33" ht="25" customHeight="1" x14ac:dyDescent="0.5">
      <c r="A8" s="191"/>
      <c r="B8" s="10"/>
      <c r="C8" s="10"/>
      <c r="D8" s="11"/>
      <c r="E8" s="11"/>
      <c r="F8" s="13"/>
      <c r="G8" s="13"/>
      <c r="H8" s="14"/>
      <c r="I8" s="14"/>
      <c r="J8" s="15">
        <f t="shared" si="1"/>
        <v>0</v>
      </c>
      <c r="K8" s="16" t="str">
        <f t="shared" si="2"/>
        <v/>
      </c>
      <c r="L8" s="30" t="str">
        <f t="shared" si="0"/>
        <v/>
      </c>
      <c r="M8" s="25"/>
      <c r="N8" s="26" t="s">
        <v>19</v>
      </c>
      <c r="O8" s="129">
        <f t="shared" si="3"/>
        <v>0</v>
      </c>
      <c r="P8" s="130">
        <f t="shared" si="4"/>
        <v>0</v>
      </c>
      <c r="Q8" s="130">
        <f t="shared" si="5"/>
        <v>0</v>
      </c>
      <c r="R8" s="130">
        <f t="shared" si="6"/>
        <v>0</v>
      </c>
      <c r="S8" s="131">
        <f t="shared" si="7"/>
        <v>0</v>
      </c>
      <c r="T8" s="132">
        <f t="shared" si="8"/>
        <v>0</v>
      </c>
      <c r="U8" s="133">
        <f t="shared" si="9"/>
        <v>0</v>
      </c>
      <c r="V8" s="134">
        <f t="shared" si="10"/>
        <v>0</v>
      </c>
      <c r="W8" s="133">
        <f t="shared" si="11"/>
        <v>0</v>
      </c>
      <c r="X8" s="135">
        <f t="shared" si="12"/>
        <v>0</v>
      </c>
      <c r="Y8" s="133">
        <f t="shared" si="13"/>
        <v>0</v>
      </c>
      <c r="Z8" s="135">
        <f t="shared" si="14"/>
        <v>0</v>
      </c>
      <c r="AA8" s="197">
        <f t="shared" si="15"/>
        <v>0</v>
      </c>
      <c r="AB8" s="198">
        <f t="shared" si="16"/>
        <v>0</v>
      </c>
      <c r="AC8" s="29"/>
    </row>
    <row r="9" spans="1:33" ht="25" customHeight="1" x14ac:dyDescent="0.5">
      <c r="A9" s="191"/>
      <c r="B9" s="10"/>
      <c r="C9" s="10"/>
      <c r="D9" s="11"/>
      <c r="E9" s="11"/>
      <c r="F9" s="13"/>
      <c r="G9" s="13"/>
      <c r="H9" s="14"/>
      <c r="I9" s="14"/>
      <c r="J9" s="15">
        <f t="shared" si="1"/>
        <v>0</v>
      </c>
      <c r="K9" s="16" t="str">
        <f t="shared" si="2"/>
        <v/>
      </c>
      <c r="L9" s="30" t="str">
        <f t="shared" si="0"/>
        <v/>
      </c>
      <c r="M9" s="25"/>
      <c r="N9" s="26" t="s">
        <v>19</v>
      </c>
      <c r="O9" s="129">
        <f t="shared" si="3"/>
        <v>0</v>
      </c>
      <c r="P9" s="130">
        <f t="shared" si="4"/>
        <v>0</v>
      </c>
      <c r="Q9" s="130">
        <f t="shared" si="5"/>
        <v>0</v>
      </c>
      <c r="R9" s="130">
        <f t="shared" si="6"/>
        <v>0</v>
      </c>
      <c r="S9" s="131">
        <f t="shared" si="7"/>
        <v>0</v>
      </c>
      <c r="T9" s="132">
        <f t="shared" si="8"/>
        <v>0</v>
      </c>
      <c r="U9" s="133">
        <f t="shared" si="9"/>
        <v>0</v>
      </c>
      <c r="V9" s="134">
        <f t="shared" si="10"/>
        <v>0</v>
      </c>
      <c r="W9" s="133">
        <f t="shared" si="11"/>
        <v>0</v>
      </c>
      <c r="X9" s="135">
        <f t="shared" si="12"/>
        <v>0</v>
      </c>
      <c r="Y9" s="133">
        <f t="shared" si="13"/>
        <v>0</v>
      </c>
      <c r="Z9" s="135">
        <f t="shared" si="14"/>
        <v>0</v>
      </c>
      <c r="AA9" s="197">
        <f t="shared" si="15"/>
        <v>0</v>
      </c>
      <c r="AB9" s="198">
        <f t="shared" si="16"/>
        <v>0</v>
      </c>
      <c r="AC9" s="29"/>
    </row>
    <row r="10" spans="1:33" ht="25" customHeight="1" x14ac:dyDescent="0.5">
      <c r="A10" s="191"/>
      <c r="B10" s="10"/>
      <c r="C10" s="10"/>
      <c r="D10" s="11"/>
      <c r="E10" s="11"/>
      <c r="F10" s="13"/>
      <c r="G10" s="13"/>
      <c r="H10" s="14"/>
      <c r="I10" s="14"/>
      <c r="J10" s="15">
        <f t="shared" si="1"/>
        <v>0</v>
      </c>
      <c r="K10" s="16" t="str">
        <f t="shared" si="2"/>
        <v/>
      </c>
      <c r="L10" s="30" t="str">
        <f t="shared" si="0"/>
        <v/>
      </c>
      <c r="M10" s="25"/>
      <c r="N10" s="26" t="s">
        <v>19</v>
      </c>
      <c r="O10" s="129">
        <f t="shared" si="3"/>
        <v>0</v>
      </c>
      <c r="P10" s="130">
        <f t="shared" si="4"/>
        <v>0</v>
      </c>
      <c r="Q10" s="130">
        <f t="shared" si="5"/>
        <v>0</v>
      </c>
      <c r="R10" s="130">
        <f t="shared" si="6"/>
        <v>0</v>
      </c>
      <c r="S10" s="131">
        <f t="shared" si="7"/>
        <v>0</v>
      </c>
      <c r="T10" s="132">
        <f t="shared" si="8"/>
        <v>0</v>
      </c>
      <c r="U10" s="133">
        <f t="shared" si="9"/>
        <v>0</v>
      </c>
      <c r="V10" s="134">
        <f t="shared" si="10"/>
        <v>0</v>
      </c>
      <c r="W10" s="133">
        <f t="shared" si="11"/>
        <v>0</v>
      </c>
      <c r="X10" s="135">
        <f t="shared" si="12"/>
        <v>0</v>
      </c>
      <c r="Y10" s="133">
        <f t="shared" si="13"/>
        <v>0</v>
      </c>
      <c r="Z10" s="135">
        <f t="shared" si="14"/>
        <v>0</v>
      </c>
      <c r="AA10" s="197">
        <f t="shared" si="15"/>
        <v>0</v>
      </c>
      <c r="AB10" s="198">
        <f t="shared" si="16"/>
        <v>0</v>
      </c>
      <c r="AC10" s="29"/>
    </row>
    <row r="11" spans="1:33" ht="25" customHeight="1" x14ac:dyDescent="0.5">
      <c r="A11" s="191"/>
      <c r="B11" s="10"/>
      <c r="C11" s="10"/>
      <c r="D11" s="11"/>
      <c r="E11" s="11"/>
      <c r="F11" s="13"/>
      <c r="G11" s="13"/>
      <c r="H11" s="14"/>
      <c r="I11" s="14"/>
      <c r="J11" s="15">
        <f t="shared" si="1"/>
        <v>0</v>
      </c>
      <c r="K11" s="16" t="str">
        <f t="shared" si="2"/>
        <v/>
      </c>
      <c r="L11" s="30" t="str">
        <f t="shared" si="0"/>
        <v/>
      </c>
      <c r="M11" s="25"/>
      <c r="N11" s="26" t="s">
        <v>19</v>
      </c>
      <c r="O11" s="129">
        <f t="shared" si="3"/>
        <v>0</v>
      </c>
      <c r="P11" s="130">
        <f t="shared" si="4"/>
        <v>0</v>
      </c>
      <c r="Q11" s="130">
        <f t="shared" si="5"/>
        <v>0</v>
      </c>
      <c r="R11" s="130">
        <f t="shared" si="6"/>
        <v>0</v>
      </c>
      <c r="S11" s="131">
        <f t="shared" si="7"/>
        <v>0</v>
      </c>
      <c r="T11" s="132">
        <f t="shared" si="8"/>
        <v>0</v>
      </c>
      <c r="U11" s="133">
        <f t="shared" si="9"/>
        <v>0</v>
      </c>
      <c r="V11" s="134">
        <f t="shared" si="10"/>
        <v>0</v>
      </c>
      <c r="W11" s="133">
        <f t="shared" si="11"/>
        <v>0</v>
      </c>
      <c r="X11" s="135">
        <f t="shared" si="12"/>
        <v>0</v>
      </c>
      <c r="Y11" s="133">
        <f t="shared" si="13"/>
        <v>0</v>
      </c>
      <c r="Z11" s="135">
        <f t="shared" si="14"/>
        <v>0</v>
      </c>
      <c r="AA11" s="197">
        <f t="shared" si="15"/>
        <v>0</v>
      </c>
      <c r="AB11" s="198">
        <f t="shared" si="16"/>
        <v>0</v>
      </c>
      <c r="AC11" s="29"/>
    </row>
    <row r="12" spans="1:33" ht="25" customHeight="1" x14ac:dyDescent="0.5">
      <c r="A12" s="191"/>
      <c r="B12" s="10"/>
      <c r="C12" s="10"/>
      <c r="D12" s="11"/>
      <c r="E12" s="11"/>
      <c r="F12" s="13"/>
      <c r="G12" s="13"/>
      <c r="H12" s="14"/>
      <c r="I12" s="14"/>
      <c r="J12" s="15">
        <f t="shared" si="1"/>
        <v>0</v>
      </c>
      <c r="K12" s="16" t="str">
        <f t="shared" si="2"/>
        <v/>
      </c>
      <c r="L12" s="30" t="str">
        <f t="shared" si="0"/>
        <v/>
      </c>
      <c r="M12" s="25"/>
      <c r="N12" s="26" t="s">
        <v>19</v>
      </c>
      <c r="O12" s="129">
        <f t="shared" si="3"/>
        <v>0</v>
      </c>
      <c r="P12" s="130">
        <f t="shared" si="4"/>
        <v>0</v>
      </c>
      <c r="Q12" s="130">
        <f t="shared" si="5"/>
        <v>0</v>
      </c>
      <c r="R12" s="130">
        <f t="shared" si="6"/>
        <v>0</v>
      </c>
      <c r="S12" s="131">
        <f t="shared" si="7"/>
        <v>0</v>
      </c>
      <c r="T12" s="132">
        <f t="shared" si="8"/>
        <v>0</v>
      </c>
      <c r="U12" s="133">
        <f t="shared" si="9"/>
        <v>0</v>
      </c>
      <c r="V12" s="134">
        <f t="shared" si="10"/>
        <v>0</v>
      </c>
      <c r="W12" s="133">
        <f t="shared" si="11"/>
        <v>0</v>
      </c>
      <c r="X12" s="135">
        <f t="shared" si="12"/>
        <v>0</v>
      </c>
      <c r="Y12" s="133">
        <f t="shared" si="13"/>
        <v>0</v>
      </c>
      <c r="Z12" s="135">
        <f t="shared" si="14"/>
        <v>0</v>
      </c>
      <c r="AA12" s="197">
        <f t="shared" si="15"/>
        <v>0</v>
      </c>
      <c r="AB12" s="198">
        <f t="shared" si="16"/>
        <v>0</v>
      </c>
      <c r="AC12" s="29"/>
    </row>
    <row r="13" spans="1:33" ht="25" customHeight="1" x14ac:dyDescent="0.5">
      <c r="A13" s="191"/>
      <c r="B13" s="10"/>
      <c r="C13" s="10"/>
      <c r="D13" s="11"/>
      <c r="E13" s="11"/>
      <c r="F13" s="13"/>
      <c r="G13" s="13"/>
      <c r="H13" s="14"/>
      <c r="I13" s="14"/>
      <c r="J13" s="15">
        <f t="shared" si="1"/>
        <v>0</v>
      </c>
      <c r="K13" s="16" t="str">
        <f t="shared" si="2"/>
        <v/>
      </c>
      <c r="L13" s="30" t="str">
        <f t="shared" si="0"/>
        <v/>
      </c>
      <c r="M13" s="25"/>
      <c r="N13" s="26" t="s">
        <v>19</v>
      </c>
      <c r="O13" s="129">
        <f t="shared" si="3"/>
        <v>0</v>
      </c>
      <c r="P13" s="130">
        <f t="shared" si="4"/>
        <v>0</v>
      </c>
      <c r="Q13" s="130">
        <f t="shared" si="5"/>
        <v>0</v>
      </c>
      <c r="R13" s="130">
        <f t="shared" si="6"/>
        <v>0</v>
      </c>
      <c r="S13" s="131">
        <f t="shared" si="7"/>
        <v>0</v>
      </c>
      <c r="T13" s="132">
        <f t="shared" si="8"/>
        <v>0</v>
      </c>
      <c r="U13" s="133">
        <f t="shared" si="9"/>
        <v>0</v>
      </c>
      <c r="V13" s="134">
        <f t="shared" si="10"/>
        <v>0</v>
      </c>
      <c r="W13" s="133">
        <f t="shared" si="11"/>
        <v>0</v>
      </c>
      <c r="X13" s="135">
        <f t="shared" si="12"/>
        <v>0</v>
      </c>
      <c r="Y13" s="133">
        <f t="shared" si="13"/>
        <v>0</v>
      </c>
      <c r="Z13" s="135">
        <f t="shared" si="14"/>
        <v>0</v>
      </c>
      <c r="AA13" s="197">
        <f t="shared" si="15"/>
        <v>0</v>
      </c>
      <c r="AB13" s="198">
        <f t="shared" si="16"/>
        <v>0</v>
      </c>
      <c r="AC13" s="29"/>
    </row>
    <row r="14" spans="1:33" ht="25" customHeight="1" x14ac:dyDescent="0.5">
      <c r="A14" s="191"/>
      <c r="B14" s="10"/>
      <c r="C14" s="10"/>
      <c r="D14" s="11"/>
      <c r="E14" s="11"/>
      <c r="F14" s="13"/>
      <c r="G14" s="13"/>
      <c r="H14" s="14"/>
      <c r="I14" s="14"/>
      <c r="J14" s="15">
        <f t="shared" si="1"/>
        <v>0</v>
      </c>
      <c r="K14" s="16" t="str">
        <f t="shared" si="2"/>
        <v/>
      </c>
      <c r="L14" s="30" t="str">
        <f t="shared" si="0"/>
        <v/>
      </c>
      <c r="M14" s="25"/>
      <c r="N14" s="26" t="s">
        <v>19</v>
      </c>
      <c r="O14" s="129">
        <f t="shared" si="3"/>
        <v>0</v>
      </c>
      <c r="P14" s="130">
        <f t="shared" si="4"/>
        <v>0</v>
      </c>
      <c r="Q14" s="130">
        <f t="shared" si="5"/>
        <v>0</v>
      </c>
      <c r="R14" s="130">
        <f t="shared" si="6"/>
        <v>0</v>
      </c>
      <c r="S14" s="131">
        <f t="shared" si="7"/>
        <v>0</v>
      </c>
      <c r="T14" s="132">
        <f t="shared" si="8"/>
        <v>0</v>
      </c>
      <c r="U14" s="133">
        <f t="shared" si="9"/>
        <v>0</v>
      </c>
      <c r="V14" s="134">
        <f t="shared" si="10"/>
        <v>0</v>
      </c>
      <c r="W14" s="133">
        <f t="shared" si="11"/>
        <v>0</v>
      </c>
      <c r="X14" s="135">
        <f t="shared" si="12"/>
        <v>0</v>
      </c>
      <c r="Y14" s="133">
        <f t="shared" si="13"/>
        <v>0</v>
      </c>
      <c r="Z14" s="135">
        <f t="shared" si="14"/>
        <v>0</v>
      </c>
      <c r="AA14" s="197">
        <f t="shared" si="15"/>
        <v>0</v>
      </c>
      <c r="AB14" s="198">
        <f t="shared" si="16"/>
        <v>0</v>
      </c>
      <c r="AC14" s="29"/>
    </row>
    <row r="15" spans="1:33" ht="25" customHeight="1" x14ac:dyDescent="0.5">
      <c r="A15" s="191"/>
      <c r="B15" s="10"/>
      <c r="C15" s="10"/>
      <c r="D15" s="11"/>
      <c r="E15" s="11"/>
      <c r="F15" s="13"/>
      <c r="G15" s="13"/>
      <c r="H15" s="14"/>
      <c r="I15" s="14"/>
      <c r="J15" s="15">
        <f t="shared" si="1"/>
        <v>0</v>
      </c>
      <c r="K15" s="16" t="str">
        <f t="shared" si="2"/>
        <v/>
      </c>
      <c r="L15" s="30" t="str">
        <f t="shared" si="0"/>
        <v/>
      </c>
      <c r="M15" s="25"/>
      <c r="N15" s="26" t="s">
        <v>19</v>
      </c>
      <c r="O15" s="129">
        <f t="shared" si="3"/>
        <v>0</v>
      </c>
      <c r="P15" s="130">
        <f t="shared" si="4"/>
        <v>0</v>
      </c>
      <c r="Q15" s="130">
        <f t="shared" si="5"/>
        <v>0</v>
      </c>
      <c r="R15" s="130">
        <f t="shared" si="6"/>
        <v>0</v>
      </c>
      <c r="S15" s="131">
        <f t="shared" si="7"/>
        <v>0</v>
      </c>
      <c r="T15" s="132">
        <f t="shared" si="8"/>
        <v>0</v>
      </c>
      <c r="U15" s="133">
        <f t="shared" si="9"/>
        <v>0</v>
      </c>
      <c r="V15" s="134">
        <f t="shared" si="10"/>
        <v>0</v>
      </c>
      <c r="W15" s="133">
        <f t="shared" si="11"/>
        <v>0</v>
      </c>
      <c r="X15" s="135">
        <f t="shared" si="12"/>
        <v>0</v>
      </c>
      <c r="Y15" s="133">
        <f t="shared" si="13"/>
        <v>0</v>
      </c>
      <c r="Z15" s="135">
        <f t="shared" si="14"/>
        <v>0</v>
      </c>
      <c r="AA15" s="197">
        <f t="shared" si="15"/>
        <v>0</v>
      </c>
      <c r="AB15" s="198">
        <f t="shared" si="16"/>
        <v>0</v>
      </c>
      <c r="AC15" s="29"/>
    </row>
    <row r="16" spans="1:33" ht="25" customHeight="1" x14ac:dyDescent="0.5">
      <c r="A16" s="191"/>
      <c r="B16" s="10"/>
      <c r="C16" s="10"/>
      <c r="D16" s="11"/>
      <c r="E16" s="11"/>
      <c r="F16" s="13"/>
      <c r="G16" s="13"/>
      <c r="H16" s="14"/>
      <c r="I16" s="14"/>
      <c r="J16" s="15">
        <f t="shared" si="1"/>
        <v>0</v>
      </c>
      <c r="K16" s="16" t="str">
        <f t="shared" si="2"/>
        <v/>
      </c>
      <c r="L16" s="30" t="str">
        <f t="shared" si="0"/>
        <v/>
      </c>
      <c r="M16" s="25"/>
      <c r="N16" s="26" t="s">
        <v>19</v>
      </c>
      <c r="O16" s="129">
        <f t="shared" si="3"/>
        <v>0</v>
      </c>
      <c r="P16" s="130">
        <f t="shared" si="4"/>
        <v>0</v>
      </c>
      <c r="Q16" s="130">
        <f t="shared" si="5"/>
        <v>0</v>
      </c>
      <c r="R16" s="130">
        <f t="shared" si="6"/>
        <v>0</v>
      </c>
      <c r="S16" s="131">
        <f t="shared" si="7"/>
        <v>0</v>
      </c>
      <c r="T16" s="132">
        <f t="shared" si="8"/>
        <v>0</v>
      </c>
      <c r="U16" s="133">
        <f t="shared" si="9"/>
        <v>0</v>
      </c>
      <c r="V16" s="134">
        <f t="shared" si="10"/>
        <v>0</v>
      </c>
      <c r="W16" s="133">
        <f t="shared" si="11"/>
        <v>0</v>
      </c>
      <c r="X16" s="135">
        <f t="shared" si="12"/>
        <v>0</v>
      </c>
      <c r="Y16" s="133">
        <f t="shared" si="13"/>
        <v>0</v>
      </c>
      <c r="Z16" s="135">
        <f t="shared" si="14"/>
        <v>0</v>
      </c>
      <c r="AA16" s="197">
        <f t="shared" si="15"/>
        <v>0</v>
      </c>
      <c r="AB16" s="198">
        <f t="shared" si="16"/>
        <v>0</v>
      </c>
      <c r="AC16" s="29"/>
    </row>
    <row r="17" spans="1:29" ht="25" customHeight="1" x14ac:dyDescent="0.5">
      <c r="A17" s="191"/>
      <c r="B17" s="10"/>
      <c r="C17" s="10"/>
      <c r="D17" s="11"/>
      <c r="E17" s="11"/>
      <c r="F17" s="13"/>
      <c r="G17" s="13"/>
      <c r="H17" s="14"/>
      <c r="I17" s="14"/>
      <c r="J17" s="15">
        <f t="shared" si="1"/>
        <v>0</v>
      </c>
      <c r="K17" s="16" t="str">
        <f t="shared" si="2"/>
        <v/>
      </c>
      <c r="L17" s="30" t="str">
        <f t="shared" si="0"/>
        <v/>
      </c>
      <c r="M17" s="25"/>
      <c r="N17" s="26" t="s">
        <v>19</v>
      </c>
      <c r="O17" s="129">
        <f t="shared" si="3"/>
        <v>0</v>
      </c>
      <c r="P17" s="130">
        <f t="shared" si="4"/>
        <v>0</v>
      </c>
      <c r="Q17" s="130">
        <f t="shared" si="5"/>
        <v>0</v>
      </c>
      <c r="R17" s="130">
        <f t="shared" si="6"/>
        <v>0</v>
      </c>
      <c r="S17" s="131">
        <f t="shared" si="7"/>
        <v>0</v>
      </c>
      <c r="T17" s="132">
        <f t="shared" si="8"/>
        <v>0</v>
      </c>
      <c r="U17" s="133">
        <f t="shared" si="9"/>
        <v>0</v>
      </c>
      <c r="V17" s="134">
        <f t="shared" si="10"/>
        <v>0</v>
      </c>
      <c r="W17" s="133">
        <f t="shared" si="11"/>
        <v>0</v>
      </c>
      <c r="X17" s="135">
        <f t="shared" si="12"/>
        <v>0</v>
      </c>
      <c r="Y17" s="133">
        <f t="shared" si="13"/>
        <v>0</v>
      </c>
      <c r="Z17" s="135">
        <f t="shared" si="14"/>
        <v>0</v>
      </c>
      <c r="AA17" s="197">
        <f t="shared" si="15"/>
        <v>0</v>
      </c>
      <c r="AB17" s="198">
        <f t="shared" si="16"/>
        <v>0</v>
      </c>
      <c r="AC17" s="29"/>
    </row>
    <row r="18" spans="1:29" ht="25" customHeight="1" x14ac:dyDescent="0.5">
      <c r="A18" s="191"/>
      <c r="B18" s="10"/>
      <c r="C18" s="10"/>
      <c r="D18" s="11"/>
      <c r="E18" s="11"/>
      <c r="F18" s="13"/>
      <c r="G18" s="13"/>
      <c r="H18" s="14"/>
      <c r="I18" s="14"/>
      <c r="J18" s="15">
        <f t="shared" si="1"/>
        <v>0</v>
      </c>
      <c r="K18" s="16" t="str">
        <f t="shared" si="2"/>
        <v/>
      </c>
      <c r="L18" s="30" t="str">
        <f t="shared" si="0"/>
        <v/>
      </c>
      <c r="M18" s="25"/>
      <c r="N18" s="26" t="s">
        <v>19</v>
      </c>
      <c r="O18" s="129">
        <f t="shared" si="3"/>
        <v>0</v>
      </c>
      <c r="P18" s="130">
        <f t="shared" si="4"/>
        <v>0</v>
      </c>
      <c r="Q18" s="130">
        <f t="shared" si="5"/>
        <v>0</v>
      </c>
      <c r="R18" s="130">
        <f t="shared" si="6"/>
        <v>0</v>
      </c>
      <c r="S18" s="131">
        <f t="shared" si="7"/>
        <v>0</v>
      </c>
      <c r="T18" s="132">
        <f t="shared" si="8"/>
        <v>0</v>
      </c>
      <c r="U18" s="133">
        <f t="shared" si="9"/>
        <v>0</v>
      </c>
      <c r="V18" s="134">
        <f t="shared" si="10"/>
        <v>0</v>
      </c>
      <c r="W18" s="133">
        <f t="shared" si="11"/>
        <v>0</v>
      </c>
      <c r="X18" s="135">
        <f t="shared" si="12"/>
        <v>0</v>
      </c>
      <c r="Y18" s="133">
        <f t="shared" si="13"/>
        <v>0</v>
      </c>
      <c r="Z18" s="135">
        <f t="shared" si="14"/>
        <v>0</v>
      </c>
      <c r="AA18" s="197">
        <f t="shared" si="15"/>
        <v>0</v>
      </c>
      <c r="AB18" s="198">
        <f t="shared" si="16"/>
        <v>0</v>
      </c>
      <c r="AC18" s="29"/>
    </row>
    <row r="19" spans="1:29" ht="25" customHeight="1" x14ac:dyDescent="0.5">
      <c r="A19" s="191"/>
      <c r="B19" s="10"/>
      <c r="C19" s="10"/>
      <c r="D19" s="11"/>
      <c r="E19" s="11"/>
      <c r="F19" s="13"/>
      <c r="G19" s="13"/>
      <c r="H19" s="14"/>
      <c r="I19" s="14"/>
      <c r="J19" s="15">
        <f t="shared" si="1"/>
        <v>0</v>
      </c>
      <c r="K19" s="16" t="str">
        <f t="shared" si="2"/>
        <v/>
      </c>
      <c r="L19" s="30" t="str">
        <f t="shared" si="0"/>
        <v/>
      </c>
      <c r="M19" s="25"/>
      <c r="N19" s="26" t="s">
        <v>19</v>
      </c>
      <c r="O19" s="129">
        <f t="shared" si="3"/>
        <v>0</v>
      </c>
      <c r="P19" s="130">
        <f t="shared" si="4"/>
        <v>0</v>
      </c>
      <c r="Q19" s="130">
        <f t="shared" si="5"/>
        <v>0</v>
      </c>
      <c r="R19" s="130">
        <f t="shared" si="6"/>
        <v>0</v>
      </c>
      <c r="S19" s="131">
        <f t="shared" si="7"/>
        <v>0</v>
      </c>
      <c r="T19" s="132">
        <f t="shared" si="8"/>
        <v>0</v>
      </c>
      <c r="U19" s="133">
        <f t="shared" si="9"/>
        <v>0</v>
      </c>
      <c r="V19" s="134">
        <f t="shared" si="10"/>
        <v>0</v>
      </c>
      <c r="W19" s="133">
        <f t="shared" si="11"/>
        <v>0</v>
      </c>
      <c r="X19" s="135">
        <f t="shared" si="12"/>
        <v>0</v>
      </c>
      <c r="Y19" s="133">
        <f t="shared" si="13"/>
        <v>0</v>
      </c>
      <c r="Z19" s="135">
        <f t="shared" si="14"/>
        <v>0</v>
      </c>
      <c r="AA19" s="197">
        <f t="shared" si="15"/>
        <v>0</v>
      </c>
      <c r="AB19" s="198">
        <f t="shared" si="16"/>
        <v>0</v>
      </c>
      <c r="AC19" s="29"/>
    </row>
    <row r="20" spans="1:29" ht="25" customHeight="1" x14ac:dyDescent="0.5">
      <c r="A20" s="191"/>
      <c r="B20" s="10"/>
      <c r="C20" s="10"/>
      <c r="D20" s="11"/>
      <c r="E20" s="11"/>
      <c r="F20" s="13"/>
      <c r="G20" s="13"/>
      <c r="H20" s="14"/>
      <c r="I20" s="14"/>
      <c r="J20" s="15">
        <f t="shared" si="1"/>
        <v>0</v>
      </c>
      <c r="K20" s="16" t="str">
        <f t="shared" si="2"/>
        <v/>
      </c>
      <c r="L20" s="30" t="str">
        <f t="shared" si="0"/>
        <v/>
      </c>
      <c r="M20" s="25"/>
      <c r="N20" s="26" t="s">
        <v>19</v>
      </c>
      <c r="O20" s="129">
        <f t="shared" si="3"/>
        <v>0</v>
      </c>
      <c r="P20" s="130">
        <f t="shared" si="4"/>
        <v>0</v>
      </c>
      <c r="Q20" s="130">
        <f t="shared" si="5"/>
        <v>0</v>
      </c>
      <c r="R20" s="130">
        <f t="shared" si="6"/>
        <v>0</v>
      </c>
      <c r="S20" s="131">
        <f t="shared" si="7"/>
        <v>0</v>
      </c>
      <c r="T20" s="132">
        <f t="shared" si="8"/>
        <v>0</v>
      </c>
      <c r="U20" s="133">
        <f t="shared" si="9"/>
        <v>0</v>
      </c>
      <c r="V20" s="134">
        <f t="shared" si="10"/>
        <v>0</v>
      </c>
      <c r="W20" s="133">
        <f t="shared" si="11"/>
        <v>0</v>
      </c>
      <c r="X20" s="135">
        <f t="shared" si="12"/>
        <v>0</v>
      </c>
      <c r="Y20" s="133">
        <f t="shared" si="13"/>
        <v>0</v>
      </c>
      <c r="Z20" s="135">
        <f t="shared" si="14"/>
        <v>0</v>
      </c>
      <c r="AA20" s="197">
        <f t="shared" si="15"/>
        <v>0</v>
      </c>
      <c r="AB20" s="198">
        <f t="shared" si="16"/>
        <v>0</v>
      </c>
      <c r="AC20" s="29"/>
    </row>
    <row r="21" spans="1:29" ht="25" customHeight="1" x14ac:dyDescent="0.5">
      <c r="A21" s="191"/>
      <c r="B21" s="10"/>
      <c r="C21" s="10"/>
      <c r="D21" s="11"/>
      <c r="E21" s="11"/>
      <c r="F21" s="13"/>
      <c r="G21" s="13"/>
      <c r="H21" s="14"/>
      <c r="I21" s="14"/>
      <c r="J21" s="15">
        <f t="shared" si="1"/>
        <v>0</v>
      </c>
      <c r="K21" s="16" t="str">
        <f t="shared" si="2"/>
        <v/>
      </c>
      <c r="L21" s="30" t="str">
        <f t="shared" si="0"/>
        <v/>
      </c>
      <c r="M21" s="25"/>
      <c r="N21" s="26" t="s">
        <v>19</v>
      </c>
      <c r="O21" s="129">
        <f t="shared" si="3"/>
        <v>0</v>
      </c>
      <c r="P21" s="130">
        <f t="shared" si="4"/>
        <v>0</v>
      </c>
      <c r="Q21" s="130">
        <f t="shared" si="5"/>
        <v>0</v>
      </c>
      <c r="R21" s="130">
        <f t="shared" si="6"/>
        <v>0</v>
      </c>
      <c r="S21" s="131">
        <f t="shared" si="7"/>
        <v>0</v>
      </c>
      <c r="T21" s="132">
        <f t="shared" si="8"/>
        <v>0</v>
      </c>
      <c r="U21" s="133">
        <f t="shared" si="9"/>
        <v>0</v>
      </c>
      <c r="V21" s="134">
        <f t="shared" si="10"/>
        <v>0</v>
      </c>
      <c r="W21" s="133">
        <f t="shared" si="11"/>
        <v>0</v>
      </c>
      <c r="X21" s="135">
        <f t="shared" si="12"/>
        <v>0</v>
      </c>
      <c r="Y21" s="133">
        <f t="shared" si="13"/>
        <v>0</v>
      </c>
      <c r="Z21" s="135">
        <f t="shared" si="14"/>
        <v>0</v>
      </c>
      <c r="AA21" s="197">
        <f t="shared" si="15"/>
        <v>0</v>
      </c>
      <c r="AB21" s="198">
        <f t="shared" si="16"/>
        <v>0</v>
      </c>
      <c r="AC21" s="29"/>
    </row>
    <row r="22" spans="1:29" ht="25" customHeight="1" x14ac:dyDescent="0.5">
      <c r="A22" s="191"/>
      <c r="B22" s="10"/>
      <c r="C22" s="10"/>
      <c r="D22" s="11"/>
      <c r="E22" s="11"/>
      <c r="F22" s="13"/>
      <c r="G22" s="13"/>
      <c r="H22" s="14"/>
      <c r="I22" s="14"/>
      <c r="J22" s="15">
        <f t="shared" si="1"/>
        <v>0</v>
      </c>
      <c r="K22" s="16" t="str">
        <f t="shared" si="2"/>
        <v/>
      </c>
      <c r="L22" s="30" t="str">
        <f t="shared" si="0"/>
        <v/>
      </c>
      <c r="M22" s="25"/>
      <c r="N22" s="26" t="s">
        <v>19</v>
      </c>
      <c r="O22" s="129">
        <f t="shared" si="3"/>
        <v>0</v>
      </c>
      <c r="P22" s="130">
        <f t="shared" si="4"/>
        <v>0</v>
      </c>
      <c r="Q22" s="130">
        <f t="shared" si="5"/>
        <v>0</v>
      </c>
      <c r="R22" s="130">
        <f t="shared" si="6"/>
        <v>0</v>
      </c>
      <c r="S22" s="131">
        <f t="shared" si="7"/>
        <v>0</v>
      </c>
      <c r="T22" s="132">
        <f t="shared" si="8"/>
        <v>0</v>
      </c>
      <c r="U22" s="133">
        <f t="shared" si="9"/>
        <v>0</v>
      </c>
      <c r="V22" s="134">
        <f t="shared" si="10"/>
        <v>0</v>
      </c>
      <c r="W22" s="133">
        <f t="shared" si="11"/>
        <v>0</v>
      </c>
      <c r="X22" s="135">
        <f t="shared" si="12"/>
        <v>0</v>
      </c>
      <c r="Y22" s="133">
        <f t="shared" si="13"/>
        <v>0</v>
      </c>
      <c r="Z22" s="135">
        <f t="shared" si="14"/>
        <v>0</v>
      </c>
      <c r="AA22" s="197">
        <f t="shared" si="15"/>
        <v>0</v>
      </c>
      <c r="AB22" s="198">
        <f t="shared" si="16"/>
        <v>0</v>
      </c>
      <c r="AC22" s="29"/>
    </row>
    <row r="23" spans="1:29" ht="25" customHeight="1" x14ac:dyDescent="0.5">
      <c r="A23" s="191"/>
      <c r="B23" s="10"/>
      <c r="C23" s="10"/>
      <c r="D23" s="11"/>
      <c r="E23" s="11"/>
      <c r="F23" s="13"/>
      <c r="G23" s="13"/>
      <c r="H23" s="14"/>
      <c r="I23" s="14"/>
      <c r="J23" s="15">
        <f t="shared" si="1"/>
        <v>0</v>
      </c>
      <c r="K23" s="16" t="str">
        <f t="shared" si="2"/>
        <v/>
      </c>
      <c r="L23" s="30" t="str">
        <f t="shared" si="0"/>
        <v/>
      </c>
      <c r="M23" s="25"/>
      <c r="N23" s="26" t="s">
        <v>19</v>
      </c>
      <c r="O23" s="129">
        <f t="shared" si="3"/>
        <v>0</v>
      </c>
      <c r="P23" s="130">
        <f t="shared" si="4"/>
        <v>0</v>
      </c>
      <c r="Q23" s="130">
        <f t="shared" si="5"/>
        <v>0</v>
      </c>
      <c r="R23" s="130">
        <f t="shared" si="6"/>
        <v>0</v>
      </c>
      <c r="S23" s="131">
        <f t="shared" si="7"/>
        <v>0</v>
      </c>
      <c r="T23" s="132">
        <f t="shared" si="8"/>
        <v>0</v>
      </c>
      <c r="U23" s="133">
        <f t="shared" si="9"/>
        <v>0</v>
      </c>
      <c r="V23" s="134">
        <f t="shared" si="10"/>
        <v>0</v>
      </c>
      <c r="W23" s="133">
        <f t="shared" si="11"/>
        <v>0</v>
      </c>
      <c r="X23" s="135">
        <f t="shared" si="12"/>
        <v>0</v>
      </c>
      <c r="Y23" s="133">
        <f t="shared" si="13"/>
        <v>0</v>
      </c>
      <c r="Z23" s="135">
        <f t="shared" si="14"/>
        <v>0</v>
      </c>
      <c r="AA23" s="197">
        <f t="shared" si="15"/>
        <v>0</v>
      </c>
      <c r="AB23" s="198">
        <f t="shared" si="16"/>
        <v>0</v>
      </c>
      <c r="AC23" s="29"/>
    </row>
    <row r="24" spans="1:29" ht="25" customHeight="1" x14ac:dyDescent="0.5">
      <c r="A24" s="191"/>
      <c r="B24" s="10"/>
      <c r="C24" s="10"/>
      <c r="D24" s="11"/>
      <c r="E24" s="11"/>
      <c r="F24" s="13"/>
      <c r="G24" s="13"/>
      <c r="H24" s="14"/>
      <c r="I24" s="14"/>
      <c r="J24" s="15">
        <f t="shared" si="1"/>
        <v>0</v>
      </c>
      <c r="K24" s="16" t="str">
        <f t="shared" si="2"/>
        <v/>
      </c>
      <c r="L24" s="30" t="str">
        <f t="shared" si="0"/>
        <v/>
      </c>
      <c r="M24" s="25"/>
      <c r="N24" s="26" t="s">
        <v>19</v>
      </c>
      <c r="O24" s="129">
        <f t="shared" si="3"/>
        <v>0</v>
      </c>
      <c r="P24" s="130">
        <f t="shared" si="4"/>
        <v>0</v>
      </c>
      <c r="Q24" s="130">
        <f t="shared" si="5"/>
        <v>0</v>
      </c>
      <c r="R24" s="130">
        <f t="shared" si="6"/>
        <v>0</v>
      </c>
      <c r="S24" s="131">
        <f t="shared" si="7"/>
        <v>0</v>
      </c>
      <c r="T24" s="132">
        <f t="shared" si="8"/>
        <v>0</v>
      </c>
      <c r="U24" s="133">
        <f t="shared" si="9"/>
        <v>0</v>
      </c>
      <c r="V24" s="134">
        <f t="shared" si="10"/>
        <v>0</v>
      </c>
      <c r="W24" s="133">
        <f t="shared" si="11"/>
        <v>0</v>
      </c>
      <c r="X24" s="135">
        <f t="shared" si="12"/>
        <v>0</v>
      </c>
      <c r="Y24" s="133">
        <f t="shared" si="13"/>
        <v>0</v>
      </c>
      <c r="Z24" s="135">
        <f t="shared" si="14"/>
        <v>0</v>
      </c>
      <c r="AA24" s="197">
        <f t="shared" si="15"/>
        <v>0</v>
      </c>
      <c r="AB24" s="198">
        <f t="shared" si="16"/>
        <v>0</v>
      </c>
      <c r="AC24" s="29"/>
    </row>
    <row r="25" spans="1:29" ht="25" customHeight="1" x14ac:dyDescent="0.5">
      <c r="A25" s="191"/>
      <c r="B25" s="10"/>
      <c r="C25" s="10"/>
      <c r="D25" s="11"/>
      <c r="E25" s="11"/>
      <c r="F25" s="13"/>
      <c r="G25" s="13"/>
      <c r="H25" s="14"/>
      <c r="I25" s="14"/>
      <c r="J25" s="15">
        <f t="shared" si="1"/>
        <v>0</v>
      </c>
      <c r="K25" s="16" t="str">
        <f t="shared" si="2"/>
        <v/>
      </c>
      <c r="L25" s="30" t="str">
        <f t="shared" si="0"/>
        <v/>
      </c>
      <c r="M25" s="25"/>
      <c r="N25" s="26" t="s">
        <v>19</v>
      </c>
      <c r="O25" s="129">
        <f t="shared" si="3"/>
        <v>0</v>
      </c>
      <c r="P25" s="130">
        <f t="shared" si="4"/>
        <v>0</v>
      </c>
      <c r="Q25" s="130">
        <f t="shared" si="5"/>
        <v>0</v>
      </c>
      <c r="R25" s="130">
        <f t="shared" si="6"/>
        <v>0</v>
      </c>
      <c r="S25" s="131">
        <f t="shared" si="7"/>
        <v>0</v>
      </c>
      <c r="T25" s="132">
        <f t="shared" si="8"/>
        <v>0</v>
      </c>
      <c r="U25" s="133">
        <f t="shared" si="9"/>
        <v>0</v>
      </c>
      <c r="V25" s="134">
        <f t="shared" si="10"/>
        <v>0</v>
      </c>
      <c r="W25" s="133">
        <f t="shared" si="11"/>
        <v>0</v>
      </c>
      <c r="X25" s="135">
        <f t="shared" si="12"/>
        <v>0</v>
      </c>
      <c r="Y25" s="133">
        <f t="shared" si="13"/>
        <v>0</v>
      </c>
      <c r="Z25" s="135">
        <f t="shared" si="14"/>
        <v>0</v>
      </c>
      <c r="AA25" s="197">
        <f t="shared" si="15"/>
        <v>0</v>
      </c>
      <c r="AB25" s="198">
        <f t="shared" si="16"/>
        <v>0</v>
      </c>
      <c r="AC25" s="29"/>
    </row>
    <row r="26" spans="1:29" ht="25" customHeight="1" x14ac:dyDescent="0.5">
      <c r="A26" s="191"/>
      <c r="B26" s="10"/>
      <c r="C26" s="10"/>
      <c r="D26" s="11"/>
      <c r="E26" s="11"/>
      <c r="F26" s="13"/>
      <c r="G26" s="13"/>
      <c r="H26" s="14"/>
      <c r="I26" s="14"/>
      <c r="J26" s="15">
        <f t="shared" si="1"/>
        <v>0</v>
      </c>
      <c r="K26" s="16" t="str">
        <f t="shared" si="2"/>
        <v/>
      </c>
      <c r="L26" s="30" t="str">
        <f t="shared" si="0"/>
        <v/>
      </c>
      <c r="M26" s="25"/>
      <c r="N26" s="26" t="s">
        <v>19</v>
      </c>
      <c r="O26" s="129">
        <f t="shared" si="3"/>
        <v>0</v>
      </c>
      <c r="P26" s="130">
        <f t="shared" si="4"/>
        <v>0</v>
      </c>
      <c r="Q26" s="130">
        <f t="shared" si="5"/>
        <v>0</v>
      </c>
      <c r="R26" s="130">
        <f t="shared" si="6"/>
        <v>0</v>
      </c>
      <c r="S26" s="131">
        <f t="shared" si="7"/>
        <v>0</v>
      </c>
      <c r="T26" s="132">
        <f t="shared" si="8"/>
        <v>0</v>
      </c>
      <c r="U26" s="133">
        <f t="shared" si="9"/>
        <v>0</v>
      </c>
      <c r="V26" s="134">
        <f t="shared" si="10"/>
        <v>0</v>
      </c>
      <c r="W26" s="133">
        <f t="shared" si="11"/>
        <v>0</v>
      </c>
      <c r="X26" s="135">
        <f t="shared" si="12"/>
        <v>0</v>
      </c>
      <c r="Y26" s="133">
        <f t="shared" si="13"/>
        <v>0</v>
      </c>
      <c r="Z26" s="135">
        <f t="shared" si="14"/>
        <v>0</v>
      </c>
      <c r="AA26" s="197">
        <f t="shared" si="15"/>
        <v>0</v>
      </c>
      <c r="AB26" s="198">
        <f t="shared" si="16"/>
        <v>0</v>
      </c>
      <c r="AC26" s="29"/>
    </row>
    <row r="27" spans="1:29" ht="25" customHeight="1" x14ac:dyDescent="0.5">
      <c r="A27" s="191"/>
      <c r="B27" s="10"/>
      <c r="C27" s="10"/>
      <c r="D27" s="11"/>
      <c r="E27" s="11"/>
      <c r="F27" s="13"/>
      <c r="G27" s="13"/>
      <c r="H27" s="14"/>
      <c r="I27" s="14"/>
      <c r="J27" s="15">
        <f t="shared" si="1"/>
        <v>0</v>
      </c>
      <c r="K27" s="16" t="str">
        <f t="shared" si="2"/>
        <v/>
      </c>
      <c r="L27" s="30" t="str">
        <f t="shared" si="0"/>
        <v/>
      </c>
      <c r="M27" s="25"/>
      <c r="N27" s="26" t="s">
        <v>19</v>
      </c>
      <c r="O27" s="129">
        <f t="shared" si="3"/>
        <v>0</v>
      </c>
      <c r="P27" s="130">
        <f t="shared" si="4"/>
        <v>0</v>
      </c>
      <c r="Q27" s="130">
        <f t="shared" si="5"/>
        <v>0</v>
      </c>
      <c r="R27" s="130">
        <f t="shared" si="6"/>
        <v>0</v>
      </c>
      <c r="S27" s="131">
        <f t="shared" si="7"/>
        <v>0</v>
      </c>
      <c r="T27" s="132">
        <f t="shared" si="8"/>
        <v>0</v>
      </c>
      <c r="U27" s="133">
        <f t="shared" si="9"/>
        <v>0</v>
      </c>
      <c r="V27" s="134">
        <f t="shared" si="10"/>
        <v>0</v>
      </c>
      <c r="W27" s="133">
        <f t="shared" si="11"/>
        <v>0</v>
      </c>
      <c r="X27" s="135">
        <f t="shared" si="12"/>
        <v>0</v>
      </c>
      <c r="Y27" s="133">
        <f t="shared" si="13"/>
        <v>0</v>
      </c>
      <c r="Z27" s="135">
        <f t="shared" si="14"/>
        <v>0</v>
      </c>
      <c r="AA27" s="197">
        <f t="shared" si="15"/>
        <v>0</v>
      </c>
      <c r="AB27" s="198">
        <f t="shared" si="16"/>
        <v>0</v>
      </c>
      <c r="AC27" s="29"/>
    </row>
    <row r="28" spans="1:29" ht="25" customHeight="1" x14ac:dyDescent="0.5">
      <c r="A28" s="191"/>
      <c r="B28" s="10"/>
      <c r="C28" s="10"/>
      <c r="D28" s="11"/>
      <c r="E28" s="11"/>
      <c r="F28" s="13"/>
      <c r="G28" s="13"/>
      <c r="H28" s="14"/>
      <c r="I28" s="14"/>
      <c r="J28" s="15">
        <f t="shared" si="1"/>
        <v>0</v>
      </c>
      <c r="K28" s="16" t="str">
        <f t="shared" si="2"/>
        <v/>
      </c>
      <c r="L28" s="30" t="str">
        <f t="shared" si="0"/>
        <v/>
      </c>
      <c r="M28" s="25"/>
      <c r="N28" s="26" t="s">
        <v>19</v>
      </c>
      <c r="O28" s="129">
        <f t="shared" si="3"/>
        <v>0</v>
      </c>
      <c r="P28" s="130">
        <f t="shared" si="4"/>
        <v>0</v>
      </c>
      <c r="Q28" s="130">
        <f t="shared" si="5"/>
        <v>0</v>
      </c>
      <c r="R28" s="130">
        <f t="shared" si="6"/>
        <v>0</v>
      </c>
      <c r="S28" s="131">
        <f t="shared" si="7"/>
        <v>0</v>
      </c>
      <c r="T28" s="132">
        <f t="shared" si="8"/>
        <v>0</v>
      </c>
      <c r="U28" s="133">
        <f t="shared" si="9"/>
        <v>0</v>
      </c>
      <c r="V28" s="134">
        <f t="shared" si="10"/>
        <v>0</v>
      </c>
      <c r="W28" s="133">
        <f t="shared" si="11"/>
        <v>0</v>
      </c>
      <c r="X28" s="135">
        <f t="shared" si="12"/>
        <v>0</v>
      </c>
      <c r="Y28" s="133">
        <f t="shared" si="13"/>
        <v>0</v>
      </c>
      <c r="Z28" s="135">
        <f t="shared" si="14"/>
        <v>0</v>
      </c>
      <c r="AA28" s="197">
        <f t="shared" si="15"/>
        <v>0</v>
      </c>
      <c r="AB28" s="198">
        <f t="shared" si="16"/>
        <v>0</v>
      </c>
      <c r="AC28" s="29"/>
    </row>
    <row r="29" spans="1:29" ht="25" customHeight="1" x14ac:dyDescent="0.5">
      <c r="A29" s="191"/>
      <c r="B29" s="10"/>
      <c r="C29" s="10"/>
      <c r="D29" s="11"/>
      <c r="E29" s="11"/>
      <c r="F29" s="13"/>
      <c r="G29" s="13"/>
      <c r="H29" s="14"/>
      <c r="I29" s="14"/>
      <c r="J29" s="15">
        <f t="shared" si="1"/>
        <v>0</v>
      </c>
      <c r="K29" s="16" t="str">
        <f t="shared" si="2"/>
        <v/>
      </c>
      <c r="L29" s="30" t="str">
        <f t="shared" si="0"/>
        <v/>
      </c>
      <c r="M29" s="25"/>
      <c r="N29" s="26" t="s">
        <v>19</v>
      </c>
      <c r="O29" s="129">
        <f t="shared" si="3"/>
        <v>0</v>
      </c>
      <c r="P29" s="130">
        <f t="shared" si="4"/>
        <v>0</v>
      </c>
      <c r="Q29" s="130">
        <f t="shared" si="5"/>
        <v>0</v>
      </c>
      <c r="R29" s="130">
        <f t="shared" si="6"/>
        <v>0</v>
      </c>
      <c r="S29" s="131">
        <f t="shared" si="7"/>
        <v>0</v>
      </c>
      <c r="T29" s="132">
        <f t="shared" si="8"/>
        <v>0</v>
      </c>
      <c r="U29" s="133">
        <f t="shared" si="9"/>
        <v>0</v>
      </c>
      <c r="V29" s="134">
        <f t="shared" si="10"/>
        <v>0</v>
      </c>
      <c r="W29" s="133">
        <f t="shared" si="11"/>
        <v>0</v>
      </c>
      <c r="X29" s="135">
        <f t="shared" si="12"/>
        <v>0</v>
      </c>
      <c r="Y29" s="133">
        <f t="shared" si="13"/>
        <v>0</v>
      </c>
      <c r="Z29" s="135">
        <f t="shared" si="14"/>
        <v>0</v>
      </c>
      <c r="AA29" s="197">
        <f t="shared" si="15"/>
        <v>0</v>
      </c>
      <c r="AB29" s="198">
        <f t="shared" si="16"/>
        <v>0</v>
      </c>
      <c r="AC29" s="29"/>
    </row>
    <row r="30" spans="1:29" ht="25" customHeight="1" x14ac:dyDescent="0.5">
      <c r="A30" s="191"/>
      <c r="B30" s="10"/>
      <c r="C30" s="10"/>
      <c r="D30" s="11"/>
      <c r="E30" s="11"/>
      <c r="F30" s="13"/>
      <c r="G30" s="13"/>
      <c r="H30" s="14"/>
      <c r="I30" s="14"/>
      <c r="J30" s="15">
        <f t="shared" si="1"/>
        <v>0</v>
      </c>
      <c r="K30" s="16" t="str">
        <f t="shared" si="2"/>
        <v/>
      </c>
      <c r="L30" s="30" t="str">
        <f t="shared" si="0"/>
        <v/>
      </c>
      <c r="M30" s="25"/>
      <c r="N30" s="26" t="s">
        <v>19</v>
      </c>
      <c r="O30" s="129">
        <f t="shared" si="3"/>
        <v>0</v>
      </c>
      <c r="P30" s="130">
        <f t="shared" si="4"/>
        <v>0</v>
      </c>
      <c r="Q30" s="130">
        <f t="shared" si="5"/>
        <v>0</v>
      </c>
      <c r="R30" s="130">
        <f t="shared" si="6"/>
        <v>0</v>
      </c>
      <c r="S30" s="131">
        <f t="shared" si="7"/>
        <v>0</v>
      </c>
      <c r="T30" s="132">
        <f t="shared" si="8"/>
        <v>0</v>
      </c>
      <c r="U30" s="133">
        <f t="shared" si="9"/>
        <v>0</v>
      </c>
      <c r="V30" s="134">
        <f t="shared" si="10"/>
        <v>0</v>
      </c>
      <c r="W30" s="133">
        <f t="shared" si="11"/>
        <v>0</v>
      </c>
      <c r="X30" s="135">
        <f t="shared" si="12"/>
        <v>0</v>
      </c>
      <c r="Y30" s="133">
        <f t="shared" si="13"/>
        <v>0</v>
      </c>
      <c r="Z30" s="135">
        <f t="shared" si="14"/>
        <v>0</v>
      </c>
      <c r="AA30" s="197">
        <f t="shared" si="15"/>
        <v>0</v>
      </c>
      <c r="AB30" s="198">
        <f t="shared" si="16"/>
        <v>0</v>
      </c>
      <c r="AC30" s="29"/>
    </row>
    <row r="31" spans="1:29" ht="25" customHeight="1" x14ac:dyDescent="0.5">
      <c r="A31" s="191"/>
      <c r="B31" s="10"/>
      <c r="C31" s="10"/>
      <c r="D31" s="11"/>
      <c r="E31" s="11"/>
      <c r="F31" s="13"/>
      <c r="G31" s="13"/>
      <c r="H31" s="14"/>
      <c r="I31" s="14"/>
      <c r="J31" s="15">
        <f t="shared" si="1"/>
        <v>0</v>
      </c>
      <c r="K31" s="16" t="str">
        <f t="shared" si="2"/>
        <v/>
      </c>
      <c r="L31" s="30" t="str">
        <f t="shared" si="0"/>
        <v/>
      </c>
      <c r="M31" s="25"/>
      <c r="N31" s="26" t="s">
        <v>19</v>
      </c>
      <c r="O31" s="129">
        <f t="shared" si="3"/>
        <v>0</v>
      </c>
      <c r="P31" s="130">
        <f t="shared" si="4"/>
        <v>0</v>
      </c>
      <c r="Q31" s="130">
        <f t="shared" si="5"/>
        <v>0</v>
      </c>
      <c r="R31" s="130">
        <f t="shared" si="6"/>
        <v>0</v>
      </c>
      <c r="S31" s="131">
        <f t="shared" si="7"/>
        <v>0</v>
      </c>
      <c r="T31" s="132">
        <f t="shared" si="8"/>
        <v>0</v>
      </c>
      <c r="U31" s="133">
        <f t="shared" si="9"/>
        <v>0</v>
      </c>
      <c r="V31" s="134">
        <f t="shared" si="10"/>
        <v>0</v>
      </c>
      <c r="W31" s="133">
        <f t="shared" si="11"/>
        <v>0</v>
      </c>
      <c r="X31" s="135">
        <f t="shared" si="12"/>
        <v>0</v>
      </c>
      <c r="Y31" s="133">
        <f t="shared" si="13"/>
        <v>0</v>
      </c>
      <c r="Z31" s="135">
        <f t="shared" si="14"/>
        <v>0</v>
      </c>
      <c r="AA31" s="197">
        <f t="shared" si="15"/>
        <v>0</v>
      </c>
      <c r="AB31" s="198">
        <f t="shared" si="16"/>
        <v>0</v>
      </c>
      <c r="AC31" s="29"/>
    </row>
    <row r="32" spans="1:29" ht="25" customHeight="1" x14ac:dyDescent="0.5">
      <c r="A32" s="191"/>
      <c r="B32" s="10"/>
      <c r="C32" s="10"/>
      <c r="D32" s="11"/>
      <c r="E32" s="11"/>
      <c r="F32" s="13"/>
      <c r="G32" s="13"/>
      <c r="H32" s="14"/>
      <c r="I32" s="14"/>
      <c r="J32" s="15">
        <f t="shared" si="1"/>
        <v>0</v>
      </c>
      <c r="K32" s="16" t="str">
        <f t="shared" si="2"/>
        <v/>
      </c>
      <c r="L32" s="30" t="str">
        <f t="shared" si="0"/>
        <v/>
      </c>
      <c r="M32" s="25"/>
      <c r="N32" s="26" t="s">
        <v>19</v>
      </c>
      <c r="O32" s="129">
        <f t="shared" si="3"/>
        <v>0</v>
      </c>
      <c r="P32" s="130">
        <f t="shared" si="4"/>
        <v>0</v>
      </c>
      <c r="Q32" s="130">
        <f t="shared" si="5"/>
        <v>0</v>
      </c>
      <c r="R32" s="130">
        <f t="shared" si="6"/>
        <v>0</v>
      </c>
      <c r="S32" s="131">
        <f t="shared" si="7"/>
        <v>0</v>
      </c>
      <c r="T32" s="132">
        <f t="shared" si="8"/>
        <v>0</v>
      </c>
      <c r="U32" s="133">
        <f t="shared" si="9"/>
        <v>0</v>
      </c>
      <c r="V32" s="134">
        <f t="shared" si="10"/>
        <v>0</v>
      </c>
      <c r="W32" s="133">
        <f t="shared" si="11"/>
        <v>0</v>
      </c>
      <c r="X32" s="135">
        <f t="shared" si="12"/>
        <v>0</v>
      </c>
      <c r="Y32" s="133">
        <f t="shared" si="13"/>
        <v>0</v>
      </c>
      <c r="Z32" s="135">
        <f t="shared" si="14"/>
        <v>0</v>
      </c>
      <c r="AA32" s="197">
        <f t="shared" si="15"/>
        <v>0</v>
      </c>
      <c r="AB32" s="198">
        <f t="shared" si="16"/>
        <v>0</v>
      </c>
      <c r="AC32" s="29"/>
    </row>
    <row r="33" spans="1:29" ht="25" customHeight="1" x14ac:dyDescent="0.5">
      <c r="A33" s="191"/>
      <c r="B33" s="10"/>
      <c r="C33" s="10"/>
      <c r="D33" s="11"/>
      <c r="E33" s="11"/>
      <c r="F33" s="13"/>
      <c r="G33" s="13"/>
      <c r="H33" s="14"/>
      <c r="I33" s="14"/>
      <c r="J33" s="15">
        <f t="shared" si="1"/>
        <v>0</v>
      </c>
      <c r="K33" s="16" t="str">
        <f t="shared" si="2"/>
        <v/>
      </c>
      <c r="L33" s="30" t="str">
        <f t="shared" si="0"/>
        <v/>
      </c>
      <c r="M33" s="25"/>
      <c r="N33" s="26" t="s">
        <v>19</v>
      </c>
      <c r="O33" s="129">
        <f t="shared" si="3"/>
        <v>0</v>
      </c>
      <c r="P33" s="130">
        <f t="shared" si="4"/>
        <v>0</v>
      </c>
      <c r="Q33" s="130">
        <f t="shared" si="5"/>
        <v>0</v>
      </c>
      <c r="R33" s="130">
        <f t="shared" si="6"/>
        <v>0</v>
      </c>
      <c r="S33" s="131">
        <f t="shared" si="7"/>
        <v>0</v>
      </c>
      <c r="T33" s="132">
        <f t="shared" si="8"/>
        <v>0</v>
      </c>
      <c r="U33" s="133">
        <f t="shared" si="9"/>
        <v>0</v>
      </c>
      <c r="V33" s="134">
        <f t="shared" si="10"/>
        <v>0</v>
      </c>
      <c r="W33" s="133">
        <f t="shared" si="11"/>
        <v>0</v>
      </c>
      <c r="X33" s="135">
        <f t="shared" si="12"/>
        <v>0</v>
      </c>
      <c r="Y33" s="133">
        <f t="shared" si="13"/>
        <v>0</v>
      </c>
      <c r="Z33" s="135">
        <f t="shared" si="14"/>
        <v>0</v>
      </c>
      <c r="AA33" s="197">
        <f t="shared" si="15"/>
        <v>0</v>
      </c>
      <c r="AB33" s="198">
        <f t="shared" si="16"/>
        <v>0</v>
      </c>
      <c r="AC33" s="29"/>
    </row>
    <row r="34" spans="1:29" ht="25" customHeight="1" x14ac:dyDescent="0.5">
      <c r="A34" s="191"/>
      <c r="B34" s="10"/>
      <c r="C34" s="10"/>
      <c r="D34" s="11"/>
      <c r="E34" s="11"/>
      <c r="F34" s="13"/>
      <c r="G34" s="13"/>
      <c r="H34" s="14"/>
      <c r="I34" s="14"/>
      <c r="J34" s="15">
        <f t="shared" si="1"/>
        <v>0</v>
      </c>
      <c r="K34" s="16" t="str">
        <f t="shared" si="2"/>
        <v/>
      </c>
      <c r="L34" s="30" t="str">
        <f t="shared" si="0"/>
        <v/>
      </c>
      <c r="M34" s="25"/>
      <c r="N34" s="26" t="s">
        <v>19</v>
      </c>
      <c r="O34" s="129">
        <f t="shared" si="3"/>
        <v>0</v>
      </c>
      <c r="P34" s="130">
        <f t="shared" si="4"/>
        <v>0</v>
      </c>
      <c r="Q34" s="130">
        <f t="shared" si="5"/>
        <v>0</v>
      </c>
      <c r="R34" s="130">
        <f t="shared" si="6"/>
        <v>0</v>
      </c>
      <c r="S34" s="131">
        <f t="shared" si="7"/>
        <v>0</v>
      </c>
      <c r="T34" s="132">
        <f t="shared" si="8"/>
        <v>0</v>
      </c>
      <c r="U34" s="133">
        <f t="shared" si="9"/>
        <v>0</v>
      </c>
      <c r="V34" s="134">
        <f t="shared" si="10"/>
        <v>0</v>
      </c>
      <c r="W34" s="133">
        <f t="shared" si="11"/>
        <v>0</v>
      </c>
      <c r="X34" s="135">
        <f t="shared" si="12"/>
        <v>0</v>
      </c>
      <c r="Y34" s="133">
        <f t="shared" si="13"/>
        <v>0</v>
      </c>
      <c r="Z34" s="135">
        <f t="shared" si="14"/>
        <v>0</v>
      </c>
      <c r="AA34" s="197">
        <f t="shared" si="15"/>
        <v>0</v>
      </c>
      <c r="AB34" s="198">
        <f t="shared" si="16"/>
        <v>0</v>
      </c>
      <c r="AC34" s="29"/>
    </row>
    <row r="35" spans="1:29" ht="25" customHeight="1" x14ac:dyDescent="0.5">
      <c r="A35" s="191"/>
      <c r="B35" s="10"/>
      <c r="C35" s="10"/>
      <c r="D35" s="11"/>
      <c r="E35" s="11"/>
      <c r="F35" s="13"/>
      <c r="G35" s="13"/>
      <c r="H35" s="14"/>
      <c r="I35" s="14"/>
      <c r="J35" s="15">
        <f t="shared" si="1"/>
        <v>0</v>
      </c>
      <c r="K35" s="16" t="str">
        <f t="shared" si="2"/>
        <v/>
      </c>
      <c r="L35" s="30" t="str">
        <f t="shared" si="0"/>
        <v/>
      </c>
      <c r="M35" s="25"/>
      <c r="N35" s="26" t="s">
        <v>19</v>
      </c>
      <c r="O35" s="129">
        <f t="shared" si="3"/>
        <v>0</v>
      </c>
      <c r="P35" s="130">
        <f t="shared" si="4"/>
        <v>0</v>
      </c>
      <c r="Q35" s="130">
        <f t="shared" si="5"/>
        <v>0</v>
      </c>
      <c r="R35" s="130">
        <f t="shared" si="6"/>
        <v>0</v>
      </c>
      <c r="S35" s="131">
        <f t="shared" si="7"/>
        <v>0</v>
      </c>
      <c r="T35" s="132">
        <f t="shared" si="8"/>
        <v>0</v>
      </c>
      <c r="U35" s="133">
        <f t="shared" si="9"/>
        <v>0</v>
      </c>
      <c r="V35" s="134">
        <f t="shared" si="10"/>
        <v>0</v>
      </c>
      <c r="W35" s="133">
        <f t="shared" si="11"/>
        <v>0</v>
      </c>
      <c r="X35" s="135">
        <f t="shared" si="12"/>
        <v>0</v>
      </c>
      <c r="Y35" s="133">
        <f t="shared" si="13"/>
        <v>0</v>
      </c>
      <c r="Z35" s="135">
        <f t="shared" si="14"/>
        <v>0</v>
      </c>
      <c r="AA35" s="197">
        <f t="shared" si="15"/>
        <v>0</v>
      </c>
      <c r="AB35" s="198">
        <f t="shared" si="16"/>
        <v>0</v>
      </c>
      <c r="AC35" s="29"/>
    </row>
    <row r="36" spans="1:29" ht="25" customHeight="1" x14ac:dyDescent="0.5">
      <c r="A36" s="191"/>
      <c r="B36" s="10"/>
      <c r="C36" s="10"/>
      <c r="D36" s="11"/>
      <c r="E36" s="11"/>
      <c r="F36" s="13"/>
      <c r="G36" s="13"/>
      <c r="H36" s="14"/>
      <c r="I36" s="14"/>
      <c r="J36" s="15">
        <f t="shared" si="1"/>
        <v>0</v>
      </c>
      <c r="K36" s="16" t="str">
        <f t="shared" si="2"/>
        <v/>
      </c>
      <c r="L36" s="30" t="str">
        <f t="shared" si="0"/>
        <v/>
      </c>
      <c r="M36" s="25"/>
      <c r="N36" s="26" t="s">
        <v>19</v>
      </c>
      <c r="O36" s="129">
        <f t="shared" si="3"/>
        <v>0</v>
      </c>
      <c r="P36" s="130">
        <f t="shared" si="4"/>
        <v>0</v>
      </c>
      <c r="Q36" s="130">
        <f t="shared" si="5"/>
        <v>0</v>
      </c>
      <c r="R36" s="130">
        <f t="shared" si="6"/>
        <v>0</v>
      </c>
      <c r="S36" s="131">
        <f t="shared" si="7"/>
        <v>0</v>
      </c>
      <c r="T36" s="132">
        <f t="shared" si="8"/>
        <v>0</v>
      </c>
      <c r="U36" s="133">
        <f t="shared" si="9"/>
        <v>0</v>
      </c>
      <c r="V36" s="134">
        <f t="shared" si="10"/>
        <v>0</v>
      </c>
      <c r="W36" s="133">
        <f t="shared" si="11"/>
        <v>0</v>
      </c>
      <c r="X36" s="135">
        <f t="shared" si="12"/>
        <v>0</v>
      </c>
      <c r="Y36" s="133">
        <f t="shared" si="13"/>
        <v>0</v>
      </c>
      <c r="Z36" s="135">
        <f t="shared" si="14"/>
        <v>0</v>
      </c>
      <c r="AA36" s="197">
        <f t="shared" si="15"/>
        <v>0</v>
      </c>
      <c r="AB36" s="198">
        <f t="shared" si="16"/>
        <v>0</v>
      </c>
      <c r="AC36" s="29"/>
    </row>
    <row r="37" spans="1:29" ht="25" customHeight="1" x14ac:dyDescent="0.5">
      <c r="A37" s="191"/>
      <c r="B37" s="10"/>
      <c r="C37" s="10"/>
      <c r="D37" s="11"/>
      <c r="E37" s="11"/>
      <c r="F37" s="13"/>
      <c r="G37" s="13"/>
      <c r="H37" s="14"/>
      <c r="I37" s="14"/>
      <c r="J37" s="15">
        <f t="shared" si="1"/>
        <v>0</v>
      </c>
      <c r="K37" s="16" t="str">
        <f t="shared" si="2"/>
        <v/>
      </c>
      <c r="L37" s="30" t="str">
        <f t="shared" si="0"/>
        <v/>
      </c>
      <c r="M37" s="25"/>
      <c r="N37" s="26" t="s">
        <v>19</v>
      </c>
      <c r="O37" s="129">
        <f t="shared" si="3"/>
        <v>0</v>
      </c>
      <c r="P37" s="130">
        <f t="shared" si="4"/>
        <v>0</v>
      </c>
      <c r="Q37" s="130">
        <f t="shared" si="5"/>
        <v>0</v>
      </c>
      <c r="R37" s="130">
        <f t="shared" si="6"/>
        <v>0</v>
      </c>
      <c r="S37" s="131">
        <f t="shared" si="7"/>
        <v>0</v>
      </c>
      <c r="T37" s="132">
        <f t="shared" si="8"/>
        <v>0</v>
      </c>
      <c r="U37" s="133">
        <f t="shared" si="9"/>
        <v>0</v>
      </c>
      <c r="V37" s="134">
        <f t="shared" si="10"/>
        <v>0</v>
      </c>
      <c r="W37" s="133">
        <f t="shared" si="11"/>
        <v>0</v>
      </c>
      <c r="X37" s="135">
        <f t="shared" si="12"/>
        <v>0</v>
      </c>
      <c r="Y37" s="133">
        <f t="shared" si="13"/>
        <v>0</v>
      </c>
      <c r="Z37" s="135">
        <f t="shared" si="14"/>
        <v>0</v>
      </c>
      <c r="AA37" s="197">
        <f t="shared" si="15"/>
        <v>0</v>
      </c>
      <c r="AB37" s="198">
        <f t="shared" si="16"/>
        <v>0</v>
      </c>
      <c r="AC37" s="29"/>
    </row>
    <row r="38" spans="1:29" ht="25" customHeight="1" x14ac:dyDescent="0.5">
      <c r="A38" s="191"/>
      <c r="B38" s="10"/>
      <c r="C38" s="10"/>
      <c r="D38" s="11"/>
      <c r="E38" s="11"/>
      <c r="F38" s="13"/>
      <c r="G38" s="13"/>
      <c r="H38" s="14"/>
      <c r="I38" s="14"/>
      <c r="J38" s="15">
        <f t="shared" si="1"/>
        <v>0</v>
      </c>
      <c r="K38" s="16" t="str">
        <f t="shared" si="2"/>
        <v/>
      </c>
      <c r="L38" s="30" t="str">
        <f t="shared" si="0"/>
        <v/>
      </c>
      <c r="M38" s="25"/>
      <c r="N38" s="26" t="s">
        <v>19</v>
      </c>
      <c r="O38" s="129">
        <f t="shared" si="3"/>
        <v>0</v>
      </c>
      <c r="P38" s="130">
        <f t="shared" si="4"/>
        <v>0</v>
      </c>
      <c r="Q38" s="130">
        <f t="shared" si="5"/>
        <v>0</v>
      </c>
      <c r="R38" s="130">
        <f t="shared" si="6"/>
        <v>0</v>
      </c>
      <c r="S38" s="131">
        <f t="shared" si="7"/>
        <v>0</v>
      </c>
      <c r="T38" s="132">
        <f t="shared" si="8"/>
        <v>0</v>
      </c>
      <c r="U38" s="133">
        <f t="shared" si="9"/>
        <v>0</v>
      </c>
      <c r="V38" s="134">
        <f t="shared" si="10"/>
        <v>0</v>
      </c>
      <c r="W38" s="133">
        <f t="shared" si="11"/>
        <v>0</v>
      </c>
      <c r="X38" s="135">
        <f t="shared" si="12"/>
        <v>0</v>
      </c>
      <c r="Y38" s="133">
        <f t="shared" si="13"/>
        <v>0</v>
      </c>
      <c r="Z38" s="135">
        <f t="shared" si="14"/>
        <v>0</v>
      </c>
      <c r="AA38" s="197">
        <f t="shared" si="15"/>
        <v>0</v>
      </c>
      <c r="AB38" s="198">
        <f t="shared" si="16"/>
        <v>0</v>
      </c>
      <c r="AC38" s="29"/>
    </row>
    <row r="39" spans="1:29" ht="25" customHeight="1" x14ac:dyDescent="0.5">
      <c r="A39" s="191"/>
      <c r="B39" s="10"/>
      <c r="C39" s="10"/>
      <c r="D39" s="11"/>
      <c r="E39" s="11"/>
      <c r="F39" s="13"/>
      <c r="G39" s="13"/>
      <c r="H39" s="14"/>
      <c r="I39" s="14"/>
      <c r="J39" s="15">
        <f t="shared" si="1"/>
        <v>0</v>
      </c>
      <c r="K39" s="16" t="str">
        <f t="shared" si="2"/>
        <v/>
      </c>
      <c r="L39" s="30" t="str">
        <f t="shared" si="0"/>
        <v/>
      </c>
      <c r="M39" s="25"/>
      <c r="N39" s="26" t="s">
        <v>19</v>
      </c>
      <c r="O39" s="129">
        <f t="shared" si="3"/>
        <v>0</v>
      </c>
      <c r="P39" s="130">
        <f t="shared" si="4"/>
        <v>0</v>
      </c>
      <c r="Q39" s="130">
        <f t="shared" si="5"/>
        <v>0</v>
      </c>
      <c r="R39" s="130">
        <f t="shared" si="6"/>
        <v>0</v>
      </c>
      <c r="S39" s="131">
        <f t="shared" si="7"/>
        <v>0</v>
      </c>
      <c r="T39" s="132">
        <f t="shared" si="8"/>
        <v>0</v>
      </c>
      <c r="U39" s="133">
        <f t="shared" si="9"/>
        <v>0</v>
      </c>
      <c r="V39" s="134">
        <f t="shared" si="10"/>
        <v>0</v>
      </c>
      <c r="W39" s="133">
        <f t="shared" si="11"/>
        <v>0</v>
      </c>
      <c r="X39" s="135">
        <f t="shared" si="12"/>
        <v>0</v>
      </c>
      <c r="Y39" s="133">
        <f t="shared" si="13"/>
        <v>0</v>
      </c>
      <c r="Z39" s="135">
        <f t="shared" si="14"/>
        <v>0</v>
      </c>
      <c r="AA39" s="197">
        <f t="shared" si="15"/>
        <v>0</v>
      </c>
      <c r="AB39" s="198">
        <f t="shared" si="16"/>
        <v>0</v>
      </c>
      <c r="AC39" s="29"/>
    </row>
    <row r="40" spans="1:29" ht="25" customHeight="1" x14ac:dyDescent="0.5">
      <c r="A40" s="191"/>
      <c r="B40" s="10"/>
      <c r="C40" s="10"/>
      <c r="D40" s="11"/>
      <c r="E40" s="11"/>
      <c r="F40" s="13"/>
      <c r="G40" s="13"/>
      <c r="H40" s="14"/>
      <c r="I40" s="14"/>
      <c r="J40" s="15">
        <f t="shared" si="1"/>
        <v>0</v>
      </c>
      <c r="K40" s="16" t="str">
        <f t="shared" si="2"/>
        <v/>
      </c>
      <c r="L40" s="30" t="str">
        <f t="shared" si="0"/>
        <v/>
      </c>
      <c r="M40" s="25"/>
      <c r="N40" s="26" t="s">
        <v>19</v>
      </c>
      <c r="O40" s="129">
        <f t="shared" si="3"/>
        <v>0</v>
      </c>
      <c r="P40" s="130">
        <f t="shared" si="4"/>
        <v>0</v>
      </c>
      <c r="Q40" s="130">
        <f t="shared" si="5"/>
        <v>0</v>
      </c>
      <c r="R40" s="130">
        <f t="shared" si="6"/>
        <v>0</v>
      </c>
      <c r="S40" s="131">
        <f t="shared" si="7"/>
        <v>0</v>
      </c>
      <c r="T40" s="132">
        <f t="shared" si="8"/>
        <v>0</v>
      </c>
      <c r="U40" s="133">
        <f t="shared" si="9"/>
        <v>0</v>
      </c>
      <c r="V40" s="134">
        <f t="shared" si="10"/>
        <v>0</v>
      </c>
      <c r="W40" s="133">
        <f t="shared" si="11"/>
        <v>0</v>
      </c>
      <c r="X40" s="135">
        <f t="shared" si="12"/>
        <v>0</v>
      </c>
      <c r="Y40" s="133">
        <f t="shared" si="13"/>
        <v>0</v>
      </c>
      <c r="Z40" s="135">
        <f t="shared" si="14"/>
        <v>0</v>
      </c>
      <c r="AA40" s="197">
        <f t="shared" si="15"/>
        <v>0</v>
      </c>
      <c r="AB40" s="198">
        <f t="shared" si="16"/>
        <v>0</v>
      </c>
      <c r="AC40" s="29"/>
    </row>
    <row r="41" spans="1:29" ht="25" customHeight="1" x14ac:dyDescent="0.5">
      <c r="A41" s="191"/>
      <c r="B41" s="10"/>
      <c r="C41" s="10"/>
      <c r="D41" s="11"/>
      <c r="E41" s="11"/>
      <c r="F41" s="13"/>
      <c r="G41" s="13"/>
      <c r="H41" s="14"/>
      <c r="I41" s="14"/>
      <c r="J41" s="15">
        <f t="shared" si="1"/>
        <v>0</v>
      </c>
      <c r="K41" s="16" t="str">
        <f t="shared" si="2"/>
        <v/>
      </c>
      <c r="L41" s="30" t="str">
        <f t="shared" si="0"/>
        <v/>
      </c>
      <c r="M41" s="25"/>
      <c r="N41" s="26" t="s">
        <v>19</v>
      </c>
      <c r="O41" s="129">
        <f t="shared" si="3"/>
        <v>0</v>
      </c>
      <c r="P41" s="130">
        <f t="shared" si="4"/>
        <v>0</v>
      </c>
      <c r="Q41" s="130">
        <f t="shared" si="5"/>
        <v>0</v>
      </c>
      <c r="R41" s="130">
        <f t="shared" si="6"/>
        <v>0</v>
      </c>
      <c r="S41" s="131">
        <f t="shared" si="7"/>
        <v>0</v>
      </c>
      <c r="T41" s="132">
        <f t="shared" si="8"/>
        <v>0</v>
      </c>
      <c r="U41" s="133">
        <f t="shared" si="9"/>
        <v>0</v>
      </c>
      <c r="V41" s="134">
        <f t="shared" si="10"/>
        <v>0</v>
      </c>
      <c r="W41" s="133">
        <f t="shared" si="11"/>
        <v>0</v>
      </c>
      <c r="X41" s="135">
        <f t="shared" si="12"/>
        <v>0</v>
      </c>
      <c r="Y41" s="133">
        <f t="shared" si="13"/>
        <v>0</v>
      </c>
      <c r="Z41" s="135">
        <f t="shared" si="14"/>
        <v>0</v>
      </c>
      <c r="AA41" s="197">
        <f t="shared" si="15"/>
        <v>0</v>
      </c>
      <c r="AB41" s="198">
        <f t="shared" si="16"/>
        <v>0</v>
      </c>
      <c r="AC41" s="29"/>
    </row>
    <row r="42" spans="1:29" ht="25" customHeight="1" x14ac:dyDescent="0.5">
      <c r="A42" s="191"/>
      <c r="B42" s="10"/>
      <c r="C42" s="10"/>
      <c r="D42" s="11"/>
      <c r="E42" s="11"/>
      <c r="F42" s="13"/>
      <c r="G42" s="13"/>
      <c r="H42" s="14"/>
      <c r="I42" s="14"/>
      <c r="J42" s="15">
        <f t="shared" si="1"/>
        <v>0</v>
      </c>
      <c r="K42" s="16" t="str">
        <f t="shared" si="2"/>
        <v/>
      </c>
      <c r="L42" s="30" t="str">
        <f t="shared" si="0"/>
        <v/>
      </c>
      <c r="M42" s="25"/>
      <c r="N42" s="26" t="s">
        <v>19</v>
      </c>
      <c r="O42" s="129">
        <f t="shared" si="3"/>
        <v>0</v>
      </c>
      <c r="P42" s="130">
        <f t="shared" si="4"/>
        <v>0</v>
      </c>
      <c r="Q42" s="130">
        <f t="shared" si="5"/>
        <v>0</v>
      </c>
      <c r="R42" s="130">
        <f t="shared" si="6"/>
        <v>0</v>
      </c>
      <c r="S42" s="131">
        <f t="shared" si="7"/>
        <v>0</v>
      </c>
      <c r="T42" s="132">
        <f t="shared" si="8"/>
        <v>0</v>
      </c>
      <c r="U42" s="133">
        <f t="shared" si="9"/>
        <v>0</v>
      </c>
      <c r="V42" s="134">
        <f t="shared" si="10"/>
        <v>0</v>
      </c>
      <c r="W42" s="133">
        <f t="shared" si="11"/>
        <v>0</v>
      </c>
      <c r="X42" s="135">
        <f t="shared" si="12"/>
        <v>0</v>
      </c>
      <c r="Y42" s="133">
        <f t="shared" si="13"/>
        <v>0</v>
      </c>
      <c r="Z42" s="135">
        <f t="shared" si="14"/>
        <v>0</v>
      </c>
      <c r="AA42" s="197">
        <f t="shared" si="15"/>
        <v>0</v>
      </c>
      <c r="AB42" s="198">
        <f t="shared" si="16"/>
        <v>0</v>
      </c>
      <c r="AC42" s="29"/>
    </row>
    <row r="43" spans="1:29" ht="25" customHeight="1" x14ac:dyDescent="0.5">
      <c r="A43" s="191"/>
      <c r="B43" s="10"/>
      <c r="C43" s="10"/>
      <c r="D43" s="11"/>
      <c r="E43" s="11"/>
      <c r="F43" s="13"/>
      <c r="G43" s="13"/>
      <c r="H43" s="14"/>
      <c r="I43" s="14"/>
      <c r="J43" s="15">
        <f t="shared" si="1"/>
        <v>0</v>
      </c>
      <c r="K43" s="16" t="str">
        <f t="shared" si="2"/>
        <v/>
      </c>
      <c r="L43" s="30" t="str">
        <f t="shared" si="0"/>
        <v/>
      </c>
      <c r="M43" s="25"/>
      <c r="N43" s="26" t="s">
        <v>19</v>
      </c>
      <c r="O43" s="129">
        <f t="shared" si="3"/>
        <v>0</v>
      </c>
      <c r="P43" s="130">
        <f t="shared" si="4"/>
        <v>0</v>
      </c>
      <c r="Q43" s="130">
        <f t="shared" si="5"/>
        <v>0</v>
      </c>
      <c r="R43" s="130">
        <f t="shared" si="6"/>
        <v>0</v>
      </c>
      <c r="S43" s="131">
        <f t="shared" si="7"/>
        <v>0</v>
      </c>
      <c r="T43" s="132">
        <f t="shared" si="8"/>
        <v>0</v>
      </c>
      <c r="U43" s="133">
        <f t="shared" si="9"/>
        <v>0</v>
      </c>
      <c r="V43" s="134">
        <f t="shared" si="10"/>
        <v>0</v>
      </c>
      <c r="W43" s="133">
        <f t="shared" si="11"/>
        <v>0</v>
      </c>
      <c r="X43" s="135">
        <f t="shared" si="12"/>
        <v>0</v>
      </c>
      <c r="Y43" s="133">
        <f t="shared" si="13"/>
        <v>0</v>
      </c>
      <c r="Z43" s="135">
        <f t="shared" si="14"/>
        <v>0</v>
      </c>
      <c r="AA43" s="197">
        <f t="shared" si="15"/>
        <v>0</v>
      </c>
      <c r="AB43" s="198">
        <f t="shared" si="16"/>
        <v>0</v>
      </c>
      <c r="AC43" s="29"/>
    </row>
    <row r="44" spans="1:29" ht="25" customHeight="1" x14ac:dyDescent="0.5">
      <c r="A44" s="191"/>
      <c r="B44" s="10"/>
      <c r="C44" s="10"/>
      <c r="D44" s="11"/>
      <c r="E44" s="11"/>
      <c r="F44" s="13"/>
      <c r="G44" s="13"/>
      <c r="H44" s="14"/>
      <c r="I44" s="14"/>
      <c r="J44" s="15">
        <f t="shared" si="1"/>
        <v>0</v>
      </c>
      <c r="K44" s="16" t="str">
        <f t="shared" si="2"/>
        <v/>
      </c>
      <c r="L44" s="30" t="str">
        <f t="shared" si="0"/>
        <v/>
      </c>
      <c r="M44" s="25"/>
      <c r="N44" s="26" t="s">
        <v>19</v>
      </c>
      <c r="O44" s="129">
        <f t="shared" si="3"/>
        <v>0</v>
      </c>
      <c r="P44" s="130">
        <f t="shared" si="4"/>
        <v>0</v>
      </c>
      <c r="Q44" s="130">
        <f t="shared" si="5"/>
        <v>0</v>
      </c>
      <c r="R44" s="130">
        <f t="shared" si="6"/>
        <v>0</v>
      </c>
      <c r="S44" s="131">
        <f t="shared" si="7"/>
        <v>0</v>
      </c>
      <c r="T44" s="132">
        <f t="shared" si="8"/>
        <v>0</v>
      </c>
      <c r="U44" s="133">
        <f t="shared" si="9"/>
        <v>0</v>
      </c>
      <c r="V44" s="134">
        <f t="shared" si="10"/>
        <v>0</v>
      </c>
      <c r="W44" s="133">
        <f t="shared" si="11"/>
        <v>0</v>
      </c>
      <c r="X44" s="135">
        <f t="shared" si="12"/>
        <v>0</v>
      </c>
      <c r="Y44" s="133">
        <f t="shared" si="13"/>
        <v>0</v>
      </c>
      <c r="Z44" s="135">
        <f t="shared" si="14"/>
        <v>0</v>
      </c>
      <c r="AA44" s="197">
        <f t="shared" si="15"/>
        <v>0</v>
      </c>
      <c r="AB44" s="198">
        <f t="shared" si="16"/>
        <v>0</v>
      </c>
      <c r="AC44" s="29"/>
    </row>
    <row r="45" spans="1:29" ht="25" customHeight="1" x14ac:dyDescent="0.5">
      <c r="A45" s="191"/>
      <c r="B45" s="10"/>
      <c r="C45" s="10"/>
      <c r="D45" s="11"/>
      <c r="E45" s="11"/>
      <c r="F45" s="13"/>
      <c r="G45" s="13"/>
      <c r="H45" s="14"/>
      <c r="I45" s="14"/>
      <c r="J45" s="15">
        <f t="shared" si="1"/>
        <v>0</v>
      </c>
      <c r="K45" s="16" t="str">
        <f t="shared" si="2"/>
        <v/>
      </c>
      <c r="L45" s="30" t="str">
        <f t="shared" si="0"/>
        <v/>
      </c>
      <c r="M45" s="25"/>
      <c r="N45" s="26" t="s">
        <v>19</v>
      </c>
      <c r="O45" s="129">
        <f t="shared" si="3"/>
        <v>0</v>
      </c>
      <c r="P45" s="130">
        <f t="shared" si="4"/>
        <v>0</v>
      </c>
      <c r="Q45" s="130">
        <f t="shared" si="5"/>
        <v>0</v>
      </c>
      <c r="R45" s="130">
        <f t="shared" si="6"/>
        <v>0</v>
      </c>
      <c r="S45" s="131">
        <f t="shared" si="7"/>
        <v>0</v>
      </c>
      <c r="T45" s="132">
        <f t="shared" si="8"/>
        <v>0</v>
      </c>
      <c r="U45" s="133">
        <f t="shared" si="9"/>
        <v>0</v>
      </c>
      <c r="V45" s="134">
        <f t="shared" si="10"/>
        <v>0</v>
      </c>
      <c r="W45" s="133">
        <f t="shared" si="11"/>
        <v>0</v>
      </c>
      <c r="X45" s="135">
        <f t="shared" si="12"/>
        <v>0</v>
      </c>
      <c r="Y45" s="133">
        <f t="shared" si="13"/>
        <v>0</v>
      </c>
      <c r="Z45" s="135">
        <f t="shared" si="14"/>
        <v>0</v>
      </c>
      <c r="AA45" s="197">
        <f t="shared" si="15"/>
        <v>0</v>
      </c>
      <c r="AB45" s="198">
        <f t="shared" si="16"/>
        <v>0</v>
      </c>
      <c r="AC45" s="29"/>
    </row>
    <row r="46" spans="1:29" ht="25" customHeight="1" x14ac:dyDescent="0.5">
      <c r="A46" s="191"/>
      <c r="B46" s="10"/>
      <c r="C46" s="10"/>
      <c r="D46" s="11"/>
      <c r="E46" s="11"/>
      <c r="F46" s="13"/>
      <c r="G46" s="13"/>
      <c r="H46" s="14"/>
      <c r="I46" s="14"/>
      <c r="J46" s="15">
        <f t="shared" si="1"/>
        <v>0</v>
      </c>
      <c r="K46" s="16" t="str">
        <f t="shared" si="2"/>
        <v/>
      </c>
      <c r="L46" s="30" t="str">
        <f t="shared" si="0"/>
        <v/>
      </c>
      <c r="M46" s="25"/>
      <c r="N46" s="26" t="s">
        <v>19</v>
      </c>
      <c r="O46" s="129">
        <f t="shared" si="3"/>
        <v>0</v>
      </c>
      <c r="P46" s="130">
        <f t="shared" si="4"/>
        <v>0</v>
      </c>
      <c r="Q46" s="130">
        <f t="shared" si="5"/>
        <v>0</v>
      </c>
      <c r="R46" s="130">
        <f t="shared" si="6"/>
        <v>0</v>
      </c>
      <c r="S46" s="131">
        <f t="shared" si="7"/>
        <v>0</v>
      </c>
      <c r="T46" s="132">
        <f t="shared" si="8"/>
        <v>0</v>
      </c>
      <c r="U46" s="133">
        <f t="shared" si="9"/>
        <v>0</v>
      </c>
      <c r="V46" s="134">
        <f t="shared" si="10"/>
        <v>0</v>
      </c>
      <c r="W46" s="133">
        <f t="shared" si="11"/>
        <v>0</v>
      </c>
      <c r="X46" s="135">
        <f t="shared" si="12"/>
        <v>0</v>
      </c>
      <c r="Y46" s="133">
        <f t="shared" si="13"/>
        <v>0</v>
      </c>
      <c r="Z46" s="135">
        <f t="shared" si="14"/>
        <v>0</v>
      </c>
      <c r="AA46" s="197">
        <f t="shared" si="15"/>
        <v>0</v>
      </c>
      <c r="AB46" s="198">
        <f t="shared" si="16"/>
        <v>0</v>
      </c>
      <c r="AC46" s="29"/>
    </row>
    <row r="47" spans="1:29" ht="25" customHeight="1" x14ac:dyDescent="0.5">
      <c r="A47" s="191"/>
      <c r="B47" s="10"/>
      <c r="C47" s="10"/>
      <c r="D47" s="11"/>
      <c r="E47" s="11"/>
      <c r="F47" s="13"/>
      <c r="G47" s="13"/>
      <c r="H47" s="14"/>
      <c r="I47" s="14"/>
      <c r="J47" s="15">
        <f t="shared" si="1"/>
        <v>0</v>
      </c>
      <c r="K47" s="16" t="str">
        <f t="shared" si="2"/>
        <v/>
      </c>
      <c r="L47" s="30" t="str">
        <f t="shared" si="0"/>
        <v/>
      </c>
      <c r="M47" s="25"/>
      <c r="N47" s="26" t="s">
        <v>19</v>
      </c>
      <c r="O47" s="129">
        <f t="shared" si="3"/>
        <v>0</v>
      </c>
      <c r="P47" s="130">
        <f t="shared" si="4"/>
        <v>0</v>
      </c>
      <c r="Q47" s="130">
        <f t="shared" si="5"/>
        <v>0</v>
      </c>
      <c r="R47" s="130">
        <f t="shared" si="6"/>
        <v>0</v>
      </c>
      <c r="S47" s="131">
        <f t="shared" si="7"/>
        <v>0</v>
      </c>
      <c r="T47" s="132">
        <f t="shared" si="8"/>
        <v>0</v>
      </c>
      <c r="U47" s="133">
        <f t="shared" si="9"/>
        <v>0</v>
      </c>
      <c r="V47" s="134">
        <f t="shared" si="10"/>
        <v>0</v>
      </c>
      <c r="W47" s="133">
        <f t="shared" si="11"/>
        <v>0</v>
      </c>
      <c r="X47" s="135">
        <f t="shared" si="12"/>
        <v>0</v>
      </c>
      <c r="Y47" s="133">
        <f t="shared" si="13"/>
        <v>0</v>
      </c>
      <c r="Z47" s="135">
        <f t="shared" si="14"/>
        <v>0</v>
      </c>
      <c r="AA47" s="197">
        <f t="shared" si="15"/>
        <v>0</v>
      </c>
      <c r="AB47" s="198">
        <f t="shared" si="16"/>
        <v>0</v>
      </c>
      <c r="AC47" s="29"/>
    </row>
    <row r="48" spans="1:29" ht="25" customHeight="1" x14ac:dyDescent="0.5">
      <c r="A48" s="191"/>
      <c r="B48" s="10"/>
      <c r="C48" s="10"/>
      <c r="D48" s="11"/>
      <c r="E48" s="11"/>
      <c r="F48" s="13"/>
      <c r="G48" s="13"/>
      <c r="H48" s="14"/>
      <c r="I48" s="14"/>
      <c r="J48" s="15">
        <f t="shared" si="1"/>
        <v>0</v>
      </c>
      <c r="K48" s="16" t="str">
        <f t="shared" si="2"/>
        <v/>
      </c>
      <c r="L48" s="30" t="str">
        <f t="shared" si="0"/>
        <v/>
      </c>
      <c r="M48" s="25"/>
      <c r="N48" s="26" t="s">
        <v>19</v>
      </c>
      <c r="O48" s="129">
        <f t="shared" si="3"/>
        <v>0</v>
      </c>
      <c r="P48" s="130">
        <f t="shared" si="4"/>
        <v>0</v>
      </c>
      <c r="Q48" s="130">
        <f t="shared" si="5"/>
        <v>0</v>
      </c>
      <c r="R48" s="130">
        <f t="shared" si="6"/>
        <v>0</v>
      </c>
      <c r="S48" s="131">
        <f t="shared" si="7"/>
        <v>0</v>
      </c>
      <c r="T48" s="132">
        <f t="shared" si="8"/>
        <v>0</v>
      </c>
      <c r="U48" s="133">
        <f t="shared" si="9"/>
        <v>0</v>
      </c>
      <c r="V48" s="134">
        <f t="shared" si="10"/>
        <v>0</v>
      </c>
      <c r="W48" s="133">
        <f t="shared" si="11"/>
        <v>0</v>
      </c>
      <c r="X48" s="135">
        <f t="shared" si="12"/>
        <v>0</v>
      </c>
      <c r="Y48" s="133">
        <f t="shared" si="13"/>
        <v>0</v>
      </c>
      <c r="Z48" s="135">
        <f t="shared" si="14"/>
        <v>0</v>
      </c>
      <c r="AA48" s="197">
        <f t="shared" si="15"/>
        <v>0</v>
      </c>
      <c r="AB48" s="198">
        <f t="shared" si="16"/>
        <v>0</v>
      </c>
      <c r="AC48" s="29"/>
    </row>
    <row r="49" spans="1:29" ht="25" customHeight="1" x14ac:dyDescent="0.5">
      <c r="A49" s="191"/>
      <c r="B49" s="10"/>
      <c r="C49" s="10"/>
      <c r="D49" s="11"/>
      <c r="E49" s="11"/>
      <c r="F49" s="13"/>
      <c r="G49" s="13"/>
      <c r="H49" s="14"/>
      <c r="I49" s="14"/>
      <c r="J49" s="15">
        <f t="shared" si="1"/>
        <v>0</v>
      </c>
      <c r="K49" s="16" t="str">
        <f t="shared" si="2"/>
        <v/>
      </c>
      <c r="L49" s="30" t="str">
        <f t="shared" si="0"/>
        <v/>
      </c>
      <c r="M49" s="25"/>
      <c r="N49" s="26" t="s">
        <v>19</v>
      </c>
      <c r="O49" s="129">
        <f t="shared" si="3"/>
        <v>0</v>
      </c>
      <c r="P49" s="130">
        <f t="shared" si="4"/>
        <v>0</v>
      </c>
      <c r="Q49" s="130">
        <f t="shared" si="5"/>
        <v>0</v>
      </c>
      <c r="R49" s="130">
        <f t="shared" si="6"/>
        <v>0</v>
      </c>
      <c r="S49" s="131">
        <f t="shared" si="7"/>
        <v>0</v>
      </c>
      <c r="T49" s="132">
        <f t="shared" si="8"/>
        <v>0</v>
      </c>
      <c r="U49" s="133">
        <f t="shared" si="9"/>
        <v>0</v>
      </c>
      <c r="V49" s="134">
        <f t="shared" si="10"/>
        <v>0</v>
      </c>
      <c r="W49" s="133">
        <f t="shared" si="11"/>
        <v>0</v>
      </c>
      <c r="X49" s="135">
        <f t="shared" si="12"/>
        <v>0</v>
      </c>
      <c r="Y49" s="133">
        <f t="shared" si="13"/>
        <v>0</v>
      </c>
      <c r="Z49" s="135">
        <f t="shared" si="14"/>
        <v>0</v>
      </c>
      <c r="AA49" s="197">
        <f t="shared" si="15"/>
        <v>0</v>
      </c>
      <c r="AB49" s="198">
        <f t="shared" si="16"/>
        <v>0</v>
      </c>
      <c r="AC49" s="29"/>
    </row>
    <row r="50" spans="1:29" ht="25" customHeight="1" x14ac:dyDescent="0.5">
      <c r="A50" s="191"/>
      <c r="B50" s="10"/>
      <c r="C50" s="10"/>
      <c r="D50" s="11"/>
      <c r="E50" s="11"/>
      <c r="F50" s="13"/>
      <c r="G50" s="13"/>
      <c r="H50" s="14"/>
      <c r="I50" s="14"/>
      <c r="J50" s="15">
        <f t="shared" si="1"/>
        <v>0</v>
      </c>
      <c r="K50" s="16" t="str">
        <f t="shared" si="2"/>
        <v/>
      </c>
      <c r="L50" s="30" t="str">
        <f t="shared" si="0"/>
        <v/>
      </c>
      <c r="M50" s="25"/>
      <c r="N50" s="26" t="s">
        <v>19</v>
      </c>
      <c r="O50" s="129">
        <f t="shared" si="3"/>
        <v>0</v>
      </c>
      <c r="P50" s="130">
        <f t="shared" si="4"/>
        <v>0</v>
      </c>
      <c r="Q50" s="130">
        <f t="shared" si="5"/>
        <v>0</v>
      </c>
      <c r="R50" s="130">
        <f t="shared" si="6"/>
        <v>0</v>
      </c>
      <c r="S50" s="131">
        <f t="shared" si="7"/>
        <v>0</v>
      </c>
      <c r="T50" s="132">
        <f t="shared" si="8"/>
        <v>0</v>
      </c>
      <c r="U50" s="133">
        <f t="shared" si="9"/>
        <v>0</v>
      </c>
      <c r="V50" s="134">
        <f t="shared" si="10"/>
        <v>0</v>
      </c>
      <c r="W50" s="133">
        <f t="shared" si="11"/>
        <v>0</v>
      </c>
      <c r="X50" s="135">
        <f t="shared" si="12"/>
        <v>0</v>
      </c>
      <c r="Y50" s="133">
        <f t="shared" si="13"/>
        <v>0</v>
      </c>
      <c r="Z50" s="135">
        <f t="shared" si="14"/>
        <v>0</v>
      </c>
      <c r="AA50" s="197">
        <f t="shared" si="15"/>
        <v>0</v>
      </c>
      <c r="AB50" s="198">
        <f t="shared" si="16"/>
        <v>0</v>
      </c>
      <c r="AC50" s="29"/>
    </row>
    <row r="51" spans="1:29" ht="25" customHeight="1" x14ac:dyDescent="0.5">
      <c r="A51" s="191"/>
      <c r="B51" s="10"/>
      <c r="C51" s="10"/>
      <c r="D51" s="11"/>
      <c r="E51" s="11"/>
      <c r="F51" s="13"/>
      <c r="G51" s="13"/>
      <c r="H51" s="14"/>
      <c r="I51" s="14"/>
      <c r="J51" s="15">
        <f t="shared" si="1"/>
        <v>0</v>
      </c>
      <c r="K51" s="16" t="str">
        <f t="shared" si="2"/>
        <v/>
      </c>
      <c r="L51" s="30" t="str">
        <f t="shared" si="0"/>
        <v/>
      </c>
      <c r="M51" s="25"/>
      <c r="N51" s="26" t="s">
        <v>19</v>
      </c>
      <c r="O51" s="129">
        <f t="shared" si="3"/>
        <v>0</v>
      </c>
      <c r="P51" s="130">
        <f t="shared" si="4"/>
        <v>0</v>
      </c>
      <c r="Q51" s="130">
        <f t="shared" si="5"/>
        <v>0</v>
      </c>
      <c r="R51" s="130">
        <f t="shared" si="6"/>
        <v>0</v>
      </c>
      <c r="S51" s="131">
        <f t="shared" si="7"/>
        <v>0</v>
      </c>
      <c r="T51" s="132">
        <f t="shared" si="8"/>
        <v>0</v>
      </c>
      <c r="U51" s="133">
        <f t="shared" si="9"/>
        <v>0</v>
      </c>
      <c r="V51" s="134">
        <f t="shared" si="10"/>
        <v>0</v>
      </c>
      <c r="W51" s="133">
        <f t="shared" si="11"/>
        <v>0</v>
      </c>
      <c r="X51" s="135">
        <f t="shared" si="12"/>
        <v>0</v>
      </c>
      <c r="Y51" s="133">
        <f t="shared" si="13"/>
        <v>0</v>
      </c>
      <c r="Z51" s="135">
        <f t="shared" si="14"/>
        <v>0</v>
      </c>
      <c r="AA51" s="197">
        <f t="shared" si="15"/>
        <v>0</v>
      </c>
      <c r="AB51" s="198">
        <f t="shared" si="16"/>
        <v>0</v>
      </c>
      <c r="AC51" s="29"/>
    </row>
    <row r="52" spans="1:29" ht="25" customHeight="1" x14ac:dyDescent="0.5">
      <c r="A52" s="191"/>
      <c r="B52" s="10"/>
      <c r="C52" s="10"/>
      <c r="D52" s="11"/>
      <c r="E52" s="11"/>
      <c r="F52" s="13"/>
      <c r="G52" s="13"/>
      <c r="H52" s="14"/>
      <c r="I52" s="14"/>
      <c r="J52" s="15">
        <f t="shared" si="1"/>
        <v>0</v>
      </c>
      <c r="K52" s="16" t="str">
        <f t="shared" si="2"/>
        <v/>
      </c>
      <c r="L52" s="30" t="str">
        <f t="shared" si="0"/>
        <v/>
      </c>
      <c r="M52" s="25"/>
      <c r="N52" s="26" t="s">
        <v>19</v>
      </c>
      <c r="O52" s="129">
        <f t="shared" si="3"/>
        <v>0</v>
      </c>
      <c r="P52" s="130">
        <f t="shared" si="4"/>
        <v>0</v>
      </c>
      <c r="Q52" s="130">
        <f t="shared" si="5"/>
        <v>0</v>
      </c>
      <c r="R52" s="130">
        <f t="shared" si="6"/>
        <v>0</v>
      </c>
      <c r="S52" s="131">
        <f t="shared" si="7"/>
        <v>0</v>
      </c>
      <c r="T52" s="132">
        <f t="shared" si="8"/>
        <v>0</v>
      </c>
      <c r="U52" s="133">
        <f t="shared" si="9"/>
        <v>0</v>
      </c>
      <c r="V52" s="134">
        <f t="shared" si="10"/>
        <v>0</v>
      </c>
      <c r="W52" s="133">
        <f t="shared" si="11"/>
        <v>0</v>
      </c>
      <c r="X52" s="135">
        <f t="shared" si="12"/>
        <v>0</v>
      </c>
      <c r="Y52" s="133">
        <f t="shared" si="13"/>
        <v>0</v>
      </c>
      <c r="Z52" s="135">
        <f t="shared" si="14"/>
        <v>0</v>
      </c>
      <c r="AA52" s="197">
        <f t="shared" si="15"/>
        <v>0</v>
      </c>
      <c r="AB52" s="198">
        <f t="shared" si="16"/>
        <v>0</v>
      </c>
      <c r="AC52" s="29"/>
    </row>
    <row r="53" spans="1:29" ht="25" customHeight="1" x14ac:dyDescent="0.5">
      <c r="A53" s="191"/>
      <c r="B53" s="10"/>
      <c r="C53" s="10"/>
      <c r="D53" s="11"/>
      <c r="E53" s="11"/>
      <c r="F53" s="13"/>
      <c r="G53" s="13"/>
      <c r="H53" s="14"/>
      <c r="I53" s="14"/>
      <c r="J53" s="15">
        <f t="shared" si="1"/>
        <v>0</v>
      </c>
      <c r="K53" s="16" t="str">
        <f t="shared" si="2"/>
        <v/>
      </c>
      <c r="L53" s="30" t="str">
        <f t="shared" si="0"/>
        <v/>
      </c>
      <c r="M53" s="25"/>
      <c r="N53" s="26" t="s">
        <v>19</v>
      </c>
      <c r="O53" s="129">
        <f t="shared" si="3"/>
        <v>0</v>
      </c>
      <c r="P53" s="130">
        <f t="shared" si="4"/>
        <v>0</v>
      </c>
      <c r="Q53" s="130">
        <f t="shared" si="5"/>
        <v>0</v>
      </c>
      <c r="R53" s="130">
        <f t="shared" si="6"/>
        <v>0</v>
      </c>
      <c r="S53" s="131">
        <f t="shared" si="7"/>
        <v>0</v>
      </c>
      <c r="T53" s="132">
        <f t="shared" si="8"/>
        <v>0</v>
      </c>
      <c r="U53" s="133">
        <f t="shared" si="9"/>
        <v>0</v>
      </c>
      <c r="V53" s="134">
        <f t="shared" si="10"/>
        <v>0</v>
      </c>
      <c r="W53" s="133">
        <f t="shared" si="11"/>
        <v>0</v>
      </c>
      <c r="X53" s="135">
        <f t="shared" si="12"/>
        <v>0</v>
      </c>
      <c r="Y53" s="133">
        <f t="shared" si="13"/>
        <v>0</v>
      </c>
      <c r="Z53" s="135">
        <f t="shared" si="14"/>
        <v>0</v>
      </c>
      <c r="AA53" s="197">
        <f t="shared" si="15"/>
        <v>0</v>
      </c>
      <c r="AB53" s="198">
        <f t="shared" si="16"/>
        <v>0</v>
      </c>
      <c r="AC53" s="29"/>
    </row>
    <row r="54" spans="1:29" ht="25" customHeight="1" x14ac:dyDescent="0.5">
      <c r="A54" s="191"/>
      <c r="B54" s="10"/>
      <c r="C54" s="10"/>
      <c r="D54" s="11"/>
      <c r="E54" s="11"/>
      <c r="F54" s="13"/>
      <c r="G54" s="13"/>
      <c r="H54" s="14"/>
      <c r="I54" s="14"/>
      <c r="J54" s="15">
        <f t="shared" si="1"/>
        <v>0</v>
      </c>
      <c r="K54" s="16" t="str">
        <f t="shared" si="2"/>
        <v/>
      </c>
      <c r="L54" s="30" t="str">
        <f t="shared" si="0"/>
        <v/>
      </c>
      <c r="M54" s="25"/>
      <c r="N54" s="26" t="s">
        <v>19</v>
      </c>
      <c r="O54" s="129">
        <f t="shared" si="3"/>
        <v>0</v>
      </c>
      <c r="P54" s="130">
        <f t="shared" si="4"/>
        <v>0</v>
      </c>
      <c r="Q54" s="130">
        <f t="shared" si="5"/>
        <v>0</v>
      </c>
      <c r="R54" s="130">
        <f t="shared" si="6"/>
        <v>0</v>
      </c>
      <c r="S54" s="131">
        <f t="shared" si="7"/>
        <v>0</v>
      </c>
      <c r="T54" s="132">
        <f t="shared" si="8"/>
        <v>0</v>
      </c>
      <c r="U54" s="133">
        <f t="shared" si="9"/>
        <v>0</v>
      </c>
      <c r="V54" s="134">
        <f t="shared" si="10"/>
        <v>0</v>
      </c>
      <c r="W54" s="133">
        <f t="shared" si="11"/>
        <v>0</v>
      </c>
      <c r="X54" s="135">
        <f t="shared" si="12"/>
        <v>0</v>
      </c>
      <c r="Y54" s="133">
        <f t="shared" si="13"/>
        <v>0</v>
      </c>
      <c r="Z54" s="135">
        <f t="shared" si="14"/>
        <v>0</v>
      </c>
      <c r="AA54" s="197">
        <f t="shared" si="15"/>
        <v>0</v>
      </c>
      <c r="AB54" s="198">
        <f t="shared" si="16"/>
        <v>0</v>
      </c>
      <c r="AC54" s="29"/>
    </row>
    <row r="55" spans="1:29" ht="25" customHeight="1" x14ac:dyDescent="0.5">
      <c r="A55" s="191"/>
      <c r="B55" s="10"/>
      <c r="C55" s="10"/>
      <c r="D55" s="11"/>
      <c r="E55" s="11"/>
      <c r="F55" s="13"/>
      <c r="G55" s="13"/>
      <c r="H55" s="14"/>
      <c r="I55" s="14"/>
      <c r="J55" s="15">
        <f t="shared" si="1"/>
        <v>0</v>
      </c>
      <c r="K55" s="16" t="str">
        <f t="shared" si="2"/>
        <v/>
      </c>
      <c r="L55" s="30" t="str">
        <f t="shared" si="0"/>
        <v/>
      </c>
      <c r="M55" s="25"/>
      <c r="N55" s="26" t="s">
        <v>19</v>
      </c>
      <c r="O55" s="129">
        <f t="shared" si="3"/>
        <v>0</v>
      </c>
      <c r="P55" s="130">
        <f t="shared" si="4"/>
        <v>0</v>
      </c>
      <c r="Q55" s="130">
        <f t="shared" si="5"/>
        <v>0</v>
      </c>
      <c r="R55" s="130">
        <f t="shared" si="6"/>
        <v>0</v>
      </c>
      <c r="S55" s="131">
        <f t="shared" si="7"/>
        <v>0</v>
      </c>
      <c r="T55" s="132">
        <f t="shared" si="8"/>
        <v>0</v>
      </c>
      <c r="U55" s="133">
        <f t="shared" si="9"/>
        <v>0</v>
      </c>
      <c r="V55" s="134">
        <f t="shared" si="10"/>
        <v>0</v>
      </c>
      <c r="W55" s="133">
        <f t="shared" si="11"/>
        <v>0</v>
      </c>
      <c r="X55" s="135">
        <f t="shared" si="12"/>
        <v>0</v>
      </c>
      <c r="Y55" s="133">
        <f t="shared" si="13"/>
        <v>0</v>
      </c>
      <c r="Z55" s="135">
        <f t="shared" si="14"/>
        <v>0</v>
      </c>
      <c r="AA55" s="197">
        <f t="shared" si="15"/>
        <v>0</v>
      </c>
      <c r="AB55" s="198">
        <f t="shared" si="16"/>
        <v>0</v>
      </c>
      <c r="AC55" s="29"/>
    </row>
    <row r="56" spans="1:29" ht="25" customHeight="1" x14ac:dyDescent="0.5">
      <c r="A56" s="191"/>
      <c r="B56" s="10"/>
      <c r="C56" s="10"/>
      <c r="D56" s="11"/>
      <c r="E56" s="11"/>
      <c r="F56" s="13"/>
      <c r="G56" s="13"/>
      <c r="H56" s="14"/>
      <c r="I56" s="14"/>
      <c r="J56" s="15">
        <f t="shared" si="1"/>
        <v>0</v>
      </c>
      <c r="K56" s="16" t="str">
        <f t="shared" si="2"/>
        <v/>
      </c>
      <c r="L56" s="30" t="str">
        <f t="shared" si="0"/>
        <v/>
      </c>
      <c r="M56" s="25"/>
      <c r="N56" s="26" t="s">
        <v>19</v>
      </c>
      <c r="O56" s="129">
        <f t="shared" si="3"/>
        <v>0</v>
      </c>
      <c r="P56" s="130">
        <f t="shared" si="4"/>
        <v>0</v>
      </c>
      <c r="Q56" s="130">
        <f t="shared" si="5"/>
        <v>0</v>
      </c>
      <c r="R56" s="130">
        <f t="shared" si="6"/>
        <v>0</v>
      </c>
      <c r="S56" s="131">
        <f t="shared" si="7"/>
        <v>0</v>
      </c>
      <c r="T56" s="132">
        <f t="shared" si="8"/>
        <v>0</v>
      </c>
      <c r="U56" s="133">
        <f t="shared" si="9"/>
        <v>0</v>
      </c>
      <c r="V56" s="134">
        <f t="shared" si="10"/>
        <v>0</v>
      </c>
      <c r="W56" s="133">
        <f t="shared" si="11"/>
        <v>0</v>
      </c>
      <c r="X56" s="135">
        <f t="shared" si="12"/>
        <v>0</v>
      </c>
      <c r="Y56" s="133">
        <f t="shared" si="13"/>
        <v>0</v>
      </c>
      <c r="Z56" s="135">
        <f t="shared" si="14"/>
        <v>0</v>
      </c>
      <c r="AA56" s="197">
        <f t="shared" si="15"/>
        <v>0</v>
      </c>
      <c r="AB56" s="198">
        <f t="shared" si="16"/>
        <v>0</v>
      </c>
      <c r="AC56" s="29"/>
    </row>
    <row r="57" spans="1:29" ht="25" customHeight="1" x14ac:dyDescent="0.5">
      <c r="A57" s="191"/>
      <c r="B57" s="10"/>
      <c r="C57" s="10"/>
      <c r="D57" s="11"/>
      <c r="E57" s="11"/>
      <c r="F57" s="13"/>
      <c r="G57" s="13"/>
      <c r="H57" s="14"/>
      <c r="I57" s="14"/>
      <c r="J57" s="15">
        <f t="shared" si="1"/>
        <v>0</v>
      </c>
      <c r="K57" s="16" t="str">
        <f t="shared" si="2"/>
        <v/>
      </c>
      <c r="L57" s="30" t="str">
        <f t="shared" si="0"/>
        <v/>
      </c>
      <c r="M57" s="25"/>
      <c r="N57" s="26" t="s">
        <v>19</v>
      </c>
      <c r="O57" s="129">
        <f t="shared" si="3"/>
        <v>0</v>
      </c>
      <c r="P57" s="130">
        <f t="shared" si="4"/>
        <v>0</v>
      </c>
      <c r="Q57" s="130">
        <f t="shared" si="5"/>
        <v>0</v>
      </c>
      <c r="R57" s="130">
        <f t="shared" si="6"/>
        <v>0</v>
      </c>
      <c r="S57" s="131">
        <f t="shared" si="7"/>
        <v>0</v>
      </c>
      <c r="T57" s="132">
        <f t="shared" si="8"/>
        <v>0</v>
      </c>
      <c r="U57" s="133">
        <f t="shared" si="9"/>
        <v>0</v>
      </c>
      <c r="V57" s="134">
        <f t="shared" si="10"/>
        <v>0</v>
      </c>
      <c r="W57" s="133">
        <f t="shared" si="11"/>
        <v>0</v>
      </c>
      <c r="X57" s="135">
        <f t="shared" si="12"/>
        <v>0</v>
      </c>
      <c r="Y57" s="133">
        <f t="shared" si="13"/>
        <v>0</v>
      </c>
      <c r="Z57" s="135">
        <f t="shared" si="14"/>
        <v>0</v>
      </c>
      <c r="AA57" s="197">
        <f t="shared" si="15"/>
        <v>0</v>
      </c>
      <c r="AB57" s="198">
        <f t="shared" si="16"/>
        <v>0</v>
      </c>
      <c r="AC57" s="29"/>
    </row>
    <row r="58" spans="1:29" ht="25" customHeight="1" x14ac:dyDescent="0.5">
      <c r="A58" s="191"/>
      <c r="B58" s="10"/>
      <c r="C58" s="10"/>
      <c r="D58" s="11"/>
      <c r="E58" s="11"/>
      <c r="F58" s="13"/>
      <c r="G58" s="13"/>
      <c r="H58" s="14"/>
      <c r="I58" s="14"/>
      <c r="J58" s="15">
        <f t="shared" si="1"/>
        <v>0</v>
      </c>
      <c r="K58" s="16" t="str">
        <f t="shared" si="2"/>
        <v/>
      </c>
      <c r="L58" s="30" t="str">
        <f t="shared" si="0"/>
        <v/>
      </c>
      <c r="M58" s="25"/>
      <c r="N58" s="26" t="s">
        <v>19</v>
      </c>
      <c r="O58" s="129">
        <f t="shared" si="3"/>
        <v>0</v>
      </c>
      <c r="P58" s="130">
        <f t="shared" si="4"/>
        <v>0</v>
      </c>
      <c r="Q58" s="130">
        <f t="shared" si="5"/>
        <v>0</v>
      </c>
      <c r="R58" s="130">
        <f t="shared" si="6"/>
        <v>0</v>
      </c>
      <c r="S58" s="131">
        <f t="shared" si="7"/>
        <v>0</v>
      </c>
      <c r="T58" s="132">
        <f t="shared" si="8"/>
        <v>0</v>
      </c>
      <c r="U58" s="133">
        <f t="shared" si="9"/>
        <v>0</v>
      </c>
      <c r="V58" s="134">
        <f t="shared" si="10"/>
        <v>0</v>
      </c>
      <c r="W58" s="133">
        <f t="shared" si="11"/>
        <v>0</v>
      </c>
      <c r="X58" s="135">
        <f t="shared" si="12"/>
        <v>0</v>
      </c>
      <c r="Y58" s="133">
        <f t="shared" si="13"/>
        <v>0</v>
      </c>
      <c r="Z58" s="135">
        <f t="shared" si="14"/>
        <v>0</v>
      </c>
      <c r="AA58" s="197">
        <f t="shared" si="15"/>
        <v>0</v>
      </c>
      <c r="AB58" s="198">
        <f t="shared" si="16"/>
        <v>0</v>
      </c>
      <c r="AC58" s="29"/>
    </row>
    <row r="59" spans="1:29" ht="25" customHeight="1" x14ac:dyDescent="0.5">
      <c r="A59" s="191"/>
      <c r="B59" s="10"/>
      <c r="C59" s="10"/>
      <c r="D59" s="11"/>
      <c r="E59" s="11"/>
      <c r="F59" s="13"/>
      <c r="G59" s="13"/>
      <c r="H59" s="14"/>
      <c r="I59" s="14"/>
      <c r="J59" s="15">
        <f t="shared" si="1"/>
        <v>0</v>
      </c>
      <c r="K59" s="16" t="str">
        <f t="shared" si="2"/>
        <v/>
      </c>
      <c r="L59" s="30" t="str">
        <f t="shared" si="0"/>
        <v/>
      </c>
      <c r="M59" s="25"/>
      <c r="N59" s="26" t="s">
        <v>19</v>
      </c>
      <c r="O59" s="129">
        <f t="shared" si="3"/>
        <v>0</v>
      </c>
      <c r="P59" s="130">
        <f t="shared" si="4"/>
        <v>0</v>
      </c>
      <c r="Q59" s="130">
        <f t="shared" si="5"/>
        <v>0</v>
      </c>
      <c r="R59" s="130">
        <f t="shared" si="6"/>
        <v>0</v>
      </c>
      <c r="S59" s="131">
        <f t="shared" si="7"/>
        <v>0</v>
      </c>
      <c r="T59" s="132">
        <f t="shared" si="8"/>
        <v>0</v>
      </c>
      <c r="U59" s="133">
        <f t="shared" si="9"/>
        <v>0</v>
      </c>
      <c r="V59" s="134">
        <f t="shared" si="10"/>
        <v>0</v>
      </c>
      <c r="W59" s="133">
        <f t="shared" si="11"/>
        <v>0</v>
      </c>
      <c r="X59" s="135">
        <f t="shared" si="12"/>
        <v>0</v>
      </c>
      <c r="Y59" s="133">
        <f t="shared" si="13"/>
        <v>0</v>
      </c>
      <c r="Z59" s="135">
        <f t="shared" si="14"/>
        <v>0</v>
      </c>
      <c r="AA59" s="197">
        <f t="shared" si="15"/>
        <v>0</v>
      </c>
      <c r="AB59" s="198">
        <f t="shared" si="16"/>
        <v>0</v>
      </c>
      <c r="AC59" s="29"/>
    </row>
    <row r="60" spans="1:29" ht="25" customHeight="1" x14ac:dyDescent="0.5">
      <c r="A60" s="191"/>
      <c r="B60" s="10"/>
      <c r="C60" s="10"/>
      <c r="D60" s="11"/>
      <c r="E60" s="11"/>
      <c r="F60" s="13"/>
      <c r="G60" s="13"/>
      <c r="H60" s="14"/>
      <c r="I60" s="14"/>
      <c r="J60" s="15">
        <f t="shared" si="1"/>
        <v>0</v>
      </c>
      <c r="K60" s="16" t="str">
        <f t="shared" si="2"/>
        <v/>
      </c>
      <c r="L60" s="30" t="str">
        <f t="shared" si="0"/>
        <v/>
      </c>
      <c r="M60" s="25"/>
      <c r="N60" s="26" t="s">
        <v>19</v>
      </c>
      <c r="O60" s="129">
        <f t="shared" si="3"/>
        <v>0</v>
      </c>
      <c r="P60" s="130">
        <f t="shared" si="4"/>
        <v>0</v>
      </c>
      <c r="Q60" s="130">
        <f t="shared" si="5"/>
        <v>0</v>
      </c>
      <c r="R60" s="130">
        <f t="shared" si="6"/>
        <v>0</v>
      </c>
      <c r="S60" s="131">
        <f t="shared" si="7"/>
        <v>0</v>
      </c>
      <c r="T60" s="132">
        <f t="shared" si="8"/>
        <v>0</v>
      </c>
      <c r="U60" s="133">
        <f t="shared" si="9"/>
        <v>0</v>
      </c>
      <c r="V60" s="134">
        <f t="shared" si="10"/>
        <v>0</v>
      </c>
      <c r="W60" s="133">
        <f t="shared" si="11"/>
        <v>0</v>
      </c>
      <c r="X60" s="135">
        <f t="shared" si="12"/>
        <v>0</v>
      </c>
      <c r="Y60" s="133">
        <f t="shared" si="13"/>
        <v>0</v>
      </c>
      <c r="Z60" s="135">
        <f t="shared" si="14"/>
        <v>0</v>
      </c>
      <c r="AA60" s="197">
        <f t="shared" si="15"/>
        <v>0</v>
      </c>
      <c r="AB60" s="198">
        <f t="shared" si="16"/>
        <v>0</v>
      </c>
      <c r="AC60" s="29"/>
    </row>
    <row r="61" spans="1:29" ht="25" customHeight="1" x14ac:dyDescent="0.5">
      <c r="A61" s="191"/>
      <c r="B61" s="10"/>
      <c r="C61" s="10"/>
      <c r="D61" s="11"/>
      <c r="E61" s="11"/>
      <c r="F61" s="13"/>
      <c r="G61" s="13"/>
      <c r="H61" s="14"/>
      <c r="I61" s="14"/>
      <c r="J61" s="15">
        <f t="shared" si="1"/>
        <v>0</v>
      </c>
      <c r="K61" s="16" t="str">
        <f t="shared" si="2"/>
        <v/>
      </c>
      <c r="L61" s="30" t="str">
        <f t="shared" si="0"/>
        <v/>
      </c>
      <c r="M61" s="25"/>
      <c r="N61" s="26" t="s">
        <v>19</v>
      </c>
      <c r="O61" s="129">
        <f t="shared" si="3"/>
        <v>0</v>
      </c>
      <c r="P61" s="130">
        <f t="shared" si="4"/>
        <v>0</v>
      </c>
      <c r="Q61" s="130">
        <f t="shared" si="5"/>
        <v>0</v>
      </c>
      <c r="R61" s="130">
        <f t="shared" si="6"/>
        <v>0</v>
      </c>
      <c r="S61" s="131">
        <f t="shared" si="7"/>
        <v>0</v>
      </c>
      <c r="T61" s="132">
        <f t="shared" si="8"/>
        <v>0</v>
      </c>
      <c r="U61" s="133">
        <f t="shared" si="9"/>
        <v>0</v>
      </c>
      <c r="V61" s="134">
        <f t="shared" si="10"/>
        <v>0</v>
      </c>
      <c r="W61" s="133">
        <f t="shared" si="11"/>
        <v>0</v>
      </c>
      <c r="X61" s="135">
        <f t="shared" si="12"/>
        <v>0</v>
      </c>
      <c r="Y61" s="133">
        <f t="shared" si="13"/>
        <v>0</v>
      </c>
      <c r="Z61" s="135">
        <f t="shared" si="14"/>
        <v>0</v>
      </c>
      <c r="AA61" s="197">
        <f t="shared" si="15"/>
        <v>0</v>
      </c>
      <c r="AB61" s="198">
        <f t="shared" si="16"/>
        <v>0</v>
      </c>
      <c r="AC61" s="29"/>
    </row>
    <row r="62" spans="1:29" ht="25" customHeight="1" x14ac:dyDescent="0.5">
      <c r="A62" s="191"/>
      <c r="B62" s="10"/>
      <c r="C62" s="10"/>
      <c r="D62" s="11"/>
      <c r="E62" s="11"/>
      <c r="F62" s="13"/>
      <c r="G62" s="13"/>
      <c r="H62" s="14"/>
      <c r="I62" s="14"/>
      <c r="J62" s="15">
        <f t="shared" si="1"/>
        <v>0</v>
      </c>
      <c r="K62" s="16" t="str">
        <f t="shared" si="2"/>
        <v/>
      </c>
      <c r="L62" s="30" t="str">
        <f t="shared" si="0"/>
        <v/>
      </c>
      <c r="M62" s="25"/>
      <c r="N62" s="26" t="s">
        <v>19</v>
      </c>
      <c r="O62" s="129">
        <f t="shared" si="3"/>
        <v>0</v>
      </c>
      <c r="P62" s="130">
        <f t="shared" si="4"/>
        <v>0</v>
      </c>
      <c r="Q62" s="130">
        <f t="shared" si="5"/>
        <v>0</v>
      </c>
      <c r="R62" s="130">
        <f t="shared" si="6"/>
        <v>0</v>
      </c>
      <c r="S62" s="131">
        <f t="shared" si="7"/>
        <v>0</v>
      </c>
      <c r="T62" s="132">
        <f t="shared" si="8"/>
        <v>0</v>
      </c>
      <c r="U62" s="133">
        <f t="shared" si="9"/>
        <v>0</v>
      </c>
      <c r="V62" s="134">
        <f t="shared" si="10"/>
        <v>0</v>
      </c>
      <c r="W62" s="133">
        <f t="shared" si="11"/>
        <v>0</v>
      </c>
      <c r="X62" s="135">
        <f t="shared" si="12"/>
        <v>0</v>
      </c>
      <c r="Y62" s="133">
        <f t="shared" si="13"/>
        <v>0</v>
      </c>
      <c r="Z62" s="135">
        <f t="shared" si="14"/>
        <v>0</v>
      </c>
      <c r="AA62" s="197">
        <f t="shared" si="15"/>
        <v>0</v>
      </c>
      <c r="AB62" s="198">
        <f t="shared" si="16"/>
        <v>0</v>
      </c>
      <c r="AC62" s="29"/>
    </row>
    <row r="63" spans="1:29" ht="25" customHeight="1" x14ac:dyDescent="0.5">
      <c r="A63" s="191"/>
      <c r="B63" s="10"/>
      <c r="C63" s="10"/>
      <c r="D63" s="11"/>
      <c r="E63" s="11"/>
      <c r="F63" s="13"/>
      <c r="G63" s="13"/>
      <c r="H63" s="14"/>
      <c r="I63" s="14"/>
      <c r="J63" s="15">
        <f t="shared" si="1"/>
        <v>0</v>
      </c>
      <c r="K63" s="16" t="str">
        <f t="shared" si="2"/>
        <v/>
      </c>
      <c r="L63" s="30" t="str">
        <f t="shared" si="0"/>
        <v/>
      </c>
      <c r="M63" s="25"/>
      <c r="N63" s="26" t="s">
        <v>19</v>
      </c>
      <c r="O63" s="129">
        <f t="shared" si="3"/>
        <v>0</v>
      </c>
      <c r="P63" s="130">
        <f t="shared" si="4"/>
        <v>0</v>
      </c>
      <c r="Q63" s="130">
        <f t="shared" si="5"/>
        <v>0</v>
      </c>
      <c r="R63" s="130">
        <f t="shared" si="6"/>
        <v>0</v>
      </c>
      <c r="S63" s="131">
        <f t="shared" si="7"/>
        <v>0</v>
      </c>
      <c r="T63" s="132">
        <f t="shared" si="8"/>
        <v>0</v>
      </c>
      <c r="U63" s="133">
        <f t="shared" si="9"/>
        <v>0</v>
      </c>
      <c r="V63" s="134">
        <f t="shared" si="10"/>
        <v>0</v>
      </c>
      <c r="W63" s="133">
        <f t="shared" si="11"/>
        <v>0</v>
      </c>
      <c r="X63" s="135">
        <f t="shared" si="12"/>
        <v>0</v>
      </c>
      <c r="Y63" s="133">
        <f t="shared" si="13"/>
        <v>0</v>
      </c>
      <c r="Z63" s="135">
        <f t="shared" si="14"/>
        <v>0</v>
      </c>
      <c r="AA63" s="197">
        <f t="shared" si="15"/>
        <v>0</v>
      </c>
      <c r="AB63" s="198">
        <f t="shared" si="16"/>
        <v>0</v>
      </c>
      <c r="AC63" s="29"/>
    </row>
    <row r="64" spans="1:29" ht="25" customHeight="1" x14ac:dyDescent="0.5">
      <c r="A64" s="191"/>
      <c r="B64" s="10"/>
      <c r="C64" s="10"/>
      <c r="D64" s="11"/>
      <c r="E64" s="11"/>
      <c r="F64" s="13"/>
      <c r="G64" s="13"/>
      <c r="H64" s="14"/>
      <c r="I64" s="14"/>
      <c r="J64" s="15">
        <f t="shared" si="1"/>
        <v>0</v>
      </c>
      <c r="K64" s="16" t="str">
        <f t="shared" si="2"/>
        <v/>
      </c>
      <c r="L64" s="30" t="str">
        <f t="shared" si="0"/>
        <v/>
      </c>
      <c r="M64" s="25"/>
      <c r="N64" s="26" t="s">
        <v>19</v>
      </c>
      <c r="O64" s="129">
        <f t="shared" si="3"/>
        <v>0</v>
      </c>
      <c r="P64" s="130">
        <f t="shared" si="4"/>
        <v>0</v>
      </c>
      <c r="Q64" s="130">
        <f t="shared" si="5"/>
        <v>0</v>
      </c>
      <c r="R64" s="130">
        <f t="shared" si="6"/>
        <v>0</v>
      </c>
      <c r="S64" s="131">
        <f t="shared" si="7"/>
        <v>0</v>
      </c>
      <c r="T64" s="132">
        <f t="shared" si="8"/>
        <v>0</v>
      </c>
      <c r="U64" s="133">
        <f t="shared" si="9"/>
        <v>0</v>
      </c>
      <c r="V64" s="134">
        <f t="shared" si="10"/>
        <v>0</v>
      </c>
      <c r="W64" s="133">
        <f t="shared" si="11"/>
        <v>0</v>
      </c>
      <c r="X64" s="135">
        <f t="shared" si="12"/>
        <v>0</v>
      </c>
      <c r="Y64" s="133">
        <f t="shared" si="13"/>
        <v>0</v>
      </c>
      <c r="Z64" s="135">
        <f t="shared" si="14"/>
        <v>0</v>
      </c>
      <c r="AA64" s="197">
        <f t="shared" si="15"/>
        <v>0</v>
      </c>
      <c r="AB64" s="198">
        <f t="shared" si="16"/>
        <v>0</v>
      </c>
      <c r="AC64" s="29"/>
    </row>
    <row r="65" spans="1:29" ht="25" customHeight="1" x14ac:dyDescent="0.5">
      <c r="A65" s="191"/>
      <c r="B65" s="10"/>
      <c r="C65" s="10"/>
      <c r="D65" s="11"/>
      <c r="E65" s="11"/>
      <c r="F65" s="13"/>
      <c r="G65" s="13"/>
      <c r="H65" s="14"/>
      <c r="I65" s="14"/>
      <c r="J65" s="15">
        <f t="shared" si="1"/>
        <v>0</v>
      </c>
      <c r="K65" s="16" t="str">
        <f t="shared" si="2"/>
        <v/>
      </c>
      <c r="L65" s="30" t="str">
        <f t="shared" si="0"/>
        <v/>
      </c>
      <c r="M65" s="25"/>
      <c r="N65" s="26" t="s">
        <v>19</v>
      </c>
      <c r="O65" s="129">
        <f t="shared" si="3"/>
        <v>0</v>
      </c>
      <c r="P65" s="130">
        <f t="shared" si="4"/>
        <v>0</v>
      </c>
      <c r="Q65" s="130">
        <f t="shared" si="5"/>
        <v>0</v>
      </c>
      <c r="R65" s="130">
        <f t="shared" si="6"/>
        <v>0</v>
      </c>
      <c r="S65" s="131">
        <f t="shared" si="7"/>
        <v>0</v>
      </c>
      <c r="T65" s="132">
        <f t="shared" si="8"/>
        <v>0</v>
      </c>
      <c r="U65" s="133">
        <f t="shared" si="9"/>
        <v>0</v>
      </c>
      <c r="V65" s="134">
        <f t="shared" si="10"/>
        <v>0</v>
      </c>
      <c r="W65" s="133">
        <f t="shared" si="11"/>
        <v>0</v>
      </c>
      <c r="X65" s="135">
        <f t="shared" si="12"/>
        <v>0</v>
      </c>
      <c r="Y65" s="133">
        <f t="shared" si="13"/>
        <v>0</v>
      </c>
      <c r="Z65" s="135">
        <f t="shared" si="14"/>
        <v>0</v>
      </c>
      <c r="AA65" s="197">
        <f t="shared" si="15"/>
        <v>0</v>
      </c>
      <c r="AB65" s="198">
        <f t="shared" si="16"/>
        <v>0</v>
      </c>
      <c r="AC65" s="29"/>
    </row>
    <row r="66" spans="1:29" ht="25" customHeight="1" x14ac:dyDescent="0.5">
      <c r="A66" s="191"/>
      <c r="B66" s="10"/>
      <c r="C66" s="10"/>
      <c r="D66" s="11"/>
      <c r="E66" s="11"/>
      <c r="F66" s="13"/>
      <c r="G66" s="13"/>
      <c r="H66" s="14"/>
      <c r="I66" s="14"/>
      <c r="J66" s="15">
        <f t="shared" si="1"/>
        <v>0</v>
      </c>
      <c r="K66" s="16" t="str">
        <f t="shared" si="2"/>
        <v/>
      </c>
      <c r="L66" s="30" t="str">
        <f t="shared" si="0"/>
        <v/>
      </c>
      <c r="M66" s="25"/>
      <c r="N66" s="26" t="s">
        <v>19</v>
      </c>
      <c r="O66" s="129">
        <f t="shared" si="3"/>
        <v>0</v>
      </c>
      <c r="P66" s="130">
        <f t="shared" si="4"/>
        <v>0</v>
      </c>
      <c r="Q66" s="130">
        <f t="shared" si="5"/>
        <v>0</v>
      </c>
      <c r="R66" s="130">
        <f t="shared" si="6"/>
        <v>0</v>
      </c>
      <c r="S66" s="131">
        <f t="shared" si="7"/>
        <v>0</v>
      </c>
      <c r="T66" s="132">
        <f t="shared" si="8"/>
        <v>0</v>
      </c>
      <c r="U66" s="133">
        <f t="shared" si="9"/>
        <v>0</v>
      </c>
      <c r="V66" s="134">
        <f t="shared" si="10"/>
        <v>0</v>
      </c>
      <c r="W66" s="133">
        <f t="shared" si="11"/>
        <v>0</v>
      </c>
      <c r="X66" s="135">
        <f t="shared" si="12"/>
        <v>0</v>
      </c>
      <c r="Y66" s="133">
        <f t="shared" si="13"/>
        <v>0</v>
      </c>
      <c r="Z66" s="135">
        <f t="shared" si="14"/>
        <v>0</v>
      </c>
      <c r="AA66" s="197">
        <f t="shared" si="15"/>
        <v>0</v>
      </c>
      <c r="AB66" s="198">
        <f t="shared" si="16"/>
        <v>0</v>
      </c>
      <c r="AC66" s="29"/>
    </row>
    <row r="67" spans="1:29" ht="25" customHeight="1" x14ac:dyDescent="0.5">
      <c r="A67" s="191"/>
      <c r="B67" s="10"/>
      <c r="C67" s="10"/>
      <c r="D67" s="11"/>
      <c r="E67" s="11"/>
      <c r="F67" s="13"/>
      <c r="G67" s="13"/>
      <c r="H67" s="14"/>
      <c r="I67" s="14"/>
      <c r="J67" s="15">
        <f t="shared" si="1"/>
        <v>0</v>
      </c>
      <c r="K67" s="16" t="str">
        <f t="shared" si="2"/>
        <v/>
      </c>
      <c r="L67" s="30" t="str">
        <f t="shared" si="0"/>
        <v/>
      </c>
      <c r="M67" s="25"/>
      <c r="N67" s="26" t="s">
        <v>19</v>
      </c>
      <c r="O67" s="129">
        <f t="shared" si="3"/>
        <v>0</v>
      </c>
      <c r="P67" s="130">
        <f t="shared" si="4"/>
        <v>0</v>
      </c>
      <c r="Q67" s="130">
        <f t="shared" si="5"/>
        <v>0</v>
      </c>
      <c r="R67" s="130">
        <f t="shared" si="6"/>
        <v>0</v>
      </c>
      <c r="S67" s="131">
        <f t="shared" si="7"/>
        <v>0</v>
      </c>
      <c r="T67" s="132">
        <f t="shared" si="8"/>
        <v>0</v>
      </c>
      <c r="U67" s="133">
        <f t="shared" si="9"/>
        <v>0</v>
      </c>
      <c r="V67" s="134">
        <f t="shared" si="10"/>
        <v>0</v>
      </c>
      <c r="W67" s="133">
        <f t="shared" si="11"/>
        <v>0</v>
      </c>
      <c r="X67" s="135">
        <f t="shared" si="12"/>
        <v>0</v>
      </c>
      <c r="Y67" s="133">
        <f t="shared" si="13"/>
        <v>0</v>
      </c>
      <c r="Z67" s="135">
        <f t="shared" si="14"/>
        <v>0</v>
      </c>
      <c r="AA67" s="197">
        <f t="shared" si="15"/>
        <v>0</v>
      </c>
      <c r="AB67" s="198">
        <f t="shared" si="16"/>
        <v>0</v>
      </c>
      <c r="AC67" s="29"/>
    </row>
    <row r="68" spans="1:29" ht="25" customHeight="1" x14ac:dyDescent="0.5">
      <c r="A68" s="191"/>
      <c r="B68" s="10"/>
      <c r="C68" s="10"/>
      <c r="D68" s="11"/>
      <c r="E68" s="11"/>
      <c r="F68" s="13"/>
      <c r="G68" s="13"/>
      <c r="H68" s="14"/>
      <c r="I68" s="14"/>
      <c r="J68" s="15">
        <f t="shared" si="1"/>
        <v>0</v>
      </c>
      <c r="K68" s="16" t="str">
        <f t="shared" si="2"/>
        <v/>
      </c>
      <c r="L68" s="30" t="str">
        <f t="shared" si="0"/>
        <v/>
      </c>
      <c r="M68" s="25"/>
      <c r="N68" s="26" t="s">
        <v>19</v>
      </c>
      <c r="O68" s="129">
        <f t="shared" si="3"/>
        <v>0</v>
      </c>
      <c r="P68" s="130">
        <f t="shared" si="4"/>
        <v>0</v>
      </c>
      <c r="Q68" s="130">
        <f t="shared" si="5"/>
        <v>0</v>
      </c>
      <c r="R68" s="130">
        <f t="shared" si="6"/>
        <v>0</v>
      </c>
      <c r="S68" s="131">
        <f t="shared" si="7"/>
        <v>0</v>
      </c>
      <c r="T68" s="132">
        <f t="shared" si="8"/>
        <v>0</v>
      </c>
      <c r="U68" s="133">
        <f t="shared" si="9"/>
        <v>0</v>
      </c>
      <c r="V68" s="134">
        <f t="shared" si="10"/>
        <v>0</v>
      </c>
      <c r="W68" s="133">
        <f t="shared" si="11"/>
        <v>0</v>
      </c>
      <c r="X68" s="135">
        <f t="shared" si="12"/>
        <v>0</v>
      </c>
      <c r="Y68" s="133">
        <f t="shared" si="13"/>
        <v>0</v>
      </c>
      <c r="Z68" s="135">
        <f t="shared" si="14"/>
        <v>0</v>
      </c>
      <c r="AA68" s="197">
        <f t="shared" si="15"/>
        <v>0</v>
      </c>
      <c r="AB68" s="198">
        <f t="shared" si="16"/>
        <v>0</v>
      </c>
      <c r="AC68" s="29"/>
    </row>
    <row r="69" spans="1:29" ht="25" customHeight="1" x14ac:dyDescent="0.5">
      <c r="A69" s="191"/>
      <c r="B69" s="10"/>
      <c r="C69" s="10"/>
      <c r="D69" s="11"/>
      <c r="E69" s="11"/>
      <c r="F69" s="13"/>
      <c r="G69" s="13"/>
      <c r="H69" s="14"/>
      <c r="I69" s="14"/>
      <c r="J69" s="15">
        <f t="shared" si="1"/>
        <v>0</v>
      </c>
      <c r="K69" s="16" t="str">
        <f t="shared" si="2"/>
        <v/>
      </c>
      <c r="L69" s="30" t="str">
        <f t="shared" si="0"/>
        <v/>
      </c>
      <c r="M69" s="25"/>
      <c r="N69" s="26" t="s">
        <v>19</v>
      </c>
      <c r="O69" s="129">
        <f t="shared" si="3"/>
        <v>0</v>
      </c>
      <c r="P69" s="130">
        <f t="shared" si="4"/>
        <v>0</v>
      </c>
      <c r="Q69" s="130">
        <f t="shared" si="5"/>
        <v>0</v>
      </c>
      <c r="R69" s="130">
        <f t="shared" si="6"/>
        <v>0</v>
      </c>
      <c r="S69" s="131">
        <f t="shared" si="7"/>
        <v>0</v>
      </c>
      <c r="T69" s="132">
        <f t="shared" si="8"/>
        <v>0</v>
      </c>
      <c r="U69" s="133">
        <f t="shared" si="9"/>
        <v>0</v>
      </c>
      <c r="V69" s="134">
        <f t="shared" si="10"/>
        <v>0</v>
      </c>
      <c r="W69" s="133">
        <f t="shared" si="11"/>
        <v>0</v>
      </c>
      <c r="X69" s="135">
        <f t="shared" si="12"/>
        <v>0</v>
      </c>
      <c r="Y69" s="133">
        <f t="shared" si="13"/>
        <v>0</v>
      </c>
      <c r="Z69" s="135">
        <f t="shared" si="14"/>
        <v>0</v>
      </c>
      <c r="AA69" s="197">
        <f t="shared" si="15"/>
        <v>0</v>
      </c>
      <c r="AB69" s="198">
        <f t="shared" si="16"/>
        <v>0</v>
      </c>
      <c r="AC69" s="29"/>
    </row>
    <row r="70" spans="1:29" ht="25" customHeight="1" x14ac:dyDescent="0.5">
      <c r="A70" s="191"/>
      <c r="B70" s="10"/>
      <c r="C70" s="10"/>
      <c r="D70" s="11"/>
      <c r="E70" s="11"/>
      <c r="F70" s="13"/>
      <c r="G70" s="13"/>
      <c r="H70" s="14"/>
      <c r="I70" s="14"/>
      <c r="J70" s="15">
        <f t="shared" si="1"/>
        <v>0</v>
      </c>
      <c r="K70" s="16" t="str">
        <f t="shared" si="2"/>
        <v/>
      </c>
      <c r="L70" s="30" t="str">
        <f t="shared" ref="L70:L133" si="17">IF((J70&gt;0),(G70-F70+1)-I70,"")</f>
        <v/>
      </c>
      <c r="M70" s="25"/>
      <c r="N70" s="26" t="s">
        <v>19</v>
      </c>
      <c r="O70" s="129">
        <f t="shared" si="3"/>
        <v>0</v>
      </c>
      <c r="P70" s="130">
        <f t="shared" si="4"/>
        <v>0</v>
      </c>
      <c r="Q70" s="130">
        <f t="shared" si="5"/>
        <v>0</v>
      </c>
      <c r="R70" s="130">
        <f t="shared" si="6"/>
        <v>0</v>
      </c>
      <c r="S70" s="131">
        <f t="shared" si="7"/>
        <v>0</v>
      </c>
      <c r="T70" s="132">
        <f t="shared" si="8"/>
        <v>0</v>
      </c>
      <c r="U70" s="133">
        <f t="shared" si="9"/>
        <v>0</v>
      </c>
      <c r="V70" s="134">
        <f t="shared" si="10"/>
        <v>0</v>
      </c>
      <c r="W70" s="133">
        <f t="shared" si="11"/>
        <v>0</v>
      </c>
      <c r="X70" s="135">
        <f t="shared" si="12"/>
        <v>0</v>
      </c>
      <c r="Y70" s="133">
        <f t="shared" si="13"/>
        <v>0</v>
      </c>
      <c r="Z70" s="135">
        <f t="shared" si="14"/>
        <v>0</v>
      </c>
      <c r="AA70" s="197">
        <f t="shared" si="15"/>
        <v>0</v>
      </c>
      <c r="AB70" s="198">
        <f t="shared" si="16"/>
        <v>0</v>
      </c>
      <c r="AC70" s="29"/>
    </row>
    <row r="71" spans="1:29" ht="25" customHeight="1" x14ac:dyDescent="0.5">
      <c r="A71" s="191"/>
      <c r="B71" s="10"/>
      <c r="C71" s="10"/>
      <c r="D71" s="11"/>
      <c r="E71" s="11"/>
      <c r="F71" s="13"/>
      <c r="G71" s="13"/>
      <c r="H71" s="14"/>
      <c r="I71" s="14"/>
      <c r="J71" s="15">
        <f t="shared" ref="J71:J134" si="18">H71+I71</f>
        <v>0</v>
      </c>
      <c r="K71" s="16" t="str">
        <f t="shared" ref="K71:K134" si="19">IF(J71&gt;0,IF(F71="","Inserire periodo in colonna F",IF(G71="","Inserire periodo in colonna G",IF(H71="","Inserire gg. di presenza in colonna H",IF(J71&gt;(G71-F71+1),"Errore supera n. max Giorni! verificare periodo inserito",IF((G71-F71+1)=J71,"ok",""))))),"")</f>
        <v/>
      </c>
      <c r="L71" s="30" t="str">
        <f t="shared" si="17"/>
        <v/>
      </c>
      <c r="M71" s="25"/>
      <c r="N71" s="26" t="s">
        <v>19</v>
      </c>
      <c r="O71" s="129">
        <f t="shared" ref="O71:O134" si="20">IF(H71&gt;0,38.1,0)</f>
        <v>0</v>
      </c>
      <c r="P71" s="130">
        <f t="shared" ref="P71:P134" si="21">IF(I71&gt;0,24.61,0)</f>
        <v>0</v>
      </c>
      <c r="Q71" s="130">
        <f t="shared" ref="Q71:Q134" si="22">ROUND(H71*O71,2)</f>
        <v>0</v>
      </c>
      <c r="R71" s="130">
        <f t="shared" ref="R71:R134" si="23">ROUND(I71*P71,2)</f>
        <v>0</v>
      </c>
      <c r="S71" s="131">
        <f t="shared" ref="S71:S134" si="24">ROUND(Q71+R71,2)</f>
        <v>0</v>
      </c>
      <c r="T71" s="132">
        <f t="shared" ref="T71:T134" si="25">IF(M71=0,0,IF((M71&lt;5000),5000,M71))</f>
        <v>0</v>
      </c>
      <c r="U71" s="133">
        <f t="shared" ref="U71:U134" si="26">IF(T71=0,0,ROUND((T71-5000)/(20000-5000),2))</f>
        <v>0</v>
      </c>
      <c r="V71" s="134">
        <f t="shared" ref="V71:V134" si="27">IF(N71="NO",0,IF(N71="SI",17.33,0))</f>
        <v>0</v>
      </c>
      <c r="W71" s="133">
        <f t="shared" ref="W71:W134" si="28">IF(H71&gt;0,ROUND((U71*(O71-V71)+V71),2),0)</f>
        <v>0</v>
      </c>
      <c r="X71" s="135">
        <f t="shared" ref="X71:X134" si="29">IF(H71&gt;0,ROUND(O71-W71,2),0)</f>
        <v>0</v>
      </c>
      <c r="Y71" s="133">
        <f t="shared" ref="Y71:Y134" si="30">IF(I71&gt;0,(ROUND((U71*(P71-V71)+V71),2)),0)</f>
        <v>0</v>
      </c>
      <c r="Z71" s="135">
        <f t="shared" ref="Z71:Z134" si="31">IF(I71&gt;0,(ROUND(P71-Y71,2)),0)</f>
        <v>0</v>
      </c>
      <c r="AA71" s="197">
        <f t="shared" ref="AA71:AA134" si="32">(W71*H71)+(Y71*I71)</f>
        <v>0</v>
      </c>
      <c r="AB71" s="198">
        <f t="shared" ref="AB71:AB134" si="33">IF(J71&gt;0,IF(M71="","Inserire Isee in colonna M",IF(N71="","compilare colonna N",ROUND((X71*H71)+(Z71*I71),2))),0)</f>
        <v>0</v>
      </c>
      <c r="AC71" s="29"/>
    </row>
    <row r="72" spans="1:29" ht="25" customHeight="1" x14ac:dyDescent="0.5">
      <c r="A72" s="191"/>
      <c r="B72" s="10"/>
      <c r="C72" s="10"/>
      <c r="D72" s="11"/>
      <c r="E72" s="11"/>
      <c r="F72" s="13"/>
      <c r="G72" s="13"/>
      <c r="H72" s="14"/>
      <c r="I72" s="14"/>
      <c r="J72" s="15">
        <f t="shared" si="18"/>
        <v>0</v>
      </c>
      <c r="K72" s="16" t="str">
        <f t="shared" si="19"/>
        <v/>
      </c>
      <c r="L72" s="30" t="str">
        <f t="shared" si="17"/>
        <v/>
      </c>
      <c r="M72" s="25"/>
      <c r="N72" s="26" t="s">
        <v>19</v>
      </c>
      <c r="O72" s="129">
        <f t="shared" si="20"/>
        <v>0</v>
      </c>
      <c r="P72" s="130">
        <f t="shared" si="21"/>
        <v>0</v>
      </c>
      <c r="Q72" s="130">
        <f t="shared" si="22"/>
        <v>0</v>
      </c>
      <c r="R72" s="130">
        <f t="shared" si="23"/>
        <v>0</v>
      </c>
      <c r="S72" s="131">
        <f t="shared" si="24"/>
        <v>0</v>
      </c>
      <c r="T72" s="132">
        <f t="shared" si="25"/>
        <v>0</v>
      </c>
      <c r="U72" s="133">
        <f t="shared" si="26"/>
        <v>0</v>
      </c>
      <c r="V72" s="134">
        <f t="shared" si="27"/>
        <v>0</v>
      </c>
      <c r="W72" s="133">
        <f t="shared" si="28"/>
        <v>0</v>
      </c>
      <c r="X72" s="135">
        <f t="shared" si="29"/>
        <v>0</v>
      </c>
      <c r="Y72" s="133">
        <f t="shared" si="30"/>
        <v>0</v>
      </c>
      <c r="Z72" s="135">
        <f t="shared" si="31"/>
        <v>0</v>
      </c>
      <c r="AA72" s="197">
        <f t="shared" si="32"/>
        <v>0</v>
      </c>
      <c r="AB72" s="198">
        <f t="shared" si="33"/>
        <v>0</v>
      </c>
      <c r="AC72" s="29"/>
    </row>
    <row r="73" spans="1:29" ht="25" customHeight="1" x14ac:dyDescent="0.5">
      <c r="A73" s="191"/>
      <c r="B73" s="10"/>
      <c r="C73" s="10"/>
      <c r="D73" s="11"/>
      <c r="E73" s="11"/>
      <c r="F73" s="13"/>
      <c r="G73" s="13"/>
      <c r="H73" s="14"/>
      <c r="I73" s="14"/>
      <c r="J73" s="15">
        <f t="shared" si="18"/>
        <v>0</v>
      </c>
      <c r="K73" s="16" t="str">
        <f t="shared" si="19"/>
        <v/>
      </c>
      <c r="L73" s="30" t="str">
        <f t="shared" si="17"/>
        <v/>
      </c>
      <c r="M73" s="25"/>
      <c r="N73" s="26" t="s">
        <v>19</v>
      </c>
      <c r="O73" s="129">
        <f t="shared" si="20"/>
        <v>0</v>
      </c>
      <c r="P73" s="130">
        <f t="shared" si="21"/>
        <v>0</v>
      </c>
      <c r="Q73" s="130">
        <f t="shared" si="22"/>
        <v>0</v>
      </c>
      <c r="R73" s="130">
        <f t="shared" si="23"/>
        <v>0</v>
      </c>
      <c r="S73" s="131">
        <f t="shared" si="24"/>
        <v>0</v>
      </c>
      <c r="T73" s="132">
        <f t="shared" si="25"/>
        <v>0</v>
      </c>
      <c r="U73" s="133">
        <f t="shared" si="26"/>
        <v>0</v>
      </c>
      <c r="V73" s="134">
        <f t="shared" si="27"/>
        <v>0</v>
      </c>
      <c r="W73" s="133">
        <f t="shared" si="28"/>
        <v>0</v>
      </c>
      <c r="X73" s="135">
        <f t="shared" si="29"/>
        <v>0</v>
      </c>
      <c r="Y73" s="133">
        <f t="shared" si="30"/>
        <v>0</v>
      </c>
      <c r="Z73" s="135">
        <f t="shared" si="31"/>
        <v>0</v>
      </c>
      <c r="AA73" s="197">
        <f t="shared" si="32"/>
        <v>0</v>
      </c>
      <c r="AB73" s="198">
        <f t="shared" si="33"/>
        <v>0</v>
      </c>
      <c r="AC73" s="29"/>
    </row>
    <row r="74" spans="1:29" ht="25" customHeight="1" x14ac:dyDescent="0.5">
      <c r="A74" s="191"/>
      <c r="B74" s="10"/>
      <c r="C74" s="10"/>
      <c r="D74" s="11"/>
      <c r="E74" s="11"/>
      <c r="F74" s="13"/>
      <c r="G74" s="13"/>
      <c r="H74" s="14"/>
      <c r="I74" s="14"/>
      <c r="J74" s="15">
        <f t="shared" si="18"/>
        <v>0</v>
      </c>
      <c r="K74" s="16" t="str">
        <f t="shared" si="19"/>
        <v/>
      </c>
      <c r="L74" s="30" t="str">
        <f t="shared" si="17"/>
        <v/>
      </c>
      <c r="M74" s="25"/>
      <c r="N74" s="26" t="s">
        <v>19</v>
      </c>
      <c r="O74" s="129">
        <f t="shared" si="20"/>
        <v>0</v>
      </c>
      <c r="P74" s="130">
        <f t="shared" si="21"/>
        <v>0</v>
      </c>
      <c r="Q74" s="130">
        <f t="shared" si="22"/>
        <v>0</v>
      </c>
      <c r="R74" s="130">
        <f t="shared" si="23"/>
        <v>0</v>
      </c>
      <c r="S74" s="131">
        <f t="shared" si="24"/>
        <v>0</v>
      </c>
      <c r="T74" s="132">
        <f t="shared" si="25"/>
        <v>0</v>
      </c>
      <c r="U74" s="133">
        <f t="shared" si="26"/>
        <v>0</v>
      </c>
      <c r="V74" s="134">
        <f t="shared" si="27"/>
        <v>0</v>
      </c>
      <c r="W74" s="133">
        <f t="shared" si="28"/>
        <v>0</v>
      </c>
      <c r="X74" s="135">
        <f t="shared" si="29"/>
        <v>0</v>
      </c>
      <c r="Y74" s="133">
        <f t="shared" si="30"/>
        <v>0</v>
      </c>
      <c r="Z74" s="135">
        <f t="shared" si="31"/>
        <v>0</v>
      </c>
      <c r="AA74" s="197">
        <f t="shared" si="32"/>
        <v>0</v>
      </c>
      <c r="AB74" s="198">
        <f t="shared" si="33"/>
        <v>0</v>
      </c>
      <c r="AC74" s="29"/>
    </row>
    <row r="75" spans="1:29" ht="25" customHeight="1" x14ac:dyDescent="0.5">
      <c r="A75" s="191"/>
      <c r="B75" s="10"/>
      <c r="C75" s="10"/>
      <c r="D75" s="11"/>
      <c r="E75" s="11"/>
      <c r="F75" s="13"/>
      <c r="G75" s="13"/>
      <c r="H75" s="14"/>
      <c r="I75" s="14"/>
      <c r="J75" s="15">
        <f t="shared" si="18"/>
        <v>0</v>
      </c>
      <c r="K75" s="16" t="str">
        <f t="shared" si="19"/>
        <v/>
      </c>
      <c r="L75" s="30" t="str">
        <f t="shared" si="17"/>
        <v/>
      </c>
      <c r="M75" s="25"/>
      <c r="N75" s="26" t="s">
        <v>19</v>
      </c>
      <c r="O75" s="129">
        <f t="shared" si="20"/>
        <v>0</v>
      </c>
      <c r="P75" s="130">
        <f t="shared" si="21"/>
        <v>0</v>
      </c>
      <c r="Q75" s="130">
        <f t="shared" si="22"/>
        <v>0</v>
      </c>
      <c r="R75" s="130">
        <f t="shared" si="23"/>
        <v>0</v>
      </c>
      <c r="S75" s="131">
        <f t="shared" si="24"/>
        <v>0</v>
      </c>
      <c r="T75" s="132">
        <f t="shared" si="25"/>
        <v>0</v>
      </c>
      <c r="U75" s="133">
        <f t="shared" si="26"/>
        <v>0</v>
      </c>
      <c r="V75" s="134">
        <f t="shared" si="27"/>
        <v>0</v>
      </c>
      <c r="W75" s="133">
        <f t="shared" si="28"/>
        <v>0</v>
      </c>
      <c r="X75" s="135">
        <f t="shared" si="29"/>
        <v>0</v>
      </c>
      <c r="Y75" s="133">
        <f t="shared" si="30"/>
        <v>0</v>
      </c>
      <c r="Z75" s="135">
        <f t="shared" si="31"/>
        <v>0</v>
      </c>
      <c r="AA75" s="197">
        <f t="shared" si="32"/>
        <v>0</v>
      </c>
      <c r="AB75" s="198">
        <f t="shared" si="33"/>
        <v>0</v>
      </c>
      <c r="AC75" s="29"/>
    </row>
    <row r="76" spans="1:29" ht="25" customHeight="1" x14ac:dyDescent="0.5">
      <c r="A76" s="191"/>
      <c r="B76" s="10"/>
      <c r="C76" s="10"/>
      <c r="D76" s="11"/>
      <c r="E76" s="11"/>
      <c r="F76" s="13"/>
      <c r="G76" s="13"/>
      <c r="H76" s="14"/>
      <c r="I76" s="14"/>
      <c r="J76" s="15">
        <f t="shared" si="18"/>
        <v>0</v>
      </c>
      <c r="K76" s="16" t="str">
        <f t="shared" si="19"/>
        <v/>
      </c>
      <c r="L76" s="30" t="str">
        <f t="shared" si="17"/>
        <v/>
      </c>
      <c r="M76" s="25"/>
      <c r="N76" s="26" t="s">
        <v>19</v>
      </c>
      <c r="O76" s="129">
        <f t="shared" si="20"/>
        <v>0</v>
      </c>
      <c r="P76" s="130">
        <f t="shared" si="21"/>
        <v>0</v>
      </c>
      <c r="Q76" s="130">
        <f t="shared" si="22"/>
        <v>0</v>
      </c>
      <c r="R76" s="130">
        <f t="shared" si="23"/>
        <v>0</v>
      </c>
      <c r="S76" s="131">
        <f t="shared" si="24"/>
        <v>0</v>
      </c>
      <c r="T76" s="132">
        <f t="shared" si="25"/>
        <v>0</v>
      </c>
      <c r="U76" s="133">
        <f t="shared" si="26"/>
        <v>0</v>
      </c>
      <c r="V76" s="134">
        <f t="shared" si="27"/>
        <v>0</v>
      </c>
      <c r="W76" s="133">
        <f t="shared" si="28"/>
        <v>0</v>
      </c>
      <c r="X76" s="135">
        <f t="shared" si="29"/>
        <v>0</v>
      </c>
      <c r="Y76" s="133">
        <f t="shared" si="30"/>
        <v>0</v>
      </c>
      <c r="Z76" s="135">
        <f t="shared" si="31"/>
        <v>0</v>
      </c>
      <c r="AA76" s="197">
        <f t="shared" si="32"/>
        <v>0</v>
      </c>
      <c r="AB76" s="198">
        <f t="shared" si="33"/>
        <v>0</v>
      </c>
      <c r="AC76" s="29"/>
    </row>
    <row r="77" spans="1:29" ht="25" customHeight="1" x14ac:dyDescent="0.5">
      <c r="A77" s="191"/>
      <c r="B77" s="10"/>
      <c r="C77" s="10"/>
      <c r="D77" s="11"/>
      <c r="E77" s="11"/>
      <c r="F77" s="13"/>
      <c r="G77" s="13"/>
      <c r="H77" s="14"/>
      <c r="I77" s="14"/>
      <c r="J77" s="15">
        <f t="shared" si="18"/>
        <v>0</v>
      </c>
      <c r="K77" s="16" t="str">
        <f t="shared" si="19"/>
        <v/>
      </c>
      <c r="L77" s="30" t="str">
        <f t="shared" si="17"/>
        <v/>
      </c>
      <c r="M77" s="25"/>
      <c r="N77" s="26" t="s">
        <v>19</v>
      </c>
      <c r="O77" s="129">
        <f t="shared" si="20"/>
        <v>0</v>
      </c>
      <c r="P77" s="130">
        <f t="shared" si="21"/>
        <v>0</v>
      </c>
      <c r="Q77" s="130">
        <f t="shared" si="22"/>
        <v>0</v>
      </c>
      <c r="R77" s="130">
        <f t="shared" si="23"/>
        <v>0</v>
      </c>
      <c r="S77" s="131">
        <f t="shared" si="24"/>
        <v>0</v>
      </c>
      <c r="T77" s="132">
        <f t="shared" si="25"/>
        <v>0</v>
      </c>
      <c r="U77" s="133">
        <f t="shared" si="26"/>
        <v>0</v>
      </c>
      <c r="V77" s="134">
        <f t="shared" si="27"/>
        <v>0</v>
      </c>
      <c r="W77" s="133">
        <f t="shared" si="28"/>
        <v>0</v>
      </c>
      <c r="X77" s="135">
        <f t="shared" si="29"/>
        <v>0</v>
      </c>
      <c r="Y77" s="133">
        <f t="shared" si="30"/>
        <v>0</v>
      </c>
      <c r="Z77" s="135">
        <f t="shared" si="31"/>
        <v>0</v>
      </c>
      <c r="AA77" s="197">
        <f t="shared" si="32"/>
        <v>0</v>
      </c>
      <c r="AB77" s="198">
        <f t="shared" si="33"/>
        <v>0</v>
      </c>
      <c r="AC77" s="29"/>
    </row>
    <row r="78" spans="1:29" ht="25" customHeight="1" x14ac:dyDescent="0.5">
      <c r="A78" s="191"/>
      <c r="B78" s="10"/>
      <c r="C78" s="10"/>
      <c r="D78" s="11"/>
      <c r="E78" s="11"/>
      <c r="F78" s="13"/>
      <c r="G78" s="13"/>
      <c r="H78" s="14"/>
      <c r="I78" s="14"/>
      <c r="J78" s="15">
        <f t="shared" si="18"/>
        <v>0</v>
      </c>
      <c r="K78" s="16" t="str">
        <f t="shared" si="19"/>
        <v/>
      </c>
      <c r="L78" s="30" t="str">
        <f t="shared" si="17"/>
        <v/>
      </c>
      <c r="M78" s="25"/>
      <c r="N78" s="26" t="s">
        <v>19</v>
      </c>
      <c r="O78" s="129">
        <f t="shared" si="20"/>
        <v>0</v>
      </c>
      <c r="P78" s="130">
        <f t="shared" si="21"/>
        <v>0</v>
      </c>
      <c r="Q78" s="130">
        <f t="shared" si="22"/>
        <v>0</v>
      </c>
      <c r="R78" s="130">
        <f t="shared" si="23"/>
        <v>0</v>
      </c>
      <c r="S78" s="131">
        <f t="shared" si="24"/>
        <v>0</v>
      </c>
      <c r="T78" s="132">
        <f t="shared" si="25"/>
        <v>0</v>
      </c>
      <c r="U78" s="133">
        <f t="shared" si="26"/>
        <v>0</v>
      </c>
      <c r="V78" s="134">
        <f t="shared" si="27"/>
        <v>0</v>
      </c>
      <c r="W78" s="133">
        <f t="shared" si="28"/>
        <v>0</v>
      </c>
      <c r="X78" s="135">
        <f t="shared" si="29"/>
        <v>0</v>
      </c>
      <c r="Y78" s="133">
        <f t="shared" si="30"/>
        <v>0</v>
      </c>
      <c r="Z78" s="135">
        <f t="shared" si="31"/>
        <v>0</v>
      </c>
      <c r="AA78" s="197">
        <f t="shared" si="32"/>
        <v>0</v>
      </c>
      <c r="AB78" s="198">
        <f t="shared" si="33"/>
        <v>0</v>
      </c>
      <c r="AC78" s="29"/>
    </row>
    <row r="79" spans="1:29" ht="25" customHeight="1" x14ac:dyDescent="0.5">
      <c r="A79" s="191"/>
      <c r="B79" s="10"/>
      <c r="C79" s="10"/>
      <c r="D79" s="11"/>
      <c r="E79" s="11"/>
      <c r="F79" s="13"/>
      <c r="G79" s="13"/>
      <c r="H79" s="14"/>
      <c r="I79" s="14"/>
      <c r="J79" s="15">
        <f t="shared" si="18"/>
        <v>0</v>
      </c>
      <c r="K79" s="16" t="str">
        <f t="shared" si="19"/>
        <v/>
      </c>
      <c r="L79" s="30" t="str">
        <f t="shared" si="17"/>
        <v/>
      </c>
      <c r="M79" s="25"/>
      <c r="N79" s="26" t="s">
        <v>19</v>
      </c>
      <c r="O79" s="129">
        <f t="shared" si="20"/>
        <v>0</v>
      </c>
      <c r="P79" s="130">
        <f t="shared" si="21"/>
        <v>0</v>
      </c>
      <c r="Q79" s="130">
        <f t="shared" si="22"/>
        <v>0</v>
      </c>
      <c r="R79" s="130">
        <f t="shared" si="23"/>
        <v>0</v>
      </c>
      <c r="S79" s="131">
        <f t="shared" si="24"/>
        <v>0</v>
      </c>
      <c r="T79" s="132">
        <f t="shared" si="25"/>
        <v>0</v>
      </c>
      <c r="U79" s="133">
        <f t="shared" si="26"/>
        <v>0</v>
      </c>
      <c r="V79" s="134">
        <f t="shared" si="27"/>
        <v>0</v>
      </c>
      <c r="W79" s="133">
        <f t="shared" si="28"/>
        <v>0</v>
      </c>
      <c r="X79" s="135">
        <f t="shared" si="29"/>
        <v>0</v>
      </c>
      <c r="Y79" s="133">
        <f t="shared" si="30"/>
        <v>0</v>
      </c>
      <c r="Z79" s="135">
        <f t="shared" si="31"/>
        <v>0</v>
      </c>
      <c r="AA79" s="197">
        <f t="shared" si="32"/>
        <v>0</v>
      </c>
      <c r="AB79" s="198">
        <f t="shared" si="33"/>
        <v>0</v>
      </c>
      <c r="AC79" s="29"/>
    </row>
    <row r="80" spans="1:29" ht="25" customHeight="1" x14ac:dyDescent="0.5">
      <c r="A80" s="191"/>
      <c r="B80" s="10"/>
      <c r="C80" s="10"/>
      <c r="D80" s="11"/>
      <c r="E80" s="11"/>
      <c r="F80" s="13"/>
      <c r="G80" s="13"/>
      <c r="H80" s="14"/>
      <c r="I80" s="14"/>
      <c r="J80" s="15">
        <f t="shared" si="18"/>
        <v>0</v>
      </c>
      <c r="K80" s="16" t="str">
        <f t="shared" si="19"/>
        <v/>
      </c>
      <c r="L80" s="30" t="str">
        <f t="shared" si="17"/>
        <v/>
      </c>
      <c r="M80" s="25"/>
      <c r="N80" s="26" t="s">
        <v>19</v>
      </c>
      <c r="O80" s="129">
        <f t="shared" si="20"/>
        <v>0</v>
      </c>
      <c r="P80" s="130">
        <f t="shared" si="21"/>
        <v>0</v>
      </c>
      <c r="Q80" s="130">
        <f t="shared" si="22"/>
        <v>0</v>
      </c>
      <c r="R80" s="130">
        <f t="shared" si="23"/>
        <v>0</v>
      </c>
      <c r="S80" s="131">
        <f t="shared" si="24"/>
        <v>0</v>
      </c>
      <c r="T80" s="132">
        <f t="shared" si="25"/>
        <v>0</v>
      </c>
      <c r="U80" s="133">
        <f t="shared" si="26"/>
        <v>0</v>
      </c>
      <c r="V80" s="134">
        <f t="shared" si="27"/>
        <v>0</v>
      </c>
      <c r="W80" s="133">
        <f t="shared" si="28"/>
        <v>0</v>
      </c>
      <c r="X80" s="135">
        <f t="shared" si="29"/>
        <v>0</v>
      </c>
      <c r="Y80" s="133">
        <f t="shared" si="30"/>
        <v>0</v>
      </c>
      <c r="Z80" s="135">
        <f t="shared" si="31"/>
        <v>0</v>
      </c>
      <c r="AA80" s="197">
        <f t="shared" si="32"/>
        <v>0</v>
      </c>
      <c r="AB80" s="198">
        <f t="shared" si="33"/>
        <v>0</v>
      </c>
      <c r="AC80" s="29"/>
    </row>
    <row r="81" spans="1:29" ht="25" customHeight="1" x14ac:dyDescent="0.5">
      <c r="A81" s="191"/>
      <c r="B81" s="10"/>
      <c r="C81" s="10"/>
      <c r="D81" s="11"/>
      <c r="E81" s="11"/>
      <c r="F81" s="13"/>
      <c r="G81" s="13"/>
      <c r="H81" s="14"/>
      <c r="I81" s="14"/>
      <c r="J81" s="15">
        <f t="shared" si="18"/>
        <v>0</v>
      </c>
      <c r="K81" s="16" t="str">
        <f t="shared" si="19"/>
        <v/>
      </c>
      <c r="L81" s="30" t="str">
        <f t="shared" si="17"/>
        <v/>
      </c>
      <c r="M81" s="25"/>
      <c r="N81" s="26" t="s">
        <v>19</v>
      </c>
      <c r="O81" s="129">
        <f t="shared" si="20"/>
        <v>0</v>
      </c>
      <c r="P81" s="130">
        <f t="shared" si="21"/>
        <v>0</v>
      </c>
      <c r="Q81" s="130">
        <f t="shared" si="22"/>
        <v>0</v>
      </c>
      <c r="R81" s="130">
        <f t="shared" si="23"/>
        <v>0</v>
      </c>
      <c r="S81" s="131">
        <f t="shared" si="24"/>
        <v>0</v>
      </c>
      <c r="T81" s="132">
        <f t="shared" si="25"/>
        <v>0</v>
      </c>
      <c r="U81" s="133">
        <f t="shared" si="26"/>
        <v>0</v>
      </c>
      <c r="V81" s="134">
        <f t="shared" si="27"/>
        <v>0</v>
      </c>
      <c r="W81" s="133">
        <f t="shared" si="28"/>
        <v>0</v>
      </c>
      <c r="X81" s="135">
        <f t="shared" si="29"/>
        <v>0</v>
      </c>
      <c r="Y81" s="133">
        <f t="shared" si="30"/>
        <v>0</v>
      </c>
      <c r="Z81" s="135">
        <f t="shared" si="31"/>
        <v>0</v>
      </c>
      <c r="AA81" s="197">
        <f t="shared" si="32"/>
        <v>0</v>
      </c>
      <c r="AB81" s="198">
        <f t="shared" si="33"/>
        <v>0</v>
      </c>
      <c r="AC81" s="29"/>
    </row>
    <row r="82" spans="1:29" ht="25" customHeight="1" x14ac:dyDescent="0.5">
      <c r="A82" s="191"/>
      <c r="B82" s="10"/>
      <c r="C82" s="10"/>
      <c r="D82" s="11"/>
      <c r="E82" s="11"/>
      <c r="F82" s="13"/>
      <c r="G82" s="13"/>
      <c r="H82" s="14"/>
      <c r="I82" s="14"/>
      <c r="J82" s="15">
        <f t="shared" si="18"/>
        <v>0</v>
      </c>
      <c r="K82" s="16" t="str">
        <f t="shared" si="19"/>
        <v/>
      </c>
      <c r="L82" s="30" t="str">
        <f t="shared" si="17"/>
        <v/>
      </c>
      <c r="M82" s="25"/>
      <c r="N82" s="26" t="s">
        <v>19</v>
      </c>
      <c r="O82" s="129">
        <f t="shared" si="20"/>
        <v>0</v>
      </c>
      <c r="P82" s="130">
        <f t="shared" si="21"/>
        <v>0</v>
      </c>
      <c r="Q82" s="130">
        <f t="shared" si="22"/>
        <v>0</v>
      </c>
      <c r="R82" s="130">
        <f t="shared" si="23"/>
        <v>0</v>
      </c>
      <c r="S82" s="131">
        <f t="shared" si="24"/>
        <v>0</v>
      </c>
      <c r="T82" s="132">
        <f t="shared" si="25"/>
        <v>0</v>
      </c>
      <c r="U82" s="133">
        <f t="shared" si="26"/>
        <v>0</v>
      </c>
      <c r="V82" s="134">
        <f t="shared" si="27"/>
        <v>0</v>
      </c>
      <c r="W82" s="133">
        <f t="shared" si="28"/>
        <v>0</v>
      </c>
      <c r="X82" s="135">
        <f t="shared" si="29"/>
        <v>0</v>
      </c>
      <c r="Y82" s="133">
        <f t="shared" si="30"/>
        <v>0</v>
      </c>
      <c r="Z82" s="135">
        <f t="shared" si="31"/>
        <v>0</v>
      </c>
      <c r="AA82" s="197">
        <f t="shared" si="32"/>
        <v>0</v>
      </c>
      <c r="AB82" s="198">
        <f t="shared" si="33"/>
        <v>0</v>
      </c>
      <c r="AC82" s="29"/>
    </row>
    <row r="83" spans="1:29" ht="25" customHeight="1" x14ac:dyDescent="0.5">
      <c r="A83" s="191"/>
      <c r="B83" s="10"/>
      <c r="C83" s="10"/>
      <c r="D83" s="11"/>
      <c r="E83" s="11"/>
      <c r="F83" s="13"/>
      <c r="G83" s="13"/>
      <c r="H83" s="14"/>
      <c r="I83" s="14"/>
      <c r="J83" s="15">
        <f t="shared" si="18"/>
        <v>0</v>
      </c>
      <c r="K83" s="16" t="str">
        <f t="shared" si="19"/>
        <v/>
      </c>
      <c r="L83" s="30" t="str">
        <f t="shared" si="17"/>
        <v/>
      </c>
      <c r="M83" s="25"/>
      <c r="N83" s="26" t="s">
        <v>19</v>
      </c>
      <c r="O83" s="129">
        <f t="shared" si="20"/>
        <v>0</v>
      </c>
      <c r="P83" s="130">
        <f t="shared" si="21"/>
        <v>0</v>
      </c>
      <c r="Q83" s="130">
        <f t="shared" si="22"/>
        <v>0</v>
      </c>
      <c r="R83" s="130">
        <f t="shared" si="23"/>
        <v>0</v>
      </c>
      <c r="S83" s="131">
        <f t="shared" si="24"/>
        <v>0</v>
      </c>
      <c r="T83" s="132">
        <f t="shared" si="25"/>
        <v>0</v>
      </c>
      <c r="U83" s="133">
        <f t="shared" si="26"/>
        <v>0</v>
      </c>
      <c r="V83" s="134">
        <f t="shared" si="27"/>
        <v>0</v>
      </c>
      <c r="W83" s="133">
        <f t="shared" si="28"/>
        <v>0</v>
      </c>
      <c r="X83" s="135">
        <f t="shared" si="29"/>
        <v>0</v>
      </c>
      <c r="Y83" s="133">
        <f t="shared" si="30"/>
        <v>0</v>
      </c>
      <c r="Z83" s="135">
        <f t="shared" si="31"/>
        <v>0</v>
      </c>
      <c r="AA83" s="197">
        <f t="shared" si="32"/>
        <v>0</v>
      </c>
      <c r="AB83" s="198">
        <f t="shared" si="33"/>
        <v>0</v>
      </c>
      <c r="AC83" s="29"/>
    </row>
    <row r="84" spans="1:29" ht="25" customHeight="1" x14ac:dyDescent="0.5">
      <c r="A84" s="191"/>
      <c r="B84" s="10"/>
      <c r="C84" s="10"/>
      <c r="D84" s="11"/>
      <c r="E84" s="11"/>
      <c r="F84" s="13"/>
      <c r="G84" s="13"/>
      <c r="H84" s="14"/>
      <c r="I84" s="14"/>
      <c r="J84" s="15">
        <f t="shared" si="18"/>
        <v>0</v>
      </c>
      <c r="K84" s="16" t="str">
        <f t="shared" si="19"/>
        <v/>
      </c>
      <c r="L84" s="30" t="str">
        <f t="shared" si="17"/>
        <v/>
      </c>
      <c r="M84" s="25"/>
      <c r="N84" s="26" t="s">
        <v>19</v>
      </c>
      <c r="O84" s="129">
        <f t="shared" si="20"/>
        <v>0</v>
      </c>
      <c r="P84" s="130">
        <f t="shared" si="21"/>
        <v>0</v>
      </c>
      <c r="Q84" s="130">
        <f t="shared" si="22"/>
        <v>0</v>
      </c>
      <c r="R84" s="130">
        <f t="shared" si="23"/>
        <v>0</v>
      </c>
      <c r="S84" s="131">
        <f t="shared" si="24"/>
        <v>0</v>
      </c>
      <c r="T84" s="132">
        <f t="shared" si="25"/>
        <v>0</v>
      </c>
      <c r="U84" s="133">
        <f t="shared" si="26"/>
        <v>0</v>
      </c>
      <c r="V84" s="134">
        <f t="shared" si="27"/>
        <v>0</v>
      </c>
      <c r="W84" s="133">
        <f t="shared" si="28"/>
        <v>0</v>
      </c>
      <c r="X84" s="135">
        <f t="shared" si="29"/>
        <v>0</v>
      </c>
      <c r="Y84" s="133">
        <f t="shared" si="30"/>
        <v>0</v>
      </c>
      <c r="Z84" s="135">
        <f t="shared" si="31"/>
        <v>0</v>
      </c>
      <c r="AA84" s="197">
        <f t="shared" si="32"/>
        <v>0</v>
      </c>
      <c r="AB84" s="198">
        <f t="shared" si="33"/>
        <v>0</v>
      </c>
      <c r="AC84" s="29"/>
    </row>
    <row r="85" spans="1:29" ht="25" customHeight="1" x14ac:dyDescent="0.5">
      <c r="A85" s="191"/>
      <c r="B85" s="10"/>
      <c r="C85" s="10"/>
      <c r="D85" s="11"/>
      <c r="E85" s="11"/>
      <c r="F85" s="13"/>
      <c r="G85" s="13"/>
      <c r="H85" s="14"/>
      <c r="I85" s="14"/>
      <c r="J85" s="15">
        <f t="shared" si="18"/>
        <v>0</v>
      </c>
      <c r="K85" s="16" t="str">
        <f t="shared" si="19"/>
        <v/>
      </c>
      <c r="L85" s="30" t="str">
        <f t="shared" si="17"/>
        <v/>
      </c>
      <c r="M85" s="25"/>
      <c r="N85" s="26" t="s">
        <v>19</v>
      </c>
      <c r="O85" s="129">
        <f t="shared" si="20"/>
        <v>0</v>
      </c>
      <c r="P85" s="130">
        <f t="shared" si="21"/>
        <v>0</v>
      </c>
      <c r="Q85" s="130">
        <f t="shared" si="22"/>
        <v>0</v>
      </c>
      <c r="R85" s="130">
        <f t="shared" si="23"/>
        <v>0</v>
      </c>
      <c r="S85" s="131">
        <f t="shared" si="24"/>
        <v>0</v>
      </c>
      <c r="T85" s="132">
        <f t="shared" si="25"/>
        <v>0</v>
      </c>
      <c r="U85" s="133">
        <f t="shared" si="26"/>
        <v>0</v>
      </c>
      <c r="V85" s="134">
        <f t="shared" si="27"/>
        <v>0</v>
      </c>
      <c r="W85" s="133">
        <f t="shared" si="28"/>
        <v>0</v>
      </c>
      <c r="X85" s="135">
        <f t="shared" si="29"/>
        <v>0</v>
      </c>
      <c r="Y85" s="133">
        <f t="shared" si="30"/>
        <v>0</v>
      </c>
      <c r="Z85" s="135">
        <f t="shared" si="31"/>
        <v>0</v>
      </c>
      <c r="AA85" s="197">
        <f t="shared" si="32"/>
        <v>0</v>
      </c>
      <c r="AB85" s="198">
        <f t="shared" si="33"/>
        <v>0</v>
      </c>
      <c r="AC85" s="29"/>
    </row>
    <row r="86" spans="1:29" ht="25" customHeight="1" x14ac:dyDescent="0.5">
      <c r="A86" s="191"/>
      <c r="B86" s="10"/>
      <c r="C86" s="10"/>
      <c r="D86" s="11"/>
      <c r="E86" s="11"/>
      <c r="F86" s="13"/>
      <c r="G86" s="13"/>
      <c r="H86" s="14"/>
      <c r="I86" s="14"/>
      <c r="J86" s="15">
        <f t="shared" si="18"/>
        <v>0</v>
      </c>
      <c r="K86" s="16" t="str">
        <f t="shared" si="19"/>
        <v/>
      </c>
      <c r="L86" s="30" t="str">
        <f t="shared" si="17"/>
        <v/>
      </c>
      <c r="M86" s="25"/>
      <c r="N86" s="26" t="s">
        <v>19</v>
      </c>
      <c r="O86" s="129">
        <f t="shared" si="20"/>
        <v>0</v>
      </c>
      <c r="P86" s="130">
        <f t="shared" si="21"/>
        <v>0</v>
      </c>
      <c r="Q86" s="130">
        <f t="shared" si="22"/>
        <v>0</v>
      </c>
      <c r="R86" s="130">
        <f t="shared" si="23"/>
        <v>0</v>
      </c>
      <c r="S86" s="131">
        <f t="shared" si="24"/>
        <v>0</v>
      </c>
      <c r="T86" s="132">
        <f t="shared" si="25"/>
        <v>0</v>
      </c>
      <c r="U86" s="133">
        <f t="shared" si="26"/>
        <v>0</v>
      </c>
      <c r="V86" s="134">
        <f t="shared" si="27"/>
        <v>0</v>
      </c>
      <c r="W86" s="133">
        <f t="shared" si="28"/>
        <v>0</v>
      </c>
      <c r="X86" s="135">
        <f t="shared" si="29"/>
        <v>0</v>
      </c>
      <c r="Y86" s="133">
        <f t="shared" si="30"/>
        <v>0</v>
      </c>
      <c r="Z86" s="135">
        <f t="shared" si="31"/>
        <v>0</v>
      </c>
      <c r="AA86" s="197">
        <f t="shared" si="32"/>
        <v>0</v>
      </c>
      <c r="AB86" s="198">
        <f t="shared" si="33"/>
        <v>0</v>
      </c>
      <c r="AC86" s="29"/>
    </row>
    <row r="87" spans="1:29" ht="25" customHeight="1" x14ac:dyDescent="0.5">
      <c r="A87" s="191"/>
      <c r="B87" s="10"/>
      <c r="C87" s="10"/>
      <c r="D87" s="11"/>
      <c r="E87" s="11"/>
      <c r="F87" s="13"/>
      <c r="G87" s="13"/>
      <c r="H87" s="14"/>
      <c r="I87" s="14"/>
      <c r="J87" s="15">
        <f t="shared" si="18"/>
        <v>0</v>
      </c>
      <c r="K87" s="16" t="str">
        <f t="shared" si="19"/>
        <v/>
      </c>
      <c r="L87" s="30" t="str">
        <f t="shared" si="17"/>
        <v/>
      </c>
      <c r="M87" s="25"/>
      <c r="N87" s="26" t="s">
        <v>19</v>
      </c>
      <c r="O87" s="129">
        <f t="shared" si="20"/>
        <v>0</v>
      </c>
      <c r="P87" s="130">
        <f t="shared" si="21"/>
        <v>0</v>
      </c>
      <c r="Q87" s="130">
        <f t="shared" si="22"/>
        <v>0</v>
      </c>
      <c r="R87" s="130">
        <f t="shared" si="23"/>
        <v>0</v>
      </c>
      <c r="S87" s="131">
        <f t="shared" si="24"/>
        <v>0</v>
      </c>
      <c r="T87" s="132">
        <f t="shared" si="25"/>
        <v>0</v>
      </c>
      <c r="U87" s="133">
        <f t="shared" si="26"/>
        <v>0</v>
      </c>
      <c r="V87" s="134">
        <f t="shared" si="27"/>
        <v>0</v>
      </c>
      <c r="W87" s="133">
        <f t="shared" si="28"/>
        <v>0</v>
      </c>
      <c r="X87" s="135">
        <f t="shared" si="29"/>
        <v>0</v>
      </c>
      <c r="Y87" s="133">
        <f t="shared" si="30"/>
        <v>0</v>
      </c>
      <c r="Z87" s="135">
        <f t="shared" si="31"/>
        <v>0</v>
      </c>
      <c r="AA87" s="197">
        <f t="shared" si="32"/>
        <v>0</v>
      </c>
      <c r="AB87" s="198">
        <f t="shared" si="33"/>
        <v>0</v>
      </c>
      <c r="AC87" s="29"/>
    </row>
    <row r="88" spans="1:29" ht="25" customHeight="1" x14ac:dyDescent="0.5">
      <c r="A88" s="191"/>
      <c r="B88" s="10"/>
      <c r="C88" s="10"/>
      <c r="D88" s="11"/>
      <c r="E88" s="11"/>
      <c r="F88" s="13"/>
      <c r="G88" s="13"/>
      <c r="H88" s="14"/>
      <c r="I88" s="14"/>
      <c r="J88" s="15">
        <f t="shared" si="18"/>
        <v>0</v>
      </c>
      <c r="K88" s="16" t="str">
        <f t="shared" si="19"/>
        <v/>
      </c>
      <c r="L88" s="30" t="str">
        <f t="shared" si="17"/>
        <v/>
      </c>
      <c r="M88" s="25"/>
      <c r="N88" s="26" t="s">
        <v>19</v>
      </c>
      <c r="O88" s="129">
        <f t="shared" si="20"/>
        <v>0</v>
      </c>
      <c r="P88" s="130">
        <f t="shared" si="21"/>
        <v>0</v>
      </c>
      <c r="Q88" s="130">
        <f t="shared" si="22"/>
        <v>0</v>
      </c>
      <c r="R88" s="130">
        <f t="shared" si="23"/>
        <v>0</v>
      </c>
      <c r="S88" s="131">
        <f t="shared" si="24"/>
        <v>0</v>
      </c>
      <c r="T88" s="132">
        <f t="shared" si="25"/>
        <v>0</v>
      </c>
      <c r="U88" s="133">
        <f t="shared" si="26"/>
        <v>0</v>
      </c>
      <c r="V88" s="134">
        <f t="shared" si="27"/>
        <v>0</v>
      </c>
      <c r="W88" s="133">
        <f t="shared" si="28"/>
        <v>0</v>
      </c>
      <c r="X88" s="135">
        <f t="shared" si="29"/>
        <v>0</v>
      </c>
      <c r="Y88" s="133">
        <f t="shared" si="30"/>
        <v>0</v>
      </c>
      <c r="Z88" s="135">
        <f t="shared" si="31"/>
        <v>0</v>
      </c>
      <c r="AA88" s="197">
        <f t="shared" si="32"/>
        <v>0</v>
      </c>
      <c r="AB88" s="198">
        <f t="shared" si="33"/>
        <v>0</v>
      </c>
      <c r="AC88" s="29"/>
    </row>
    <row r="89" spans="1:29" ht="25" customHeight="1" x14ac:dyDescent="0.5">
      <c r="A89" s="191"/>
      <c r="B89" s="10"/>
      <c r="C89" s="10"/>
      <c r="D89" s="11"/>
      <c r="E89" s="11"/>
      <c r="F89" s="13"/>
      <c r="G89" s="13"/>
      <c r="H89" s="14"/>
      <c r="I89" s="14"/>
      <c r="J89" s="15">
        <f t="shared" si="18"/>
        <v>0</v>
      </c>
      <c r="K89" s="16" t="str">
        <f t="shared" si="19"/>
        <v/>
      </c>
      <c r="L89" s="30" t="str">
        <f t="shared" si="17"/>
        <v/>
      </c>
      <c r="M89" s="25"/>
      <c r="N89" s="26" t="s">
        <v>19</v>
      </c>
      <c r="O89" s="129">
        <f t="shared" si="20"/>
        <v>0</v>
      </c>
      <c r="P89" s="130">
        <f t="shared" si="21"/>
        <v>0</v>
      </c>
      <c r="Q89" s="130">
        <f t="shared" si="22"/>
        <v>0</v>
      </c>
      <c r="R89" s="130">
        <f t="shared" si="23"/>
        <v>0</v>
      </c>
      <c r="S89" s="131">
        <f t="shared" si="24"/>
        <v>0</v>
      </c>
      <c r="T89" s="132">
        <f t="shared" si="25"/>
        <v>0</v>
      </c>
      <c r="U89" s="133">
        <f t="shared" si="26"/>
        <v>0</v>
      </c>
      <c r="V89" s="134">
        <f t="shared" si="27"/>
        <v>0</v>
      </c>
      <c r="W89" s="133">
        <f t="shared" si="28"/>
        <v>0</v>
      </c>
      <c r="X89" s="135">
        <f t="shared" si="29"/>
        <v>0</v>
      </c>
      <c r="Y89" s="133">
        <f t="shared" si="30"/>
        <v>0</v>
      </c>
      <c r="Z89" s="135">
        <f t="shared" si="31"/>
        <v>0</v>
      </c>
      <c r="AA89" s="197">
        <f t="shared" si="32"/>
        <v>0</v>
      </c>
      <c r="AB89" s="198">
        <f t="shared" si="33"/>
        <v>0</v>
      </c>
      <c r="AC89" s="29"/>
    </row>
    <row r="90" spans="1:29" ht="25" customHeight="1" x14ac:dyDescent="0.5">
      <c r="A90" s="191"/>
      <c r="B90" s="10"/>
      <c r="C90" s="10"/>
      <c r="D90" s="11"/>
      <c r="E90" s="11"/>
      <c r="F90" s="13"/>
      <c r="G90" s="13"/>
      <c r="H90" s="14"/>
      <c r="I90" s="14"/>
      <c r="J90" s="15">
        <f t="shared" si="18"/>
        <v>0</v>
      </c>
      <c r="K90" s="16" t="str">
        <f t="shared" si="19"/>
        <v/>
      </c>
      <c r="L90" s="30" t="str">
        <f t="shared" si="17"/>
        <v/>
      </c>
      <c r="M90" s="25"/>
      <c r="N90" s="26" t="s">
        <v>19</v>
      </c>
      <c r="O90" s="129">
        <f t="shared" si="20"/>
        <v>0</v>
      </c>
      <c r="P90" s="130">
        <f t="shared" si="21"/>
        <v>0</v>
      </c>
      <c r="Q90" s="130">
        <f t="shared" si="22"/>
        <v>0</v>
      </c>
      <c r="R90" s="130">
        <f t="shared" si="23"/>
        <v>0</v>
      </c>
      <c r="S90" s="131">
        <f t="shared" si="24"/>
        <v>0</v>
      </c>
      <c r="T90" s="132">
        <f t="shared" si="25"/>
        <v>0</v>
      </c>
      <c r="U90" s="133">
        <f t="shared" si="26"/>
        <v>0</v>
      </c>
      <c r="V90" s="134">
        <f t="shared" si="27"/>
        <v>0</v>
      </c>
      <c r="W90" s="133">
        <f t="shared" si="28"/>
        <v>0</v>
      </c>
      <c r="X90" s="135">
        <f t="shared" si="29"/>
        <v>0</v>
      </c>
      <c r="Y90" s="133">
        <f t="shared" si="30"/>
        <v>0</v>
      </c>
      <c r="Z90" s="135">
        <f t="shared" si="31"/>
        <v>0</v>
      </c>
      <c r="AA90" s="197">
        <f t="shared" si="32"/>
        <v>0</v>
      </c>
      <c r="AB90" s="198">
        <f t="shared" si="33"/>
        <v>0</v>
      </c>
      <c r="AC90" s="29"/>
    </row>
    <row r="91" spans="1:29" ht="25" customHeight="1" x14ac:dyDescent="0.5">
      <c r="A91" s="191"/>
      <c r="B91" s="10"/>
      <c r="C91" s="10"/>
      <c r="D91" s="11"/>
      <c r="E91" s="11"/>
      <c r="F91" s="13"/>
      <c r="G91" s="13"/>
      <c r="H91" s="14"/>
      <c r="I91" s="14"/>
      <c r="J91" s="15">
        <f t="shared" si="18"/>
        <v>0</v>
      </c>
      <c r="K91" s="16" t="str">
        <f t="shared" si="19"/>
        <v/>
      </c>
      <c r="L91" s="30" t="str">
        <f t="shared" si="17"/>
        <v/>
      </c>
      <c r="M91" s="25"/>
      <c r="N91" s="26" t="s">
        <v>19</v>
      </c>
      <c r="O91" s="129">
        <f t="shared" si="20"/>
        <v>0</v>
      </c>
      <c r="P91" s="130">
        <f t="shared" si="21"/>
        <v>0</v>
      </c>
      <c r="Q91" s="130">
        <f t="shared" si="22"/>
        <v>0</v>
      </c>
      <c r="R91" s="130">
        <f t="shared" si="23"/>
        <v>0</v>
      </c>
      <c r="S91" s="131">
        <f t="shared" si="24"/>
        <v>0</v>
      </c>
      <c r="T91" s="132">
        <f t="shared" si="25"/>
        <v>0</v>
      </c>
      <c r="U91" s="133">
        <f t="shared" si="26"/>
        <v>0</v>
      </c>
      <c r="V91" s="134">
        <f t="shared" si="27"/>
        <v>0</v>
      </c>
      <c r="W91" s="133">
        <f t="shared" si="28"/>
        <v>0</v>
      </c>
      <c r="X91" s="135">
        <f t="shared" si="29"/>
        <v>0</v>
      </c>
      <c r="Y91" s="133">
        <f t="shared" si="30"/>
        <v>0</v>
      </c>
      <c r="Z91" s="135">
        <f t="shared" si="31"/>
        <v>0</v>
      </c>
      <c r="AA91" s="197">
        <f t="shared" si="32"/>
        <v>0</v>
      </c>
      <c r="AB91" s="198">
        <f t="shared" si="33"/>
        <v>0</v>
      </c>
      <c r="AC91" s="29"/>
    </row>
    <row r="92" spans="1:29" ht="25" customHeight="1" x14ac:dyDescent="0.5">
      <c r="A92" s="191"/>
      <c r="B92" s="10"/>
      <c r="C92" s="10"/>
      <c r="D92" s="11"/>
      <c r="E92" s="11"/>
      <c r="F92" s="13"/>
      <c r="G92" s="13"/>
      <c r="H92" s="14"/>
      <c r="I92" s="14"/>
      <c r="J92" s="15">
        <f t="shared" si="18"/>
        <v>0</v>
      </c>
      <c r="K92" s="16" t="str">
        <f t="shared" si="19"/>
        <v/>
      </c>
      <c r="L92" s="30" t="str">
        <f t="shared" si="17"/>
        <v/>
      </c>
      <c r="M92" s="25"/>
      <c r="N92" s="26" t="s">
        <v>19</v>
      </c>
      <c r="O92" s="129">
        <f t="shared" si="20"/>
        <v>0</v>
      </c>
      <c r="P92" s="130">
        <f t="shared" si="21"/>
        <v>0</v>
      </c>
      <c r="Q92" s="130">
        <f t="shared" si="22"/>
        <v>0</v>
      </c>
      <c r="R92" s="130">
        <f t="shared" si="23"/>
        <v>0</v>
      </c>
      <c r="S92" s="131">
        <f t="shared" si="24"/>
        <v>0</v>
      </c>
      <c r="T92" s="132">
        <f t="shared" si="25"/>
        <v>0</v>
      </c>
      <c r="U92" s="133">
        <f t="shared" si="26"/>
        <v>0</v>
      </c>
      <c r="V92" s="134">
        <f t="shared" si="27"/>
        <v>0</v>
      </c>
      <c r="W92" s="133">
        <f t="shared" si="28"/>
        <v>0</v>
      </c>
      <c r="X92" s="135">
        <f t="shared" si="29"/>
        <v>0</v>
      </c>
      <c r="Y92" s="133">
        <f t="shared" si="30"/>
        <v>0</v>
      </c>
      <c r="Z92" s="135">
        <f t="shared" si="31"/>
        <v>0</v>
      </c>
      <c r="AA92" s="197">
        <f t="shared" si="32"/>
        <v>0</v>
      </c>
      <c r="AB92" s="198">
        <f t="shared" si="33"/>
        <v>0</v>
      </c>
      <c r="AC92" s="29"/>
    </row>
    <row r="93" spans="1:29" ht="25" customHeight="1" x14ac:dyDescent="0.5">
      <c r="A93" s="191"/>
      <c r="B93" s="10"/>
      <c r="C93" s="10"/>
      <c r="D93" s="11"/>
      <c r="E93" s="11"/>
      <c r="F93" s="13"/>
      <c r="G93" s="13"/>
      <c r="H93" s="14"/>
      <c r="I93" s="14"/>
      <c r="J93" s="15">
        <f t="shared" si="18"/>
        <v>0</v>
      </c>
      <c r="K93" s="16" t="str">
        <f t="shared" si="19"/>
        <v/>
      </c>
      <c r="L93" s="30" t="str">
        <f t="shared" si="17"/>
        <v/>
      </c>
      <c r="M93" s="25"/>
      <c r="N93" s="26" t="s">
        <v>19</v>
      </c>
      <c r="O93" s="129">
        <f t="shared" si="20"/>
        <v>0</v>
      </c>
      <c r="P93" s="130">
        <f t="shared" si="21"/>
        <v>0</v>
      </c>
      <c r="Q93" s="130">
        <f t="shared" si="22"/>
        <v>0</v>
      </c>
      <c r="R93" s="130">
        <f t="shared" si="23"/>
        <v>0</v>
      </c>
      <c r="S93" s="131">
        <f t="shared" si="24"/>
        <v>0</v>
      </c>
      <c r="T93" s="132">
        <f t="shared" si="25"/>
        <v>0</v>
      </c>
      <c r="U93" s="133">
        <f t="shared" si="26"/>
        <v>0</v>
      </c>
      <c r="V93" s="134">
        <f t="shared" si="27"/>
        <v>0</v>
      </c>
      <c r="W93" s="133">
        <f t="shared" si="28"/>
        <v>0</v>
      </c>
      <c r="X93" s="135">
        <f t="shared" si="29"/>
        <v>0</v>
      </c>
      <c r="Y93" s="133">
        <f t="shared" si="30"/>
        <v>0</v>
      </c>
      <c r="Z93" s="135">
        <f t="shared" si="31"/>
        <v>0</v>
      </c>
      <c r="AA93" s="197">
        <f t="shared" si="32"/>
        <v>0</v>
      </c>
      <c r="AB93" s="198">
        <f t="shared" si="33"/>
        <v>0</v>
      </c>
      <c r="AC93" s="29"/>
    </row>
    <row r="94" spans="1:29" ht="25" customHeight="1" x14ac:dyDescent="0.5">
      <c r="A94" s="191"/>
      <c r="B94" s="10"/>
      <c r="C94" s="10"/>
      <c r="D94" s="11"/>
      <c r="E94" s="11"/>
      <c r="F94" s="13"/>
      <c r="G94" s="13"/>
      <c r="H94" s="14"/>
      <c r="I94" s="14"/>
      <c r="J94" s="15">
        <f t="shared" si="18"/>
        <v>0</v>
      </c>
      <c r="K94" s="16" t="str">
        <f t="shared" si="19"/>
        <v/>
      </c>
      <c r="L94" s="30" t="str">
        <f t="shared" si="17"/>
        <v/>
      </c>
      <c r="M94" s="25"/>
      <c r="N94" s="26" t="s">
        <v>19</v>
      </c>
      <c r="O94" s="129">
        <f t="shared" si="20"/>
        <v>0</v>
      </c>
      <c r="P94" s="130">
        <f t="shared" si="21"/>
        <v>0</v>
      </c>
      <c r="Q94" s="130">
        <f t="shared" si="22"/>
        <v>0</v>
      </c>
      <c r="R94" s="130">
        <f t="shared" si="23"/>
        <v>0</v>
      </c>
      <c r="S94" s="131">
        <f t="shared" si="24"/>
        <v>0</v>
      </c>
      <c r="T94" s="132">
        <f t="shared" si="25"/>
        <v>0</v>
      </c>
      <c r="U94" s="133">
        <f t="shared" si="26"/>
        <v>0</v>
      </c>
      <c r="V94" s="134">
        <f t="shared" si="27"/>
        <v>0</v>
      </c>
      <c r="W94" s="133">
        <f t="shared" si="28"/>
        <v>0</v>
      </c>
      <c r="X94" s="135">
        <f t="shared" si="29"/>
        <v>0</v>
      </c>
      <c r="Y94" s="133">
        <f t="shared" si="30"/>
        <v>0</v>
      </c>
      <c r="Z94" s="135">
        <f t="shared" si="31"/>
        <v>0</v>
      </c>
      <c r="AA94" s="197">
        <f t="shared" si="32"/>
        <v>0</v>
      </c>
      <c r="AB94" s="198">
        <f t="shared" si="33"/>
        <v>0</v>
      </c>
      <c r="AC94" s="29"/>
    </row>
    <row r="95" spans="1:29" ht="25" customHeight="1" x14ac:dyDescent="0.5">
      <c r="A95" s="191"/>
      <c r="B95" s="10"/>
      <c r="C95" s="10"/>
      <c r="D95" s="11"/>
      <c r="E95" s="11"/>
      <c r="F95" s="13"/>
      <c r="G95" s="13"/>
      <c r="H95" s="14"/>
      <c r="I95" s="14"/>
      <c r="J95" s="15">
        <f t="shared" si="18"/>
        <v>0</v>
      </c>
      <c r="K95" s="16" t="str">
        <f t="shared" si="19"/>
        <v/>
      </c>
      <c r="L95" s="30" t="str">
        <f t="shared" si="17"/>
        <v/>
      </c>
      <c r="M95" s="25"/>
      <c r="N95" s="26" t="s">
        <v>19</v>
      </c>
      <c r="O95" s="129">
        <f t="shared" si="20"/>
        <v>0</v>
      </c>
      <c r="P95" s="130">
        <f t="shared" si="21"/>
        <v>0</v>
      </c>
      <c r="Q95" s="130">
        <f t="shared" si="22"/>
        <v>0</v>
      </c>
      <c r="R95" s="130">
        <f t="shared" si="23"/>
        <v>0</v>
      </c>
      <c r="S95" s="131">
        <f t="shared" si="24"/>
        <v>0</v>
      </c>
      <c r="T95" s="132">
        <f t="shared" si="25"/>
        <v>0</v>
      </c>
      <c r="U95" s="133">
        <f t="shared" si="26"/>
        <v>0</v>
      </c>
      <c r="V95" s="134">
        <f t="shared" si="27"/>
        <v>0</v>
      </c>
      <c r="W95" s="133">
        <f t="shared" si="28"/>
        <v>0</v>
      </c>
      <c r="X95" s="135">
        <f t="shared" si="29"/>
        <v>0</v>
      </c>
      <c r="Y95" s="133">
        <f t="shared" si="30"/>
        <v>0</v>
      </c>
      <c r="Z95" s="135">
        <f t="shared" si="31"/>
        <v>0</v>
      </c>
      <c r="AA95" s="197">
        <f t="shared" si="32"/>
        <v>0</v>
      </c>
      <c r="AB95" s="198">
        <f t="shared" si="33"/>
        <v>0</v>
      </c>
      <c r="AC95" s="29"/>
    </row>
    <row r="96" spans="1:29" ht="25" customHeight="1" x14ac:dyDescent="0.5">
      <c r="A96" s="191"/>
      <c r="B96" s="10"/>
      <c r="C96" s="10"/>
      <c r="D96" s="11"/>
      <c r="E96" s="11"/>
      <c r="F96" s="13"/>
      <c r="G96" s="13"/>
      <c r="H96" s="14"/>
      <c r="I96" s="14"/>
      <c r="J96" s="15">
        <f t="shared" si="18"/>
        <v>0</v>
      </c>
      <c r="K96" s="16" t="str">
        <f t="shared" si="19"/>
        <v/>
      </c>
      <c r="L96" s="30" t="str">
        <f t="shared" si="17"/>
        <v/>
      </c>
      <c r="M96" s="25"/>
      <c r="N96" s="26" t="s">
        <v>19</v>
      </c>
      <c r="O96" s="129">
        <f t="shared" si="20"/>
        <v>0</v>
      </c>
      <c r="P96" s="130">
        <f t="shared" si="21"/>
        <v>0</v>
      </c>
      <c r="Q96" s="130">
        <f t="shared" si="22"/>
        <v>0</v>
      </c>
      <c r="R96" s="130">
        <f t="shared" si="23"/>
        <v>0</v>
      </c>
      <c r="S96" s="131">
        <f t="shared" si="24"/>
        <v>0</v>
      </c>
      <c r="T96" s="132">
        <f t="shared" si="25"/>
        <v>0</v>
      </c>
      <c r="U96" s="133">
        <f t="shared" si="26"/>
        <v>0</v>
      </c>
      <c r="V96" s="134">
        <f t="shared" si="27"/>
        <v>0</v>
      </c>
      <c r="W96" s="133">
        <f t="shared" si="28"/>
        <v>0</v>
      </c>
      <c r="X96" s="135">
        <f t="shared" si="29"/>
        <v>0</v>
      </c>
      <c r="Y96" s="133">
        <f t="shared" si="30"/>
        <v>0</v>
      </c>
      <c r="Z96" s="135">
        <f t="shared" si="31"/>
        <v>0</v>
      </c>
      <c r="AA96" s="197">
        <f t="shared" si="32"/>
        <v>0</v>
      </c>
      <c r="AB96" s="198">
        <f t="shared" si="33"/>
        <v>0</v>
      </c>
      <c r="AC96" s="29"/>
    </row>
    <row r="97" spans="1:29" ht="25" customHeight="1" x14ac:dyDescent="0.5">
      <c r="A97" s="191"/>
      <c r="B97" s="10"/>
      <c r="C97" s="10"/>
      <c r="D97" s="11"/>
      <c r="E97" s="11"/>
      <c r="F97" s="13"/>
      <c r="G97" s="13"/>
      <c r="H97" s="14"/>
      <c r="I97" s="14"/>
      <c r="J97" s="15">
        <f t="shared" si="18"/>
        <v>0</v>
      </c>
      <c r="K97" s="16" t="str">
        <f t="shared" si="19"/>
        <v/>
      </c>
      <c r="L97" s="30" t="str">
        <f t="shared" si="17"/>
        <v/>
      </c>
      <c r="M97" s="25"/>
      <c r="N97" s="26" t="s">
        <v>19</v>
      </c>
      <c r="O97" s="129">
        <f t="shared" si="20"/>
        <v>0</v>
      </c>
      <c r="P97" s="130">
        <f t="shared" si="21"/>
        <v>0</v>
      </c>
      <c r="Q97" s="130">
        <f t="shared" si="22"/>
        <v>0</v>
      </c>
      <c r="R97" s="130">
        <f t="shared" si="23"/>
        <v>0</v>
      </c>
      <c r="S97" s="131">
        <f t="shared" si="24"/>
        <v>0</v>
      </c>
      <c r="T97" s="132">
        <f t="shared" si="25"/>
        <v>0</v>
      </c>
      <c r="U97" s="133">
        <f t="shared" si="26"/>
        <v>0</v>
      </c>
      <c r="V97" s="134">
        <f t="shared" si="27"/>
        <v>0</v>
      </c>
      <c r="W97" s="133">
        <f t="shared" si="28"/>
        <v>0</v>
      </c>
      <c r="X97" s="135">
        <f t="shared" si="29"/>
        <v>0</v>
      </c>
      <c r="Y97" s="133">
        <f t="shared" si="30"/>
        <v>0</v>
      </c>
      <c r="Z97" s="135">
        <f t="shared" si="31"/>
        <v>0</v>
      </c>
      <c r="AA97" s="197">
        <f t="shared" si="32"/>
        <v>0</v>
      </c>
      <c r="AB97" s="198">
        <f t="shared" si="33"/>
        <v>0</v>
      </c>
      <c r="AC97" s="29"/>
    </row>
    <row r="98" spans="1:29" ht="25" customHeight="1" x14ac:dyDescent="0.5">
      <c r="A98" s="191"/>
      <c r="B98" s="10"/>
      <c r="C98" s="10"/>
      <c r="D98" s="11"/>
      <c r="E98" s="11"/>
      <c r="F98" s="13"/>
      <c r="G98" s="13"/>
      <c r="H98" s="14"/>
      <c r="I98" s="14"/>
      <c r="J98" s="15">
        <f t="shared" si="18"/>
        <v>0</v>
      </c>
      <c r="K98" s="16" t="str">
        <f t="shared" si="19"/>
        <v/>
      </c>
      <c r="L98" s="30" t="str">
        <f t="shared" si="17"/>
        <v/>
      </c>
      <c r="M98" s="25"/>
      <c r="N98" s="26" t="s">
        <v>19</v>
      </c>
      <c r="O98" s="129">
        <f t="shared" si="20"/>
        <v>0</v>
      </c>
      <c r="P98" s="130">
        <f t="shared" si="21"/>
        <v>0</v>
      </c>
      <c r="Q98" s="130">
        <f t="shared" si="22"/>
        <v>0</v>
      </c>
      <c r="R98" s="130">
        <f t="shared" si="23"/>
        <v>0</v>
      </c>
      <c r="S98" s="131">
        <f t="shared" si="24"/>
        <v>0</v>
      </c>
      <c r="T98" s="132">
        <f t="shared" si="25"/>
        <v>0</v>
      </c>
      <c r="U98" s="133">
        <f t="shared" si="26"/>
        <v>0</v>
      </c>
      <c r="V98" s="134">
        <f t="shared" si="27"/>
        <v>0</v>
      </c>
      <c r="W98" s="133">
        <f t="shared" si="28"/>
        <v>0</v>
      </c>
      <c r="X98" s="135">
        <f t="shared" si="29"/>
        <v>0</v>
      </c>
      <c r="Y98" s="133">
        <f t="shared" si="30"/>
        <v>0</v>
      </c>
      <c r="Z98" s="135">
        <f t="shared" si="31"/>
        <v>0</v>
      </c>
      <c r="AA98" s="197">
        <f t="shared" si="32"/>
        <v>0</v>
      </c>
      <c r="AB98" s="198">
        <f t="shared" si="33"/>
        <v>0</v>
      </c>
      <c r="AC98" s="29"/>
    </row>
    <row r="99" spans="1:29" ht="25" customHeight="1" x14ac:dyDescent="0.5">
      <c r="A99" s="191"/>
      <c r="B99" s="10"/>
      <c r="C99" s="10"/>
      <c r="D99" s="11"/>
      <c r="E99" s="11"/>
      <c r="F99" s="13"/>
      <c r="G99" s="13"/>
      <c r="H99" s="14"/>
      <c r="I99" s="14"/>
      <c r="J99" s="15">
        <f t="shared" si="18"/>
        <v>0</v>
      </c>
      <c r="K99" s="16" t="str">
        <f t="shared" si="19"/>
        <v/>
      </c>
      <c r="L99" s="30" t="str">
        <f t="shared" si="17"/>
        <v/>
      </c>
      <c r="M99" s="25"/>
      <c r="N99" s="26" t="s">
        <v>19</v>
      </c>
      <c r="O99" s="129">
        <f t="shared" si="20"/>
        <v>0</v>
      </c>
      <c r="P99" s="130">
        <f t="shared" si="21"/>
        <v>0</v>
      </c>
      <c r="Q99" s="130">
        <f t="shared" si="22"/>
        <v>0</v>
      </c>
      <c r="R99" s="130">
        <f t="shared" si="23"/>
        <v>0</v>
      </c>
      <c r="S99" s="131">
        <f t="shared" si="24"/>
        <v>0</v>
      </c>
      <c r="T99" s="132">
        <f t="shared" si="25"/>
        <v>0</v>
      </c>
      <c r="U99" s="133">
        <f t="shared" si="26"/>
        <v>0</v>
      </c>
      <c r="V99" s="134">
        <f t="shared" si="27"/>
        <v>0</v>
      </c>
      <c r="W99" s="133">
        <f t="shared" si="28"/>
        <v>0</v>
      </c>
      <c r="X99" s="135">
        <f t="shared" si="29"/>
        <v>0</v>
      </c>
      <c r="Y99" s="133">
        <f t="shared" si="30"/>
        <v>0</v>
      </c>
      <c r="Z99" s="135">
        <f t="shared" si="31"/>
        <v>0</v>
      </c>
      <c r="AA99" s="197">
        <f t="shared" si="32"/>
        <v>0</v>
      </c>
      <c r="AB99" s="198">
        <f t="shared" si="33"/>
        <v>0</v>
      </c>
      <c r="AC99" s="29"/>
    </row>
    <row r="100" spans="1:29" ht="25" customHeight="1" x14ac:dyDescent="0.5">
      <c r="A100" s="191"/>
      <c r="B100" s="10"/>
      <c r="C100" s="10"/>
      <c r="D100" s="11"/>
      <c r="E100" s="11"/>
      <c r="F100" s="13"/>
      <c r="G100" s="13"/>
      <c r="H100" s="14"/>
      <c r="I100" s="14"/>
      <c r="J100" s="15">
        <f t="shared" si="18"/>
        <v>0</v>
      </c>
      <c r="K100" s="16" t="str">
        <f t="shared" si="19"/>
        <v/>
      </c>
      <c r="L100" s="30" t="str">
        <f t="shared" si="17"/>
        <v/>
      </c>
      <c r="M100" s="25"/>
      <c r="N100" s="26" t="s">
        <v>19</v>
      </c>
      <c r="O100" s="129">
        <f t="shared" si="20"/>
        <v>0</v>
      </c>
      <c r="P100" s="130">
        <f t="shared" si="21"/>
        <v>0</v>
      </c>
      <c r="Q100" s="130">
        <f t="shared" si="22"/>
        <v>0</v>
      </c>
      <c r="R100" s="130">
        <f t="shared" si="23"/>
        <v>0</v>
      </c>
      <c r="S100" s="131">
        <f t="shared" si="24"/>
        <v>0</v>
      </c>
      <c r="T100" s="132">
        <f t="shared" si="25"/>
        <v>0</v>
      </c>
      <c r="U100" s="133">
        <f t="shared" si="26"/>
        <v>0</v>
      </c>
      <c r="V100" s="134">
        <f t="shared" si="27"/>
        <v>0</v>
      </c>
      <c r="W100" s="133">
        <f t="shared" si="28"/>
        <v>0</v>
      </c>
      <c r="X100" s="135">
        <f t="shared" si="29"/>
        <v>0</v>
      </c>
      <c r="Y100" s="133">
        <f t="shared" si="30"/>
        <v>0</v>
      </c>
      <c r="Z100" s="135">
        <f t="shared" si="31"/>
        <v>0</v>
      </c>
      <c r="AA100" s="197">
        <f t="shared" si="32"/>
        <v>0</v>
      </c>
      <c r="AB100" s="198">
        <f t="shared" si="33"/>
        <v>0</v>
      </c>
      <c r="AC100" s="29"/>
    </row>
    <row r="101" spans="1:29" ht="25" customHeight="1" x14ac:dyDescent="0.5">
      <c r="A101" s="191"/>
      <c r="B101" s="10"/>
      <c r="C101" s="10"/>
      <c r="D101" s="11"/>
      <c r="E101" s="11"/>
      <c r="F101" s="13"/>
      <c r="G101" s="13"/>
      <c r="H101" s="14"/>
      <c r="I101" s="14"/>
      <c r="J101" s="15">
        <f t="shared" si="18"/>
        <v>0</v>
      </c>
      <c r="K101" s="16" t="str">
        <f t="shared" si="19"/>
        <v/>
      </c>
      <c r="L101" s="30" t="str">
        <f t="shared" si="17"/>
        <v/>
      </c>
      <c r="M101" s="25"/>
      <c r="N101" s="26" t="s">
        <v>19</v>
      </c>
      <c r="O101" s="129">
        <f t="shared" si="20"/>
        <v>0</v>
      </c>
      <c r="P101" s="130">
        <f t="shared" si="21"/>
        <v>0</v>
      </c>
      <c r="Q101" s="130">
        <f t="shared" si="22"/>
        <v>0</v>
      </c>
      <c r="R101" s="130">
        <f t="shared" si="23"/>
        <v>0</v>
      </c>
      <c r="S101" s="131">
        <f t="shared" si="24"/>
        <v>0</v>
      </c>
      <c r="T101" s="132">
        <f t="shared" si="25"/>
        <v>0</v>
      </c>
      <c r="U101" s="133">
        <f t="shared" si="26"/>
        <v>0</v>
      </c>
      <c r="V101" s="134">
        <f t="shared" si="27"/>
        <v>0</v>
      </c>
      <c r="W101" s="133">
        <f t="shared" si="28"/>
        <v>0</v>
      </c>
      <c r="X101" s="135">
        <f t="shared" si="29"/>
        <v>0</v>
      </c>
      <c r="Y101" s="133">
        <f t="shared" si="30"/>
        <v>0</v>
      </c>
      <c r="Z101" s="135">
        <f t="shared" si="31"/>
        <v>0</v>
      </c>
      <c r="AA101" s="197">
        <f t="shared" si="32"/>
        <v>0</v>
      </c>
      <c r="AB101" s="198">
        <f t="shared" si="33"/>
        <v>0</v>
      </c>
      <c r="AC101" s="29"/>
    </row>
    <row r="102" spans="1:29" ht="25" customHeight="1" x14ac:dyDescent="0.5">
      <c r="A102" s="191"/>
      <c r="B102" s="10"/>
      <c r="C102" s="10"/>
      <c r="D102" s="11"/>
      <c r="E102" s="11"/>
      <c r="F102" s="13"/>
      <c r="G102" s="13"/>
      <c r="H102" s="14"/>
      <c r="I102" s="14"/>
      <c r="J102" s="15">
        <f t="shared" si="18"/>
        <v>0</v>
      </c>
      <c r="K102" s="16" t="str">
        <f t="shared" si="19"/>
        <v/>
      </c>
      <c r="L102" s="30" t="str">
        <f t="shared" si="17"/>
        <v/>
      </c>
      <c r="M102" s="25"/>
      <c r="N102" s="26" t="s">
        <v>19</v>
      </c>
      <c r="O102" s="129">
        <f t="shared" si="20"/>
        <v>0</v>
      </c>
      <c r="P102" s="130">
        <f t="shared" si="21"/>
        <v>0</v>
      </c>
      <c r="Q102" s="130">
        <f t="shared" si="22"/>
        <v>0</v>
      </c>
      <c r="R102" s="130">
        <f t="shared" si="23"/>
        <v>0</v>
      </c>
      <c r="S102" s="131">
        <f t="shared" si="24"/>
        <v>0</v>
      </c>
      <c r="T102" s="132">
        <f t="shared" si="25"/>
        <v>0</v>
      </c>
      <c r="U102" s="133">
        <f t="shared" si="26"/>
        <v>0</v>
      </c>
      <c r="V102" s="134">
        <f t="shared" si="27"/>
        <v>0</v>
      </c>
      <c r="W102" s="133">
        <f t="shared" si="28"/>
        <v>0</v>
      </c>
      <c r="X102" s="135">
        <f t="shared" si="29"/>
        <v>0</v>
      </c>
      <c r="Y102" s="133">
        <f t="shared" si="30"/>
        <v>0</v>
      </c>
      <c r="Z102" s="135">
        <f t="shared" si="31"/>
        <v>0</v>
      </c>
      <c r="AA102" s="197">
        <f t="shared" si="32"/>
        <v>0</v>
      </c>
      <c r="AB102" s="198">
        <f t="shared" si="33"/>
        <v>0</v>
      </c>
      <c r="AC102" s="29"/>
    </row>
    <row r="103" spans="1:29" ht="25" customHeight="1" x14ac:dyDescent="0.5">
      <c r="A103" s="191"/>
      <c r="B103" s="10"/>
      <c r="C103" s="10"/>
      <c r="D103" s="11"/>
      <c r="E103" s="11"/>
      <c r="F103" s="13"/>
      <c r="G103" s="13"/>
      <c r="H103" s="14"/>
      <c r="I103" s="14"/>
      <c r="J103" s="15">
        <f t="shared" si="18"/>
        <v>0</v>
      </c>
      <c r="K103" s="16" t="str">
        <f t="shared" si="19"/>
        <v/>
      </c>
      <c r="L103" s="30" t="str">
        <f t="shared" si="17"/>
        <v/>
      </c>
      <c r="M103" s="25"/>
      <c r="N103" s="26" t="s">
        <v>19</v>
      </c>
      <c r="O103" s="129">
        <f t="shared" si="20"/>
        <v>0</v>
      </c>
      <c r="P103" s="130">
        <f t="shared" si="21"/>
        <v>0</v>
      </c>
      <c r="Q103" s="130">
        <f t="shared" si="22"/>
        <v>0</v>
      </c>
      <c r="R103" s="130">
        <f t="shared" si="23"/>
        <v>0</v>
      </c>
      <c r="S103" s="131">
        <f t="shared" si="24"/>
        <v>0</v>
      </c>
      <c r="T103" s="132">
        <f t="shared" si="25"/>
        <v>0</v>
      </c>
      <c r="U103" s="133">
        <f t="shared" si="26"/>
        <v>0</v>
      </c>
      <c r="V103" s="134">
        <f t="shared" si="27"/>
        <v>0</v>
      </c>
      <c r="W103" s="133">
        <f t="shared" si="28"/>
        <v>0</v>
      </c>
      <c r="X103" s="135">
        <f t="shared" si="29"/>
        <v>0</v>
      </c>
      <c r="Y103" s="133">
        <f t="shared" si="30"/>
        <v>0</v>
      </c>
      <c r="Z103" s="135">
        <f t="shared" si="31"/>
        <v>0</v>
      </c>
      <c r="AA103" s="197">
        <f t="shared" si="32"/>
        <v>0</v>
      </c>
      <c r="AB103" s="198">
        <f t="shared" si="33"/>
        <v>0</v>
      </c>
      <c r="AC103" s="29"/>
    </row>
    <row r="104" spans="1:29" ht="25" customHeight="1" x14ac:dyDescent="0.5">
      <c r="A104" s="191"/>
      <c r="B104" s="10"/>
      <c r="C104" s="10"/>
      <c r="D104" s="11"/>
      <c r="E104" s="11"/>
      <c r="F104" s="13"/>
      <c r="G104" s="13"/>
      <c r="H104" s="14"/>
      <c r="I104" s="14"/>
      <c r="J104" s="15">
        <f t="shared" si="18"/>
        <v>0</v>
      </c>
      <c r="K104" s="16" t="str">
        <f t="shared" si="19"/>
        <v/>
      </c>
      <c r="L104" s="30" t="str">
        <f t="shared" si="17"/>
        <v/>
      </c>
      <c r="M104" s="25"/>
      <c r="N104" s="26" t="s">
        <v>19</v>
      </c>
      <c r="O104" s="129">
        <f t="shared" si="20"/>
        <v>0</v>
      </c>
      <c r="P104" s="130">
        <f t="shared" si="21"/>
        <v>0</v>
      </c>
      <c r="Q104" s="130">
        <f t="shared" si="22"/>
        <v>0</v>
      </c>
      <c r="R104" s="130">
        <f t="shared" si="23"/>
        <v>0</v>
      </c>
      <c r="S104" s="131">
        <f t="shared" si="24"/>
        <v>0</v>
      </c>
      <c r="T104" s="132">
        <f t="shared" si="25"/>
        <v>0</v>
      </c>
      <c r="U104" s="133">
        <f t="shared" si="26"/>
        <v>0</v>
      </c>
      <c r="V104" s="134">
        <f t="shared" si="27"/>
        <v>0</v>
      </c>
      <c r="W104" s="133">
        <f t="shared" si="28"/>
        <v>0</v>
      </c>
      <c r="X104" s="135">
        <f t="shared" si="29"/>
        <v>0</v>
      </c>
      <c r="Y104" s="133">
        <f t="shared" si="30"/>
        <v>0</v>
      </c>
      <c r="Z104" s="135">
        <f t="shared" si="31"/>
        <v>0</v>
      </c>
      <c r="AA104" s="197">
        <f t="shared" si="32"/>
        <v>0</v>
      </c>
      <c r="AB104" s="198">
        <f t="shared" si="33"/>
        <v>0</v>
      </c>
      <c r="AC104" s="29"/>
    </row>
    <row r="105" spans="1:29" ht="25" customHeight="1" x14ac:dyDescent="0.5">
      <c r="A105" s="191"/>
      <c r="B105" s="10"/>
      <c r="C105" s="10"/>
      <c r="D105" s="11"/>
      <c r="E105" s="11"/>
      <c r="F105" s="13"/>
      <c r="G105" s="13"/>
      <c r="H105" s="14"/>
      <c r="I105" s="14"/>
      <c r="J105" s="15">
        <f t="shared" si="18"/>
        <v>0</v>
      </c>
      <c r="K105" s="16" t="str">
        <f t="shared" si="19"/>
        <v/>
      </c>
      <c r="L105" s="30" t="str">
        <f t="shared" si="17"/>
        <v/>
      </c>
      <c r="M105" s="25"/>
      <c r="N105" s="26" t="s">
        <v>19</v>
      </c>
      <c r="O105" s="129">
        <f t="shared" si="20"/>
        <v>0</v>
      </c>
      <c r="P105" s="130">
        <f t="shared" si="21"/>
        <v>0</v>
      </c>
      <c r="Q105" s="130">
        <f t="shared" si="22"/>
        <v>0</v>
      </c>
      <c r="R105" s="130">
        <f t="shared" si="23"/>
        <v>0</v>
      </c>
      <c r="S105" s="131">
        <f t="shared" si="24"/>
        <v>0</v>
      </c>
      <c r="T105" s="132">
        <f t="shared" si="25"/>
        <v>0</v>
      </c>
      <c r="U105" s="133">
        <f t="shared" si="26"/>
        <v>0</v>
      </c>
      <c r="V105" s="134">
        <f t="shared" si="27"/>
        <v>0</v>
      </c>
      <c r="W105" s="133">
        <f t="shared" si="28"/>
        <v>0</v>
      </c>
      <c r="X105" s="135">
        <f t="shared" si="29"/>
        <v>0</v>
      </c>
      <c r="Y105" s="133">
        <f t="shared" si="30"/>
        <v>0</v>
      </c>
      <c r="Z105" s="135">
        <f t="shared" si="31"/>
        <v>0</v>
      </c>
      <c r="AA105" s="197">
        <f t="shared" si="32"/>
        <v>0</v>
      </c>
      <c r="AB105" s="198">
        <f t="shared" si="33"/>
        <v>0</v>
      </c>
      <c r="AC105" s="29"/>
    </row>
    <row r="106" spans="1:29" ht="25" customHeight="1" x14ac:dyDescent="0.5">
      <c r="A106" s="191"/>
      <c r="B106" s="10"/>
      <c r="C106" s="10"/>
      <c r="D106" s="11"/>
      <c r="E106" s="11"/>
      <c r="F106" s="13"/>
      <c r="G106" s="13"/>
      <c r="H106" s="14"/>
      <c r="I106" s="14"/>
      <c r="J106" s="15">
        <f t="shared" si="18"/>
        <v>0</v>
      </c>
      <c r="K106" s="16" t="str">
        <f t="shared" si="19"/>
        <v/>
      </c>
      <c r="L106" s="30" t="str">
        <f t="shared" si="17"/>
        <v/>
      </c>
      <c r="M106" s="25"/>
      <c r="N106" s="26" t="s">
        <v>19</v>
      </c>
      <c r="O106" s="129">
        <f t="shared" si="20"/>
        <v>0</v>
      </c>
      <c r="P106" s="130">
        <f t="shared" si="21"/>
        <v>0</v>
      </c>
      <c r="Q106" s="130">
        <f t="shared" si="22"/>
        <v>0</v>
      </c>
      <c r="R106" s="130">
        <f t="shared" si="23"/>
        <v>0</v>
      </c>
      <c r="S106" s="131">
        <f t="shared" si="24"/>
        <v>0</v>
      </c>
      <c r="T106" s="132">
        <f t="shared" si="25"/>
        <v>0</v>
      </c>
      <c r="U106" s="133">
        <f t="shared" si="26"/>
        <v>0</v>
      </c>
      <c r="V106" s="134">
        <f t="shared" si="27"/>
        <v>0</v>
      </c>
      <c r="W106" s="133">
        <f t="shared" si="28"/>
        <v>0</v>
      </c>
      <c r="X106" s="135">
        <f t="shared" si="29"/>
        <v>0</v>
      </c>
      <c r="Y106" s="133">
        <f t="shared" si="30"/>
        <v>0</v>
      </c>
      <c r="Z106" s="135">
        <f t="shared" si="31"/>
        <v>0</v>
      </c>
      <c r="AA106" s="197">
        <f t="shared" si="32"/>
        <v>0</v>
      </c>
      <c r="AB106" s="198">
        <f t="shared" si="33"/>
        <v>0</v>
      </c>
      <c r="AC106" s="29"/>
    </row>
    <row r="107" spans="1:29" ht="25" customHeight="1" x14ac:dyDescent="0.5">
      <c r="A107" s="191"/>
      <c r="B107" s="10"/>
      <c r="C107" s="10"/>
      <c r="D107" s="11"/>
      <c r="E107" s="11"/>
      <c r="F107" s="13"/>
      <c r="G107" s="13"/>
      <c r="H107" s="14"/>
      <c r="I107" s="14"/>
      <c r="J107" s="15">
        <f t="shared" si="18"/>
        <v>0</v>
      </c>
      <c r="K107" s="16" t="str">
        <f t="shared" si="19"/>
        <v/>
      </c>
      <c r="L107" s="30" t="str">
        <f t="shared" si="17"/>
        <v/>
      </c>
      <c r="M107" s="25"/>
      <c r="N107" s="26" t="s">
        <v>19</v>
      </c>
      <c r="O107" s="129">
        <f t="shared" si="20"/>
        <v>0</v>
      </c>
      <c r="P107" s="130">
        <f t="shared" si="21"/>
        <v>0</v>
      </c>
      <c r="Q107" s="130">
        <f t="shared" si="22"/>
        <v>0</v>
      </c>
      <c r="R107" s="130">
        <f t="shared" si="23"/>
        <v>0</v>
      </c>
      <c r="S107" s="131">
        <f t="shared" si="24"/>
        <v>0</v>
      </c>
      <c r="T107" s="132">
        <f t="shared" si="25"/>
        <v>0</v>
      </c>
      <c r="U107" s="133">
        <f t="shared" si="26"/>
        <v>0</v>
      </c>
      <c r="V107" s="134">
        <f t="shared" si="27"/>
        <v>0</v>
      </c>
      <c r="W107" s="133">
        <f t="shared" si="28"/>
        <v>0</v>
      </c>
      <c r="X107" s="135">
        <f t="shared" si="29"/>
        <v>0</v>
      </c>
      <c r="Y107" s="133">
        <f t="shared" si="30"/>
        <v>0</v>
      </c>
      <c r="Z107" s="135">
        <f t="shared" si="31"/>
        <v>0</v>
      </c>
      <c r="AA107" s="197">
        <f t="shared" si="32"/>
        <v>0</v>
      </c>
      <c r="AB107" s="198">
        <f t="shared" si="33"/>
        <v>0</v>
      </c>
      <c r="AC107" s="29"/>
    </row>
    <row r="108" spans="1:29" ht="25" customHeight="1" x14ac:dyDescent="0.5">
      <c r="A108" s="191"/>
      <c r="B108" s="10"/>
      <c r="C108" s="10"/>
      <c r="D108" s="11"/>
      <c r="E108" s="11"/>
      <c r="F108" s="13"/>
      <c r="G108" s="13"/>
      <c r="H108" s="14"/>
      <c r="I108" s="14"/>
      <c r="J108" s="15">
        <f t="shared" si="18"/>
        <v>0</v>
      </c>
      <c r="K108" s="16" t="str">
        <f t="shared" si="19"/>
        <v/>
      </c>
      <c r="L108" s="30" t="str">
        <f t="shared" si="17"/>
        <v/>
      </c>
      <c r="M108" s="25"/>
      <c r="N108" s="26" t="s">
        <v>19</v>
      </c>
      <c r="O108" s="129">
        <f t="shared" si="20"/>
        <v>0</v>
      </c>
      <c r="P108" s="130">
        <f t="shared" si="21"/>
        <v>0</v>
      </c>
      <c r="Q108" s="130">
        <f t="shared" si="22"/>
        <v>0</v>
      </c>
      <c r="R108" s="130">
        <f t="shared" si="23"/>
        <v>0</v>
      </c>
      <c r="S108" s="131">
        <f t="shared" si="24"/>
        <v>0</v>
      </c>
      <c r="T108" s="132">
        <f t="shared" si="25"/>
        <v>0</v>
      </c>
      <c r="U108" s="133">
        <f t="shared" si="26"/>
        <v>0</v>
      </c>
      <c r="V108" s="134">
        <f t="shared" si="27"/>
        <v>0</v>
      </c>
      <c r="W108" s="133">
        <f t="shared" si="28"/>
        <v>0</v>
      </c>
      <c r="X108" s="135">
        <f t="shared" si="29"/>
        <v>0</v>
      </c>
      <c r="Y108" s="133">
        <f t="shared" si="30"/>
        <v>0</v>
      </c>
      <c r="Z108" s="135">
        <f t="shared" si="31"/>
        <v>0</v>
      </c>
      <c r="AA108" s="197">
        <f t="shared" si="32"/>
        <v>0</v>
      </c>
      <c r="AB108" s="198">
        <f t="shared" si="33"/>
        <v>0</v>
      </c>
      <c r="AC108" s="29"/>
    </row>
    <row r="109" spans="1:29" ht="25" customHeight="1" x14ac:dyDescent="0.5">
      <c r="A109" s="191"/>
      <c r="B109" s="10"/>
      <c r="C109" s="10"/>
      <c r="D109" s="11"/>
      <c r="E109" s="11"/>
      <c r="F109" s="13"/>
      <c r="G109" s="13"/>
      <c r="H109" s="14"/>
      <c r="I109" s="14"/>
      <c r="J109" s="15">
        <f t="shared" si="18"/>
        <v>0</v>
      </c>
      <c r="K109" s="16" t="str">
        <f t="shared" si="19"/>
        <v/>
      </c>
      <c r="L109" s="30" t="str">
        <f t="shared" si="17"/>
        <v/>
      </c>
      <c r="M109" s="25"/>
      <c r="N109" s="26" t="s">
        <v>19</v>
      </c>
      <c r="O109" s="129">
        <f t="shared" si="20"/>
        <v>0</v>
      </c>
      <c r="P109" s="130">
        <f t="shared" si="21"/>
        <v>0</v>
      </c>
      <c r="Q109" s="130">
        <f t="shared" si="22"/>
        <v>0</v>
      </c>
      <c r="R109" s="130">
        <f t="shared" si="23"/>
        <v>0</v>
      </c>
      <c r="S109" s="131">
        <f t="shared" si="24"/>
        <v>0</v>
      </c>
      <c r="T109" s="132">
        <f t="shared" si="25"/>
        <v>0</v>
      </c>
      <c r="U109" s="133">
        <f t="shared" si="26"/>
        <v>0</v>
      </c>
      <c r="V109" s="134">
        <f t="shared" si="27"/>
        <v>0</v>
      </c>
      <c r="W109" s="133">
        <f t="shared" si="28"/>
        <v>0</v>
      </c>
      <c r="X109" s="135">
        <f t="shared" si="29"/>
        <v>0</v>
      </c>
      <c r="Y109" s="133">
        <f t="shared" si="30"/>
        <v>0</v>
      </c>
      <c r="Z109" s="135">
        <f t="shared" si="31"/>
        <v>0</v>
      </c>
      <c r="AA109" s="197">
        <f t="shared" si="32"/>
        <v>0</v>
      </c>
      <c r="AB109" s="198">
        <f t="shared" si="33"/>
        <v>0</v>
      </c>
      <c r="AC109" s="29"/>
    </row>
    <row r="110" spans="1:29" ht="25" customHeight="1" x14ac:dyDescent="0.5">
      <c r="A110" s="191"/>
      <c r="B110" s="10"/>
      <c r="C110" s="10"/>
      <c r="D110" s="11"/>
      <c r="E110" s="11"/>
      <c r="F110" s="13"/>
      <c r="G110" s="13"/>
      <c r="H110" s="14"/>
      <c r="I110" s="14"/>
      <c r="J110" s="15">
        <f t="shared" si="18"/>
        <v>0</v>
      </c>
      <c r="K110" s="16" t="str">
        <f t="shared" si="19"/>
        <v/>
      </c>
      <c r="L110" s="30" t="str">
        <f t="shared" si="17"/>
        <v/>
      </c>
      <c r="M110" s="25"/>
      <c r="N110" s="26" t="s">
        <v>19</v>
      </c>
      <c r="O110" s="129">
        <f t="shared" si="20"/>
        <v>0</v>
      </c>
      <c r="P110" s="130">
        <f t="shared" si="21"/>
        <v>0</v>
      </c>
      <c r="Q110" s="130">
        <f t="shared" si="22"/>
        <v>0</v>
      </c>
      <c r="R110" s="130">
        <f t="shared" si="23"/>
        <v>0</v>
      </c>
      <c r="S110" s="131">
        <f t="shared" si="24"/>
        <v>0</v>
      </c>
      <c r="T110" s="132">
        <f t="shared" si="25"/>
        <v>0</v>
      </c>
      <c r="U110" s="133">
        <f t="shared" si="26"/>
        <v>0</v>
      </c>
      <c r="V110" s="134">
        <f t="shared" si="27"/>
        <v>0</v>
      </c>
      <c r="W110" s="133">
        <f t="shared" si="28"/>
        <v>0</v>
      </c>
      <c r="X110" s="135">
        <f t="shared" si="29"/>
        <v>0</v>
      </c>
      <c r="Y110" s="133">
        <f t="shared" si="30"/>
        <v>0</v>
      </c>
      <c r="Z110" s="135">
        <f t="shared" si="31"/>
        <v>0</v>
      </c>
      <c r="AA110" s="197">
        <f t="shared" si="32"/>
        <v>0</v>
      </c>
      <c r="AB110" s="198">
        <f t="shared" si="33"/>
        <v>0</v>
      </c>
      <c r="AC110" s="29"/>
    </row>
    <row r="111" spans="1:29" ht="25" customHeight="1" x14ac:dyDescent="0.5">
      <c r="A111" s="191"/>
      <c r="B111" s="10"/>
      <c r="C111" s="10"/>
      <c r="D111" s="11"/>
      <c r="E111" s="11"/>
      <c r="F111" s="13"/>
      <c r="G111" s="13"/>
      <c r="H111" s="14"/>
      <c r="I111" s="14"/>
      <c r="J111" s="15">
        <f t="shared" si="18"/>
        <v>0</v>
      </c>
      <c r="K111" s="16" t="str">
        <f t="shared" si="19"/>
        <v/>
      </c>
      <c r="L111" s="30" t="str">
        <f t="shared" si="17"/>
        <v/>
      </c>
      <c r="M111" s="25"/>
      <c r="N111" s="26" t="s">
        <v>19</v>
      </c>
      <c r="O111" s="129">
        <f t="shared" si="20"/>
        <v>0</v>
      </c>
      <c r="P111" s="130">
        <f t="shared" si="21"/>
        <v>0</v>
      </c>
      <c r="Q111" s="130">
        <f t="shared" si="22"/>
        <v>0</v>
      </c>
      <c r="R111" s="130">
        <f t="shared" si="23"/>
        <v>0</v>
      </c>
      <c r="S111" s="131">
        <f t="shared" si="24"/>
        <v>0</v>
      </c>
      <c r="T111" s="132">
        <f t="shared" si="25"/>
        <v>0</v>
      </c>
      <c r="U111" s="133">
        <f t="shared" si="26"/>
        <v>0</v>
      </c>
      <c r="V111" s="134">
        <f t="shared" si="27"/>
        <v>0</v>
      </c>
      <c r="W111" s="133">
        <f t="shared" si="28"/>
        <v>0</v>
      </c>
      <c r="X111" s="135">
        <f t="shared" si="29"/>
        <v>0</v>
      </c>
      <c r="Y111" s="133">
        <f t="shared" si="30"/>
        <v>0</v>
      </c>
      <c r="Z111" s="135">
        <f t="shared" si="31"/>
        <v>0</v>
      </c>
      <c r="AA111" s="197">
        <f t="shared" si="32"/>
        <v>0</v>
      </c>
      <c r="AB111" s="198">
        <f t="shared" si="33"/>
        <v>0</v>
      </c>
      <c r="AC111" s="29"/>
    </row>
    <row r="112" spans="1:29" ht="25" customHeight="1" x14ac:dyDescent="0.5">
      <c r="A112" s="191"/>
      <c r="B112" s="10"/>
      <c r="C112" s="10"/>
      <c r="D112" s="11"/>
      <c r="E112" s="11"/>
      <c r="F112" s="13"/>
      <c r="G112" s="13"/>
      <c r="H112" s="14"/>
      <c r="I112" s="14"/>
      <c r="J112" s="15">
        <f t="shared" si="18"/>
        <v>0</v>
      </c>
      <c r="K112" s="16" t="str">
        <f t="shared" si="19"/>
        <v/>
      </c>
      <c r="L112" s="30" t="str">
        <f t="shared" si="17"/>
        <v/>
      </c>
      <c r="M112" s="25"/>
      <c r="N112" s="26" t="s">
        <v>19</v>
      </c>
      <c r="O112" s="129">
        <f t="shared" si="20"/>
        <v>0</v>
      </c>
      <c r="P112" s="130">
        <f t="shared" si="21"/>
        <v>0</v>
      </c>
      <c r="Q112" s="130">
        <f t="shared" si="22"/>
        <v>0</v>
      </c>
      <c r="R112" s="130">
        <f t="shared" si="23"/>
        <v>0</v>
      </c>
      <c r="S112" s="131">
        <f t="shared" si="24"/>
        <v>0</v>
      </c>
      <c r="T112" s="132">
        <f t="shared" si="25"/>
        <v>0</v>
      </c>
      <c r="U112" s="133">
        <f t="shared" si="26"/>
        <v>0</v>
      </c>
      <c r="V112" s="134">
        <f t="shared" si="27"/>
        <v>0</v>
      </c>
      <c r="W112" s="133">
        <f t="shared" si="28"/>
        <v>0</v>
      </c>
      <c r="X112" s="135">
        <f t="shared" si="29"/>
        <v>0</v>
      </c>
      <c r="Y112" s="133">
        <f t="shared" si="30"/>
        <v>0</v>
      </c>
      <c r="Z112" s="135">
        <f t="shared" si="31"/>
        <v>0</v>
      </c>
      <c r="AA112" s="197">
        <f t="shared" si="32"/>
        <v>0</v>
      </c>
      <c r="AB112" s="198">
        <f t="shared" si="33"/>
        <v>0</v>
      </c>
      <c r="AC112" s="29"/>
    </row>
    <row r="113" spans="1:29" ht="25" customHeight="1" x14ac:dyDescent="0.5">
      <c r="A113" s="191"/>
      <c r="B113" s="10"/>
      <c r="C113" s="10"/>
      <c r="D113" s="11"/>
      <c r="E113" s="11"/>
      <c r="F113" s="13"/>
      <c r="G113" s="13"/>
      <c r="H113" s="14"/>
      <c r="I113" s="14"/>
      <c r="J113" s="15">
        <f t="shared" si="18"/>
        <v>0</v>
      </c>
      <c r="K113" s="16" t="str">
        <f t="shared" si="19"/>
        <v/>
      </c>
      <c r="L113" s="30" t="str">
        <f t="shared" si="17"/>
        <v/>
      </c>
      <c r="M113" s="25"/>
      <c r="N113" s="26" t="s">
        <v>19</v>
      </c>
      <c r="O113" s="129">
        <f t="shared" si="20"/>
        <v>0</v>
      </c>
      <c r="P113" s="130">
        <f t="shared" si="21"/>
        <v>0</v>
      </c>
      <c r="Q113" s="130">
        <f t="shared" si="22"/>
        <v>0</v>
      </c>
      <c r="R113" s="130">
        <f t="shared" si="23"/>
        <v>0</v>
      </c>
      <c r="S113" s="131">
        <f t="shared" si="24"/>
        <v>0</v>
      </c>
      <c r="T113" s="132">
        <f t="shared" si="25"/>
        <v>0</v>
      </c>
      <c r="U113" s="133">
        <f t="shared" si="26"/>
        <v>0</v>
      </c>
      <c r="V113" s="134">
        <f t="shared" si="27"/>
        <v>0</v>
      </c>
      <c r="W113" s="133">
        <f t="shared" si="28"/>
        <v>0</v>
      </c>
      <c r="X113" s="135">
        <f t="shared" si="29"/>
        <v>0</v>
      </c>
      <c r="Y113" s="133">
        <f t="shared" si="30"/>
        <v>0</v>
      </c>
      <c r="Z113" s="135">
        <f t="shared" si="31"/>
        <v>0</v>
      </c>
      <c r="AA113" s="197">
        <f t="shared" si="32"/>
        <v>0</v>
      </c>
      <c r="AB113" s="198">
        <f t="shared" si="33"/>
        <v>0</v>
      </c>
      <c r="AC113" s="29"/>
    </row>
    <row r="114" spans="1:29" ht="25" customHeight="1" x14ac:dyDescent="0.5">
      <c r="A114" s="191"/>
      <c r="B114" s="10"/>
      <c r="C114" s="10"/>
      <c r="D114" s="11"/>
      <c r="E114" s="11"/>
      <c r="F114" s="13"/>
      <c r="G114" s="13"/>
      <c r="H114" s="14"/>
      <c r="I114" s="14"/>
      <c r="J114" s="15">
        <f t="shared" si="18"/>
        <v>0</v>
      </c>
      <c r="K114" s="16" t="str">
        <f t="shared" si="19"/>
        <v/>
      </c>
      <c r="L114" s="30" t="str">
        <f t="shared" si="17"/>
        <v/>
      </c>
      <c r="M114" s="25"/>
      <c r="N114" s="26" t="s">
        <v>19</v>
      </c>
      <c r="O114" s="129">
        <f t="shared" si="20"/>
        <v>0</v>
      </c>
      <c r="P114" s="130">
        <f t="shared" si="21"/>
        <v>0</v>
      </c>
      <c r="Q114" s="130">
        <f t="shared" si="22"/>
        <v>0</v>
      </c>
      <c r="R114" s="130">
        <f t="shared" si="23"/>
        <v>0</v>
      </c>
      <c r="S114" s="131">
        <f t="shared" si="24"/>
        <v>0</v>
      </c>
      <c r="T114" s="132">
        <f t="shared" si="25"/>
        <v>0</v>
      </c>
      <c r="U114" s="133">
        <f t="shared" si="26"/>
        <v>0</v>
      </c>
      <c r="V114" s="134">
        <f t="shared" si="27"/>
        <v>0</v>
      </c>
      <c r="W114" s="133">
        <f t="shared" si="28"/>
        <v>0</v>
      </c>
      <c r="X114" s="135">
        <f t="shared" si="29"/>
        <v>0</v>
      </c>
      <c r="Y114" s="133">
        <f t="shared" si="30"/>
        <v>0</v>
      </c>
      <c r="Z114" s="135">
        <f t="shared" si="31"/>
        <v>0</v>
      </c>
      <c r="AA114" s="197">
        <f t="shared" si="32"/>
        <v>0</v>
      </c>
      <c r="AB114" s="198">
        <f t="shared" si="33"/>
        <v>0</v>
      </c>
      <c r="AC114" s="29"/>
    </row>
    <row r="115" spans="1:29" ht="25" customHeight="1" x14ac:dyDescent="0.5">
      <c r="A115" s="191"/>
      <c r="B115" s="10"/>
      <c r="C115" s="10"/>
      <c r="D115" s="11"/>
      <c r="E115" s="11"/>
      <c r="F115" s="13"/>
      <c r="G115" s="13"/>
      <c r="H115" s="14"/>
      <c r="I115" s="14"/>
      <c r="J115" s="15">
        <f t="shared" si="18"/>
        <v>0</v>
      </c>
      <c r="K115" s="16" t="str">
        <f t="shared" si="19"/>
        <v/>
      </c>
      <c r="L115" s="30" t="str">
        <f t="shared" si="17"/>
        <v/>
      </c>
      <c r="M115" s="25"/>
      <c r="N115" s="26" t="s">
        <v>19</v>
      </c>
      <c r="O115" s="129">
        <f t="shared" si="20"/>
        <v>0</v>
      </c>
      <c r="P115" s="130">
        <f t="shared" si="21"/>
        <v>0</v>
      </c>
      <c r="Q115" s="130">
        <f t="shared" si="22"/>
        <v>0</v>
      </c>
      <c r="R115" s="130">
        <f t="shared" si="23"/>
        <v>0</v>
      </c>
      <c r="S115" s="131">
        <f t="shared" si="24"/>
        <v>0</v>
      </c>
      <c r="T115" s="132">
        <f t="shared" si="25"/>
        <v>0</v>
      </c>
      <c r="U115" s="133">
        <f t="shared" si="26"/>
        <v>0</v>
      </c>
      <c r="V115" s="134">
        <f t="shared" si="27"/>
        <v>0</v>
      </c>
      <c r="W115" s="133">
        <f t="shared" si="28"/>
        <v>0</v>
      </c>
      <c r="X115" s="135">
        <f t="shared" si="29"/>
        <v>0</v>
      </c>
      <c r="Y115" s="133">
        <f t="shared" si="30"/>
        <v>0</v>
      </c>
      <c r="Z115" s="135">
        <f t="shared" si="31"/>
        <v>0</v>
      </c>
      <c r="AA115" s="197">
        <f t="shared" si="32"/>
        <v>0</v>
      </c>
      <c r="AB115" s="198">
        <f t="shared" si="33"/>
        <v>0</v>
      </c>
      <c r="AC115" s="29"/>
    </row>
    <row r="116" spans="1:29" ht="25" customHeight="1" x14ac:dyDescent="0.5">
      <c r="A116" s="191"/>
      <c r="B116" s="10"/>
      <c r="C116" s="10"/>
      <c r="D116" s="11"/>
      <c r="E116" s="11"/>
      <c r="F116" s="13"/>
      <c r="G116" s="13"/>
      <c r="H116" s="14"/>
      <c r="I116" s="14"/>
      <c r="J116" s="15">
        <f t="shared" si="18"/>
        <v>0</v>
      </c>
      <c r="K116" s="16" t="str">
        <f t="shared" si="19"/>
        <v/>
      </c>
      <c r="L116" s="30" t="str">
        <f t="shared" si="17"/>
        <v/>
      </c>
      <c r="M116" s="25"/>
      <c r="N116" s="26" t="s">
        <v>19</v>
      </c>
      <c r="O116" s="129">
        <f t="shared" si="20"/>
        <v>0</v>
      </c>
      <c r="P116" s="130">
        <f t="shared" si="21"/>
        <v>0</v>
      </c>
      <c r="Q116" s="130">
        <f t="shared" si="22"/>
        <v>0</v>
      </c>
      <c r="R116" s="130">
        <f t="shared" si="23"/>
        <v>0</v>
      </c>
      <c r="S116" s="131">
        <f t="shared" si="24"/>
        <v>0</v>
      </c>
      <c r="T116" s="132">
        <f t="shared" si="25"/>
        <v>0</v>
      </c>
      <c r="U116" s="133">
        <f t="shared" si="26"/>
        <v>0</v>
      </c>
      <c r="V116" s="134">
        <f t="shared" si="27"/>
        <v>0</v>
      </c>
      <c r="W116" s="133">
        <f t="shared" si="28"/>
        <v>0</v>
      </c>
      <c r="X116" s="135">
        <f t="shared" si="29"/>
        <v>0</v>
      </c>
      <c r="Y116" s="133">
        <f t="shared" si="30"/>
        <v>0</v>
      </c>
      <c r="Z116" s="135">
        <f t="shared" si="31"/>
        <v>0</v>
      </c>
      <c r="AA116" s="197">
        <f t="shared" si="32"/>
        <v>0</v>
      </c>
      <c r="AB116" s="198">
        <f t="shared" si="33"/>
        <v>0</v>
      </c>
      <c r="AC116" s="29"/>
    </row>
    <row r="117" spans="1:29" ht="25" customHeight="1" x14ac:dyDescent="0.5">
      <c r="A117" s="191"/>
      <c r="B117" s="10"/>
      <c r="C117" s="10"/>
      <c r="D117" s="11"/>
      <c r="E117" s="11"/>
      <c r="F117" s="13"/>
      <c r="G117" s="13"/>
      <c r="H117" s="14"/>
      <c r="I117" s="14"/>
      <c r="J117" s="15">
        <f t="shared" si="18"/>
        <v>0</v>
      </c>
      <c r="K117" s="16" t="str">
        <f t="shared" si="19"/>
        <v/>
      </c>
      <c r="L117" s="30" t="str">
        <f t="shared" si="17"/>
        <v/>
      </c>
      <c r="M117" s="25"/>
      <c r="N117" s="26" t="s">
        <v>19</v>
      </c>
      <c r="O117" s="129">
        <f t="shared" si="20"/>
        <v>0</v>
      </c>
      <c r="P117" s="130">
        <f t="shared" si="21"/>
        <v>0</v>
      </c>
      <c r="Q117" s="130">
        <f t="shared" si="22"/>
        <v>0</v>
      </c>
      <c r="R117" s="130">
        <f t="shared" si="23"/>
        <v>0</v>
      </c>
      <c r="S117" s="131">
        <f t="shared" si="24"/>
        <v>0</v>
      </c>
      <c r="T117" s="132">
        <f t="shared" si="25"/>
        <v>0</v>
      </c>
      <c r="U117" s="133">
        <f t="shared" si="26"/>
        <v>0</v>
      </c>
      <c r="V117" s="134">
        <f t="shared" si="27"/>
        <v>0</v>
      </c>
      <c r="W117" s="133">
        <f t="shared" si="28"/>
        <v>0</v>
      </c>
      <c r="X117" s="135">
        <f t="shared" si="29"/>
        <v>0</v>
      </c>
      <c r="Y117" s="133">
        <f t="shared" si="30"/>
        <v>0</v>
      </c>
      <c r="Z117" s="135">
        <f t="shared" si="31"/>
        <v>0</v>
      </c>
      <c r="AA117" s="197">
        <f t="shared" si="32"/>
        <v>0</v>
      </c>
      <c r="AB117" s="198">
        <f t="shared" si="33"/>
        <v>0</v>
      </c>
      <c r="AC117" s="29"/>
    </row>
    <row r="118" spans="1:29" ht="25" customHeight="1" x14ac:dyDescent="0.5">
      <c r="A118" s="191"/>
      <c r="B118" s="10"/>
      <c r="C118" s="10"/>
      <c r="D118" s="11"/>
      <c r="E118" s="11"/>
      <c r="F118" s="13"/>
      <c r="G118" s="13"/>
      <c r="H118" s="14"/>
      <c r="I118" s="14"/>
      <c r="J118" s="15">
        <f t="shared" si="18"/>
        <v>0</v>
      </c>
      <c r="K118" s="16" t="str">
        <f t="shared" si="19"/>
        <v/>
      </c>
      <c r="L118" s="30" t="str">
        <f t="shared" si="17"/>
        <v/>
      </c>
      <c r="M118" s="25"/>
      <c r="N118" s="26" t="s">
        <v>19</v>
      </c>
      <c r="O118" s="129">
        <f t="shared" si="20"/>
        <v>0</v>
      </c>
      <c r="P118" s="130">
        <f t="shared" si="21"/>
        <v>0</v>
      </c>
      <c r="Q118" s="130">
        <f t="shared" si="22"/>
        <v>0</v>
      </c>
      <c r="R118" s="130">
        <f t="shared" si="23"/>
        <v>0</v>
      </c>
      <c r="S118" s="131">
        <f t="shared" si="24"/>
        <v>0</v>
      </c>
      <c r="T118" s="132">
        <f t="shared" si="25"/>
        <v>0</v>
      </c>
      <c r="U118" s="133">
        <f t="shared" si="26"/>
        <v>0</v>
      </c>
      <c r="V118" s="134">
        <f t="shared" si="27"/>
        <v>0</v>
      </c>
      <c r="W118" s="133">
        <f t="shared" si="28"/>
        <v>0</v>
      </c>
      <c r="X118" s="135">
        <f t="shared" si="29"/>
        <v>0</v>
      </c>
      <c r="Y118" s="133">
        <f t="shared" si="30"/>
        <v>0</v>
      </c>
      <c r="Z118" s="135">
        <f t="shared" si="31"/>
        <v>0</v>
      </c>
      <c r="AA118" s="197">
        <f t="shared" si="32"/>
        <v>0</v>
      </c>
      <c r="AB118" s="198">
        <f t="shared" si="33"/>
        <v>0</v>
      </c>
      <c r="AC118" s="29"/>
    </row>
    <row r="119" spans="1:29" ht="25" customHeight="1" x14ac:dyDescent="0.5">
      <c r="A119" s="191"/>
      <c r="B119" s="10"/>
      <c r="C119" s="10"/>
      <c r="D119" s="11"/>
      <c r="E119" s="11"/>
      <c r="F119" s="13"/>
      <c r="G119" s="13"/>
      <c r="H119" s="14"/>
      <c r="I119" s="14"/>
      <c r="J119" s="15">
        <f t="shared" si="18"/>
        <v>0</v>
      </c>
      <c r="K119" s="16" t="str">
        <f t="shared" si="19"/>
        <v/>
      </c>
      <c r="L119" s="30" t="str">
        <f t="shared" si="17"/>
        <v/>
      </c>
      <c r="M119" s="25"/>
      <c r="N119" s="26" t="s">
        <v>19</v>
      </c>
      <c r="O119" s="129">
        <f t="shared" si="20"/>
        <v>0</v>
      </c>
      <c r="P119" s="130">
        <f t="shared" si="21"/>
        <v>0</v>
      </c>
      <c r="Q119" s="130">
        <f t="shared" si="22"/>
        <v>0</v>
      </c>
      <c r="R119" s="130">
        <f t="shared" si="23"/>
        <v>0</v>
      </c>
      <c r="S119" s="131">
        <f t="shared" si="24"/>
        <v>0</v>
      </c>
      <c r="T119" s="132">
        <f t="shared" si="25"/>
        <v>0</v>
      </c>
      <c r="U119" s="133">
        <f t="shared" si="26"/>
        <v>0</v>
      </c>
      <c r="V119" s="134">
        <f t="shared" si="27"/>
        <v>0</v>
      </c>
      <c r="W119" s="133">
        <f t="shared" si="28"/>
        <v>0</v>
      </c>
      <c r="X119" s="135">
        <f t="shared" si="29"/>
        <v>0</v>
      </c>
      <c r="Y119" s="133">
        <f t="shared" si="30"/>
        <v>0</v>
      </c>
      <c r="Z119" s="135">
        <f t="shared" si="31"/>
        <v>0</v>
      </c>
      <c r="AA119" s="197">
        <f t="shared" si="32"/>
        <v>0</v>
      </c>
      <c r="AB119" s="198">
        <f t="shared" si="33"/>
        <v>0</v>
      </c>
      <c r="AC119" s="29"/>
    </row>
    <row r="120" spans="1:29" ht="25" customHeight="1" x14ac:dyDescent="0.5">
      <c r="A120" s="191"/>
      <c r="B120" s="10"/>
      <c r="C120" s="10"/>
      <c r="D120" s="11"/>
      <c r="E120" s="11"/>
      <c r="F120" s="13"/>
      <c r="G120" s="13"/>
      <c r="H120" s="14"/>
      <c r="I120" s="14"/>
      <c r="J120" s="15">
        <f t="shared" si="18"/>
        <v>0</v>
      </c>
      <c r="K120" s="16" t="str">
        <f t="shared" si="19"/>
        <v/>
      </c>
      <c r="L120" s="30" t="str">
        <f t="shared" si="17"/>
        <v/>
      </c>
      <c r="M120" s="25"/>
      <c r="N120" s="26" t="s">
        <v>19</v>
      </c>
      <c r="O120" s="129">
        <f t="shared" si="20"/>
        <v>0</v>
      </c>
      <c r="P120" s="130">
        <f t="shared" si="21"/>
        <v>0</v>
      </c>
      <c r="Q120" s="130">
        <f t="shared" si="22"/>
        <v>0</v>
      </c>
      <c r="R120" s="130">
        <f t="shared" si="23"/>
        <v>0</v>
      </c>
      <c r="S120" s="131">
        <f t="shared" si="24"/>
        <v>0</v>
      </c>
      <c r="T120" s="132">
        <f t="shared" si="25"/>
        <v>0</v>
      </c>
      <c r="U120" s="133">
        <f t="shared" si="26"/>
        <v>0</v>
      </c>
      <c r="V120" s="134">
        <f t="shared" si="27"/>
        <v>0</v>
      </c>
      <c r="W120" s="133">
        <f t="shared" si="28"/>
        <v>0</v>
      </c>
      <c r="X120" s="135">
        <f t="shared" si="29"/>
        <v>0</v>
      </c>
      <c r="Y120" s="133">
        <f t="shared" si="30"/>
        <v>0</v>
      </c>
      <c r="Z120" s="135">
        <f t="shared" si="31"/>
        <v>0</v>
      </c>
      <c r="AA120" s="197">
        <f t="shared" si="32"/>
        <v>0</v>
      </c>
      <c r="AB120" s="198">
        <f t="shared" si="33"/>
        <v>0</v>
      </c>
      <c r="AC120" s="29"/>
    </row>
    <row r="121" spans="1:29" ht="25" customHeight="1" x14ac:dyDescent="0.5">
      <c r="A121" s="191"/>
      <c r="B121" s="10"/>
      <c r="C121" s="10"/>
      <c r="D121" s="11"/>
      <c r="E121" s="11"/>
      <c r="F121" s="13"/>
      <c r="G121" s="13"/>
      <c r="H121" s="14"/>
      <c r="I121" s="14"/>
      <c r="J121" s="15">
        <f t="shared" si="18"/>
        <v>0</v>
      </c>
      <c r="K121" s="16" t="str">
        <f t="shared" si="19"/>
        <v/>
      </c>
      <c r="L121" s="30" t="str">
        <f t="shared" si="17"/>
        <v/>
      </c>
      <c r="M121" s="25"/>
      <c r="N121" s="26" t="s">
        <v>19</v>
      </c>
      <c r="O121" s="129">
        <f t="shared" si="20"/>
        <v>0</v>
      </c>
      <c r="P121" s="130">
        <f t="shared" si="21"/>
        <v>0</v>
      </c>
      <c r="Q121" s="130">
        <f t="shared" si="22"/>
        <v>0</v>
      </c>
      <c r="R121" s="130">
        <f t="shared" si="23"/>
        <v>0</v>
      </c>
      <c r="S121" s="131">
        <f t="shared" si="24"/>
        <v>0</v>
      </c>
      <c r="T121" s="132">
        <f t="shared" si="25"/>
        <v>0</v>
      </c>
      <c r="U121" s="133">
        <f t="shared" si="26"/>
        <v>0</v>
      </c>
      <c r="V121" s="134">
        <f t="shared" si="27"/>
        <v>0</v>
      </c>
      <c r="W121" s="133">
        <f t="shared" si="28"/>
        <v>0</v>
      </c>
      <c r="X121" s="135">
        <f t="shared" si="29"/>
        <v>0</v>
      </c>
      <c r="Y121" s="133">
        <f t="shared" si="30"/>
        <v>0</v>
      </c>
      <c r="Z121" s="135">
        <f t="shared" si="31"/>
        <v>0</v>
      </c>
      <c r="AA121" s="197">
        <f t="shared" si="32"/>
        <v>0</v>
      </c>
      <c r="AB121" s="198">
        <f t="shared" si="33"/>
        <v>0</v>
      </c>
      <c r="AC121" s="29"/>
    </row>
    <row r="122" spans="1:29" ht="25" customHeight="1" x14ac:dyDescent="0.5">
      <c r="A122" s="191"/>
      <c r="B122" s="10"/>
      <c r="C122" s="10"/>
      <c r="D122" s="11"/>
      <c r="E122" s="11"/>
      <c r="F122" s="13"/>
      <c r="G122" s="13"/>
      <c r="H122" s="14"/>
      <c r="I122" s="14"/>
      <c r="J122" s="15">
        <f t="shared" si="18"/>
        <v>0</v>
      </c>
      <c r="K122" s="16" t="str">
        <f t="shared" si="19"/>
        <v/>
      </c>
      <c r="L122" s="30" t="str">
        <f t="shared" si="17"/>
        <v/>
      </c>
      <c r="M122" s="25"/>
      <c r="N122" s="26" t="s">
        <v>19</v>
      </c>
      <c r="O122" s="129">
        <f t="shared" si="20"/>
        <v>0</v>
      </c>
      <c r="P122" s="130">
        <f t="shared" si="21"/>
        <v>0</v>
      </c>
      <c r="Q122" s="130">
        <f t="shared" si="22"/>
        <v>0</v>
      </c>
      <c r="R122" s="130">
        <f t="shared" si="23"/>
        <v>0</v>
      </c>
      <c r="S122" s="131">
        <f t="shared" si="24"/>
        <v>0</v>
      </c>
      <c r="T122" s="132">
        <f t="shared" si="25"/>
        <v>0</v>
      </c>
      <c r="U122" s="133">
        <f t="shared" si="26"/>
        <v>0</v>
      </c>
      <c r="V122" s="134">
        <f t="shared" si="27"/>
        <v>0</v>
      </c>
      <c r="W122" s="133">
        <f t="shared" si="28"/>
        <v>0</v>
      </c>
      <c r="X122" s="135">
        <f t="shared" si="29"/>
        <v>0</v>
      </c>
      <c r="Y122" s="133">
        <f t="shared" si="30"/>
        <v>0</v>
      </c>
      <c r="Z122" s="135">
        <f t="shared" si="31"/>
        <v>0</v>
      </c>
      <c r="AA122" s="197">
        <f t="shared" si="32"/>
        <v>0</v>
      </c>
      <c r="AB122" s="198">
        <f t="shared" si="33"/>
        <v>0</v>
      </c>
      <c r="AC122" s="29"/>
    </row>
    <row r="123" spans="1:29" ht="25" customHeight="1" x14ac:dyDescent="0.5">
      <c r="A123" s="191"/>
      <c r="B123" s="10"/>
      <c r="C123" s="10"/>
      <c r="D123" s="11"/>
      <c r="E123" s="11"/>
      <c r="F123" s="13"/>
      <c r="G123" s="13"/>
      <c r="H123" s="14"/>
      <c r="I123" s="14"/>
      <c r="J123" s="15">
        <f t="shared" si="18"/>
        <v>0</v>
      </c>
      <c r="K123" s="16" t="str">
        <f t="shared" si="19"/>
        <v/>
      </c>
      <c r="L123" s="30" t="str">
        <f t="shared" si="17"/>
        <v/>
      </c>
      <c r="M123" s="25"/>
      <c r="N123" s="26" t="s">
        <v>19</v>
      </c>
      <c r="O123" s="129">
        <f t="shared" si="20"/>
        <v>0</v>
      </c>
      <c r="P123" s="130">
        <f t="shared" si="21"/>
        <v>0</v>
      </c>
      <c r="Q123" s="130">
        <f t="shared" si="22"/>
        <v>0</v>
      </c>
      <c r="R123" s="130">
        <f t="shared" si="23"/>
        <v>0</v>
      </c>
      <c r="S123" s="131">
        <f t="shared" si="24"/>
        <v>0</v>
      </c>
      <c r="T123" s="132">
        <f t="shared" si="25"/>
        <v>0</v>
      </c>
      <c r="U123" s="133">
        <f t="shared" si="26"/>
        <v>0</v>
      </c>
      <c r="V123" s="134">
        <f t="shared" si="27"/>
        <v>0</v>
      </c>
      <c r="W123" s="133">
        <f t="shared" si="28"/>
        <v>0</v>
      </c>
      <c r="X123" s="135">
        <f t="shared" si="29"/>
        <v>0</v>
      </c>
      <c r="Y123" s="133">
        <f t="shared" si="30"/>
        <v>0</v>
      </c>
      <c r="Z123" s="135">
        <f t="shared" si="31"/>
        <v>0</v>
      </c>
      <c r="AA123" s="197">
        <f t="shared" si="32"/>
        <v>0</v>
      </c>
      <c r="AB123" s="198">
        <f t="shared" si="33"/>
        <v>0</v>
      </c>
      <c r="AC123" s="29"/>
    </row>
    <row r="124" spans="1:29" ht="25" customHeight="1" x14ac:dyDescent="0.5">
      <c r="A124" s="191"/>
      <c r="B124" s="10"/>
      <c r="C124" s="10"/>
      <c r="D124" s="11"/>
      <c r="E124" s="11"/>
      <c r="F124" s="13"/>
      <c r="G124" s="13"/>
      <c r="H124" s="14"/>
      <c r="I124" s="14"/>
      <c r="J124" s="15">
        <f t="shared" si="18"/>
        <v>0</v>
      </c>
      <c r="K124" s="16" t="str">
        <f t="shared" si="19"/>
        <v/>
      </c>
      <c r="L124" s="30" t="str">
        <f t="shared" si="17"/>
        <v/>
      </c>
      <c r="M124" s="25"/>
      <c r="N124" s="26" t="s">
        <v>19</v>
      </c>
      <c r="O124" s="129">
        <f t="shared" si="20"/>
        <v>0</v>
      </c>
      <c r="P124" s="130">
        <f t="shared" si="21"/>
        <v>0</v>
      </c>
      <c r="Q124" s="130">
        <f t="shared" si="22"/>
        <v>0</v>
      </c>
      <c r="R124" s="130">
        <f t="shared" si="23"/>
        <v>0</v>
      </c>
      <c r="S124" s="131">
        <f t="shared" si="24"/>
        <v>0</v>
      </c>
      <c r="T124" s="132">
        <f t="shared" si="25"/>
        <v>0</v>
      </c>
      <c r="U124" s="133">
        <f t="shared" si="26"/>
        <v>0</v>
      </c>
      <c r="V124" s="134">
        <f t="shared" si="27"/>
        <v>0</v>
      </c>
      <c r="W124" s="133">
        <f t="shared" si="28"/>
        <v>0</v>
      </c>
      <c r="X124" s="135">
        <f t="shared" si="29"/>
        <v>0</v>
      </c>
      <c r="Y124" s="133">
        <f t="shared" si="30"/>
        <v>0</v>
      </c>
      <c r="Z124" s="135">
        <f t="shared" si="31"/>
        <v>0</v>
      </c>
      <c r="AA124" s="197">
        <f t="shared" si="32"/>
        <v>0</v>
      </c>
      <c r="AB124" s="198">
        <f t="shared" si="33"/>
        <v>0</v>
      </c>
      <c r="AC124" s="29"/>
    </row>
    <row r="125" spans="1:29" ht="25" customHeight="1" x14ac:dyDescent="0.5">
      <c r="A125" s="191"/>
      <c r="B125" s="10"/>
      <c r="C125" s="10"/>
      <c r="D125" s="11"/>
      <c r="E125" s="11"/>
      <c r="F125" s="13"/>
      <c r="G125" s="13"/>
      <c r="H125" s="14"/>
      <c r="I125" s="14"/>
      <c r="J125" s="15">
        <f t="shared" si="18"/>
        <v>0</v>
      </c>
      <c r="K125" s="16" t="str">
        <f t="shared" si="19"/>
        <v/>
      </c>
      <c r="L125" s="30" t="str">
        <f t="shared" si="17"/>
        <v/>
      </c>
      <c r="M125" s="25"/>
      <c r="N125" s="26" t="s">
        <v>19</v>
      </c>
      <c r="O125" s="129">
        <f t="shared" si="20"/>
        <v>0</v>
      </c>
      <c r="P125" s="130">
        <f t="shared" si="21"/>
        <v>0</v>
      </c>
      <c r="Q125" s="130">
        <f t="shared" si="22"/>
        <v>0</v>
      </c>
      <c r="R125" s="130">
        <f t="shared" si="23"/>
        <v>0</v>
      </c>
      <c r="S125" s="131">
        <f t="shared" si="24"/>
        <v>0</v>
      </c>
      <c r="T125" s="132">
        <f t="shared" si="25"/>
        <v>0</v>
      </c>
      <c r="U125" s="133">
        <f t="shared" si="26"/>
        <v>0</v>
      </c>
      <c r="V125" s="134">
        <f t="shared" si="27"/>
        <v>0</v>
      </c>
      <c r="W125" s="133">
        <f t="shared" si="28"/>
        <v>0</v>
      </c>
      <c r="X125" s="135">
        <f t="shared" si="29"/>
        <v>0</v>
      </c>
      <c r="Y125" s="133">
        <f t="shared" si="30"/>
        <v>0</v>
      </c>
      <c r="Z125" s="135">
        <f t="shared" si="31"/>
        <v>0</v>
      </c>
      <c r="AA125" s="197">
        <f t="shared" si="32"/>
        <v>0</v>
      </c>
      <c r="AB125" s="198">
        <f t="shared" si="33"/>
        <v>0</v>
      </c>
      <c r="AC125" s="29"/>
    </row>
    <row r="126" spans="1:29" ht="25" customHeight="1" x14ac:dyDescent="0.5">
      <c r="A126" s="191"/>
      <c r="B126" s="10"/>
      <c r="C126" s="10"/>
      <c r="D126" s="11"/>
      <c r="E126" s="11"/>
      <c r="F126" s="13"/>
      <c r="G126" s="13"/>
      <c r="H126" s="14"/>
      <c r="I126" s="14"/>
      <c r="J126" s="15">
        <f t="shared" si="18"/>
        <v>0</v>
      </c>
      <c r="K126" s="16" t="str">
        <f t="shared" si="19"/>
        <v/>
      </c>
      <c r="L126" s="30" t="str">
        <f t="shared" si="17"/>
        <v/>
      </c>
      <c r="M126" s="25"/>
      <c r="N126" s="26" t="s">
        <v>19</v>
      </c>
      <c r="O126" s="129">
        <f t="shared" si="20"/>
        <v>0</v>
      </c>
      <c r="P126" s="130">
        <f t="shared" si="21"/>
        <v>0</v>
      </c>
      <c r="Q126" s="130">
        <f t="shared" si="22"/>
        <v>0</v>
      </c>
      <c r="R126" s="130">
        <f t="shared" si="23"/>
        <v>0</v>
      </c>
      <c r="S126" s="131">
        <f t="shared" si="24"/>
        <v>0</v>
      </c>
      <c r="T126" s="132">
        <f t="shared" si="25"/>
        <v>0</v>
      </c>
      <c r="U126" s="133">
        <f t="shared" si="26"/>
        <v>0</v>
      </c>
      <c r="V126" s="134">
        <f t="shared" si="27"/>
        <v>0</v>
      </c>
      <c r="W126" s="133">
        <f t="shared" si="28"/>
        <v>0</v>
      </c>
      <c r="X126" s="135">
        <f t="shared" si="29"/>
        <v>0</v>
      </c>
      <c r="Y126" s="133">
        <f t="shared" si="30"/>
        <v>0</v>
      </c>
      <c r="Z126" s="135">
        <f t="shared" si="31"/>
        <v>0</v>
      </c>
      <c r="AA126" s="197">
        <f t="shared" si="32"/>
        <v>0</v>
      </c>
      <c r="AB126" s="198">
        <f t="shared" si="33"/>
        <v>0</v>
      </c>
      <c r="AC126" s="29"/>
    </row>
    <row r="127" spans="1:29" ht="25" customHeight="1" x14ac:dyDescent="0.5">
      <c r="A127" s="191"/>
      <c r="B127" s="10"/>
      <c r="C127" s="10"/>
      <c r="D127" s="11"/>
      <c r="E127" s="11"/>
      <c r="F127" s="13"/>
      <c r="G127" s="13"/>
      <c r="H127" s="14"/>
      <c r="I127" s="14"/>
      <c r="J127" s="15">
        <f t="shared" si="18"/>
        <v>0</v>
      </c>
      <c r="K127" s="16" t="str">
        <f t="shared" si="19"/>
        <v/>
      </c>
      <c r="L127" s="30" t="str">
        <f t="shared" si="17"/>
        <v/>
      </c>
      <c r="M127" s="25"/>
      <c r="N127" s="26" t="s">
        <v>19</v>
      </c>
      <c r="O127" s="129">
        <f t="shared" si="20"/>
        <v>0</v>
      </c>
      <c r="P127" s="130">
        <f t="shared" si="21"/>
        <v>0</v>
      </c>
      <c r="Q127" s="130">
        <f t="shared" si="22"/>
        <v>0</v>
      </c>
      <c r="R127" s="130">
        <f t="shared" si="23"/>
        <v>0</v>
      </c>
      <c r="S127" s="131">
        <f t="shared" si="24"/>
        <v>0</v>
      </c>
      <c r="T127" s="132">
        <f t="shared" si="25"/>
        <v>0</v>
      </c>
      <c r="U127" s="133">
        <f t="shared" si="26"/>
        <v>0</v>
      </c>
      <c r="V127" s="134">
        <f t="shared" si="27"/>
        <v>0</v>
      </c>
      <c r="W127" s="133">
        <f t="shared" si="28"/>
        <v>0</v>
      </c>
      <c r="X127" s="135">
        <f t="shared" si="29"/>
        <v>0</v>
      </c>
      <c r="Y127" s="133">
        <f t="shared" si="30"/>
        <v>0</v>
      </c>
      <c r="Z127" s="135">
        <f t="shared" si="31"/>
        <v>0</v>
      </c>
      <c r="AA127" s="197">
        <f t="shared" si="32"/>
        <v>0</v>
      </c>
      <c r="AB127" s="198">
        <f t="shared" si="33"/>
        <v>0</v>
      </c>
      <c r="AC127" s="29"/>
    </row>
    <row r="128" spans="1:29" ht="25" customHeight="1" x14ac:dyDescent="0.5">
      <c r="A128" s="191"/>
      <c r="B128" s="10"/>
      <c r="C128" s="10"/>
      <c r="D128" s="11"/>
      <c r="E128" s="11"/>
      <c r="F128" s="13"/>
      <c r="G128" s="13"/>
      <c r="H128" s="14"/>
      <c r="I128" s="14"/>
      <c r="J128" s="15">
        <f t="shared" si="18"/>
        <v>0</v>
      </c>
      <c r="K128" s="16" t="str">
        <f t="shared" si="19"/>
        <v/>
      </c>
      <c r="L128" s="30" t="str">
        <f t="shared" si="17"/>
        <v/>
      </c>
      <c r="M128" s="25"/>
      <c r="N128" s="26" t="s">
        <v>19</v>
      </c>
      <c r="O128" s="129">
        <f t="shared" si="20"/>
        <v>0</v>
      </c>
      <c r="P128" s="130">
        <f t="shared" si="21"/>
        <v>0</v>
      </c>
      <c r="Q128" s="130">
        <f t="shared" si="22"/>
        <v>0</v>
      </c>
      <c r="R128" s="130">
        <f t="shared" si="23"/>
        <v>0</v>
      </c>
      <c r="S128" s="131">
        <f t="shared" si="24"/>
        <v>0</v>
      </c>
      <c r="T128" s="132">
        <f t="shared" si="25"/>
        <v>0</v>
      </c>
      <c r="U128" s="133">
        <f t="shared" si="26"/>
        <v>0</v>
      </c>
      <c r="V128" s="134">
        <f t="shared" si="27"/>
        <v>0</v>
      </c>
      <c r="W128" s="133">
        <f t="shared" si="28"/>
        <v>0</v>
      </c>
      <c r="X128" s="135">
        <f t="shared" si="29"/>
        <v>0</v>
      </c>
      <c r="Y128" s="133">
        <f t="shared" si="30"/>
        <v>0</v>
      </c>
      <c r="Z128" s="135">
        <f t="shared" si="31"/>
        <v>0</v>
      </c>
      <c r="AA128" s="197">
        <f t="shared" si="32"/>
        <v>0</v>
      </c>
      <c r="AB128" s="198">
        <f t="shared" si="33"/>
        <v>0</v>
      </c>
      <c r="AC128" s="29"/>
    </row>
    <row r="129" spans="1:29" ht="25" customHeight="1" x14ac:dyDescent="0.5">
      <c r="A129" s="191"/>
      <c r="B129" s="10"/>
      <c r="C129" s="10"/>
      <c r="D129" s="11"/>
      <c r="E129" s="11"/>
      <c r="F129" s="13"/>
      <c r="G129" s="13"/>
      <c r="H129" s="14"/>
      <c r="I129" s="14"/>
      <c r="J129" s="15">
        <f t="shared" si="18"/>
        <v>0</v>
      </c>
      <c r="K129" s="16" t="str">
        <f t="shared" si="19"/>
        <v/>
      </c>
      <c r="L129" s="30" t="str">
        <f t="shared" si="17"/>
        <v/>
      </c>
      <c r="M129" s="25"/>
      <c r="N129" s="26" t="s">
        <v>19</v>
      </c>
      <c r="O129" s="129">
        <f t="shared" si="20"/>
        <v>0</v>
      </c>
      <c r="P129" s="130">
        <f t="shared" si="21"/>
        <v>0</v>
      </c>
      <c r="Q129" s="130">
        <f t="shared" si="22"/>
        <v>0</v>
      </c>
      <c r="R129" s="130">
        <f t="shared" si="23"/>
        <v>0</v>
      </c>
      <c r="S129" s="131">
        <f t="shared" si="24"/>
        <v>0</v>
      </c>
      <c r="T129" s="132">
        <f t="shared" si="25"/>
        <v>0</v>
      </c>
      <c r="U129" s="133">
        <f t="shared" si="26"/>
        <v>0</v>
      </c>
      <c r="V129" s="134">
        <f t="shared" si="27"/>
        <v>0</v>
      </c>
      <c r="W129" s="133">
        <f t="shared" si="28"/>
        <v>0</v>
      </c>
      <c r="X129" s="135">
        <f t="shared" si="29"/>
        <v>0</v>
      </c>
      <c r="Y129" s="133">
        <f t="shared" si="30"/>
        <v>0</v>
      </c>
      <c r="Z129" s="135">
        <f t="shared" si="31"/>
        <v>0</v>
      </c>
      <c r="AA129" s="197">
        <f t="shared" si="32"/>
        <v>0</v>
      </c>
      <c r="AB129" s="198">
        <f t="shared" si="33"/>
        <v>0</v>
      </c>
      <c r="AC129" s="29"/>
    </row>
    <row r="130" spans="1:29" ht="25" customHeight="1" x14ac:dyDescent="0.5">
      <c r="A130" s="191"/>
      <c r="B130" s="10"/>
      <c r="C130" s="10"/>
      <c r="D130" s="11"/>
      <c r="E130" s="11"/>
      <c r="F130" s="13"/>
      <c r="G130" s="13"/>
      <c r="H130" s="14"/>
      <c r="I130" s="14"/>
      <c r="J130" s="15">
        <f t="shared" si="18"/>
        <v>0</v>
      </c>
      <c r="K130" s="16" t="str">
        <f t="shared" si="19"/>
        <v/>
      </c>
      <c r="L130" s="30" t="str">
        <f t="shared" si="17"/>
        <v/>
      </c>
      <c r="M130" s="25"/>
      <c r="N130" s="26" t="s">
        <v>19</v>
      </c>
      <c r="O130" s="129">
        <f t="shared" si="20"/>
        <v>0</v>
      </c>
      <c r="P130" s="130">
        <f t="shared" si="21"/>
        <v>0</v>
      </c>
      <c r="Q130" s="130">
        <f t="shared" si="22"/>
        <v>0</v>
      </c>
      <c r="R130" s="130">
        <f t="shared" si="23"/>
        <v>0</v>
      </c>
      <c r="S130" s="131">
        <f t="shared" si="24"/>
        <v>0</v>
      </c>
      <c r="T130" s="132">
        <f t="shared" si="25"/>
        <v>0</v>
      </c>
      <c r="U130" s="133">
        <f t="shared" si="26"/>
        <v>0</v>
      </c>
      <c r="V130" s="134">
        <f t="shared" si="27"/>
        <v>0</v>
      </c>
      <c r="W130" s="133">
        <f t="shared" si="28"/>
        <v>0</v>
      </c>
      <c r="X130" s="135">
        <f t="shared" si="29"/>
        <v>0</v>
      </c>
      <c r="Y130" s="133">
        <f t="shared" si="30"/>
        <v>0</v>
      </c>
      <c r="Z130" s="135">
        <f t="shared" si="31"/>
        <v>0</v>
      </c>
      <c r="AA130" s="197">
        <f t="shared" si="32"/>
        <v>0</v>
      </c>
      <c r="AB130" s="198">
        <f t="shared" si="33"/>
        <v>0</v>
      </c>
      <c r="AC130" s="29"/>
    </row>
    <row r="131" spans="1:29" ht="25" customHeight="1" x14ac:dyDescent="0.5">
      <c r="A131" s="191"/>
      <c r="B131" s="10"/>
      <c r="C131" s="10"/>
      <c r="D131" s="11"/>
      <c r="E131" s="11"/>
      <c r="F131" s="13"/>
      <c r="G131" s="13"/>
      <c r="H131" s="14"/>
      <c r="I131" s="14"/>
      <c r="J131" s="15">
        <f t="shared" si="18"/>
        <v>0</v>
      </c>
      <c r="K131" s="16" t="str">
        <f t="shared" si="19"/>
        <v/>
      </c>
      <c r="L131" s="30" t="str">
        <f t="shared" si="17"/>
        <v/>
      </c>
      <c r="M131" s="25"/>
      <c r="N131" s="26" t="s">
        <v>19</v>
      </c>
      <c r="O131" s="129">
        <f t="shared" si="20"/>
        <v>0</v>
      </c>
      <c r="P131" s="130">
        <f t="shared" si="21"/>
        <v>0</v>
      </c>
      <c r="Q131" s="130">
        <f t="shared" si="22"/>
        <v>0</v>
      </c>
      <c r="R131" s="130">
        <f t="shared" si="23"/>
        <v>0</v>
      </c>
      <c r="S131" s="131">
        <f t="shared" si="24"/>
        <v>0</v>
      </c>
      <c r="T131" s="132">
        <f t="shared" si="25"/>
        <v>0</v>
      </c>
      <c r="U131" s="133">
        <f t="shared" si="26"/>
        <v>0</v>
      </c>
      <c r="V131" s="134">
        <f t="shared" si="27"/>
        <v>0</v>
      </c>
      <c r="W131" s="133">
        <f t="shared" si="28"/>
        <v>0</v>
      </c>
      <c r="X131" s="135">
        <f t="shared" si="29"/>
        <v>0</v>
      </c>
      <c r="Y131" s="133">
        <f t="shared" si="30"/>
        <v>0</v>
      </c>
      <c r="Z131" s="135">
        <f t="shared" si="31"/>
        <v>0</v>
      </c>
      <c r="AA131" s="197">
        <f t="shared" si="32"/>
        <v>0</v>
      </c>
      <c r="AB131" s="198">
        <f t="shared" si="33"/>
        <v>0</v>
      </c>
      <c r="AC131" s="29"/>
    </row>
    <row r="132" spans="1:29" ht="25" customHeight="1" x14ac:dyDescent="0.5">
      <c r="A132" s="191"/>
      <c r="B132" s="10"/>
      <c r="C132" s="10"/>
      <c r="D132" s="11"/>
      <c r="E132" s="11"/>
      <c r="F132" s="13"/>
      <c r="G132" s="13"/>
      <c r="H132" s="14"/>
      <c r="I132" s="14"/>
      <c r="J132" s="15">
        <f t="shared" si="18"/>
        <v>0</v>
      </c>
      <c r="K132" s="16" t="str">
        <f t="shared" si="19"/>
        <v/>
      </c>
      <c r="L132" s="30" t="str">
        <f t="shared" si="17"/>
        <v/>
      </c>
      <c r="M132" s="25"/>
      <c r="N132" s="26" t="s">
        <v>19</v>
      </c>
      <c r="O132" s="129">
        <f t="shared" si="20"/>
        <v>0</v>
      </c>
      <c r="P132" s="130">
        <f t="shared" si="21"/>
        <v>0</v>
      </c>
      <c r="Q132" s="130">
        <f t="shared" si="22"/>
        <v>0</v>
      </c>
      <c r="R132" s="130">
        <f t="shared" si="23"/>
        <v>0</v>
      </c>
      <c r="S132" s="131">
        <f t="shared" si="24"/>
        <v>0</v>
      </c>
      <c r="T132" s="132">
        <f t="shared" si="25"/>
        <v>0</v>
      </c>
      <c r="U132" s="133">
        <f t="shared" si="26"/>
        <v>0</v>
      </c>
      <c r="V132" s="134">
        <f t="shared" si="27"/>
        <v>0</v>
      </c>
      <c r="W132" s="133">
        <f t="shared" si="28"/>
        <v>0</v>
      </c>
      <c r="X132" s="135">
        <f t="shared" si="29"/>
        <v>0</v>
      </c>
      <c r="Y132" s="133">
        <f t="shared" si="30"/>
        <v>0</v>
      </c>
      <c r="Z132" s="135">
        <f t="shared" si="31"/>
        <v>0</v>
      </c>
      <c r="AA132" s="197">
        <f t="shared" si="32"/>
        <v>0</v>
      </c>
      <c r="AB132" s="198">
        <f t="shared" si="33"/>
        <v>0</v>
      </c>
      <c r="AC132" s="29"/>
    </row>
    <row r="133" spans="1:29" ht="25" customHeight="1" x14ac:dyDescent="0.5">
      <c r="A133" s="191"/>
      <c r="B133" s="10"/>
      <c r="C133" s="10"/>
      <c r="D133" s="11"/>
      <c r="E133" s="11"/>
      <c r="F133" s="13"/>
      <c r="G133" s="13"/>
      <c r="H133" s="14"/>
      <c r="I133" s="14"/>
      <c r="J133" s="15">
        <f t="shared" si="18"/>
        <v>0</v>
      </c>
      <c r="K133" s="16" t="str">
        <f t="shared" si="19"/>
        <v/>
      </c>
      <c r="L133" s="30" t="str">
        <f t="shared" si="17"/>
        <v/>
      </c>
      <c r="M133" s="25"/>
      <c r="N133" s="26" t="s">
        <v>19</v>
      </c>
      <c r="O133" s="129">
        <f t="shared" si="20"/>
        <v>0</v>
      </c>
      <c r="P133" s="130">
        <f t="shared" si="21"/>
        <v>0</v>
      </c>
      <c r="Q133" s="130">
        <f t="shared" si="22"/>
        <v>0</v>
      </c>
      <c r="R133" s="130">
        <f t="shared" si="23"/>
        <v>0</v>
      </c>
      <c r="S133" s="131">
        <f t="shared" si="24"/>
        <v>0</v>
      </c>
      <c r="T133" s="132">
        <f t="shared" si="25"/>
        <v>0</v>
      </c>
      <c r="U133" s="133">
        <f t="shared" si="26"/>
        <v>0</v>
      </c>
      <c r="V133" s="134">
        <f t="shared" si="27"/>
        <v>0</v>
      </c>
      <c r="W133" s="133">
        <f t="shared" si="28"/>
        <v>0</v>
      </c>
      <c r="X133" s="135">
        <f t="shared" si="29"/>
        <v>0</v>
      </c>
      <c r="Y133" s="133">
        <f t="shared" si="30"/>
        <v>0</v>
      </c>
      <c r="Z133" s="135">
        <f t="shared" si="31"/>
        <v>0</v>
      </c>
      <c r="AA133" s="197">
        <f t="shared" si="32"/>
        <v>0</v>
      </c>
      <c r="AB133" s="198">
        <f t="shared" si="33"/>
        <v>0</v>
      </c>
      <c r="AC133" s="29"/>
    </row>
    <row r="134" spans="1:29" ht="25" customHeight="1" x14ac:dyDescent="0.5">
      <c r="A134" s="191"/>
      <c r="B134" s="10"/>
      <c r="C134" s="10"/>
      <c r="D134" s="11"/>
      <c r="E134" s="11"/>
      <c r="F134" s="13"/>
      <c r="G134" s="13"/>
      <c r="H134" s="14"/>
      <c r="I134" s="14"/>
      <c r="J134" s="15">
        <f t="shared" si="18"/>
        <v>0</v>
      </c>
      <c r="K134" s="16" t="str">
        <f t="shared" si="19"/>
        <v/>
      </c>
      <c r="L134" s="30" t="str">
        <f t="shared" ref="L134:L149" si="34">IF((J134&gt;0),(G134-F134+1)-I134,"")</f>
        <v/>
      </c>
      <c r="M134" s="25"/>
      <c r="N134" s="26" t="s">
        <v>19</v>
      </c>
      <c r="O134" s="129">
        <f t="shared" si="20"/>
        <v>0</v>
      </c>
      <c r="P134" s="130">
        <f t="shared" si="21"/>
        <v>0</v>
      </c>
      <c r="Q134" s="130">
        <f t="shared" si="22"/>
        <v>0</v>
      </c>
      <c r="R134" s="130">
        <f t="shared" si="23"/>
        <v>0</v>
      </c>
      <c r="S134" s="131">
        <f t="shared" si="24"/>
        <v>0</v>
      </c>
      <c r="T134" s="132">
        <f t="shared" si="25"/>
        <v>0</v>
      </c>
      <c r="U134" s="133">
        <f t="shared" si="26"/>
        <v>0</v>
      </c>
      <c r="V134" s="134">
        <f t="shared" si="27"/>
        <v>0</v>
      </c>
      <c r="W134" s="133">
        <f t="shared" si="28"/>
        <v>0</v>
      </c>
      <c r="X134" s="135">
        <f t="shared" si="29"/>
        <v>0</v>
      </c>
      <c r="Y134" s="133">
        <f t="shared" si="30"/>
        <v>0</v>
      </c>
      <c r="Z134" s="135">
        <f t="shared" si="31"/>
        <v>0</v>
      </c>
      <c r="AA134" s="197">
        <f t="shared" si="32"/>
        <v>0</v>
      </c>
      <c r="AB134" s="198">
        <f t="shared" si="33"/>
        <v>0</v>
      </c>
      <c r="AC134" s="29"/>
    </row>
    <row r="135" spans="1:29" ht="25" customHeight="1" x14ac:dyDescent="0.5">
      <c r="A135" s="191"/>
      <c r="B135" s="10"/>
      <c r="C135" s="10"/>
      <c r="D135" s="11"/>
      <c r="E135" s="11"/>
      <c r="F135" s="13"/>
      <c r="G135" s="13"/>
      <c r="H135" s="14"/>
      <c r="I135" s="14"/>
      <c r="J135" s="15">
        <f t="shared" ref="J135:J149" si="35">H135+I135</f>
        <v>0</v>
      </c>
      <c r="K135" s="16" t="str">
        <f t="shared" ref="K135:K149" si="36">IF(J135&gt;0,IF(F135="","Inserire periodo in colonna F",IF(G135="","Inserire periodo in colonna G",IF(H135="","Inserire gg. di presenza in colonna H",IF(J135&gt;(G135-F135+1),"Errore supera n. max Giorni! verificare periodo inserito",IF((G135-F135+1)=J135,"ok",""))))),"")</f>
        <v/>
      </c>
      <c r="L135" s="30" t="str">
        <f t="shared" si="34"/>
        <v/>
      </c>
      <c r="M135" s="25"/>
      <c r="N135" s="26" t="s">
        <v>19</v>
      </c>
      <c r="O135" s="129">
        <f t="shared" ref="O135:O149" si="37">IF(H135&gt;0,38.1,0)</f>
        <v>0</v>
      </c>
      <c r="P135" s="130">
        <f t="shared" ref="P135:P149" si="38">IF(I135&gt;0,24.61,0)</f>
        <v>0</v>
      </c>
      <c r="Q135" s="130">
        <f t="shared" ref="Q135:Q149" si="39">ROUND(H135*O135,2)</f>
        <v>0</v>
      </c>
      <c r="R135" s="130">
        <f t="shared" ref="R135:R149" si="40">ROUND(I135*P135,2)</f>
        <v>0</v>
      </c>
      <c r="S135" s="131">
        <f t="shared" ref="S135:S149" si="41">ROUND(Q135+R135,2)</f>
        <v>0</v>
      </c>
      <c r="T135" s="132">
        <f t="shared" ref="T135:T149" si="42">IF(M135=0,0,IF((M135&lt;5000),5000,M135))</f>
        <v>0</v>
      </c>
      <c r="U135" s="133">
        <f t="shared" ref="U135:U149" si="43">IF(T135=0,0,ROUND((T135-5000)/(20000-5000),2))</f>
        <v>0</v>
      </c>
      <c r="V135" s="134">
        <f t="shared" ref="V135:V149" si="44">IF(N135="NO",0,IF(N135="SI",17.33,0))</f>
        <v>0</v>
      </c>
      <c r="W135" s="133">
        <f t="shared" ref="W135:W149" si="45">IF(H135&gt;0,ROUND((U135*(O135-V135)+V135),2),0)</f>
        <v>0</v>
      </c>
      <c r="X135" s="135">
        <f t="shared" ref="X135:X149" si="46">IF(H135&gt;0,ROUND(O135-W135,2),0)</f>
        <v>0</v>
      </c>
      <c r="Y135" s="133">
        <f t="shared" ref="Y135:Y149" si="47">IF(I135&gt;0,(ROUND((U135*(P135-V135)+V135),2)),0)</f>
        <v>0</v>
      </c>
      <c r="Z135" s="135">
        <f t="shared" ref="Z135:Z149" si="48">IF(I135&gt;0,(ROUND(P135-Y135,2)),0)</f>
        <v>0</v>
      </c>
      <c r="AA135" s="197">
        <f t="shared" ref="AA135:AA149" si="49">(W135*H135)+(Y135*I135)</f>
        <v>0</v>
      </c>
      <c r="AB135" s="198">
        <f t="shared" ref="AB135:AB149" si="50">IF(J135&gt;0,IF(M135="","Inserire Isee in colonna M",IF(N135="","compilare colonna N",ROUND((X135*H135)+(Z135*I135),2))),0)</f>
        <v>0</v>
      </c>
      <c r="AC135" s="29"/>
    </row>
    <row r="136" spans="1:29" ht="25" customHeight="1" x14ac:dyDescent="0.5">
      <c r="A136" s="191"/>
      <c r="B136" s="10"/>
      <c r="C136" s="10"/>
      <c r="D136" s="11"/>
      <c r="E136" s="11"/>
      <c r="F136" s="13"/>
      <c r="G136" s="13"/>
      <c r="H136" s="14"/>
      <c r="I136" s="14"/>
      <c r="J136" s="15">
        <f t="shared" si="35"/>
        <v>0</v>
      </c>
      <c r="K136" s="16" t="str">
        <f t="shared" si="36"/>
        <v/>
      </c>
      <c r="L136" s="30" t="str">
        <f t="shared" si="34"/>
        <v/>
      </c>
      <c r="M136" s="25"/>
      <c r="N136" s="26" t="s">
        <v>19</v>
      </c>
      <c r="O136" s="129">
        <f t="shared" si="37"/>
        <v>0</v>
      </c>
      <c r="P136" s="130">
        <f t="shared" si="38"/>
        <v>0</v>
      </c>
      <c r="Q136" s="130">
        <f t="shared" si="39"/>
        <v>0</v>
      </c>
      <c r="R136" s="130">
        <f t="shared" si="40"/>
        <v>0</v>
      </c>
      <c r="S136" s="131">
        <f t="shared" si="41"/>
        <v>0</v>
      </c>
      <c r="T136" s="132">
        <f t="shared" si="42"/>
        <v>0</v>
      </c>
      <c r="U136" s="133">
        <f t="shared" si="43"/>
        <v>0</v>
      </c>
      <c r="V136" s="134">
        <f t="shared" si="44"/>
        <v>0</v>
      </c>
      <c r="W136" s="133">
        <f t="shared" si="45"/>
        <v>0</v>
      </c>
      <c r="X136" s="135">
        <f t="shared" si="46"/>
        <v>0</v>
      </c>
      <c r="Y136" s="133">
        <f t="shared" si="47"/>
        <v>0</v>
      </c>
      <c r="Z136" s="135">
        <f t="shared" si="48"/>
        <v>0</v>
      </c>
      <c r="AA136" s="197">
        <f t="shared" si="49"/>
        <v>0</v>
      </c>
      <c r="AB136" s="198">
        <f t="shared" si="50"/>
        <v>0</v>
      </c>
      <c r="AC136" s="29"/>
    </row>
    <row r="137" spans="1:29" ht="25" customHeight="1" x14ac:dyDescent="0.5">
      <c r="A137" s="191"/>
      <c r="B137" s="10"/>
      <c r="C137" s="10"/>
      <c r="D137" s="11"/>
      <c r="E137" s="11"/>
      <c r="F137" s="13"/>
      <c r="G137" s="13"/>
      <c r="H137" s="14"/>
      <c r="I137" s="14"/>
      <c r="J137" s="15">
        <f t="shared" si="35"/>
        <v>0</v>
      </c>
      <c r="K137" s="16" t="str">
        <f t="shared" si="36"/>
        <v/>
      </c>
      <c r="L137" s="30" t="str">
        <f t="shared" si="34"/>
        <v/>
      </c>
      <c r="M137" s="25"/>
      <c r="N137" s="26" t="s">
        <v>19</v>
      </c>
      <c r="O137" s="129">
        <f t="shared" si="37"/>
        <v>0</v>
      </c>
      <c r="P137" s="130">
        <f t="shared" si="38"/>
        <v>0</v>
      </c>
      <c r="Q137" s="130">
        <f t="shared" si="39"/>
        <v>0</v>
      </c>
      <c r="R137" s="130">
        <f t="shared" si="40"/>
        <v>0</v>
      </c>
      <c r="S137" s="131">
        <f t="shared" si="41"/>
        <v>0</v>
      </c>
      <c r="T137" s="132">
        <f t="shared" si="42"/>
        <v>0</v>
      </c>
      <c r="U137" s="133">
        <f t="shared" si="43"/>
        <v>0</v>
      </c>
      <c r="V137" s="134">
        <f t="shared" si="44"/>
        <v>0</v>
      </c>
      <c r="W137" s="133">
        <f t="shared" si="45"/>
        <v>0</v>
      </c>
      <c r="X137" s="135">
        <f t="shared" si="46"/>
        <v>0</v>
      </c>
      <c r="Y137" s="133">
        <f t="shared" si="47"/>
        <v>0</v>
      </c>
      <c r="Z137" s="135">
        <f t="shared" si="48"/>
        <v>0</v>
      </c>
      <c r="AA137" s="197">
        <f t="shared" si="49"/>
        <v>0</v>
      </c>
      <c r="AB137" s="198">
        <f t="shared" si="50"/>
        <v>0</v>
      </c>
      <c r="AC137" s="29"/>
    </row>
    <row r="138" spans="1:29" ht="25" customHeight="1" x14ac:dyDescent="0.5">
      <c r="A138" s="191"/>
      <c r="B138" s="10"/>
      <c r="C138" s="10"/>
      <c r="D138" s="11"/>
      <c r="E138" s="11"/>
      <c r="F138" s="13"/>
      <c r="G138" s="13"/>
      <c r="H138" s="14"/>
      <c r="I138" s="14"/>
      <c r="J138" s="15">
        <f t="shared" si="35"/>
        <v>0</v>
      </c>
      <c r="K138" s="16" t="str">
        <f t="shared" si="36"/>
        <v/>
      </c>
      <c r="L138" s="30" t="str">
        <f t="shared" si="34"/>
        <v/>
      </c>
      <c r="M138" s="25"/>
      <c r="N138" s="26" t="s">
        <v>19</v>
      </c>
      <c r="O138" s="129">
        <f t="shared" si="37"/>
        <v>0</v>
      </c>
      <c r="P138" s="130">
        <f t="shared" si="38"/>
        <v>0</v>
      </c>
      <c r="Q138" s="130">
        <f t="shared" si="39"/>
        <v>0</v>
      </c>
      <c r="R138" s="130">
        <f t="shared" si="40"/>
        <v>0</v>
      </c>
      <c r="S138" s="131">
        <f t="shared" si="41"/>
        <v>0</v>
      </c>
      <c r="T138" s="132">
        <f t="shared" si="42"/>
        <v>0</v>
      </c>
      <c r="U138" s="133">
        <f t="shared" si="43"/>
        <v>0</v>
      </c>
      <c r="V138" s="134">
        <f t="shared" si="44"/>
        <v>0</v>
      </c>
      <c r="W138" s="133">
        <f t="shared" si="45"/>
        <v>0</v>
      </c>
      <c r="X138" s="135">
        <f t="shared" si="46"/>
        <v>0</v>
      </c>
      <c r="Y138" s="133">
        <f t="shared" si="47"/>
        <v>0</v>
      </c>
      <c r="Z138" s="135">
        <f t="shared" si="48"/>
        <v>0</v>
      </c>
      <c r="AA138" s="197">
        <f t="shared" si="49"/>
        <v>0</v>
      </c>
      <c r="AB138" s="198">
        <f t="shared" si="50"/>
        <v>0</v>
      </c>
      <c r="AC138" s="29"/>
    </row>
    <row r="139" spans="1:29" ht="25" customHeight="1" x14ac:dyDescent="0.5">
      <c r="A139" s="191"/>
      <c r="B139" s="10"/>
      <c r="C139" s="10"/>
      <c r="D139" s="11"/>
      <c r="E139" s="11"/>
      <c r="F139" s="13"/>
      <c r="G139" s="13"/>
      <c r="H139" s="14"/>
      <c r="I139" s="14"/>
      <c r="J139" s="15">
        <f t="shared" si="35"/>
        <v>0</v>
      </c>
      <c r="K139" s="16" t="str">
        <f t="shared" si="36"/>
        <v/>
      </c>
      <c r="L139" s="30" t="str">
        <f t="shared" si="34"/>
        <v/>
      </c>
      <c r="M139" s="25"/>
      <c r="N139" s="26" t="s">
        <v>19</v>
      </c>
      <c r="O139" s="129">
        <f t="shared" si="37"/>
        <v>0</v>
      </c>
      <c r="P139" s="130">
        <f t="shared" si="38"/>
        <v>0</v>
      </c>
      <c r="Q139" s="130">
        <f t="shared" si="39"/>
        <v>0</v>
      </c>
      <c r="R139" s="130">
        <f t="shared" si="40"/>
        <v>0</v>
      </c>
      <c r="S139" s="131">
        <f t="shared" si="41"/>
        <v>0</v>
      </c>
      <c r="T139" s="132">
        <f t="shared" si="42"/>
        <v>0</v>
      </c>
      <c r="U139" s="133">
        <f t="shared" si="43"/>
        <v>0</v>
      </c>
      <c r="V139" s="134">
        <f t="shared" si="44"/>
        <v>0</v>
      </c>
      <c r="W139" s="133">
        <f t="shared" si="45"/>
        <v>0</v>
      </c>
      <c r="X139" s="135">
        <f t="shared" si="46"/>
        <v>0</v>
      </c>
      <c r="Y139" s="133">
        <f t="shared" si="47"/>
        <v>0</v>
      </c>
      <c r="Z139" s="135">
        <f t="shared" si="48"/>
        <v>0</v>
      </c>
      <c r="AA139" s="197">
        <f t="shared" si="49"/>
        <v>0</v>
      </c>
      <c r="AB139" s="198">
        <f t="shared" si="50"/>
        <v>0</v>
      </c>
      <c r="AC139" s="29"/>
    </row>
    <row r="140" spans="1:29" ht="25" customHeight="1" x14ac:dyDescent="0.5">
      <c r="A140" s="191"/>
      <c r="B140" s="10"/>
      <c r="C140" s="10"/>
      <c r="D140" s="11"/>
      <c r="E140" s="11"/>
      <c r="F140" s="13"/>
      <c r="G140" s="13"/>
      <c r="H140" s="14"/>
      <c r="I140" s="14"/>
      <c r="J140" s="15">
        <f t="shared" si="35"/>
        <v>0</v>
      </c>
      <c r="K140" s="16" t="str">
        <f t="shared" si="36"/>
        <v/>
      </c>
      <c r="L140" s="30" t="str">
        <f t="shared" si="34"/>
        <v/>
      </c>
      <c r="M140" s="25"/>
      <c r="N140" s="26" t="s">
        <v>19</v>
      </c>
      <c r="O140" s="129">
        <f t="shared" si="37"/>
        <v>0</v>
      </c>
      <c r="P140" s="130">
        <f t="shared" si="38"/>
        <v>0</v>
      </c>
      <c r="Q140" s="130">
        <f t="shared" si="39"/>
        <v>0</v>
      </c>
      <c r="R140" s="130">
        <f t="shared" si="40"/>
        <v>0</v>
      </c>
      <c r="S140" s="131">
        <f t="shared" si="41"/>
        <v>0</v>
      </c>
      <c r="T140" s="132">
        <f t="shared" si="42"/>
        <v>0</v>
      </c>
      <c r="U140" s="133">
        <f t="shared" si="43"/>
        <v>0</v>
      </c>
      <c r="V140" s="134">
        <f t="shared" si="44"/>
        <v>0</v>
      </c>
      <c r="W140" s="133">
        <f t="shared" si="45"/>
        <v>0</v>
      </c>
      <c r="X140" s="135">
        <f t="shared" si="46"/>
        <v>0</v>
      </c>
      <c r="Y140" s="133">
        <f t="shared" si="47"/>
        <v>0</v>
      </c>
      <c r="Z140" s="135">
        <f t="shared" si="48"/>
        <v>0</v>
      </c>
      <c r="AA140" s="197">
        <f t="shared" si="49"/>
        <v>0</v>
      </c>
      <c r="AB140" s="198">
        <f t="shared" si="50"/>
        <v>0</v>
      </c>
      <c r="AC140" s="29"/>
    </row>
    <row r="141" spans="1:29" ht="25" customHeight="1" x14ac:dyDescent="0.5">
      <c r="A141" s="191"/>
      <c r="B141" s="10"/>
      <c r="C141" s="10"/>
      <c r="D141" s="11"/>
      <c r="E141" s="11"/>
      <c r="F141" s="13"/>
      <c r="G141" s="13"/>
      <c r="H141" s="14"/>
      <c r="I141" s="14"/>
      <c r="J141" s="15">
        <f t="shared" si="35"/>
        <v>0</v>
      </c>
      <c r="K141" s="16" t="str">
        <f t="shared" si="36"/>
        <v/>
      </c>
      <c r="L141" s="30" t="str">
        <f t="shared" si="34"/>
        <v/>
      </c>
      <c r="M141" s="25"/>
      <c r="N141" s="26" t="s">
        <v>19</v>
      </c>
      <c r="O141" s="129">
        <f t="shared" si="37"/>
        <v>0</v>
      </c>
      <c r="P141" s="130">
        <f t="shared" si="38"/>
        <v>0</v>
      </c>
      <c r="Q141" s="130">
        <f t="shared" si="39"/>
        <v>0</v>
      </c>
      <c r="R141" s="130">
        <f t="shared" si="40"/>
        <v>0</v>
      </c>
      <c r="S141" s="131">
        <f t="shared" si="41"/>
        <v>0</v>
      </c>
      <c r="T141" s="132">
        <f t="shared" si="42"/>
        <v>0</v>
      </c>
      <c r="U141" s="133">
        <f t="shared" si="43"/>
        <v>0</v>
      </c>
      <c r="V141" s="134">
        <f t="shared" si="44"/>
        <v>0</v>
      </c>
      <c r="W141" s="133">
        <f t="shared" si="45"/>
        <v>0</v>
      </c>
      <c r="X141" s="135">
        <f t="shared" si="46"/>
        <v>0</v>
      </c>
      <c r="Y141" s="133">
        <f t="shared" si="47"/>
        <v>0</v>
      </c>
      <c r="Z141" s="135">
        <f t="shared" si="48"/>
        <v>0</v>
      </c>
      <c r="AA141" s="197">
        <f t="shared" si="49"/>
        <v>0</v>
      </c>
      <c r="AB141" s="198">
        <f t="shared" si="50"/>
        <v>0</v>
      </c>
      <c r="AC141" s="29"/>
    </row>
    <row r="142" spans="1:29" ht="25" customHeight="1" x14ac:dyDescent="0.5">
      <c r="A142" s="191"/>
      <c r="B142" s="10"/>
      <c r="C142" s="10"/>
      <c r="D142" s="11"/>
      <c r="E142" s="11"/>
      <c r="F142" s="13"/>
      <c r="G142" s="13"/>
      <c r="H142" s="14"/>
      <c r="I142" s="14"/>
      <c r="J142" s="15">
        <f t="shared" si="35"/>
        <v>0</v>
      </c>
      <c r="K142" s="16" t="str">
        <f t="shared" si="36"/>
        <v/>
      </c>
      <c r="L142" s="30" t="str">
        <f t="shared" si="34"/>
        <v/>
      </c>
      <c r="M142" s="25"/>
      <c r="N142" s="26" t="s">
        <v>19</v>
      </c>
      <c r="O142" s="129">
        <f t="shared" si="37"/>
        <v>0</v>
      </c>
      <c r="P142" s="130">
        <f t="shared" si="38"/>
        <v>0</v>
      </c>
      <c r="Q142" s="130">
        <f t="shared" si="39"/>
        <v>0</v>
      </c>
      <c r="R142" s="130">
        <f t="shared" si="40"/>
        <v>0</v>
      </c>
      <c r="S142" s="131">
        <f t="shared" si="41"/>
        <v>0</v>
      </c>
      <c r="T142" s="132">
        <f t="shared" si="42"/>
        <v>0</v>
      </c>
      <c r="U142" s="133">
        <f t="shared" si="43"/>
        <v>0</v>
      </c>
      <c r="V142" s="134">
        <f t="shared" si="44"/>
        <v>0</v>
      </c>
      <c r="W142" s="133">
        <f t="shared" si="45"/>
        <v>0</v>
      </c>
      <c r="X142" s="135">
        <f t="shared" si="46"/>
        <v>0</v>
      </c>
      <c r="Y142" s="133">
        <f t="shared" si="47"/>
        <v>0</v>
      </c>
      <c r="Z142" s="135">
        <f t="shared" si="48"/>
        <v>0</v>
      </c>
      <c r="AA142" s="197">
        <f t="shared" si="49"/>
        <v>0</v>
      </c>
      <c r="AB142" s="198">
        <f t="shared" si="50"/>
        <v>0</v>
      </c>
      <c r="AC142" s="29"/>
    </row>
    <row r="143" spans="1:29" ht="25" customHeight="1" x14ac:dyDescent="0.5">
      <c r="A143" s="191"/>
      <c r="B143" s="10"/>
      <c r="C143" s="10"/>
      <c r="D143" s="11"/>
      <c r="E143" s="11"/>
      <c r="F143" s="13"/>
      <c r="G143" s="13"/>
      <c r="H143" s="14"/>
      <c r="I143" s="14"/>
      <c r="J143" s="15">
        <f t="shared" si="35"/>
        <v>0</v>
      </c>
      <c r="K143" s="16" t="str">
        <f t="shared" si="36"/>
        <v/>
      </c>
      <c r="L143" s="30" t="str">
        <f t="shared" si="34"/>
        <v/>
      </c>
      <c r="M143" s="25"/>
      <c r="N143" s="26" t="s">
        <v>19</v>
      </c>
      <c r="O143" s="129">
        <f t="shared" si="37"/>
        <v>0</v>
      </c>
      <c r="P143" s="130">
        <f t="shared" si="38"/>
        <v>0</v>
      </c>
      <c r="Q143" s="130">
        <f t="shared" si="39"/>
        <v>0</v>
      </c>
      <c r="R143" s="130">
        <f t="shared" si="40"/>
        <v>0</v>
      </c>
      <c r="S143" s="131">
        <f t="shared" si="41"/>
        <v>0</v>
      </c>
      <c r="T143" s="132">
        <f t="shared" si="42"/>
        <v>0</v>
      </c>
      <c r="U143" s="133">
        <f t="shared" si="43"/>
        <v>0</v>
      </c>
      <c r="V143" s="134">
        <f t="shared" si="44"/>
        <v>0</v>
      </c>
      <c r="W143" s="133">
        <f t="shared" si="45"/>
        <v>0</v>
      </c>
      <c r="X143" s="135">
        <f t="shared" si="46"/>
        <v>0</v>
      </c>
      <c r="Y143" s="133">
        <f t="shared" si="47"/>
        <v>0</v>
      </c>
      <c r="Z143" s="135">
        <f t="shared" si="48"/>
        <v>0</v>
      </c>
      <c r="AA143" s="197">
        <f t="shared" si="49"/>
        <v>0</v>
      </c>
      <c r="AB143" s="198">
        <f t="shared" si="50"/>
        <v>0</v>
      </c>
      <c r="AC143" s="29"/>
    </row>
    <row r="144" spans="1:29" ht="25" customHeight="1" x14ac:dyDescent="0.5">
      <c r="A144" s="191"/>
      <c r="B144" s="10"/>
      <c r="C144" s="10"/>
      <c r="D144" s="11"/>
      <c r="E144" s="11"/>
      <c r="F144" s="13"/>
      <c r="G144" s="13"/>
      <c r="H144" s="14"/>
      <c r="I144" s="14"/>
      <c r="J144" s="15">
        <f t="shared" si="35"/>
        <v>0</v>
      </c>
      <c r="K144" s="16" t="str">
        <f t="shared" si="36"/>
        <v/>
      </c>
      <c r="L144" s="30" t="str">
        <f t="shared" si="34"/>
        <v/>
      </c>
      <c r="M144" s="25"/>
      <c r="N144" s="26" t="s">
        <v>19</v>
      </c>
      <c r="O144" s="129">
        <f t="shared" si="37"/>
        <v>0</v>
      </c>
      <c r="P144" s="130">
        <f t="shared" si="38"/>
        <v>0</v>
      </c>
      <c r="Q144" s="130">
        <f t="shared" si="39"/>
        <v>0</v>
      </c>
      <c r="R144" s="130">
        <f t="shared" si="40"/>
        <v>0</v>
      </c>
      <c r="S144" s="131">
        <f t="shared" si="41"/>
        <v>0</v>
      </c>
      <c r="T144" s="132">
        <f t="shared" si="42"/>
        <v>0</v>
      </c>
      <c r="U144" s="133">
        <f t="shared" si="43"/>
        <v>0</v>
      </c>
      <c r="V144" s="134">
        <f t="shared" si="44"/>
        <v>0</v>
      </c>
      <c r="W144" s="133">
        <f t="shared" si="45"/>
        <v>0</v>
      </c>
      <c r="X144" s="135">
        <f t="shared" si="46"/>
        <v>0</v>
      </c>
      <c r="Y144" s="133">
        <f t="shared" si="47"/>
        <v>0</v>
      </c>
      <c r="Z144" s="135">
        <f t="shared" si="48"/>
        <v>0</v>
      </c>
      <c r="AA144" s="197">
        <f t="shared" si="49"/>
        <v>0</v>
      </c>
      <c r="AB144" s="198">
        <f t="shared" si="50"/>
        <v>0</v>
      </c>
      <c r="AC144" s="29"/>
    </row>
    <row r="145" spans="1:29" ht="25" customHeight="1" x14ac:dyDescent="0.5">
      <c r="A145" s="191"/>
      <c r="B145" s="10"/>
      <c r="C145" s="10"/>
      <c r="D145" s="11"/>
      <c r="E145" s="11"/>
      <c r="F145" s="13"/>
      <c r="G145" s="13"/>
      <c r="H145" s="14"/>
      <c r="I145" s="14"/>
      <c r="J145" s="15">
        <f t="shared" si="35"/>
        <v>0</v>
      </c>
      <c r="K145" s="16" t="str">
        <f t="shared" si="36"/>
        <v/>
      </c>
      <c r="L145" s="30" t="str">
        <f t="shared" si="34"/>
        <v/>
      </c>
      <c r="M145" s="25"/>
      <c r="N145" s="26" t="s">
        <v>19</v>
      </c>
      <c r="O145" s="129">
        <f t="shared" si="37"/>
        <v>0</v>
      </c>
      <c r="P145" s="130">
        <f t="shared" si="38"/>
        <v>0</v>
      </c>
      <c r="Q145" s="130">
        <f t="shared" si="39"/>
        <v>0</v>
      </c>
      <c r="R145" s="130">
        <f t="shared" si="40"/>
        <v>0</v>
      </c>
      <c r="S145" s="131">
        <f t="shared" si="41"/>
        <v>0</v>
      </c>
      <c r="T145" s="132">
        <f t="shared" si="42"/>
        <v>0</v>
      </c>
      <c r="U145" s="133">
        <f t="shared" si="43"/>
        <v>0</v>
      </c>
      <c r="V145" s="134">
        <f t="shared" si="44"/>
        <v>0</v>
      </c>
      <c r="W145" s="133">
        <f t="shared" si="45"/>
        <v>0</v>
      </c>
      <c r="X145" s="135">
        <f t="shared" si="46"/>
        <v>0</v>
      </c>
      <c r="Y145" s="133">
        <f t="shared" si="47"/>
        <v>0</v>
      </c>
      <c r="Z145" s="135">
        <f t="shared" si="48"/>
        <v>0</v>
      </c>
      <c r="AA145" s="197">
        <f t="shared" si="49"/>
        <v>0</v>
      </c>
      <c r="AB145" s="198">
        <f t="shared" si="50"/>
        <v>0</v>
      </c>
      <c r="AC145" s="29"/>
    </row>
    <row r="146" spans="1:29" ht="25" customHeight="1" x14ac:dyDescent="0.5">
      <c r="A146" s="191"/>
      <c r="B146" s="10"/>
      <c r="C146" s="10"/>
      <c r="D146" s="11"/>
      <c r="E146" s="11"/>
      <c r="F146" s="13"/>
      <c r="G146" s="13"/>
      <c r="H146" s="14"/>
      <c r="I146" s="14"/>
      <c r="J146" s="15">
        <f t="shared" si="35"/>
        <v>0</v>
      </c>
      <c r="K146" s="16" t="str">
        <f t="shared" si="36"/>
        <v/>
      </c>
      <c r="L146" s="30" t="str">
        <f t="shared" si="34"/>
        <v/>
      </c>
      <c r="M146" s="25"/>
      <c r="N146" s="26" t="s">
        <v>19</v>
      </c>
      <c r="O146" s="129">
        <f t="shared" si="37"/>
        <v>0</v>
      </c>
      <c r="P146" s="130">
        <f t="shared" si="38"/>
        <v>0</v>
      </c>
      <c r="Q146" s="130">
        <f t="shared" si="39"/>
        <v>0</v>
      </c>
      <c r="R146" s="130">
        <f t="shared" si="40"/>
        <v>0</v>
      </c>
      <c r="S146" s="131">
        <f t="shared" si="41"/>
        <v>0</v>
      </c>
      <c r="T146" s="132">
        <f t="shared" si="42"/>
        <v>0</v>
      </c>
      <c r="U146" s="133">
        <f t="shared" si="43"/>
        <v>0</v>
      </c>
      <c r="V146" s="134">
        <f t="shared" si="44"/>
        <v>0</v>
      </c>
      <c r="W146" s="133">
        <f t="shared" si="45"/>
        <v>0</v>
      </c>
      <c r="X146" s="135">
        <f t="shared" si="46"/>
        <v>0</v>
      </c>
      <c r="Y146" s="133">
        <f t="shared" si="47"/>
        <v>0</v>
      </c>
      <c r="Z146" s="135">
        <f t="shared" si="48"/>
        <v>0</v>
      </c>
      <c r="AA146" s="197">
        <f t="shared" si="49"/>
        <v>0</v>
      </c>
      <c r="AB146" s="198">
        <f t="shared" si="50"/>
        <v>0</v>
      </c>
      <c r="AC146" s="29"/>
    </row>
    <row r="147" spans="1:29" ht="25" customHeight="1" x14ac:dyDescent="0.5">
      <c r="A147" s="191"/>
      <c r="B147" s="10"/>
      <c r="C147" s="10"/>
      <c r="D147" s="11"/>
      <c r="E147" s="11"/>
      <c r="F147" s="13"/>
      <c r="G147" s="13"/>
      <c r="H147" s="14"/>
      <c r="I147" s="14"/>
      <c r="J147" s="15">
        <f t="shared" si="35"/>
        <v>0</v>
      </c>
      <c r="K147" s="16" t="str">
        <f t="shared" si="36"/>
        <v/>
      </c>
      <c r="L147" s="30" t="str">
        <f t="shared" si="34"/>
        <v/>
      </c>
      <c r="M147" s="25"/>
      <c r="N147" s="26" t="s">
        <v>19</v>
      </c>
      <c r="O147" s="129">
        <f t="shared" si="37"/>
        <v>0</v>
      </c>
      <c r="P147" s="130">
        <f t="shared" si="38"/>
        <v>0</v>
      </c>
      <c r="Q147" s="130">
        <f t="shared" si="39"/>
        <v>0</v>
      </c>
      <c r="R147" s="130">
        <f t="shared" si="40"/>
        <v>0</v>
      </c>
      <c r="S147" s="131">
        <f t="shared" si="41"/>
        <v>0</v>
      </c>
      <c r="T147" s="132">
        <f t="shared" si="42"/>
        <v>0</v>
      </c>
      <c r="U147" s="133">
        <f t="shared" si="43"/>
        <v>0</v>
      </c>
      <c r="V147" s="134">
        <f t="shared" si="44"/>
        <v>0</v>
      </c>
      <c r="W147" s="133">
        <f t="shared" si="45"/>
        <v>0</v>
      </c>
      <c r="X147" s="135">
        <f t="shared" si="46"/>
        <v>0</v>
      </c>
      <c r="Y147" s="133">
        <f t="shared" si="47"/>
        <v>0</v>
      </c>
      <c r="Z147" s="135">
        <f t="shared" si="48"/>
        <v>0</v>
      </c>
      <c r="AA147" s="197">
        <f t="shared" si="49"/>
        <v>0</v>
      </c>
      <c r="AB147" s="198">
        <f t="shared" si="50"/>
        <v>0</v>
      </c>
      <c r="AC147" s="29"/>
    </row>
    <row r="148" spans="1:29" ht="25" customHeight="1" x14ac:dyDescent="0.5">
      <c r="A148" s="192"/>
      <c r="B148" s="32"/>
      <c r="C148" s="32"/>
      <c r="D148" s="33"/>
      <c r="E148" s="33"/>
      <c r="F148" s="13"/>
      <c r="G148" s="13"/>
      <c r="H148" s="14"/>
      <c r="I148" s="14"/>
      <c r="J148" s="15">
        <f t="shared" si="35"/>
        <v>0</v>
      </c>
      <c r="K148" s="16" t="str">
        <f t="shared" si="36"/>
        <v/>
      </c>
      <c r="L148" s="30" t="str">
        <f t="shared" si="34"/>
        <v/>
      </c>
      <c r="M148" s="25"/>
      <c r="N148" s="26" t="s">
        <v>19</v>
      </c>
      <c r="O148" s="129">
        <f t="shared" si="37"/>
        <v>0</v>
      </c>
      <c r="P148" s="130">
        <f t="shared" si="38"/>
        <v>0</v>
      </c>
      <c r="Q148" s="130">
        <f t="shared" si="39"/>
        <v>0</v>
      </c>
      <c r="R148" s="130">
        <f t="shared" si="40"/>
        <v>0</v>
      </c>
      <c r="S148" s="131">
        <f t="shared" si="41"/>
        <v>0</v>
      </c>
      <c r="T148" s="132">
        <f t="shared" si="42"/>
        <v>0</v>
      </c>
      <c r="U148" s="133">
        <f t="shared" si="43"/>
        <v>0</v>
      </c>
      <c r="V148" s="134">
        <f t="shared" si="44"/>
        <v>0</v>
      </c>
      <c r="W148" s="133">
        <f t="shared" si="45"/>
        <v>0</v>
      </c>
      <c r="X148" s="135">
        <f t="shared" si="46"/>
        <v>0</v>
      </c>
      <c r="Y148" s="133">
        <f t="shared" si="47"/>
        <v>0</v>
      </c>
      <c r="Z148" s="135">
        <f t="shared" si="48"/>
        <v>0</v>
      </c>
      <c r="AA148" s="197">
        <f t="shared" si="49"/>
        <v>0</v>
      </c>
      <c r="AB148" s="198">
        <f t="shared" si="50"/>
        <v>0</v>
      </c>
      <c r="AC148" s="29"/>
    </row>
    <row r="149" spans="1:29" ht="25" customHeight="1" thickBot="1" x14ac:dyDescent="0.55000000000000004">
      <c r="A149" s="192"/>
      <c r="B149" s="32"/>
      <c r="C149" s="32"/>
      <c r="D149" s="33"/>
      <c r="E149" s="33"/>
      <c r="F149" s="13"/>
      <c r="G149" s="13"/>
      <c r="H149" s="14"/>
      <c r="I149" s="14"/>
      <c r="J149" s="15">
        <f t="shared" si="35"/>
        <v>0</v>
      </c>
      <c r="K149" s="16" t="str">
        <f t="shared" si="36"/>
        <v/>
      </c>
      <c r="L149" s="30" t="str">
        <f t="shared" si="34"/>
        <v/>
      </c>
      <c r="M149" s="25"/>
      <c r="N149" s="35" t="s">
        <v>19</v>
      </c>
      <c r="O149" s="129">
        <f t="shared" si="37"/>
        <v>0</v>
      </c>
      <c r="P149" s="130">
        <f t="shared" si="38"/>
        <v>0</v>
      </c>
      <c r="Q149" s="130">
        <f t="shared" si="39"/>
        <v>0</v>
      </c>
      <c r="R149" s="130">
        <f t="shared" si="40"/>
        <v>0</v>
      </c>
      <c r="S149" s="131">
        <f t="shared" si="41"/>
        <v>0</v>
      </c>
      <c r="T149" s="132">
        <f t="shared" si="42"/>
        <v>0</v>
      </c>
      <c r="U149" s="133">
        <f t="shared" si="43"/>
        <v>0</v>
      </c>
      <c r="V149" s="134">
        <f t="shared" si="44"/>
        <v>0</v>
      </c>
      <c r="W149" s="133">
        <f t="shared" si="45"/>
        <v>0</v>
      </c>
      <c r="X149" s="135">
        <f t="shared" si="46"/>
        <v>0</v>
      </c>
      <c r="Y149" s="133">
        <f t="shared" si="47"/>
        <v>0</v>
      </c>
      <c r="Z149" s="135">
        <f t="shared" si="48"/>
        <v>0</v>
      </c>
      <c r="AA149" s="197">
        <f t="shared" si="49"/>
        <v>0</v>
      </c>
      <c r="AB149" s="198">
        <f t="shared" si="50"/>
        <v>0</v>
      </c>
      <c r="AC149" s="29"/>
    </row>
    <row r="150" spans="1:29" s="187" customFormat="1" ht="37.75" customHeight="1" thickBot="1" x14ac:dyDescent="0.55000000000000004">
      <c r="A150" s="193">
        <f>IF(SUM(A6:A149)&gt;0,LARGE($A$6:$A$149,1),0)</f>
        <v>0</v>
      </c>
      <c r="B150" s="180"/>
      <c r="C150" s="180"/>
      <c r="D150" s="181"/>
      <c r="E150" s="181"/>
      <c r="F150" s="182"/>
      <c r="G150" s="182"/>
      <c r="H150" s="183"/>
      <c r="I150" s="183"/>
      <c r="J150" s="182"/>
      <c r="K150" s="181"/>
      <c r="L150" s="182"/>
      <c r="M150" s="184"/>
      <c r="N150" s="182"/>
      <c r="O150" s="185"/>
      <c r="P150" s="185"/>
      <c r="Q150" s="185"/>
      <c r="R150" s="185"/>
      <c r="S150" s="195">
        <f>ROUND(SUM(S6:S149),2)</f>
        <v>0</v>
      </c>
      <c r="T150" s="185"/>
      <c r="U150" s="185"/>
      <c r="V150" s="185"/>
      <c r="W150" s="185"/>
      <c r="X150" s="186"/>
      <c r="Y150" s="185"/>
      <c r="Z150" s="186"/>
      <c r="AA150" s="199">
        <f>ROUND(SUM(AA6:AA149),2)</f>
        <v>0</v>
      </c>
      <c r="AB150" s="200">
        <f>ROUND(SUM(AB6:AB149),2)</f>
        <v>0</v>
      </c>
    </row>
  </sheetData>
  <sheetProtection algorithmName="SHA-512" hashValue="i3DzoP6dxUQssuq9iLUtp4yV/l1ESNLWDakEyGDHGKelomQC8Ao2dYfEaemAuzNYuFYZcrd7utchSQc3/L0mJg==" saltValue="8Q6d0L2kLnTMJaRmYg28cA==" spinCount="100000" sheet="1" objects="1" scenarios="1"/>
  <mergeCells count="15">
    <mergeCell ref="W4:AB4"/>
    <mergeCell ref="A1:AB1"/>
    <mergeCell ref="B4:C4"/>
    <mergeCell ref="D4:E4"/>
    <mergeCell ref="F4:G4"/>
    <mergeCell ref="H4:I4"/>
    <mergeCell ref="J4:K4"/>
    <mergeCell ref="M4:N4"/>
    <mergeCell ref="O4:P4"/>
    <mergeCell ref="A2:C2"/>
    <mergeCell ref="A3:C3"/>
    <mergeCell ref="D2:AB2"/>
    <mergeCell ref="D3:AB3"/>
    <mergeCell ref="Q4:S4"/>
    <mergeCell ref="T4:U4"/>
  </mergeCells>
  <conditionalFormatting sqref="K6:K149">
    <cfRule type="cellIs" dxfId="10" priority="1" operator="notEqual">
      <formula>"ok"</formula>
    </cfRule>
    <cfRule type="cellIs" dxfId="9" priority="2" operator="equal">
      <formula>"Errore Verificare Giorni"</formula>
    </cfRule>
    <cfRule type="cellIs" dxfId="8" priority="3" operator="equal">
      <formula>"Errore"</formula>
    </cfRule>
    <cfRule type="cellIs" dxfId="7" priority="4" operator="equal">
      <formula>"eRRORE"</formula>
    </cfRule>
  </conditionalFormatting>
  <conditionalFormatting sqref="K150">
    <cfRule type="cellIs" dxfId="6" priority="13" operator="equal">
      <formula>"Errore! Verificare Giorni"</formula>
    </cfRule>
  </conditionalFormatting>
  <dataValidations count="10">
    <dataValidation type="date" allowBlank="1" showInputMessage="1" showErrorMessage="1" sqref="WVN982846:WVO983187 SX6:SY149 ACT6:ACU149 AMP6:AMQ149 AWL6:AWM149 BGH6:BGI149 BQD6:BQE149 BZZ6:CAA149 CJV6:CJW149 CTR6:CTS149 DDN6:DDO149 DNJ6:DNK149 DXF6:DXG149 EHB6:EHC149 EQX6:EQY149 FAT6:FAU149 FKP6:FKQ149 FUL6:FUM149 GEH6:GEI149 GOD6:GOE149 GXZ6:GYA149 HHV6:HHW149 HRR6:HRS149 IBN6:IBO149 ILJ6:ILK149 IVF6:IVG149 JFB6:JFC149 JOX6:JOY149 JYT6:JYU149 KIP6:KIQ149 KSL6:KSM149 LCH6:LCI149 LMD6:LME149 LVZ6:LWA149 MFV6:MFW149 MPR6:MPS149 MZN6:MZO149 NJJ6:NJK149 NTF6:NTG149 ODB6:ODC149 OMX6:OMY149 OWT6:OWU149 PGP6:PGQ149 PQL6:PQM149 QAH6:QAI149 QKD6:QKE149 QTZ6:QUA149 RDV6:RDW149 RNR6:RNS149 RXN6:RXO149 SHJ6:SHK149 SRF6:SRG149 TBB6:TBC149 TKX6:TKY149 TUT6:TUU149 UEP6:UEQ149 UOL6:UOM149 UYH6:UYI149 VID6:VIE149 VRZ6:VSA149 WBV6:WBW149 WLR6:WLS149 WVN6:WVO149 WLR982846:WLS983187 F65342:G65683 JB65342:JC65683 SX65342:SY65683 ACT65342:ACU65683 AMP65342:AMQ65683 AWL65342:AWM65683 BGH65342:BGI65683 BQD65342:BQE65683 BZZ65342:CAA65683 CJV65342:CJW65683 CTR65342:CTS65683 DDN65342:DDO65683 DNJ65342:DNK65683 DXF65342:DXG65683 EHB65342:EHC65683 EQX65342:EQY65683 FAT65342:FAU65683 FKP65342:FKQ65683 FUL65342:FUM65683 GEH65342:GEI65683 GOD65342:GOE65683 GXZ65342:GYA65683 HHV65342:HHW65683 HRR65342:HRS65683 IBN65342:IBO65683 ILJ65342:ILK65683 IVF65342:IVG65683 JFB65342:JFC65683 JOX65342:JOY65683 JYT65342:JYU65683 KIP65342:KIQ65683 KSL65342:KSM65683 LCH65342:LCI65683 LMD65342:LME65683 LVZ65342:LWA65683 MFV65342:MFW65683 MPR65342:MPS65683 MZN65342:MZO65683 NJJ65342:NJK65683 NTF65342:NTG65683 ODB65342:ODC65683 OMX65342:OMY65683 OWT65342:OWU65683 PGP65342:PGQ65683 PQL65342:PQM65683 QAH65342:QAI65683 QKD65342:QKE65683 QTZ65342:QUA65683 RDV65342:RDW65683 RNR65342:RNS65683 RXN65342:RXO65683 SHJ65342:SHK65683 SRF65342:SRG65683 TBB65342:TBC65683 TKX65342:TKY65683 TUT65342:TUU65683 UEP65342:UEQ65683 UOL65342:UOM65683 UYH65342:UYI65683 VID65342:VIE65683 VRZ65342:VSA65683 WBV65342:WBW65683 WLR65342:WLS65683 WVN65342:WVO65683 F130878:G131219 JB130878:JC131219 SX130878:SY131219 ACT130878:ACU131219 AMP130878:AMQ131219 AWL130878:AWM131219 BGH130878:BGI131219 BQD130878:BQE131219 BZZ130878:CAA131219 CJV130878:CJW131219 CTR130878:CTS131219 DDN130878:DDO131219 DNJ130878:DNK131219 DXF130878:DXG131219 EHB130878:EHC131219 EQX130878:EQY131219 FAT130878:FAU131219 FKP130878:FKQ131219 FUL130878:FUM131219 GEH130878:GEI131219 GOD130878:GOE131219 GXZ130878:GYA131219 HHV130878:HHW131219 HRR130878:HRS131219 IBN130878:IBO131219 ILJ130878:ILK131219 IVF130878:IVG131219 JFB130878:JFC131219 JOX130878:JOY131219 JYT130878:JYU131219 KIP130878:KIQ131219 KSL130878:KSM131219 LCH130878:LCI131219 LMD130878:LME131219 LVZ130878:LWA131219 MFV130878:MFW131219 MPR130878:MPS131219 MZN130878:MZO131219 NJJ130878:NJK131219 NTF130878:NTG131219 ODB130878:ODC131219 OMX130878:OMY131219 OWT130878:OWU131219 PGP130878:PGQ131219 PQL130878:PQM131219 QAH130878:QAI131219 QKD130878:QKE131219 QTZ130878:QUA131219 RDV130878:RDW131219 RNR130878:RNS131219 RXN130878:RXO131219 SHJ130878:SHK131219 SRF130878:SRG131219 TBB130878:TBC131219 TKX130878:TKY131219 TUT130878:TUU131219 UEP130878:UEQ131219 UOL130878:UOM131219 UYH130878:UYI131219 VID130878:VIE131219 VRZ130878:VSA131219 WBV130878:WBW131219 WLR130878:WLS131219 WVN130878:WVO131219 F196414:G196755 JB196414:JC196755 SX196414:SY196755 ACT196414:ACU196755 AMP196414:AMQ196755 AWL196414:AWM196755 BGH196414:BGI196755 BQD196414:BQE196755 BZZ196414:CAA196755 CJV196414:CJW196755 CTR196414:CTS196755 DDN196414:DDO196755 DNJ196414:DNK196755 DXF196414:DXG196755 EHB196414:EHC196755 EQX196414:EQY196755 FAT196414:FAU196755 FKP196414:FKQ196755 FUL196414:FUM196755 GEH196414:GEI196755 GOD196414:GOE196755 GXZ196414:GYA196755 HHV196414:HHW196755 HRR196414:HRS196755 IBN196414:IBO196755 ILJ196414:ILK196755 IVF196414:IVG196755 JFB196414:JFC196755 JOX196414:JOY196755 JYT196414:JYU196755 KIP196414:KIQ196755 KSL196414:KSM196755 LCH196414:LCI196755 LMD196414:LME196755 LVZ196414:LWA196755 MFV196414:MFW196755 MPR196414:MPS196755 MZN196414:MZO196755 NJJ196414:NJK196755 NTF196414:NTG196755 ODB196414:ODC196755 OMX196414:OMY196755 OWT196414:OWU196755 PGP196414:PGQ196755 PQL196414:PQM196755 QAH196414:QAI196755 QKD196414:QKE196755 QTZ196414:QUA196755 RDV196414:RDW196755 RNR196414:RNS196755 RXN196414:RXO196755 SHJ196414:SHK196755 SRF196414:SRG196755 TBB196414:TBC196755 TKX196414:TKY196755 TUT196414:TUU196755 UEP196414:UEQ196755 UOL196414:UOM196755 UYH196414:UYI196755 VID196414:VIE196755 VRZ196414:VSA196755 WBV196414:WBW196755 WLR196414:WLS196755 WVN196414:WVO196755 F261950:G262291 JB261950:JC262291 SX261950:SY262291 ACT261950:ACU262291 AMP261950:AMQ262291 AWL261950:AWM262291 BGH261950:BGI262291 BQD261950:BQE262291 BZZ261950:CAA262291 CJV261950:CJW262291 CTR261950:CTS262291 DDN261950:DDO262291 DNJ261950:DNK262291 DXF261950:DXG262291 EHB261950:EHC262291 EQX261950:EQY262291 FAT261950:FAU262291 FKP261950:FKQ262291 FUL261950:FUM262291 GEH261950:GEI262291 GOD261950:GOE262291 GXZ261950:GYA262291 HHV261950:HHW262291 HRR261950:HRS262291 IBN261950:IBO262291 ILJ261950:ILK262291 IVF261950:IVG262291 JFB261950:JFC262291 JOX261950:JOY262291 JYT261950:JYU262291 KIP261950:KIQ262291 KSL261950:KSM262291 LCH261950:LCI262291 LMD261950:LME262291 LVZ261950:LWA262291 MFV261950:MFW262291 MPR261950:MPS262291 MZN261950:MZO262291 NJJ261950:NJK262291 NTF261950:NTG262291 ODB261950:ODC262291 OMX261950:OMY262291 OWT261950:OWU262291 PGP261950:PGQ262291 PQL261950:PQM262291 QAH261950:QAI262291 QKD261950:QKE262291 QTZ261950:QUA262291 RDV261950:RDW262291 RNR261950:RNS262291 RXN261950:RXO262291 SHJ261950:SHK262291 SRF261950:SRG262291 TBB261950:TBC262291 TKX261950:TKY262291 TUT261950:TUU262291 UEP261950:UEQ262291 UOL261950:UOM262291 UYH261950:UYI262291 VID261950:VIE262291 VRZ261950:VSA262291 WBV261950:WBW262291 WLR261950:WLS262291 WVN261950:WVO262291 F327486:G327827 JB327486:JC327827 SX327486:SY327827 ACT327486:ACU327827 AMP327486:AMQ327827 AWL327486:AWM327827 BGH327486:BGI327827 BQD327486:BQE327827 BZZ327486:CAA327827 CJV327486:CJW327827 CTR327486:CTS327827 DDN327486:DDO327827 DNJ327486:DNK327827 DXF327486:DXG327827 EHB327486:EHC327827 EQX327486:EQY327827 FAT327486:FAU327827 FKP327486:FKQ327827 FUL327486:FUM327827 GEH327486:GEI327827 GOD327486:GOE327827 GXZ327486:GYA327827 HHV327486:HHW327827 HRR327486:HRS327827 IBN327486:IBO327827 ILJ327486:ILK327827 IVF327486:IVG327827 JFB327486:JFC327827 JOX327486:JOY327827 JYT327486:JYU327827 KIP327486:KIQ327827 KSL327486:KSM327827 LCH327486:LCI327827 LMD327486:LME327827 LVZ327486:LWA327827 MFV327486:MFW327827 MPR327486:MPS327827 MZN327486:MZO327827 NJJ327486:NJK327827 NTF327486:NTG327827 ODB327486:ODC327827 OMX327486:OMY327827 OWT327486:OWU327827 PGP327486:PGQ327827 PQL327486:PQM327827 QAH327486:QAI327827 QKD327486:QKE327827 QTZ327486:QUA327827 RDV327486:RDW327827 RNR327486:RNS327827 RXN327486:RXO327827 SHJ327486:SHK327827 SRF327486:SRG327827 TBB327486:TBC327827 TKX327486:TKY327827 TUT327486:TUU327827 UEP327486:UEQ327827 UOL327486:UOM327827 UYH327486:UYI327827 VID327486:VIE327827 VRZ327486:VSA327827 WBV327486:WBW327827 WLR327486:WLS327827 WVN327486:WVO327827 F393022:G393363 JB393022:JC393363 SX393022:SY393363 ACT393022:ACU393363 AMP393022:AMQ393363 AWL393022:AWM393363 BGH393022:BGI393363 BQD393022:BQE393363 BZZ393022:CAA393363 CJV393022:CJW393363 CTR393022:CTS393363 DDN393022:DDO393363 DNJ393022:DNK393363 DXF393022:DXG393363 EHB393022:EHC393363 EQX393022:EQY393363 FAT393022:FAU393363 FKP393022:FKQ393363 FUL393022:FUM393363 GEH393022:GEI393363 GOD393022:GOE393363 GXZ393022:GYA393363 HHV393022:HHW393363 HRR393022:HRS393363 IBN393022:IBO393363 ILJ393022:ILK393363 IVF393022:IVG393363 JFB393022:JFC393363 JOX393022:JOY393363 JYT393022:JYU393363 KIP393022:KIQ393363 KSL393022:KSM393363 LCH393022:LCI393363 LMD393022:LME393363 LVZ393022:LWA393363 MFV393022:MFW393363 MPR393022:MPS393363 MZN393022:MZO393363 NJJ393022:NJK393363 NTF393022:NTG393363 ODB393022:ODC393363 OMX393022:OMY393363 OWT393022:OWU393363 PGP393022:PGQ393363 PQL393022:PQM393363 QAH393022:QAI393363 QKD393022:QKE393363 QTZ393022:QUA393363 RDV393022:RDW393363 RNR393022:RNS393363 RXN393022:RXO393363 SHJ393022:SHK393363 SRF393022:SRG393363 TBB393022:TBC393363 TKX393022:TKY393363 TUT393022:TUU393363 UEP393022:UEQ393363 UOL393022:UOM393363 UYH393022:UYI393363 VID393022:VIE393363 VRZ393022:VSA393363 WBV393022:WBW393363 WLR393022:WLS393363 WVN393022:WVO393363 F458558:G458899 JB458558:JC458899 SX458558:SY458899 ACT458558:ACU458899 AMP458558:AMQ458899 AWL458558:AWM458899 BGH458558:BGI458899 BQD458558:BQE458899 BZZ458558:CAA458899 CJV458558:CJW458899 CTR458558:CTS458899 DDN458558:DDO458899 DNJ458558:DNK458899 DXF458558:DXG458899 EHB458558:EHC458899 EQX458558:EQY458899 FAT458558:FAU458899 FKP458558:FKQ458899 FUL458558:FUM458899 GEH458558:GEI458899 GOD458558:GOE458899 GXZ458558:GYA458899 HHV458558:HHW458899 HRR458558:HRS458899 IBN458558:IBO458899 ILJ458558:ILK458899 IVF458558:IVG458899 JFB458558:JFC458899 JOX458558:JOY458899 JYT458558:JYU458899 KIP458558:KIQ458899 KSL458558:KSM458899 LCH458558:LCI458899 LMD458558:LME458899 LVZ458558:LWA458899 MFV458558:MFW458899 MPR458558:MPS458899 MZN458558:MZO458899 NJJ458558:NJK458899 NTF458558:NTG458899 ODB458558:ODC458899 OMX458558:OMY458899 OWT458558:OWU458899 PGP458558:PGQ458899 PQL458558:PQM458899 QAH458558:QAI458899 QKD458558:QKE458899 QTZ458558:QUA458899 RDV458558:RDW458899 RNR458558:RNS458899 RXN458558:RXO458899 SHJ458558:SHK458899 SRF458558:SRG458899 TBB458558:TBC458899 TKX458558:TKY458899 TUT458558:TUU458899 UEP458558:UEQ458899 UOL458558:UOM458899 UYH458558:UYI458899 VID458558:VIE458899 VRZ458558:VSA458899 WBV458558:WBW458899 WLR458558:WLS458899 WVN458558:WVO458899 F524094:G524435 JB524094:JC524435 SX524094:SY524435 ACT524094:ACU524435 AMP524094:AMQ524435 AWL524094:AWM524435 BGH524094:BGI524435 BQD524094:BQE524435 BZZ524094:CAA524435 CJV524094:CJW524435 CTR524094:CTS524435 DDN524094:DDO524435 DNJ524094:DNK524435 DXF524094:DXG524435 EHB524094:EHC524435 EQX524094:EQY524435 FAT524094:FAU524435 FKP524094:FKQ524435 FUL524094:FUM524435 GEH524094:GEI524435 GOD524094:GOE524435 GXZ524094:GYA524435 HHV524094:HHW524435 HRR524094:HRS524435 IBN524094:IBO524435 ILJ524094:ILK524435 IVF524094:IVG524435 JFB524094:JFC524435 JOX524094:JOY524435 JYT524094:JYU524435 KIP524094:KIQ524435 KSL524094:KSM524435 LCH524094:LCI524435 LMD524094:LME524435 LVZ524094:LWA524435 MFV524094:MFW524435 MPR524094:MPS524435 MZN524094:MZO524435 NJJ524094:NJK524435 NTF524094:NTG524435 ODB524094:ODC524435 OMX524094:OMY524435 OWT524094:OWU524435 PGP524094:PGQ524435 PQL524094:PQM524435 QAH524094:QAI524435 QKD524094:QKE524435 QTZ524094:QUA524435 RDV524094:RDW524435 RNR524094:RNS524435 RXN524094:RXO524435 SHJ524094:SHK524435 SRF524094:SRG524435 TBB524094:TBC524435 TKX524094:TKY524435 TUT524094:TUU524435 UEP524094:UEQ524435 UOL524094:UOM524435 UYH524094:UYI524435 VID524094:VIE524435 VRZ524094:VSA524435 WBV524094:WBW524435 WLR524094:WLS524435 WVN524094:WVO524435 F589630:G589971 JB589630:JC589971 SX589630:SY589971 ACT589630:ACU589971 AMP589630:AMQ589971 AWL589630:AWM589971 BGH589630:BGI589971 BQD589630:BQE589971 BZZ589630:CAA589971 CJV589630:CJW589971 CTR589630:CTS589971 DDN589630:DDO589971 DNJ589630:DNK589971 DXF589630:DXG589971 EHB589630:EHC589971 EQX589630:EQY589971 FAT589630:FAU589971 FKP589630:FKQ589971 FUL589630:FUM589971 GEH589630:GEI589971 GOD589630:GOE589971 GXZ589630:GYA589971 HHV589630:HHW589971 HRR589630:HRS589971 IBN589630:IBO589971 ILJ589630:ILK589971 IVF589630:IVG589971 JFB589630:JFC589971 JOX589630:JOY589971 JYT589630:JYU589971 KIP589630:KIQ589971 KSL589630:KSM589971 LCH589630:LCI589971 LMD589630:LME589971 LVZ589630:LWA589971 MFV589630:MFW589971 MPR589630:MPS589971 MZN589630:MZO589971 NJJ589630:NJK589971 NTF589630:NTG589971 ODB589630:ODC589971 OMX589630:OMY589971 OWT589630:OWU589971 PGP589630:PGQ589971 PQL589630:PQM589971 QAH589630:QAI589971 QKD589630:QKE589971 QTZ589630:QUA589971 RDV589630:RDW589971 RNR589630:RNS589971 RXN589630:RXO589971 SHJ589630:SHK589971 SRF589630:SRG589971 TBB589630:TBC589971 TKX589630:TKY589971 TUT589630:TUU589971 UEP589630:UEQ589971 UOL589630:UOM589971 UYH589630:UYI589971 VID589630:VIE589971 VRZ589630:VSA589971 WBV589630:WBW589971 WLR589630:WLS589971 WVN589630:WVO589971 F655166:G655507 JB655166:JC655507 SX655166:SY655507 ACT655166:ACU655507 AMP655166:AMQ655507 AWL655166:AWM655507 BGH655166:BGI655507 BQD655166:BQE655507 BZZ655166:CAA655507 CJV655166:CJW655507 CTR655166:CTS655507 DDN655166:DDO655507 DNJ655166:DNK655507 DXF655166:DXG655507 EHB655166:EHC655507 EQX655166:EQY655507 FAT655166:FAU655507 FKP655166:FKQ655507 FUL655166:FUM655507 GEH655166:GEI655507 GOD655166:GOE655507 GXZ655166:GYA655507 HHV655166:HHW655507 HRR655166:HRS655507 IBN655166:IBO655507 ILJ655166:ILK655507 IVF655166:IVG655507 JFB655166:JFC655507 JOX655166:JOY655507 JYT655166:JYU655507 KIP655166:KIQ655507 KSL655166:KSM655507 LCH655166:LCI655507 LMD655166:LME655507 LVZ655166:LWA655507 MFV655166:MFW655507 MPR655166:MPS655507 MZN655166:MZO655507 NJJ655166:NJK655507 NTF655166:NTG655507 ODB655166:ODC655507 OMX655166:OMY655507 OWT655166:OWU655507 PGP655166:PGQ655507 PQL655166:PQM655507 QAH655166:QAI655507 QKD655166:QKE655507 QTZ655166:QUA655507 RDV655166:RDW655507 RNR655166:RNS655507 RXN655166:RXO655507 SHJ655166:SHK655507 SRF655166:SRG655507 TBB655166:TBC655507 TKX655166:TKY655507 TUT655166:TUU655507 UEP655166:UEQ655507 UOL655166:UOM655507 UYH655166:UYI655507 VID655166:VIE655507 VRZ655166:VSA655507 WBV655166:WBW655507 WLR655166:WLS655507 WVN655166:WVO655507 F720702:G721043 JB720702:JC721043 SX720702:SY721043 ACT720702:ACU721043 AMP720702:AMQ721043 AWL720702:AWM721043 BGH720702:BGI721043 BQD720702:BQE721043 BZZ720702:CAA721043 CJV720702:CJW721043 CTR720702:CTS721043 DDN720702:DDO721043 DNJ720702:DNK721043 DXF720702:DXG721043 EHB720702:EHC721043 EQX720702:EQY721043 FAT720702:FAU721043 FKP720702:FKQ721043 FUL720702:FUM721043 GEH720702:GEI721043 GOD720702:GOE721043 GXZ720702:GYA721043 HHV720702:HHW721043 HRR720702:HRS721043 IBN720702:IBO721043 ILJ720702:ILK721043 IVF720702:IVG721043 JFB720702:JFC721043 JOX720702:JOY721043 JYT720702:JYU721043 KIP720702:KIQ721043 KSL720702:KSM721043 LCH720702:LCI721043 LMD720702:LME721043 LVZ720702:LWA721043 MFV720702:MFW721043 MPR720702:MPS721043 MZN720702:MZO721043 NJJ720702:NJK721043 NTF720702:NTG721043 ODB720702:ODC721043 OMX720702:OMY721043 OWT720702:OWU721043 PGP720702:PGQ721043 PQL720702:PQM721043 QAH720702:QAI721043 QKD720702:QKE721043 QTZ720702:QUA721043 RDV720702:RDW721043 RNR720702:RNS721043 RXN720702:RXO721043 SHJ720702:SHK721043 SRF720702:SRG721043 TBB720702:TBC721043 TKX720702:TKY721043 TUT720702:TUU721043 UEP720702:UEQ721043 UOL720702:UOM721043 UYH720702:UYI721043 VID720702:VIE721043 VRZ720702:VSA721043 WBV720702:WBW721043 WLR720702:WLS721043 WVN720702:WVO721043 F786238:G786579 JB786238:JC786579 SX786238:SY786579 ACT786238:ACU786579 AMP786238:AMQ786579 AWL786238:AWM786579 BGH786238:BGI786579 BQD786238:BQE786579 BZZ786238:CAA786579 CJV786238:CJW786579 CTR786238:CTS786579 DDN786238:DDO786579 DNJ786238:DNK786579 DXF786238:DXG786579 EHB786238:EHC786579 EQX786238:EQY786579 FAT786238:FAU786579 FKP786238:FKQ786579 FUL786238:FUM786579 GEH786238:GEI786579 GOD786238:GOE786579 GXZ786238:GYA786579 HHV786238:HHW786579 HRR786238:HRS786579 IBN786238:IBO786579 ILJ786238:ILK786579 IVF786238:IVG786579 JFB786238:JFC786579 JOX786238:JOY786579 JYT786238:JYU786579 KIP786238:KIQ786579 KSL786238:KSM786579 LCH786238:LCI786579 LMD786238:LME786579 LVZ786238:LWA786579 MFV786238:MFW786579 MPR786238:MPS786579 MZN786238:MZO786579 NJJ786238:NJK786579 NTF786238:NTG786579 ODB786238:ODC786579 OMX786238:OMY786579 OWT786238:OWU786579 PGP786238:PGQ786579 PQL786238:PQM786579 QAH786238:QAI786579 QKD786238:QKE786579 QTZ786238:QUA786579 RDV786238:RDW786579 RNR786238:RNS786579 RXN786238:RXO786579 SHJ786238:SHK786579 SRF786238:SRG786579 TBB786238:TBC786579 TKX786238:TKY786579 TUT786238:TUU786579 UEP786238:UEQ786579 UOL786238:UOM786579 UYH786238:UYI786579 VID786238:VIE786579 VRZ786238:VSA786579 WBV786238:WBW786579 WLR786238:WLS786579 WVN786238:WVO786579 F851774:G852115 JB851774:JC852115 SX851774:SY852115 ACT851774:ACU852115 AMP851774:AMQ852115 AWL851774:AWM852115 BGH851774:BGI852115 BQD851774:BQE852115 BZZ851774:CAA852115 CJV851774:CJW852115 CTR851774:CTS852115 DDN851774:DDO852115 DNJ851774:DNK852115 DXF851774:DXG852115 EHB851774:EHC852115 EQX851774:EQY852115 FAT851774:FAU852115 FKP851774:FKQ852115 FUL851774:FUM852115 GEH851774:GEI852115 GOD851774:GOE852115 GXZ851774:GYA852115 HHV851774:HHW852115 HRR851774:HRS852115 IBN851774:IBO852115 ILJ851774:ILK852115 IVF851774:IVG852115 JFB851774:JFC852115 JOX851774:JOY852115 JYT851774:JYU852115 KIP851774:KIQ852115 KSL851774:KSM852115 LCH851774:LCI852115 LMD851774:LME852115 LVZ851774:LWA852115 MFV851774:MFW852115 MPR851774:MPS852115 MZN851774:MZO852115 NJJ851774:NJK852115 NTF851774:NTG852115 ODB851774:ODC852115 OMX851774:OMY852115 OWT851774:OWU852115 PGP851774:PGQ852115 PQL851774:PQM852115 QAH851774:QAI852115 QKD851774:QKE852115 QTZ851774:QUA852115 RDV851774:RDW852115 RNR851774:RNS852115 RXN851774:RXO852115 SHJ851774:SHK852115 SRF851774:SRG852115 TBB851774:TBC852115 TKX851774:TKY852115 TUT851774:TUU852115 UEP851774:UEQ852115 UOL851774:UOM852115 UYH851774:UYI852115 VID851774:VIE852115 VRZ851774:VSA852115 WBV851774:WBW852115 WLR851774:WLS852115 WVN851774:WVO852115 F917310:G917651 JB917310:JC917651 SX917310:SY917651 ACT917310:ACU917651 AMP917310:AMQ917651 AWL917310:AWM917651 BGH917310:BGI917651 BQD917310:BQE917651 BZZ917310:CAA917651 CJV917310:CJW917651 CTR917310:CTS917651 DDN917310:DDO917651 DNJ917310:DNK917651 DXF917310:DXG917651 EHB917310:EHC917651 EQX917310:EQY917651 FAT917310:FAU917651 FKP917310:FKQ917651 FUL917310:FUM917651 GEH917310:GEI917651 GOD917310:GOE917651 GXZ917310:GYA917651 HHV917310:HHW917651 HRR917310:HRS917651 IBN917310:IBO917651 ILJ917310:ILK917651 IVF917310:IVG917651 JFB917310:JFC917651 JOX917310:JOY917651 JYT917310:JYU917651 KIP917310:KIQ917651 KSL917310:KSM917651 LCH917310:LCI917651 LMD917310:LME917651 LVZ917310:LWA917651 MFV917310:MFW917651 MPR917310:MPS917651 MZN917310:MZO917651 NJJ917310:NJK917651 NTF917310:NTG917651 ODB917310:ODC917651 OMX917310:OMY917651 OWT917310:OWU917651 PGP917310:PGQ917651 PQL917310:PQM917651 QAH917310:QAI917651 QKD917310:QKE917651 QTZ917310:QUA917651 RDV917310:RDW917651 RNR917310:RNS917651 RXN917310:RXO917651 SHJ917310:SHK917651 SRF917310:SRG917651 TBB917310:TBC917651 TKX917310:TKY917651 TUT917310:TUU917651 UEP917310:UEQ917651 UOL917310:UOM917651 UYH917310:UYI917651 VID917310:VIE917651 VRZ917310:VSA917651 WBV917310:WBW917651 WLR917310:WLS917651 WVN917310:WVO917651 F982846:G983187 JB982846:JC983187 SX982846:SY983187 ACT982846:ACU983187 AMP982846:AMQ983187 AWL982846:AWM983187 BGH982846:BGI983187 BQD982846:BQE983187 BZZ982846:CAA983187 CJV982846:CJW983187 CTR982846:CTS983187 DDN982846:DDO983187 DNJ982846:DNK983187 DXF982846:DXG983187 EHB982846:EHC983187 EQX982846:EQY983187 FAT982846:FAU983187 FKP982846:FKQ983187 FUL982846:FUM983187 GEH982846:GEI983187 GOD982846:GOE983187 GXZ982846:GYA983187 HHV982846:HHW983187 HRR982846:HRS983187 IBN982846:IBO983187 ILJ982846:ILK983187 IVF982846:IVG983187 JFB982846:JFC983187 JOX982846:JOY983187 JYT982846:JYU983187 KIP982846:KIQ983187 KSL982846:KSM983187 LCH982846:LCI983187 LMD982846:LME983187 LVZ982846:LWA983187 MFV982846:MFW983187 MPR982846:MPS983187 MZN982846:MZO983187 NJJ982846:NJK983187 NTF982846:NTG983187 ODB982846:ODC983187 OMX982846:OMY983187 OWT982846:OWU983187 PGP982846:PGQ983187 PQL982846:PQM983187 QAH982846:QAI983187 QKD982846:QKE983187 QTZ982846:QUA983187 RDV982846:RDW983187 RNR982846:RNS983187 RXN982846:RXO983187 SHJ982846:SHK983187 SRF982846:SRG983187 TBB982846:TBC983187 TKX982846:TKY983187 TUT982846:TUU983187 UEP982846:UEQ983187 UOL982846:UOM983187 UYH982846:UYI983187 VID982846:VIE983187 VRZ982846:VSA983187 WBV982846:WBW983187 JB6:JC149" xr:uid="{00000000-0002-0000-0000-000000000000}">
      <formula1>43101</formula1>
      <formula2>43465</formula2>
    </dataValidation>
    <dataValidation type="decimal" operator="lessThan" allowBlank="1" showInputMessage="1" showErrorMessage="1" sqref="WVT982846:WVT983187 TD6:TD149 ACZ6:ACZ149 AMV6:AMV149 AWR6:AWR149 BGN6:BGN149 BQJ6:BQJ149 CAF6:CAF149 CKB6:CKB149 CTX6:CTX149 DDT6:DDT149 DNP6:DNP149 DXL6:DXL149 EHH6:EHH149 ERD6:ERD149 FAZ6:FAZ149 FKV6:FKV149 FUR6:FUR149 GEN6:GEN149 GOJ6:GOJ149 GYF6:GYF149 HIB6:HIB149 HRX6:HRX149 IBT6:IBT149 ILP6:ILP149 IVL6:IVL149 JFH6:JFH149 JPD6:JPD149 JYZ6:JYZ149 KIV6:KIV149 KSR6:KSR149 LCN6:LCN149 LMJ6:LMJ149 LWF6:LWF149 MGB6:MGB149 MPX6:MPX149 MZT6:MZT149 NJP6:NJP149 NTL6:NTL149 ODH6:ODH149 OND6:OND149 OWZ6:OWZ149 PGV6:PGV149 PQR6:PQR149 QAN6:QAN149 QKJ6:QKJ149 QUF6:QUF149 REB6:REB149 RNX6:RNX149 RXT6:RXT149 SHP6:SHP149 SRL6:SRL149 TBH6:TBH149 TLD6:TLD149 TUZ6:TUZ149 UEV6:UEV149 UOR6:UOR149 UYN6:UYN149 VIJ6:VIJ149 VSF6:VSF149 WCB6:WCB149 WLX6:WLX149 WVT6:WVT149 WLX982846:WLX983187 M65342:M65683 JH65342:JH65683 TD65342:TD65683 ACZ65342:ACZ65683 AMV65342:AMV65683 AWR65342:AWR65683 BGN65342:BGN65683 BQJ65342:BQJ65683 CAF65342:CAF65683 CKB65342:CKB65683 CTX65342:CTX65683 DDT65342:DDT65683 DNP65342:DNP65683 DXL65342:DXL65683 EHH65342:EHH65683 ERD65342:ERD65683 FAZ65342:FAZ65683 FKV65342:FKV65683 FUR65342:FUR65683 GEN65342:GEN65683 GOJ65342:GOJ65683 GYF65342:GYF65683 HIB65342:HIB65683 HRX65342:HRX65683 IBT65342:IBT65683 ILP65342:ILP65683 IVL65342:IVL65683 JFH65342:JFH65683 JPD65342:JPD65683 JYZ65342:JYZ65683 KIV65342:KIV65683 KSR65342:KSR65683 LCN65342:LCN65683 LMJ65342:LMJ65683 LWF65342:LWF65683 MGB65342:MGB65683 MPX65342:MPX65683 MZT65342:MZT65683 NJP65342:NJP65683 NTL65342:NTL65683 ODH65342:ODH65683 OND65342:OND65683 OWZ65342:OWZ65683 PGV65342:PGV65683 PQR65342:PQR65683 QAN65342:QAN65683 QKJ65342:QKJ65683 QUF65342:QUF65683 REB65342:REB65683 RNX65342:RNX65683 RXT65342:RXT65683 SHP65342:SHP65683 SRL65342:SRL65683 TBH65342:TBH65683 TLD65342:TLD65683 TUZ65342:TUZ65683 UEV65342:UEV65683 UOR65342:UOR65683 UYN65342:UYN65683 VIJ65342:VIJ65683 VSF65342:VSF65683 WCB65342:WCB65683 WLX65342:WLX65683 WVT65342:WVT65683 M130878:M131219 JH130878:JH131219 TD130878:TD131219 ACZ130878:ACZ131219 AMV130878:AMV131219 AWR130878:AWR131219 BGN130878:BGN131219 BQJ130878:BQJ131219 CAF130878:CAF131219 CKB130878:CKB131219 CTX130878:CTX131219 DDT130878:DDT131219 DNP130878:DNP131219 DXL130878:DXL131219 EHH130878:EHH131219 ERD130878:ERD131219 FAZ130878:FAZ131219 FKV130878:FKV131219 FUR130878:FUR131219 GEN130878:GEN131219 GOJ130878:GOJ131219 GYF130878:GYF131219 HIB130878:HIB131219 HRX130878:HRX131219 IBT130878:IBT131219 ILP130878:ILP131219 IVL130878:IVL131219 JFH130878:JFH131219 JPD130878:JPD131219 JYZ130878:JYZ131219 KIV130878:KIV131219 KSR130878:KSR131219 LCN130878:LCN131219 LMJ130878:LMJ131219 LWF130878:LWF131219 MGB130878:MGB131219 MPX130878:MPX131219 MZT130878:MZT131219 NJP130878:NJP131219 NTL130878:NTL131219 ODH130878:ODH131219 OND130878:OND131219 OWZ130878:OWZ131219 PGV130878:PGV131219 PQR130878:PQR131219 QAN130878:QAN131219 QKJ130878:QKJ131219 QUF130878:QUF131219 REB130878:REB131219 RNX130878:RNX131219 RXT130878:RXT131219 SHP130878:SHP131219 SRL130878:SRL131219 TBH130878:TBH131219 TLD130878:TLD131219 TUZ130878:TUZ131219 UEV130878:UEV131219 UOR130878:UOR131219 UYN130878:UYN131219 VIJ130878:VIJ131219 VSF130878:VSF131219 WCB130878:WCB131219 WLX130878:WLX131219 WVT130878:WVT131219 M196414:M196755 JH196414:JH196755 TD196414:TD196755 ACZ196414:ACZ196755 AMV196414:AMV196755 AWR196414:AWR196755 BGN196414:BGN196755 BQJ196414:BQJ196755 CAF196414:CAF196755 CKB196414:CKB196755 CTX196414:CTX196755 DDT196414:DDT196755 DNP196414:DNP196755 DXL196414:DXL196755 EHH196414:EHH196755 ERD196414:ERD196755 FAZ196414:FAZ196755 FKV196414:FKV196755 FUR196414:FUR196755 GEN196414:GEN196755 GOJ196414:GOJ196755 GYF196414:GYF196755 HIB196414:HIB196755 HRX196414:HRX196755 IBT196414:IBT196755 ILP196414:ILP196755 IVL196414:IVL196755 JFH196414:JFH196755 JPD196414:JPD196755 JYZ196414:JYZ196755 KIV196414:KIV196755 KSR196414:KSR196755 LCN196414:LCN196755 LMJ196414:LMJ196755 LWF196414:LWF196755 MGB196414:MGB196755 MPX196414:MPX196755 MZT196414:MZT196755 NJP196414:NJP196755 NTL196414:NTL196755 ODH196414:ODH196755 OND196414:OND196755 OWZ196414:OWZ196755 PGV196414:PGV196755 PQR196414:PQR196755 QAN196414:QAN196755 QKJ196414:QKJ196755 QUF196414:QUF196755 REB196414:REB196755 RNX196414:RNX196755 RXT196414:RXT196755 SHP196414:SHP196755 SRL196414:SRL196755 TBH196414:TBH196755 TLD196414:TLD196755 TUZ196414:TUZ196755 UEV196414:UEV196755 UOR196414:UOR196755 UYN196414:UYN196755 VIJ196414:VIJ196755 VSF196414:VSF196755 WCB196414:WCB196755 WLX196414:WLX196755 WVT196414:WVT196755 M261950:M262291 JH261950:JH262291 TD261950:TD262291 ACZ261950:ACZ262291 AMV261950:AMV262291 AWR261950:AWR262291 BGN261950:BGN262291 BQJ261950:BQJ262291 CAF261950:CAF262291 CKB261950:CKB262291 CTX261950:CTX262291 DDT261950:DDT262291 DNP261950:DNP262291 DXL261950:DXL262291 EHH261950:EHH262291 ERD261950:ERD262291 FAZ261950:FAZ262291 FKV261950:FKV262291 FUR261950:FUR262291 GEN261950:GEN262291 GOJ261950:GOJ262291 GYF261950:GYF262291 HIB261950:HIB262291 HRX261950:HRX262291 IBT261950:IBT262291 ILP261950:ILP262291 IVL261950:IVL262291 JFH261950:JFH262291 JPD261950:JPD262291 JYZ261950:JYZ262291 KIV261950:KIV262291 KSR261950:KSR262291 LCN261950:LCN262291 LMJ261950:LMJ262291 LWF261950:LWF262291 MGB261950:MGB262291 MPX261950:MPX262291 MZT261950:MZT262291 NJP261950:NJP262291 NTL261950:NTL262291 ODH261950:ODH262291 OND261950:OND262291 OWZ261950:OWZ262291 PGV261950:PGV262291 PQR261950:PQR262291 QAN261950:QAN262291 QKJ261950:QKJ262291 QUF261950:QUF262291 REB261950:REB262291 RNX261950:RNX262291 RXT261950:RXT262291 SHP261950:SHP262291 SRL261950:SRL262291 TBH261950:TBH262291 TLD261950:TLD262291 TUZ261950:TUZ262291 UEV261950:UEV262291 UOR261950:UOR262291 UYN261950:UYN262291 VIJ261950:VIJ262291 VSF261950:VSF262291 WCB261950:WCB262291 WLX261950:WLX262291 WVT261950:WVT262291 M327486:M327827 JH327486:JH327827 TD327486:TD327827 ACZ327486:ACZ327827 AMV327486:AMV327827 AWR327486:AWR327827 BGN327486:BGN327827 BQJ327486:BQJ327827 CAF327486:CAF327827 CKB327486:CKB327827 CTX327486:CTX327827 DDT327486:DDT327827 DNP327486:DNP327827 DXL327486:DXL327827 EHH327486:EHH327827 ERD327486:ERD327827 FAZ327486:FAZ327827 FKV327486:FKV327827 FUR327486:FUR327827 GEN327486:GEN327827 GOJ327486:GOJ327827 GYF327486:GYF327827 HIB327486:HIB327827 HRX327486:HRX327827 IBT327486:IBT327827 ILP327486:ILP327827 IVL327486:IVL327827 JFH327486:JFH327827 JPD327486:JPD327827 JYZ327486:JYZ327827 KIV327486:KIV327827 KSR327486:KSR327827 LCN327486:LCN327827 LMJ327486:LMJ327827 LWF327486:LWF327827 MGB327486:MGB327827 MPX327486:MPX327827 MZT327486:MZT327827 NJP327486:NJP327827 NTL327486:NTL327827 ODH327486:ODH327827 OND327486:OND327827 OWZ327486:OWZ327827 PGV327486:PGV327827 PQR327486:PQR327827 QAN327486:QAN327827 QKJ327486:QKJ327827 QUF327486:QUF327827 REB327486:REB327827 RNX327486:RNX327827 RXT327486:RXT327827 SHP327486:SHP327827 SRL327486:SRL327827 TBH327486:TBH327827 TLD327486:TLD327827 TUZ327486:TUZ327827 UEV327486:UEV327827 UOR327486:UOR327827 UYN327486:UYN327827 VIJ327486:VIJ327827 VSF327486:VSF327827 WCB327486:WCB327827 WLX327486:WLX327827 WVT327486:WVT327827 M393022:M393363 JH393022:JH393363 TD393022:TD393363 ACZ393022:ACZ393363 AMV393022:AMV393363 AWR393022:AWR393363 BGN393022:BGN393363 BQJ393022:BQJ393363 CAF393022:CAF393363 CKB393022:CKB393363 CTX393022:CTX393363 DDT393022:DDT393363 DNP393022:DNP393363 DXL393022:DXL393363 EHH393022:EHH393363 ERD393022:ERD393363 FAZ393022:FAZ393363 FKV393022:FKV393363 FUR393022:FUR393363 GEN393022:GEN393363 GOJ393022:GOJ393363 GYF393022:GYF393363 HIB393022:HIB393363 HRX393022:HRX393363 IBT393022:IBT393363 ILP393022:ILP393363 IVL393022:IVL393363 JFH393022:JFH393363 JPD393022:JPD393363 JYZ393022:JYZ393363 KIV393022:KIV393363 KSR393022:KSR393363 LCN393022:LCN393363 LMJ393022:LMJ393363 LWF393022:LWF393363 MGB393022:MGB393363 MPX393022:MPX393363 MZT393022:MZT393363 NJP393022:NJP393363 NTL393022:NTL393363 ODH393022:ODH393363 OND393022:OND393363 OWZ393022:OWZ393363 PGV393022:PGV393363 PQR393022:PQR393363 QAN393022:QAN393363 QKJ393022:QKJ393363 QUF393022:QUF393363 REB393022:REB393363 RNX393022:RNX393363 RXT393022:RXT393363 SHP393022:SHP393363 SRL393022:SRL393363 TBH393022:TBH393363 TLD393022:TLD393363 TUZ393022:TUZ393363 UEV393022:UEV393363 UOR393022:UOR393363 UYN393022:UYN393363 VIJ393022:VIJ393363 VSF393022:VSF393363 WCB393022:WCB393363 WLX393022:WLX393363 WVT393022:WVT393363 M458558:M458899 JH458558:JH458899 TD458558:TD458899 ACZ458558:ACZ458899 AMV458558:AMV458899 AWR458558:AWR458899 BGN458558:BGN458899 BQJ458558:BQJ458899 CAF458558:CAF458899 CKB458558:CKB458899 CTX458558:CTX458899 DDT458558:DDT458899 DNP458558:DNP458899 DXL458558:DXL458899 EHH458558:EHH458899 ERD458558:ERD458899 FAZ458558:FAZ458899 FKV458558:FKV458899 FUR458558:FUR458899 GEN458558:GEN458899 GOJ458558:GOJ458899 GYF458558:GYF458899 HIB458558:HIB458899 HRX458558:HRX458899 IBT458558:IBT458899 ILP458558:ILP458899 IVL458558:IVL458899 JFH458558:JFH458899 JPD458558:JPD458899 JYZ458558:JYZ458899 KIV458558:KIV458899 KSR458558:KSR458899 LCN458558:LCN458899 LMJ458558:LMJ458899 LWF458558:LWF458899 MGB458558:MGB458899 MPX458558:MPX458899 MZT458558:MZT458899 NJP458558:NJP458899 NTL458558:NTL458899 ODH458558:ODH458899 OND458558:OND458899 OWZ458558:OWZ458899 PGV458558:PGV458899 PQR458558:PQR458899 QAN458558:QAN458899 QKJ458558:QKJ458899 QUF458558:QUF458899 REB458558:REB458899 RNX458558:RNX458899 RXT458558:RXT458899 SHP458558:SHP458899 SRL458558:SRL458899 TBH458558:TBH458899 TLD458558:TLD458899 TUZ458558:TUZ458899 UEV458558:UEV458899 UOR458558:UOR458899 UYN458558:UYN458899 VIJ458558:VIJ458899 VSF458558:VSF458899 WCB458558:WCB458899 WLX458558:WLX458899 WVT458558:WVT458899 M524094:M524435 JH524094:JH524435 TD524094:TD524435 ACZ524094:ACZ524435 AMV524094:AMV524435 AWR524094:AWR524435 BGN524094:BGN524435 BQJ524094:BQJ524435 CAF524094:CAF524435 CKB524094:CKB524435 CTX524094:CTX524435 DDT524094:DDT524435 DNP524094:DNP524435 DXL524094:DXL524435 EHH524094:EHH524435 ERD524094:ERD524435 FAZ524094:FAZ524435 FKV524094:FKV524435 FUR524094:FUR524435 GEN524094:GEN524435 GOJ524094:GOJ524435 GYF524094:GYF524435 HIB524094:HIB524435 HRX524094:HRX524435 IBT524094:IBT524435 ILP524094:ILP524435 IVL524094:IVL524435 JFH524094:JFH524435 JPD524094:JPD524435 JYZ524094:JYZ524435 KIV524094:KIV524435 KSR524094:KSR524435 LCN524094:LCN524435 LMJ524094:LMJ524435 LWF524094:LWF524435 MGB524094:MGB524435 MPX524094:MPX524435 MZT524094:MZT524435 NJP524094:NJP524435 NTL524094:NTL524435 ODH524094:ODH524435 OND524094:OND524435 OWZ524094:OWZ524435 PGV524094:PGV524435 PQR524094:PQR524435 QAN524094:QAN524435 QKJ524094:QKJ524435 QUF524094:QUF524435 REB524094:REB524435 RNX524094:RNX524435 RXT524094:RXT524435 SHP524094:SHP524435 SRL524094:SRL524435 TBH524094:TBH524435 TLD524094:TLD524435 TUZ524094:TUZ524435 UEV524094:UEV524435 UOR524094:UOR524435 UYN524094:UYN524435 VIJ524094:VIJ524435 VSF524094:VSF524435 WCB524094:WCB524435 WLX524094:WLX524435 WVT524094:WVT524435 M589630:M589971 JH589630:JH589971 TD589630:TD589971 ACZ589630:ACZ589971 AMV589630:AMV589971 AWR589630:AWR589971 BGN589630:BGN589971 BQJ589630:BQJ589971 CAF589630:CAF589971 CKB589630:CKB589971 CTX589630:CTX589971 DDT589630:DDT589971 DNP589630:DNP589971 DXL589630:DXL589971 EHH589630:EHH589971 ERD589630:ERD589971 FAZ589630:FAZ589971 FKV589630:FKV589971 FUR589630:FUR589971 GEN589630:GEN589971 GOJ589630:GOJ589971 GYF589630:GYF589971 HIB589630:HIB589971 HRX589630:HRX589971 IBT589630:IBT589971 ILP589630:ILP589971 IVL589630:IVL589971 JFH589630:JFH589971 JPD589630:JPD589971 JYZ589630:JYZ589971 KIV589630:KIV589971 KSR589630:KSR589971 LCN589630:LCN589971 LMJ589630:LMJ589971 LWF589630:LWF589971 MGB589630:MGB589971 MPX589630:MPX589971 MZT589630:MZT589971 NJP589630:NJP589971 NTL589630:NTL589971 ODH589630:ODH589971 OND589630:OND589971 OWZ589630:OWZ589971 PGV589630:PGV589971 PQR589630:PQR589971 QAN589630:QAN589971 QKJ589630:QKJ589971 QUF589630:QUF589971 REB589630:REB589971 RNX589630:RNX589971 RXT589630:RXT589971 SHP589630:SHP589971 SRL589630:SRL589971 TBH589630:TBH589971 TLD589630:TLD589971 TUZ589630:TUZ589971 UEV589630:UEV589971 UOR589630:UOR589971 UYN589630:UYN589971 VIJ589630:VIJ589971 VSF589630:VSF589971 WCB589630:WCB589971 WLX589630:WLX589971 WVT589630:WVT589971 M655166:M655507 JH655166:JH655507 TD655166:TD655507 ACZ655166:ACZ655507 AMV655166:AMV655507 AWR655166:AWR655507 BGN655166:BGN655507 BQJ655166:BQJ655507 CAF655166:CAF655507 CKB655166:CKB655507 CTX655166:CTX655507 DDT655166:DDT655507 DNP655166:DNP655507 DXL655166:DXL655507 EHH655166:EHH655507 ERD655166:ERD655507 FAZ655166:FAZ655507 FKV655166:FKV655507 FUR655166:FUR655507 GEN655166:GEN655507 GOJ655166:GOJ655507 GYF655166:GYF655507 HIB655166:HIB655507 HRX655166:HRX655507 IBT655166:IBT655507 ILP655166:ILP655507 IVL655166:IVL655507 JFH655166:JFH655507 JPD655166:JPD655507 JYZ655166:JYZ655507 KIV655166:KIV655507 KSR655166:KSR655507 LCN655166:LCN655507 LMJ655166:LMJ655507 LWF655166:LWF655507 MGB655166:MGB655507 MPX655166:MPX655507 MZT655166:MZT655507 NJP655166:NJP655507 NTL655166:NTL655507 ODH655166:ODH655507 OND655166:OND655507 OWZ655166:OWZ655507 PGV655166:PGV655507 PQR655166:PQR655507 QAN655166:QAN655507 QKJ655166:QKJ655507 QUF655166:QUF655507 REB655166:REB655507 RNX655166:RNX655507 RXT655166:RXT655507 SHP655166:SHP655507 SRL655166:SRL655507 TBH655166:TBH655507 TLD655166:TLD655507 TUZ655166:TUZ655507 UEV655166:UEV655507 UOR655166:UOR655507 UYN655166:UYN655507 VIJ655166:VIJ655507 VSF655166:VSF655507 WCB655166:WCB655507 WLX655166:WLX655507 WVT655166:WVT655507 M720702:M721043 JH720702:JH721043 TD720702:TD721043 ACZ720702:ACZ721043 AMV720702:AMV721043 AWR720702:AWR721043 BGN720702:BGN721043 BQJ720702:BQJ721043 CAF720702:CAF721043 CKB720702:CKB721043 CTX720702:CTX721043 DDT720702:DDT721043 DNP720702:DNP721043 DXL720702:DXL721043 EHH720702:EHH721043 ERD720702:ERD721043 FAZ720702:FAZ721043 FKV720702:FKV721043 FUR720702:FUR721043 GEN720702:GEN721043 GOJ720702:GOJ721043 GYF720702:GYF721043 HIB720702:HIB721043 HRX720702:HRX721043 IBT720702:IBT721043 ILP720702:ILP721043 IVL720702:IVL721043 JFH720702:JFH721043 JPD720702:JPD721043 JYZ720702:JYZ721043 KIV720702:KIV721043 KSR720702:KSR721043 LCN720702:LCN721043 LMJ720702:LMJ721043 LWF720702:LWF721043 MGB720702:MGB721043 MPX720702:MPX721043 MZT720702:MZT721043 NJP720702:NJP721043 NTL720702:NTL721043 ODH720702:ODH721043 OND720702:OND721043 OWZ720702:OWZ721043 PGV720702:PGV721043 PQR720702:PQR721043 QAN720702:QAN721043 QKJ720702:QKJ721043 QUF720702:QUF721043 REB720702:REB721043 RNX720702:RNX721043 RXT720702:RXT721043 SHP720702:SHP721043 SRL720702:SRL721043 TBH720702:TBH721043 TLD720702:TLD721043 TUZ720702:TUZ721043 UEV720702:UEV721043 UOR720702:UOR721043 UYN720702:UYN721043 VIJ720702:VIJ721043 VSF720702:VSF721043 WCB720702:WCB721043 WLX720702:WLX721043 WVT720702:WVT721043 M786238:M786579 JH786238:JH786579 TD786238:TD786579 ACZ786238:ACZ786579 AMV786238:AMV786579 AWR786238:AWR786579 BGN786238:BGN786579 BQJ786238:BQJ786579 CAF786238:CAF786579 CKB786238:CKB786579 CTX786238:CTX786579 DDT786238:DDT786579 DNP786238:DNP786579 DXL786238:DXL786579 EHH786238:EHH786579 ERD786238:ERD786579 FAZ786238:FAZ786579 FKV786238:FKV786579 FUR786238:FUR786579 GEN786238:GEN786579 GOJ786238:GOJ786579 GYF786238:GYF786579 HIB786238:HIB786579 HRX786238:HRX786579 IBT786238:IBT786579 ILP786238:ILP786579 IVL786238:IVL786579 JFH786238:JFH786579 JPD786238:JPD786579 JYZ786238:JYZ786579 KIV786238:KIV786579 KSR786238:KSR786579 LCN786238:LCN786579 LMJ786238:LMJ786579 LWF786238:LWF786579 MGB786238:MGB786579 MPX786238:MPX786579 MZT786238:MZT786579 NJP786238:NJP786579 NTL786238:NTL786579 ODH786238:ODH786579 OND786238:OND786579 OWZ786238:OWZ786579 PGV786238:PGV786579 PQR786238:PQR786579 QAN786238:QAN786579 QKJ786238:QKJ786579 QUF786238:QUF786579 REB786238:REB786579 RNX786238:RNX786579 RXT786238:RXT786579 SHP786238:SHP786579 SRL786238:SRL786579 TBH786238:TBH786579 TLD786238:TLD786579 TUZ786238:TUZ786579 UEV786238:UEV786579 UOR786238:UOR786579 UYN786238:UYN786579 VIJ786238:VIJ786579 VSF786238:VSF786579 WCB786238:WCB786579 WLX786238:WLX786579 WVT786238:WVT786579 M851774:M852115 JH851774:JH852115 TD851774:TD852115 ACZ851774:ACZ852115 AMV851774:AMV852115 AWR851774:AWR852115 BGN851774:BGN852115 BQJ851774:BQJ852115 CAF851774:CAF852115 CKB851774:CKB852115 CTX851774:CTX852115 DDT851774:DDT852115 DNP851774:DNP852115 DXL851774:DXL852115 EHH851774:EHH852115 ERD851774:ERD852115 FAZ851774:FAZ852115 FKV851774:FKV852115 FUR851774:FUR852115 GEN851774:GEN852115 GOJ851774:GOJ852115 GYF851774:GYF852115 HIB851774:HIB852115 HRX851774:HRX852115 IBT851774:IBT852115 ILP851774:ILP852115 IVL851774:IVL852115 JFH851774:JFH852115 JPD851774:JPD852115 JYZ851774:JYZ852115 KIV851774:KIV852115 KSR851774:KSR852115 LCN851774:LCN852115 LMJ851774:LMJ852115 LWF851774:LWF852115 MGB851774:MGB852115 MPX851774:MPX852115 MZT851774:MZT852115 NJP851774:NJP852115 NTL851774:NTL852115 ODH851774:ODH852115 OND851774:OND852115 OWZ851774:OWZ852115 PGV851774:PGV852115 PQR851774:PQR852115 QAN851774:QAN852115 QKJ851774:QKJ852115 QUF851774:QUF852115 REB851774:REB852115 RNX851774:RNX852115 RXT851774:RXT852115 SHP851774:SHP852115 SRL851774:SRL852115 TBH851774:TBH852115 TLD851774:TLD852115 TUZ851774:TUZ852115 UEV851774:UEV852115 UOR851774:UOR852115 UYN851774:UYN852115 VIJ851774:VIJ852115 VSF851774:VSF852115 WCB851774:WCB852115 WLX851774:WLX852115 WVT851774:WVT852115 M917310:M917651 JH917310:JH917651 TD917310:TD917651 ACZ917310:ACZ917651 AMV917310:AMV917651 AWR917310:AWR917651 BGN917310:BGN917651 BQJ917310:BQJ917651 CAF917310:CAF917651 CKB917310:CKB917651 CTX917310:CTX917651 DDT917310:DDT917651 DNP917310:DNP917651 DXL917310:DXL917651 EHH917310:EHH917651 ERD917310:ERD917651 FAZ917310:FAZ917651 FKV917310:FKV917651 FUR917310:FUR917651 GEN917310:GEN917651 GOJ917310:GOJ917651 GYF917310:GYF917651 HIB917310:HIB917651 HRX917310:HRX917651 IBT917310:IBT917651 ILP917310:ILP917651 IVL917310:IVL917651 JFH917310:JFH917651 JPD917310:JPD917651 JYZ917310:JYZ917651 KIV917310:KIV917651 KSR917310:KSR917651 LCN917310:LCN917651 LMJ917310:LMJ917651 LWF917310:LWF917651 MGB917310:MGB917651 MPX917310:MPX917651 MZT917310:MZT917651 NJP917310:NJP917651 NTL917310:NTL917651 ODH917310:ODH917651 OND917310:OND917651 OWZ917310:OWZ917651 PGV917310:PGV917651 PQR917310:PQR917651 QAN917310:QAN917651 QKJ917310:QKJ917651 QUF917310:QUF917651 REB917310:REB917651 RNX917310:RNX917651 RXT917310:RXT917651 SHP917310:SHP917651 SRL917310:SRL917651 TBH917310:TBH917651 TLD917310:TLD917651 TUZ917310:TUZ917651 UEV917310:UEV917651 UOR917310:UOR917651 UYN917310:UYN917651 VIJ917310:VIJ917651 VSF917310:VSF917651 WCB917310:WCB917651 WLX917310:WLX917651 WVT917310:WVT917651 M982846:M983187 JH982846:JH983187 TD982846:TD983187 ACZ982846:ACZ983187 AMV982846:AMV983187 AWR982846:AWR983187 BGN982846:BGN983187 BQJ982846:BQJ983187 CAF982846:CAF983187 CKB982846:CKB983187 CTX982846:CTX983187 DDT982846:DDT983187 DNP982846:DNP983187 DXL982846:DXL983187 EHH982846:EHH983187 ERD982846:ERD983187 FAZ982846:FAZ983187 FKV982846:FKV983187 FUR982846:FUR983187 GEN982846:GEN983187 GOJ982846:GOJ983187 GYF982846:GYF983187 HIB982846:HIB983187 HRX982846:HRX983187 IBT982846:IBT983187 ILP982846:ILP983187 IVL982846:IVL983187 JFH982846:JFH983187 JPD982846:JPD983187 JYZ982846:JYZ983187 KIV982846:KIV983187 KSR982846:KSR983187 LCN982846:LCN983187 LMJ982846:LMJ983187 LWF982846:LWF983187 MGB982846:MGB983187 MPX982846:MPX983187 MZT982846:MZT983187 NJP982846:NJP983187 NTL982846:NTL983187 ODH982846:ODH983187 OND982846:OND983187 OWZ982846:OWZ983187 PGV982846:PGV983187 PQR982846:PQR983187 QAN982846:QAN983187 QKJ982846:QKJ983187 QUF982846:QUF983187 REB982846:REB983187 RNX982846:RNX983187 RXT982846:RXT983187 SHP982846:SHP983187 SRL982846:SRL983187 TBH982846:TBH983187 TLD982846:TLD983187 TUZ982846:TUZ983187 UEV982846:UEV983187 UOR982846:UOR983187 UYN982846:UYN983187 VIJ982846:VIJ983187 VSF982846:VSF983187 WCB982846:WCB983187 JH6:JH149" xr:uid="{00000000-0002-0000-0000-000001000000}">
      <formula1>20000</formula1>
    </dataValidation>
    <dataValidation type="whole" allowBlank="1" showInputMessage="1" showErrorMessage="1" prompt="Inserire solo i giorni di assenza fatturati/da fatturare" sqref="WVQ982846:WVQ983187 TA6:TA149 ACW6:ACW149 AMS6:AMS149 AWO6:AWO149 BGK6:BGK149 BQG6:BQG149 CAC6:CAC149 CJY6:CJY149 CTU6:CTU149 DDQ6:DDQ149 DNM6:DNM149 DXI6:DXI149 EHE6:EHE149 ERA6:ERA149 FAW6:FAW149 FKS6:FKS149 FUO6:FUO149 GEK6:GEK149 GOG6:GOG149 GYC6:GYC149 HHY6:HHY149 HRU6:HRU149 IBQ6:IBQ149 ILM6:ILM149 IVI6:IVI149 JFE6:JFE149 JPA6:JPA149 JYW6:JYW149 KIS6:KIS149 KSO6:KSO149 LCK6:LCK149 LMG6:LMG149 LWC6:LWC149 MFY6:MFY149 MPU6:MPU149 MZQ6:MZQ149 NJM6:NJM149 NTI6:NTI149 ODE6:ODE149 ONA6:ONA149 OWW6:OWW149 PGS6:PGS149 PQO6:PQO149 QAK6:QAK149 QKG6:QKG149 QUC6:QUC149 RDY6:RDY149 RNU6:RNU149 RXQ6:RXQ149 SHM6:SHM149 SRI6:SRI149 TBE6:TBE149 TLA6:TLA149 TUW6:TUW149 UES6:UES149 UOO6:UOO149 UYK6:UYK149 VIG6:VIG149 VSC6:VSC149 WBY6:WBY149 WLU6:WLU149 WVQ6:WVQ149 JE6:JE149 I65342:I65683 JE65342:JE65683 TA65342:TA65683 ACW65342:ACW65683 AMS65342:AMS65683 AWO65342:AWO65683 BGK65342:BGK65683 BQG65342:BQG65683 CAC65342:CAC65683 CJY65342:CJY65683 CTU65342:CTU65683 DDQ65342:DDQ65683 DNM65342:DNM65683 DXI65342:DXI65683 EHE65342:EHE65683 ERA65342:ERA65683 FAW65342:FAW65683 FKS65342:FKS65683 FUO65342:FUO65683 GEK65342:GEK65683 GOG65342:GOG65683 GYC65342:GYC65683 HHY65342:HHY65683 HRU65342:HRU65683 IBQ65342:IBQ65683 ILM65342:ILM65683 IVI65342:IVI65683 JFE65342:JFE65683 JPA65342:JPA65683 JYW65342:JYW65683 KIS65342:KIS65683 KSO65342:KSO65683 LCK65342:LCK65683 LMG65342:LMG65683 LWC65342:LWC65683 MFY65342:MFY65683 MPU65342:MPU65683 MZQ65342:MZQ65683 NJM65342:NJM65683 NTI65342:NTI65683 ODE65342:ODE65683 ONA65342:ONA65683 OWW65342:OWW65683 PGS65342:PGS65683 PQO65342:PQO65683 QAK65342:QAK65683 QKG65342:QKG65683 QUC65342:QUC65683 RDY65342:RDY65683 RNU65342:RNU65683 RXQ65342:RXQ65683 SHM65342:SHM65683 SRI65342:SRI65683 TBE65342:TBE65683 TLA65342:TLA65683 TUW65342:TUW65683 UES65342:UES65683 UOO65342:UOO65683 UYK65342:UYK65683 VIG65342:VIG65683 VSC65342:VSC65683 WBY65342:WBY65683 WLU65342:WLU65683 WVQ65342:WVQ65683 I130878:I131219 JE130878:JE131219 TA130878:TA131219 ACW130878:ACW131219 AMS130878:AMS131219 AWO130878:AWO131219 BGK130878:BGK131219 BQG130878:BQG131219 CAC130878:CAC131219 CJY130878:CJY131219 CTU130878:CTU131219 DDQ130878:DDQ131219 DNM130878:DNM131219 DXI130878:DXI131219 EHE130878:EHE131219 ERA130878:ERA131219 FAW130878:FAW131219 FKS130878:FKS131219 FUO130878:FUO131219 GEK130878:GEK131219 GOG130878:GOG131219 GYC130878:GYC131219 HHY130878:HHY131219 HRU130878:HRU131219 IBQ130878:IBQ131219 ILM130878:ILM131219 IVI130878:IVI131219 JFE130878:JFE131219 JPA130878:JPA131219 JYW130878:JYW131219 KIS130878:KIS131219 KSO130878:KSO131219 LCK130878:LCK131219 LMG130878:LMG131219 LWC130878:LWC131219 MFY130878:MFY131219 MPU130878:MPU131219 MZQ130878:MZQ131219 NJM130878:NJM131219 NTI130878:NTI131219 ODE130878:ODE131219 ONA130878:ONA131219 OWW130878:OWW131219 PGS130878:PGS131219 PQO130878:PQO131219 QAK130878:QAK131219 QKG130878:QKG131219 QUC130878:QUC131219 RDY130878:RDY131219 RNU130878:RNU131219 RXQ130878:RXQ131219 SHM130878:SHM131219 SRI130878:SRI131219 TBE130878:TBE131219 TLA130878:TLA131219 TUW130878:TUW131219 UES130878:UES131219 UOO130878:UOO131219 UYK130878:UYK131219 VIG130878:VIG131219 VSC130878:VSC131219 WBY130878:WBY131219 WLU130878:WLU131219 WVQ130878:WVQ131219 I196414:I196755 JE196414:JE196755 TA196414:TA196755 ACW196414:ACW196755 AMS196414:AMS196755 AWO196414:AWO196755 BGK196414:BGK196755 BQG196414:BQG196755 CAC196414:CAC196755 CJY196414:CJY196755 CTU196414:CTU196755 DDQ196414:DDQ196755 DNM196414:DNM196755 DXI196414:DXI196755 EHE196414:EHE196755 ERA196414:ERA196755 FAW196414:FAW196755 FKS196414:FKS196755 FUO196414:FUO196755 GEK196414:GEK196755 GOG196414:GOG196755 GYC196414:GYC196755 HHY196414:HHY196755 HRU196414:HRU196755 IBQ196414:IBQ196755 ILM196414:ILM196755 IVI196414:IVI196755 JFE196414:JFE196755 JPA196414:JPA196755 JYW196414:JYW196755 KIS196414:KIS196755 KSO196414:KSO196755 LCK196414:LCK196755 LMG196414:LMG196755 LWC196414:LWC196755 MFY196414:MFY196755 MPU196414:MPU196755 MZQ196414:MZQ196755 NJM196414:NJM196755 NTI196414:NTI196755 ODE196414:ODE196755 ONA196414:ONA196755 OWW196414:OWW196755 PGS196414:PGS196755 PQO196414:PQO196755 QAK196414:QAK196755 QKG196414:QKG196755 QUC196414:QUC196755 RDY196414:RDY196755 RNU196414:RNU196755 RXQ196414:RXQ196755 SHM196414:SHM196755 SRI196414:SRI196755 TBE196414:TBE196755 TLA196414:TLA196755 TUW196414:TUW196755 UES196414:UES196755 UOO196414:UOO196755 UYK196414:UYK196755 VIG196414:VIG196755 VSC196414:VSC196755 WBY196414:WBY196755 WLU196414:WLU196755 WVQ196414:WVQ196755 I261950:I262291 JE261950:JE262291 TA261950:TA262291 ACW261950:ACW262291 AMS261950:AMS262291 AWO261950:AWO262291 BGK261950:BGK262291 BQG261950:BQG262291 CAC261950:CAC262291 CJY261950:CJY262291 CTU261950:CTU262291 DDQ261950:DDQ262291 DNM261950:DNM262291 DXI261950:DXI262291 EHE261950:EHE262291 ERA261950:ERA262291 FAW261950:FAW262291 FKS261950:FKS262291 FUO261950:FUO262291 GEK261950:GEK262291 GOG261950:GOG262291 GYC261950:GYC262291 HHY261950:HHY262291 HRU261950:HRU262291 IBQ261950:IBQ262291 ILM261950:ILM262291 IVI261950:IVI262291 JFE261950:JFE262291 JPA261950:JPA262291 JYW261950:JYW262291 KIS261950:KIS262291 KSO261950:KSO262291 LCK261950:LCK262291 LMG261950:LMG262291 LWC261950:LWC262291 MFY261950:MFY262291 MPU261950:MPU262291 MZQ261950:MZQ262291 NJM261950:NJM262291 NTI261950:NTI262291 ODE261950:ODE262291 ONA261950:ONA262291 OWW261950:OWW262291 PGS261950:PGS262291 PQO261950:PQO262291 QAK261950:QAK262291 QKG261950:QKG262291 QUC261950:QUC262291 RDY261950:RDY262291 RNU261950:RNU262291 RXQ261950:RXQ262291 SHM261950:SHM262291 SRI261950:SRI262291 TBE261950:TBE262291 TLA261950:TLA262291 TUW261950:TUW262291 UES261950:UES262291 UOO261950:UOO262291 UYK261950:UYK262291 VIG261950:VIG262291 VSC261950:VSC262291 WBY261950:WBY262291 WLU261950:WLU262291 WVQ261950:WVQ262291 I327486:I327827 JE327486:JE327827 TA327486:TA327827 ACW327486:ACW327827 AMS327486:AMS327827 AWO327486:AWO327827 BGK327486:BGK327827 BQG327486:BQG327827 CAC327486:CAC327827 CJY327486:CJY327827 CTU327486:CTU327827 DDQ327486:DDQ327827 DNM327486:DNM327827 DXI327486:DXI327827 EHE327486:EHE327827 ERA327486:ERA327827 FAW327486:FAW327827 FKS327486:FKS327827 FUO327486:FUO327827 GEK327486:GEK327827 GOG327486:GOG327827 GYC327486:GYC327827 HHY327486:HHY327827 HRU327486:HRU327827 IBQ327486:IBQ327827 ILM327486:ILM327827 IVI327486:IVI327827 JFE327486:JFE327827 JPA327486:JPA327827 JYW327486:JYW327827 KIS327486:KIS327827 KSO327486:KSO327827 LCK327486:LCK327827 LMG327486:LMG327827 LWC327486:LWC327827 MFY327486:MFY327827 MPU327486:MPU327827 MZQ327486:MZQ327827 NJM327486:NJM327827 NTI327486:NTI327827 ODE327486:ODE327827 ONA327486:ONA327827 OWW327486:OWW327827 PGS327486:PGS327827 PQO327486:PQO327827 QAK327486:QAK327827 QKG327486:QKG327827 QUC327486:QUC327827 RDY327486:RDY327827 RNU327486:RNU327827 RXQ327486:RXQ327827 SHM327486:SHM327827 SRI327486:SRI327827 TBE327486:TBE327827 TLA327486:TLA327827 TUW327486:TUW327827 UES327486:UES327827 UOO327486:UOO327827 UYK327486:UYK327827 VIG327486:VIG327827 VSC327486:VSC327827 WBY327486:WBY327827 WLU327486:WLU327827 WVQ327486:WVQ327827 I393022:I393363 JE393022:JE393363 TA393022:TA393363 ACW393022:ACW393363 AMS393022:AMS393363 AWO393022:AWO393363 BGK393022:BGK393363 BQG393022:BQG393363 CAC393022:CAC393363 CJY393022:CJY393363 CTU393022:CTU393363 DDQ393022:DDQ393363 DNM393022:DNM393363 DXI393022:DXI393363 EHE393022:EHE393363 ERA393022:ERA393363 FAW393022:FAW393363 FKS393022:FKS393363 FUO393022:FUO393363 GEK393022:GEK393363 GOG393022:GOG393363 GYC393022:GYC393363 HHY393022:HHY393363 HRU393022:HRU393363 IBQ393022:IBQ393363 ILM393022:ILM393363 IVI393022:IVI393363 JFE393022:JFE393363 JPA393022:JPA393363 JYW393022:JYW393363 KIS393022:KIS393363 KSO393022:KSO393363 LCK393022:LCK393363 LMG393022:LMG393363 LWC393022:LWC393363 MFY393022:MFY393363 MPU393022:MPU393363 MZQ393022:MZQ393363 NJM393022:NJM393363 NTI393022:NTI393363 ODE393022:ODE393363 ONA393022:ONA393363 OWW393022:OWW393363 PGS393022:PGS393363 PQO393022:PQO393363 QAK393022:QAK393363 QKG393022:QKG393363 QUC393022:QUC393363 RDY393022:RDY393363 RNU393022:RNU393363 RXQ393022:RXQ393363 SHM393022:SHM393363 SRI393022:SRI393363 TBE393022:TBE393363 TLA393022:TLA393363 TUW393022:TUW393363 UES393022:UES393363 UOO393022:UOO393363 UYK393022:UYK393363 VIG393022:VIG393363 VSC393022:VSC393363 WBY393022:WBY393363 WLU393022:WLU393363 WVQ393022:WVQ393363 I458558:I458899 JE458558:JE458899 TA458558:TA458899 ACW458558:ACW458899 AMS458558:AMS458899 AWO458558:AWO458899 BGK458558:BGK458899 BQG458558:BQG458899 CAC458558:CAC458899 CJY458558:CJY458899 CTU458558:CTU458899 DDQ458558:DDQ458899 DNM458558:DNM458899 DXI458558:DXI458899 EHE458558:EHE458899 ERA458558:ERA458899 FAW458558:FAW458899 FKS458558:FKS458899 FUO458558:FUO458899 GEK458558:GEK458899 GOG458558:GOG458899 GYC458558:GYC458899 HHY458558:HHY458899 HRU458558:HRU458899 IBQ458558:IBQ458899 ILM458558:ILM458899 IVI458558:IVI458899 JFE458558:JFE458899 JPA458558:JPA458899 JYW458558:JYW458899 KIS458558:KIS458899 KSO458558:KSO458899 LCK458558:LCK458899 LMG458558:LMG458899 LWC458558:LWC458899 MFY458558:MFY458899 MPU458558:MPU458899 MZQ458558:MZQ458899 NJM458558:NJM458899 NTI458558:NTI458899 ODE458558:ODE458899 ONA458558:ONA458899 OWW458558:OWW458899 PGS458558:PGS458899 PQO458558:PQO458899 QAK458558:QAK458899 QKG458558:QKG458899 QUC458558:QUC458899 RDY458558:RDY458899 RNU458558:RNU458899 RXQ458558:RXQ458899 SHM458558:SHM458899 SRI458558:SRI458899 TBE458558:TBE458899 TLA458558:TLA458899 TUW458558:TUW458899 UES458558:UES458899 UOO458558:UOO458899 UYK458558:UYK458899 VIG458558:VIG458899 VSC458558:VSC458899 WBY458558:WBY458899 WLU458558:WLU458899 WVQ458558:WVQ458899 I524094:I524435 JE524094:JE524435 TA524094:TA524435 ACW524094:ACW524435 AMS524094:AMS524435 AWO524094:AWO524435 BGK524094:BGK524435 BQG524094:BQG524435 CAC524094:CAC524435 CJY524094:CJY524435 CTU524094:CTU524435 DDQ524094:DDQ524435 DNM524094:DNM524435 DXI524094:DXI524435 EHE524094:EHE524435 ERA524094:ERA524435 FAW524094:FAW524435 FKS524094:FKS524435 FUO524094:FUO524435 GEK524094:GEK524435 GOG524094:GOG524435 GYC524094:GYC524435 HHY524094:HHY524435 HRU524094:HRU524435 IBQ524094:IBQ524435 ILM524094:ILM524435 IVI524094:IVI524435 JFE524094:JFE524435 JPA524094:JPA524435 JYW524094:JYW524435 KIS524094:KIS524435 KSO524094:KSO524435 LCK524094:LCK524435 LMG524094:LMG524435 LWC524094:LWC524435 MFY524094:MFY524435 MPU524094:MPU524435 MZQ524094:MZQ524435 NJM524094:NJM524435 NTI524094:NTI524435 ODE524094:ODE524435 ONA524094:ONA524435 OWW524094:OWW524435 PGS524094:PGS524435 PQO524094:PQO524435 QAK524094:QAK524435 QKG524094:QKG524435 QUC524094:QUC524435 RDY524094:RDY524435 RNU524094:RNU524435 RXQ524094:RXQ524435 SHM524094:SHM524435 SRI524094:SRI524435 TBE524094:TBE524435 TLA524094:TLA524435 TUW524094:TUW524435 UES524094:UES524435 UOO524094:UOO524435 UYK524094:UYK524435 VIG524094:VIG524435 VSC524094:VSC524435 WBY524094:WBY524435 WLU524094:WLU524435 WVQ524094:WVQ524435 I589630:I589971 JE589630:JE589971 TA589630:TA589971 ACW589630:ACW589971 AMS589630:AMS589971 AWO589630:AWO589971 BGK589630:BGK589971 BQG589630:BQG589971 CAC589630:CAC589971 CJY589630:CJY589971 CTU589630:CTU589971 DDQ589630:DDQ589971 DNM589630:DNM589971 DXI589630:DXI589971 EHE589630:EHE589971 ERA589630:ERA589971 FAW589630:FAW589971 FKS589630:FKS589971 FUO589630:FUO589971 GEK589630:GEK589971 GOG589630:GOG589971 GYC589630:GYC589971 HHY589630:HHY589971 HRU589630:HRU589971 IBQ589630:IBQ589971 ILM589630:ILM589971 IVI589630:IVI589971 JFE589630:JFE589971 JPA589630:JPA589971 JYW589630:JYW589971 KIS589630:KIS589971 KSO589630:KSO589971 LCK589630:LCK589971 LMG589630:LMG589971 LWC589630:LWC589971 MFY589630:MFY589971 MPU589630:MPU589971 MZQ589630:MZQ589971 NJM589630:NJM589971 NTI589630:NTI589971 ODE589630:ODE589971 ONA589630:ONA589971 OWW589630:OWW589971 PGS589630:PGS589971 PQO589630:PQO589971 QAK589630:QAK589971 QKG589630:QKG589971 QUC589630:QUC589971 RDY589630:RDY589971 RNU589630:RNU589971 RXQ589630:RXQ589971 SHM589630:SHM589971 SRI589630:SRI589971 TBE589630:TBE589971 TLA589630:TLA589971 TUW589630:TUW589971 UES589630:UES589971 UOO589630:UOO589971 UYK589630:UYK589971 VIG589630:VIG589971 VSC589630:VSC589971 WBY589630:WBY589971 WLU589630:WLU589971 WVQ589630:WVQ589971 I655166:I655507 JE655166:JE655507 TA655166:TA655507 ACW655166:ACW655507 AMS655166:AMS655507 AWO655166:AWO655507 BGK655166:BGK655507 BQG655166:BQG655507 CAC655166:CAC655507 CJY655166:CJY655507 CTU655166:CTU655507 DDQ655166:DDQ655507 DNM655166:DNM655507 DXI655166:DXI655507 EHE655166:EHE655507 ERA655166:ERA655507 FAW655166:FAW655507 FKS655166:FKS655507 FUO655166:FUO655507 GEK655166:GEK655507 GOG655166:GOG655507 GYC655166:GYC655507 HHY655166:HHY655507 HRU655166:HRU655507 IBQ655166:IBQ655507 ILM655166:ILM655507 IVI655166:IVI655507 JFE655166:JFE655507 JPA655166:JPA655507 JYW655166:JYW655507 KIS655166:KIS655507 KSO655166:KSO655507 LCK655166:LCK655507 LMG655166:LMG655507 LWC655166:LWC655507 MFY655166:MFY655507 MPU655166:MPU655507 MZQ655166:MZQ655507 NJM655166:NJM655507 NTI655166:NTI655507 ODE655166:ODE655507 ONA655166:ONA655507 OWW655166:OWW655507 PGS655166:PGS655507 PQO655166:PQO655507 QAK655166:QAK655507 QKG655166:QKG655507 QUC655166:QUC655507 RDY655166:RDY655507 RNU655166:RNU655507 RXQ655166:RXQ655507 SHM655166:SHM655507 SRI655166:SRI655507 TBE655166:TBE655507 TLA655166:TLA655507 TUW655166:TUW655507 UES655166:UES655507 UOO655166:UOO655507 UYK655166:UYK655507 VIG655166:VIG655507 VSC655166:VSC655507 WBY655166:WBY655507 WLU655166:WLU655507 WVQ655166:WVQ655507 I720702:I721043 JE720702:JE721043 TA720702:TA721043 ACW720702:ACW721043 AMS720702:AMS721043 AWO720702:AWO721043 BGK720702:BGK721043 BQG720702:BQG721043 CAC720702:CAC721043 CJY720702:CJY721043 CTU720702:CTU721043 DDQ720702:DDQ721043 DNM720702:DNM721043 DXI720702:DXI721043 EHE720702:EHE721043 ERA720702:ERA721043 FAW720702:FAW721043 FKS720702:FKS721043 FUO720702:FUO721043 GEK720702:GEK721043 GOG720702:GOG721043 GYC720702:GYC721043 HHY720702:HHY721043 HRU720702:HRU721043 IBQ720702:IBQ721043 ILM720702:ILM721043 IVI720702:IVI721043 JFE720702:JFE721043 JPA720702:JPA721043 JYW720702:JYW721043 KIS720702:KIS721043 KSO720702:KSO721043 LCK720702:LCK721043 LMG720702:LMG721043 LWC720702:LWC721043 MFY720702:MFY721043 MPU720702:MPU721043 MZQ720702:MZQ721043 NJM720702:NJM721043 NTI720702:NTI721043 ODE720702:ODE721043 ONA720702:ONA721043 OWW720702:OWW721043 PGS720702:PGS721043 PQO720702:PQO721043 QAK720702:QAK721043 QKG720702:QKG721043 QUC720702:QUC721043 RDY720702:RDY721043 RNU720702:RNU721043 RXQ720702:RXQ721043 SHM720702:SHM721043 SRI720702:SRI721043 TBE720702:TBE721043 TLA720702:TLA721043 TUW720702:TUW721043 UES720702:UES721043 UOO720702:UOO721043 UYK720702:UYK721043 VIG720702:VIG721043 VSC720702:VSC721043 WBY720702:WBY721043 WLU720702:WLU721043 WVQ720702:WVQ721043 I786238:I786579 JE786238:JE786579 TA786238:TA786579 ACW786238:ACW786579 AMS786238:AMS786579 AWO786238:AWO786579 BGK786238:BGK786579 BQG786238:BQG786579 CAC786238:CAC786579 CJY786238:CJY786579 CTU786238:CTU786579 DDQ786238:DDQ786579 DNM786238:DNM786579 DXI786238:DXI786579 EHE786238:EHE786579 ERA786238:ERA786579 FAW786238:FAW786579 FKS786238:FKS786579 FUO786238:FUO786579 GEK786238:GEK786579 GOG786238:GOG786579 GYC786238:GYC786579 HHY786238:HHY786579 HRU786238:HRU786579 IBQ786238:IBQ786579 ILM786238:ILM786579 IVI786238:IVI786579 JFE786238:JFE786579 JPA786238:JPA786579 JYW786238:JYW786579 KIS786238:KIS786579 KSO786238:KSO786579 LCK786238:LCK786579 LMG786238:LMG786579 LWC786238:LWC786579 MFY786238:MFY786579 MPU786238:MPU786579 MZQ786238:MZQ786579 NJM786238:NJM786579 NTI786238:NTI786579 ODE786238:ODE786579 ONA786238:ONA786579 OWW786238:OWW786579 PGS786238:PGS786579 PQO786238:PQO786579 QAK786238:QAK786579 QKG786238:QKG786579 QUC786238:QUC786579 RDY786238:RDY786579 RNU786238:RNU786579 RXQ786238:RXQ786579 SHM786238:SHM786579 SRI786238:SRI786579 TBE786238:TBE786579 TLA786238:TLA786579 TUW786238:TUW786579 UES786238:UES786579 UOO786238:UOO786579 UYK786238:UYK786579 VIG786238:VIG786579 VSC786238:VSC786579 WBY786238:WBY786579 WLU786238:WLU786579 WVQ786238:WVQ786579 I851774:I852115 JE851774:JE852115 TA851774:TA852115 ACW851774:ACW852115 AMS851774:AMS852115 AWO851774:AWO852115 BGK851774:BGK852115 BQG851774:BQG852115 CAC851774:CAC852115 CJY851774:CJY852115 CTU851774:CTU852115 DDQ851774:DDQ852115 DNM851774:DNM852115 DXI851774:DXI852115 EHE851774:EHE852115 ERA851774:ERA852115 FAW851774:FAW852115 FKS851774:FKS852115 FUO851774:FUO852115 GEK851774:GEK852115 GOG851774:GOG852115 GYC851774:GYC852115 HHY851774:HHY852115 HRU851774:HRU852115 IBQ851774:IBQ852115 ILM851774:ILM852115 IVI851774:IVI852115 JFE851774:JFE852115 JPA851774:JPA852115 JYW851774:JYW852115 KIS851774:KIS852115 KSO851774:KSO852115 LCK851774:LCK852115 LMG851774:LMG852115 LWC851774:LWC852115 MFY851774:MFY852115 MPU851774:MPU852115 MZQ851774:MZQ852115 NJM851774:NJM852115 NTI851774:NTI852115 ODE851774:ODE852115 ONA851774:ONA852115 OWW851774:OWW852115 PGS851774:PGS852115 PQO851774:PQO852115 QAK851774:QAK852115 QKG851774:QKG852115 QUC851774:QUC852115 RDY851774:RDY852115 RNU851774:RNU852115 RXQ851774:RXQ852115 SHM851774:SHM852115 SRI851774:SRI852115 TBE851774:TBE852115 TLA851774:TLA852115 TUW851774:TUW852115 UES851774:UES852115 UOO851774:UOO852115 UYK851774:UYK852115 VIG851774:VIG852115 VSC851774:VSC852115 WBY851774:WBY852115 WLU851774:WLU852115 WVQ851774:WVQ852115 I917310:I917651 JE917310:JE917651 TA917310:TA917651 ACW917310:ACW917651 AMS917310:AMS917651 AWO917310:AWO917651 BGK917310:BGK917651 BQG917310:BQG917651 CAC917310:CAC917651 CJY917310:CJY917651 CTU917310:CTU917651 DDQ917310:DDQ917651 DNM917310:DNM917651 DXI917310:DXI917651 EHE917310:EHE917651 ERA917310:ERA917651 FAW917310:FAW917651 FKS917310:FKS917651 FUO917310:FUO917651 GEK917310:GEK917651 GOG917310:GOG917651 GYC917310:GYC917651 HHY917310:HHY917651 HRU917310:HRU917651 IBQ917310:IBQ917651 ILM917310:ILM917651 IVI917310:IVI917651 JFE917310:JFE917651 JPA917310:JPA917651 JYW917310:JYW917651 KIS917310:KIS917651 KSO917310:KSO917651 LCK917310:LCK917651 LMG917310:LMG917651 LWC917310:LWC917651 MFY917310:MFY917651 MPU917310:MPU917651 MZQ917310:MZQ917651 NJM917310:NJM917651 NTI917310:NTI917651 ODE917310:ODE917651 ONA917310:ONA917651 OWW917310:OWW917651 PGS917310:PGS917651 PQO917310:PQO917651 QAK917310:QAK917651 QKG917310:QKG917651 QUC917310:QUC917651 RDY917310:RDY917651 RNU917310:RNU917651 RXQ917310:RXQ917651 SHM917310:SHM917651 SRI917310:SRI917651 TBE917310:TBE917651 TLA917310:TLA917651 TUW917310:TUW917651 UES917310:UES917651 UOO917310:UOO917651 UYK917310:UYK917651 VIG917310:VIG917651 VSC917310:VSC917651 WBY917310:WBY917651 WLU917310:WLU917651 WVQ917310:WVQ917651 I982846:I983187 JE982846:JE983187 TA982846:TA983187 ACW982846:ACW983187 AMS982846:AMS983187 AWO982846:AWO983187 BGK982846:BGK983187 BQG982846:BQG983187 CAC982846:CAC983187 CJY982846:CJY983187 CTU982846:CTU983187 DDQ982846:DDQ983187 DNM982846:DNM983187 DXI982846:DXI983187 EHE982846:EHE983187 ERA982846:ERA983187 FAW982846:FAW983187 FKS982846:FKS983187 FUO982846:FUO983187 GEK982846:GEK983187 GOG982846:GOG983187 GYC982846:GYC983187 HHY982846:HHY983187 HRU982846:HRU983187 IBQ982846:IBQ983187 ILM982846:ILM983187 IVI982846:IVI983187 JFE982846:JFE983187 JPA982846:JPA983187 JYW982846:JYW983187 KIS982846:KIS983187 KSO982846:KSO983187 LCK982846:LCK983187 LMG982846:LMG983187 LWC982846:LWC983187 MFY982846:MFY983187 MPU982846:MPU983187 MZQ982846:MZQ983187 NJM982846:NJM983187 NTI982846:NTI983187 ODE982846:ODE983187 ONA982846:ONA983187 OWW982846:OWW983187 PGS982846:PGS983187 PQO982846:PQO983187 QAK982846:QAK983187 QKG982846:QKG983187 QUC982846:QUC983187 RDY982846:RDY983187 RNU982846:RNU983187 RXQ982846:RXQ983187 SHM982846:SHM983187 SRI982846:SRI983187 TBE982846:TBE983187 TLA982846:TLA983187 TUW982846:TUW983187 UES982846:UES983187 UOO982846:UOO983187 UYK982846:UYK983187 VIG982846:VIG983187 VSC982846:VSC983187 WBY982846:WBY983187 WLU982846:WLU983187" xr:uid="{00000000-0002-0000-0000-000002000000}">
      <formula1>0</formula1>
      <formula2>365</formula2>
    </dataValidation>
    <dataValidation type="whole" allowBlank="1" showInputMessage="1" showErrorMessage="1" sqref="WVP982846:WVP983187 SZ6:SZ149 ACV6:ACV149 AMR6:AMR149 AWN6:AWN149 BGJ6:BGJ149 BQF6:BQF149 CAB6:CAB149 CJX6:CJX149 CTT6:CTT149 DDP6:DDP149 DNL6:DNL149 DXH6:DXH149 EHD6:EHD149 EQZ6:EQZ149 FAV6:FAV149 FKR6:FKR149 FUN6:FUN149 GEJ6:GEJ149 GOF6:GOF149 GYB6:GYB149 HHX6:HHX149 HRT6:HRT149 IBP6:IBP149 ILL6:ILL149 IVH6:IVH149 JFD6:JFD149 JOZ6:JOZ149 JYV6:JYV149 KIR6:KIR149 KSN6:KSN149 LCJ6:LCJ149 LMF6:LMF149 LWB6:LWB149 MFX6:MFX149 MPT6:MPT149 MZP6:MZP149 NJL6:NJL149 NTH6:NTH149 ODD6:ODD149 OMZ6:OMZ149 OWV6:OWV149 PGR6:PGR149 PQN6:PQN149 QAJ6:QAJ149 QKF6:QKF149 QUB6:QUB149 RDX6:RDX149 RNT6:RNT149 RXP6:RXP149 SHL6:SHL149 SRH6:SRH149 TBD6:TBD149 TKZ6:TKZ149 TUV6:TUV149 UER6:UER149 UON6:UON149 UYJ6:UYJ149 VIF6:VIF149 VSB6:VSB149 WBX6:WBX149 WLT6:WLT149 WVP6:WVP149 JD6:JD149 H65342:H65683 JD65342:JD65683 SZ65342:SZ65683 ACV65342:ACV65683 AMR65342:AMR65683 AWN65342:AWN65683 BGJ65342:BGJ65683 BQF65342:BQF65683 CAB65342:CAB65683 CJX65342:CJX65683 CTT65342:CTT65683 DDP65342:DDP65683 DNL65342:DNL65683 DXH65342:DXH65683 EHD65342:EHD65683 EQZ65342:EQZ65683 FAV65342:FAV65683 FKR65342:FKR65683 FUN65342:FUN65683 GEJ65342:GEJ65683 GOF65342:GOF65683 GYB65342:GYB65683 HHX65342:HHX65683 HRT65342:HRT65683 IBP65342:IBP65683 ILL65342:ILL65683 IVH65342:IVH65683 JFD65342:JFD65683 JOZ65342:JOZ65683 JYV65342:JYV65683 KIR65342:KIR65683 KSN65342:KSN65683 LCJ65342:LCJ65683 LMF65342:LMF65683 LWB65342:LWB65683 MFX65342:MFX65683 MPT65342:MPT65683 MZP65342:MZP65683 NJL65342:NJL65683 NTH65342:NTH65683 ODD65342:ODD65683 OMZ65342:OMZ65683 OWV65342:OWV65683 PGR65342:PGR65683 PQN65342:PQN65683 QAJ65342:QAJ65683 QKF65342:QKF65683 QUB65342:QUB65683 RDX65342:RDX65683 RNT65342:RNT65683 RXP65342:RXP65683 SHL65342:SHL65683 SRH65342:SRH65683 TBD65342:TBD65683 TKZ65342:TKZ65683 TUV65342:TUV65683 UER65342:UER65683 UON65342:UON65683 UYJ65342:UYJ65683 VIF65342:VIF65683 VSB65342:VSB65683 WBX65342:WBX65683 WLT65342:WLT65683 WVP65342:WVP65683 H130878:H131219 JD130878:JD131219 SZ130878:SZ131219 ACV130878:ACV131219 AMR130878:AMR131219 AWN130878:AWN131219 BGJ130878:BGJ131219 BQF130878:BQF131219 CAB130878:CAB131219 CJX130878:CJX131219 CTT130878:CTT131219 DDP130878:DDP131219 DNL130878:DNL131219 DXH130878:DXH131219 EHD130878:EHD131219 EQZ130878:EQZ131219 FAV130878:FAV131219 FKR130878:FKR131219 FUN130878:FUN131219 GEJ130878:GEJ131219 GOF130878:GOF131219 GYB130878:GYB131219 HHX130878:HHX131219 HRT130878:HRT131219 IBP130878:IBP131219 ILL130878:ILL131219 IVH130878:IVH131219 JFD130878:JFD131219 JOZ130878:JOZ131219 JYV130878:JYV131219 KIR130878:KIR131219 KSN130878:KSN131219 LCJ130878:LCJ131219 LMF130878:LMF131219 LWB130878:LWB131219 MFX130878:MFX131219 MPT130878:MPT131219 MZP130878:MZP131219 NJL130878:NJL131219 NTH130878:NTH131219 ODD130878:ODD131219 OMZ130878:OMZ131219 OWV130878:OWV131219 PGR130878:PGR131219 PQN130878:PQN131219 QAJ130878:QAJ131219 QKF130878:QKF131219 QUB130878:QUB131219 RDX130878:RDX131219 RNT130878:RNT131219 RXP130878:RXP131219 SHL130878:SHL131219 SRH130878:SRH131219 TBD130878:TBD131219 TKZ130878:TKZ131219 TUV130878:TUV131219 UER130878:UER131219 UON130878:UON131219 UYJ130878:UYJ131219 VIF130878:VIF131219 VSB130878:VSB131219 WBX130878:WBX131219 WLT130878:WLT131219 WVP130878:WVP131219 H196414:H196755 JD196414:JD196755 SZ196414:SZ196755 ACV196414:ACV196755 AMR196414:AMR196755 AWN196414:AWN196755 BGJ196414:BGJ196755 BQF196414:BQF196755 CAB196414:CAB196755 CJX196414:CJX196755 CTT196414:CTT196755 DDP196414:DDP196755 DNL196414:DNL196755 DXH196414:DXH196755 EHD196414:EHD196755 EQZ196414:EQZ196755 FAV196414:FAV196755 FKR196414:FKR196755 FUN196414:FUN196755 GEJ196414:GEJ196755 GOF196414:GOF196755 GYB196414:GYB196755 HHX196414:HHX196755 HRT196414:HRT196755 IBP196414:IBP196755 ILL196414:ILL196755 IVH196414:IVH196755 JFD196414:JFD196755 JOZ196414:JOZ196755 JYV196414:JYV196755 KIR196414:KIR196755 KSN196414:KSN196755 LCJ196414:LCJ196755 LMF196414:LMF196755 LWB196414:LWB196755 MFX196414:MFX196755 MPT196414:MPT196755 MZP196414:MZP196755 NJL196414:NJL196755 NTH196414:NTH196755 ODD196414:ODD196755 OMZ196414:OMZ196755 OWV196414:OWV196755 PGR196414:PGR196755 PQN196414:PQN196755 QAJ196414:QAJ196755 QKF196414:QKF196755 QUB196414:QUB196755 RDX196414:RDX196755 RNT196414:RNT196755 RXP196414:RXP196755 SHL196414:SHL196755 SRH196414:SRH196755 TBD196414:TBD196755 TKZ196414:TKZ196755 TUV196414:TUV196755 UER196414:UER196755 UON196414:UON196755 UYJ196414:UYJ196755 VIF196414:VIF196755 VSB196414:VSB196755 WBX196414:WBX196755 WLT196414:WLT196755 WVP196414:WVP196755 H261950:H262291 JD261950:JD262291 SZ261950:SZ262291 ACV261950:ACV262291 AMR261950:AMR262291 AWN261950:AWN262291 BGJ261950:BGJ262291 BQF261950:BQF262291 CAB261950:CAB262291 CJX261950:CJX262291 CTT261950:CTT262291 DDP261950:DDP262291 DNL261950:DNL262291 DXH261950:DXH262291 EHD261950:EHD262291 EQZ261950:EQZ262291 FAV261950:FAV262291 FKR261950:FKR262291 FUN261950:FUN262291 GEJ261950:GEJ262291 GOF261950:GOF262291 GYB261950:GYB262291 HHX261950:HHX262291 HRT261950:HRT262291 IBP261950:IBP262291 ILL261950:ILL262291 IVH261950:IVH262291 JFD261950:JFD262291 JOZ261950:JOZ262291 JYV261950:JYV262291 KIR261950:KIR262291 KSN261950:KSN262291 LCJ261950:LCJ262291 LMF261950:LMF262291 LWB261950:LWB262291 MFX261950:MFX262291 MPT261950:MPT262291 MZP261950:MZP262291 NJL261950:NJL262291 NTH261950:NTH262291 ODD261950:ODD262291 OMZ261950:OMZ262291 OWV261950:OWV262291 PGR261950:PGR262291 PQN261950:PQN262291 QAJ261950:QAJ262291 QKF261950:QKF262291 QUB261950:QUB262291 RDX261950:RDX262291 RNT261950:RNT262291 RXP261950:RXP262291 SHL261950:SHL262291 SRH261950:SRH262291 TBD261950:TBD262291 TKZ261950:TKZ262291 TUV261950:TUV262291 UER261950:UER262291 UON261950:UON262291 UYJ261950:UYJ262291 VIF261950:VIF262291 VSB261950:VSB262291 WBX261950:WBX262291 WLT261950:WLT262291 WVP261950:WVP262291 H327486:H327827 JD327486:JD327827 SZ327486:SZ327827 ACV327486:ACV327827 AMR327486:AMR327827 AWN327486:AWN327827 BGJ327486:BGJ327827 BQF327486:BQF327827 CAB327486:CAB327827 CJX327486:CJX327827 CTT327486:CTT327827 DDP327486:DDP327827 DNL327486:DNL327827 DXH327486:DXH327827 EHD327486:EHD327827 EQZ327486:EQZ327827 FAV327486:FAV327827 FKR327486:FKR327827 FUN327486:FUN327827 GEJ327486:GEJ327827 GOF327486:GOF327827 GYB327486:GYB327827 HHX327486:HHX327827 HRT327486:HRT327827 IBP327486:IBP327827 ILL327486:ILL327827 IVH327486:IVH327827 JFD327486:JFD327827 JOZ327486:JOZ327827 JYV327486:JYV327827 KIR327486:KIR327827 KSN327486:KSN327827 LCJ327486:LCJ327827 LMF327486:LMF327827 LWB327486:LWB327827 MFX327486:MFX327827 MPT327486:MPT327827 MZP327486:MZP327827 NJL327486:NJL327827 NTH327486:NTH327827 ODD327486:ODD327827 OMZ327486:OMZ327827 OWV327486:OWV327827 PGR327486:PGR327827 PQN327486:PQN327827 QAJ327486:QAJ327827 QKF327486:QKF327827 QUB327486:QUB327827 RDX327486:RDX327827 RNT327486:RNT327827 RXP327486:RXP327827 SHL327486:SHL327827 SRH327486:SRH327827 TBD327486:TBD327827 TKZ327486:TKZ327827 TUV327486:TUV327827 UER327486:UER327827 UON327486:UON327827 UYJ327486:UYJ327827 VIF327486:VIF327827 VSB327486:VSB327827 WBX327486:WBX327827 WLT327486:WLT327827 WVP327486:WVP327827 H393022:H393363 JD393022:JD393363 SZ393022:SZ393363 ACV393022:ACV393363 AMR393022:AMR393363 AWN393022:AWN393363 BGJ393022:BGJ393363 BQF393022:BQF393363 CAB393022:CAB393363 CJX393022:CJX393363 CTT393022:CTT393363 DDP393022:DDP393363 DNL393022:DNL393363 DXH393022:DXH393363 EHD393022:EHD393363 EQZ393022:EQZ393363 FAV393022:FAV393363 FKR393022:FKR393363 FUN393022:FUN393363 GEJ393022:GEJ393363 GOF393022:GOF393363 GYB393022:GYB393363 HHX393022:HHX393363 HRT393022:HRT393363 IBP393022:IBP393363 ILL393022:ILL393363 IVH393022:IVH393363 JFD393022:JFD393363 JOZ393022:JOZ393363 JYV393022:JYV393363 KIR393022:KIR393363 KSN393022:KSN393363 LCJ393022:LCJ393363 LMF393022:LMF393363 LWB393022:LWB393363 MFX393022:MFX393363 MPT393022:MPT393363 MZP393022:MZP393363 NJL393022:NJL393363 NTH393022:NTH393363 ODD393022:ODD393363 OMZ393022:OMZ393363 OWV393022:OWV393363 PGR393022:PGR393363 PQN393022:PQN393363 QAJ393022:QAJ393363 QKF393022:QKF393363 QUB393022:QUB393363 RDX393022:RDX393363 RNT393022:RNT393363 RXP393022:RXP393363 SHL393022:SHL393363 SRH393022:SRH393363 TBD393022:TBD393363 TKZ393022:TKZ393363 TUV393022:TUV393363 UER393022:UER393363 UON393022:UON393363 UYJ393022:UYJ393363 VIF393022:VIF393363 VSB393022:VSB393363 WBX393022:WBX393363 WLT393022:WLT393363 WVP393022:WVP393363 H458558:H458899 JD458558:JD458899 SZ458558:SZ458899 ACV458558:ACV458899 AMR458558:AMR458899 AWN458558:AWN458899 BGJ458558:BGJ458899 BQF458558:BQF458899 CAB458558:CAB458899 CJX458558:CJX458899 CTT458558:CTT458899 DDP458558:DDP458899 DNL458558:DNL458899 DXH458558:DXH458899 EHD458558:EHD458899 EQZ458558:EQZ458899 FAV458558:FAV458899 FKR458558:FKR458899 FUN458558:FUN458899 GEJ458558:GEJ458899 GOF458558:GOF458899 GYB458558:GYB458899 HHX458558:HHX458899 HRT458558:HRT458899 IBP458558:IBP458899 ILL458558:ILL458899 IVH458558:IVH458899 JFD458558:JFD458899 JOZ458558:JOZ458899 JYV458558:JYV458899 KIR458558:KIR458899 KSN458558:KSN458899 LCJ458558:LCJ458899 LMF458558:LMF458899 LWB458558:LWB458899 MFX458558:MFX458899 MPT458558:MPT458899 MZP458558:MZP458899 NJL458558:NJL458899 NTH458558:NTH458899 ODD458558:ODD458899 OMZ458558:OMZ458899 OWV458558:OWV458899 PGR458558:PGR458899 PQN458558:PQN458899 QAJ458558:QAJ458899 QKF458558:QKF458899 QUB458558:QUB458899 RDX458558:RDX458899 RNT458558:RNT458899 RXP458558:RXP458899 SHL458558:SHL458899 SRH458558:SRH458899 TBD458558:TBD458899 TKZ458558:TKZ458899 TUV458558:TUV458899 UER458558:UER458899 UON458558:UON458899 UYJ458558:UYJ458899 VIF458558:VIF458899 VSB458558:VSB458899 WBX458558:WBX458899 WLT458558:WLT458899 WVP458558:WVP458899 H524094:H524435 JD524094:JD524435 SZ524094:SZ524435 ACV524094:ACV524435 AMR524094:AMR524435 AWN524094:AWN524435 BGJ524094:BGJ524435 BQF524094:BQF524435 CAB524094:CAB524435 CJX524094:CJX524435 CTT524094:CTT524435 DDP524094:DDP524435 DNL524094:DNL524435 DXH524094:DXH524435 EHD524094:EHD524435 EQZ524094:EQZ524435 FAV524094:FAV524435 FKR524094:FKR524435 FUN524094:FUN524435 GEJ524094:GEJ524435 GOF524094:GOF524435 GYB524094:GYB524435 HHX524094:HHX524435 HRT524094:HRT524435 IBP524094:IBP524435 ILL524094:ILL524435 IVH524094:IVH524435 JFD524094:JFD524435 JOZ524094:JOZ524435 JYV524094:JYV524435 KIR524094:KIR524435 KSN524094:KSN524435 LCJ524094:LCJ524435 LMF524094:LMF524435 LWB524094:LWB524435 MFX524094:MFX524435 MPT524094:MPT524435 MZP524094:MZP524435 NJL524094:NJL524435 NTH524094:NTH524435 ODD524094:ODD524435 OMZ524094:OMZ524435 OWV524094:OWV524435 PGR524094:PGR524435 PQN524094:PQN524435 QAJ524094:QAJ524435 QKF524094:QKF524435 QUB524094:QUB524435 RDX524094:RDX524435 RNT524094:RNT524435 RXP524094:RXP524435 SHL524094:SHL524435 SRH524094:SRH524435 TBD524094:TBD524435 TKZ524094:TKZ524435 TUV524094:TUV524435 UER524094:UER524435 UON524094:UON524435 UYJ524094:UYJ524435 VIF524094:VIF524435 VSB524094:VSB524435 WBX524094:WBX524435 WLT524094:WLT524435 WVP524094:WVP524435 H589630:H589971 JD589630:JD589971 SZ589630:SZ589971 ACV589630:ACV589971 AMR589630:AMR589971 AWN589630:AWN589971 BGJ589630:BGJ589971 BQF589630:BQF589971 CAB589630:CAB589971 CJX589630:CJX589971 CTT589630:CTT589971 DDP589630:DDP589971 DNL589630:DNL589971 DXH589630:DXH589971 EHD589630:EHD589971 EQZ589630:EQZ589971 FAV589630:FAV589971 FKR589630:FKR589971 FUN589630:FUN589971 GEJ589630:GEJ589971 GOF589630:GOF589971 GYB589630:GYB589971 HHX589630:HHX589971 HRT589630:HRT589971 IBP589630:IBP589971 ILL589630:ILL589971 IVH589630:IVH589971 JFD589630:JFD589971 JOZ589630:JOZ589971 JYV589630:JYV589971 KIR589630:KIR589971 KSN589630:KSN589971 LCJ589630:LCJ589971 LMF589630:LMF589971 LWB589630:LWB589971 MFX589630:MFX589971 MPT589630:MPT589971 MZP589630:MZP589971 NJL589630:NJL589971 NTH589630:NTH589971 ODD589630:ODD589971 OMZ589630:OMZ589971 OWV589630:OWV589971 PGR589630:PGR589971 PQN589630:PQN589971 QAJ589630:QAJ589971 QKF589630:QKF589971 QUB589630:QUB589971 RDX589630:RDX589971 RNT589630:RNT589971 RXP589630:RXP589971 SHL589630:SHL589971 SRH589630:SRH589971 TBD589630:TBD589971 TKZ589630:TKZ589971 TUV589630:TUV589971 UER589630:UER589971 UON589630:UON589971 UYJ589630:UYJ589971 VIF589630:VIF589971 VSB589630:VSB589971 WBX589630:WBX589971 WLT589630:WLT589971 WVP589630:WVP589971 H655166:H655507 JD655166:JD655507 SZ655166:SZ655507 ACV655166:ACV655507 AMR655166:AMR655507 AWN655166:AWN655507 BGJ655166:BGJ655507 BQF655166:BQF655507 CAB655166:CAB655507 CJX655166:CJX655507 CTT655166:CTT655507 DDP655166:DDP655507 DNL655166:DNL655507 DXH655166:DXH655507 EHD655166:EHD655507 EQZ655166:EQZ655507 FAV655166:FAV655507 FKR655166:FKR655507 FUN655166:FUN655507 GEJ655166:GEJ655507 GOF655166:GOF655507 GYB655166:GYB655507 HHX655166:HHX655507 HRT655166:HRT655507 IBP655166:IBP655507 ILL655166:ILL655507 IVH655166:IVH655507 JFD655166:JFD655507 JOZ655166:JOZ655507 JYV655166:JYV655507 KIR655166:KIR655507 KSN655166:KSN655507 LCJ655166:LCJ655507 LMF655166:LMF655507 LWB655166:LWB655507 MFX655166:MFX655507 MPT655166:MPT655507 MZP655166:MZP655507 NJL655166:NJL655507 NTH655166:NTH655507 ODD655166:ODD655507 OMZ655166:OMZ655507 OWV655166:OWV655507 PGR655166:PGR655507 PQN655166:PQN655507 QAJ655166:QAJ655507 QKF655166:QKF655507 QUB655166:QUB655507 RDX655166:RDX655507 RNT655166:RNT655507 RXP655166:RXP655507 SHL655166:SHL655507 SRH655166:SRH655507 TBD655166:TBD655507 TKZ655166:TKZ655507 TUV655166:TUV655507 UER655166:UER655507 UON655166:UON655507 UYJ655166:UYJ655507 VIF655166:VIF655507 VSB655166:VSB655507 WBX655166:WBX655507 WLT655166:WLT655507 WVP655166:WVP655507 H720702:H721043 JD720702:JD721043 SZ720702:SZ721043 ACV720702:ACV721043 AMR720702:AMR721043 AWN720702:AWN721043 BGJ720702:BGJ721043 BQF720702:BQF721043 CAB720702:CAB721043 CJX720702:CJX721043 CTT720702:CTT721043 DDP720702:DDP721043 DNL720702:DNL721043 DXH720702:DXH721043 EHD720702:EHD721043 EQZ720702:EQZ721043 FAV720702:FAV721043 FKR720702:FKR721043 FUN720702:FUN721043 GEJ720702:GEJ721043 GOF720702:GOF721043 GYB720702:GYB721043 HHX720702:HHX721043 HRT720702:HRT721043 IBP720702:IBP721043 ILL720702:ILL721043 IVH720702:IVH721043 JFD720702:JFD721043 JOZ720702:JOZ721043 JYV720702:JYV721043 KIR720702:KIR721043 KSN720702:KSN721043 LCJ720702:LCJ721043 LMF720702:LMF721043 LWB720702:LWB721043 MFX720702:MFX721043 MPT720702:MPT721043 MZP720702:MZP721043 NJL720702:NJL721043 NTH720702:NTH721043 ODD720702:ODD721043 OMZ720702:OMZ721043 OWV720702:OWV721043 PGR720702:PGR721043 PQN720702:PQN721043 QAJ720702:QAJ721043 QKF720702:QKF721043 QUB720702:QUB721043 RDX720702:RDX721043 RNT720702:RNT721043 RXP720702:RXP721043 SHL720702:SHL721043 SRH720702:SRH721043 TBD720702:TBD721043 TKZ720702:TKZ721043 TUV720702:TUV721043 UER720702:UER721043 UON720702:UON721043 UYJ720702:UYJ721043 VIF720702:VIF721043 VSB720702:VSB721043 WBX720702:WBX721043 WLT720702:WLT721043 WVP720702:WVP721043 H786238:H786579 JD786238:JD786579 SZ786238:SZ786579 ACV786238:ACV786579 AMR786238:AMR786579 AWN786238:AWN786579 BGJ786238:BGJ786579 BQF786238:BQF786579 CAB786238:CAB786579 CJX786238:CJX786579 CTT786238:CTT786579 DDP786238:DDP786579 DNL786238:DNL786579 DXH786238:DXH786579 EHD786238:EHD786579 EQZ786238:EQZ786579 FAV786238:FAV786579 FKR786238:FKR786579 FUN786238:FUN786579 GEJ786238:GEJ786579 GOF786238:GOF786579 GYB786238:GYB786579 HHX786238:HHX786579 HRT786238:HRT786579 IBP786238:IBP786579 ILL786238:ILL786579 IVH786238:IVH786579 JFD786238:JFD786579 JOZ786238:JOZ786579 JYV786238:JYV786579 KIR786238:KIR786579 KSN786238:KSN786579 LCJ786238:LCJ786579 LMF786238:LMF786579 LWB786238:LWB786579 MFX786238:MFX786579 MPT786238:MPT786579 MZP786238:MZP786579 NJL786238:NJL786579 NTH786238:NTH786579 ODD786238:ODD786579 OMZ786238:OMZ786579 OWV786238:OWV786579 PGR786238:PGR786579 PQN786238:PQN786579 QAJ786238:QAJ786579 QKF786238:QKF786579 QUB786238:QUB786579 RDX786238:RDX786579 RNT786238:RNT786579 RXP786238:RXP786579 SHL786238:SHL786579 SRH786238:SRH786579 TBD786238:TBD786579 TKZ786238:TKZ786579 TUV786238:TUV786579 UER786238:UER786579 UON786238:UON786579 UYJ786238:UYJ786579 VIF786238:VIF786579 VSB786238:VSB786579 WBX786238:WBX786579 WLT786238:WLT786579 WVP786238:WVP786579 H851774:H852115 JD851774:JD852115 SZ851774:SZ852115 ACV851774:ACV852115 AMR851774:AMR852115 AWN851774:AWN852115 BGJ851774:BGJ852115 BQF851774:BQF852115 CAB851774:CAB852115 CJX851774:CJX852115 CTT851774:CTT852115 DDP851774:DDP852115 DNL851774:DNL852115 DXH851774:DXH852115 EHD851774:EHD852115 EQZ851774:EQZ852115 FAV851774:FAV852115 FKR851774:FKR852115 FUN851774:FUN852115 GEJ851774:GEJ852115 GOF851774:GOF852115 GYB851774:GYB852115 HHX851774:HHX852115 HRT851774:HRT852115 IBP851774:IBP852115 ILL851774:ILL852115 IVH851774:IVH852115 JFD851774:JFD852115 JOZ851774:JOZ852115 JYV851774:JYV852115 KIR851774:KIR852115 KSN851774:KSN852115 LCJ851774:LCJ852115 LMF851774:LMF852115 LWB851774:LWB852115 MFX851774:MFX852115 MPT851774:MPT852115 MZP851774:MZP852115 NJL851774:NJL852115 NTH851774:NTH852115 ODD851774:ODD852115 OMZ851774:OMZ852115 OWV851774:OWV852115 PGR851774:PGR852115 PQN851774:PQN852115 QAJ851774:QAJ852115 QKF851774:QKF852115 QUB851774:QUB852115 RDX851774:RDX852115 RNT851774:RNT852115 RXP851774:RXP852115 SHL851774:SHL852115 SRH851774:SRH852115 TBD851774:TBD852115 TKZ851774:TKZ852115 TUV851774:TUV852115 UER851774:UER852115 UON851774:UON852115 UYJ851774:UYJ852115 VIF851774:VIF852115 VSB851774:VSB852115 WBX851774:WBX852115 WLT851774:WLT852115 WVP851774:WVP852115 H917310:H917651 JD917310:JD917651 SZ917310:SZ917651 ACV917310:ACV917651 AMR917310:AMR917651 AWN917310:AWN917651 BGJ917310:BGJ917651 BQF917310:BQF917651 CAB917310:CAB917651 CJX917310:CJX917651 CTT917310:CTT917651 DDP917310:DDP917651 DNL917310:DNL917651 DXH917310:DXH917651 EHD917310:EHD917651 EQZ917310:EQZ917651 FAV917310:FAV917651 FKR917310:FKR917651 FUN917310:FUN917651 GEJ917310:GEJ917651 GOF917310:GOF917651 GYB917310:GYB917651 HHX917310:HHX917651 HRT917310:HRT917651 IBP917310:IBP917651 ILL917310:ILL917651 IVH917310:IVH917651 JFD917310:JFD917651 JOZ917310:JOZ917651 JYV917310:JYV917651 KIR917310:KIR917651 KSN917310:KSN917651 LCJ917310:LCJ917651 LMF917310:LMF917651 LWB917310:LWB917651 MFX917310:MFX917651 MPT917310:MPT917651 MZP917310:MZP917651 NJL917310:NJL917651 NTH917310:NTH917651 ODD917310:ODD917651 OMZ917310:OMZ917651 OWV917310:OWV917651 PGR917310:PGR917651 PQN917310:PQN917651 QAJ917310:QAJ917651 QKF917310:QKF917651 QUB917310:QUB917651 RDX917310:RDX917651 RNT917310:RNT917651 RXP917310:RXP917651 SHL917310:SHL917651 SRH917310:SRH917651 TBD917310:TBD917651 TKZ917310:TKZ917651 TUV917310:TUV917651 UER917310:UER917651 UON917310:UON917651 UYJ917310:UYJ917651 VIF917310:VIF917651 VSB917310:VSB917651 WBX917310:WBX917651 WLT917310:WLT917651 WVP917310:WVP917651 H982846:H983187 JD982846:JD983187 SZ982846:SZ983187 ACV982846:ACV983187 AMR982846:AMR983187 AWN982846:AWN983187 BGJ982846:BGJ983187 BQF982846:BQF983187 CAB982846:CAB983187 CJX982846:CJX983187 CTT982846:CTT983187 DDP982846:DDP983187 DNL982846:DNL983187 DXH982846:DXH983187 EHD982846:EHD983187 EQZ982846:EQZ983187 FAV982846:FAV983187 FKR982846:FKR983187 FUN982846:FUN983187 GEJ982846:GEJ983187 GOF982846:GOF983187 GYB982846:GYB983187 HHX982846:HHX983187 HRT982846:HRT983187 IBP982846:IBP983187 ILL982846:ILL983187 IVH982846:IVH983187 JFD982846:JFD983187 JOZ982846:JOZ983187 JYV982846:JYV983187 KIR982846:KIR983187 KSN982846:KSN983187 LCJ982846:LCJ983187 LMF982846:LMF983187 LWB982846:LWB983187 MFX982846:MFX983187 MPT982846:MPT983187 MZP982846:MZP983187 NJL982846:NJL983187 NTH982846:NTH983187 ODD982846:ODD983187 OMZ982846:OMZ983187 OWV982846:OWV983187 PGR982846:PGR983187 PQN982846:PQN983187 QAJ982846:QAJ983187 QKF982846:QKF983187 QUB982846:QUB983187 RDX982846:RDX983187 RNT982846:RNT983187 RXP982846:RXP983187 SHL982846:SHL983187 SRH982846:SRH983187 TBD982846:TBD983187 TKZ982846:TKZ983187 TUV982846:TUV983187 UER982846:UER983187 UON982846:UON983187 UYJ982846:UYJ983187 VIF982846:VIF983187 VSB982846:VSB983187 WBX982846:WBX983187 WLT982846:WLT983187" xr:uid="{00000000-0002-0000-0000-000003000000}">
      <formula1>1</formula1>
      <formula2>366</formula2>
    </dataValidation>
    <dataValidation type="list" allowBlank="1" showInputMessage="1" showErrorMessage="1" sqref="REC982846:REC983187 TE6:TE149 ADA6:ADA149 AMW6:AMW149 AWS6:AWS149 BGO6:BGO149 BQK6:BQK149 CAG6:CAG149 CKC6:CKC149 CTY6:CTY149 DDU6:DDU149 DNQ6:DNQ149 DXM6:DXM149 EHI6:EHI149 ERE6:ERE149 FBA6:FBA149 FKW6:FKW149 FUS6:FUS149 GEO6:GEO149 GOK6:GOK149 GYG6:GYG149 HIC6:HIC149 HRY6:HRY149 IBU6:IBU149 ILQ6:ILQ149 IVM6:IVM149 JFI6:JFI149 JPE6:JPE149 JZA6:JZA149 KIW6:KIW149 KSS6:KSS149 LCO6:LCO149 LMK6:LMK149 LWG6:LWG149 MGC6:MGC149 MPY6:MPY149 MZU6:MZU149 NJQ6:NJQ149 NTM6:NTM149 ODI6:ODI149 ONE6:ONE149 OXA6:OXA149 PGW6:PGW149 PQS6:PQS149 QAO6:QAO149 QKK6:QKK149 QUG6:QUG149 REC6:REC149 RNY6:RNY149 RXU6:RXU149 SHQ6:SHQ149 SRM6:SRM149 TBI6:TBI149 TLE6:TLE149 TVA6:TVA149 UEW6:UEW149 UOS6:UOS149 UYO6:UYO149 VIK6:VIK149 VSG6:VSG149 WCC6:WCC149 WLY6:WLY149 WVU6:WVU149 QUG982846:QUG983187 RNY982846:RNY983187 JI65342:JI65683 TE65342:TE65683 ADA65342:ADA65683 AMW65342:AMW65683 AWS65342:AWS65683 BGO65342:BGO65683 BQK65342:BQK65683 CAG65342:CAG65683 CKC65342:CKC65683 CTY65342:CTY65683 DDU65342:DDU65683 DNQ65342:DNQ65683 DXM65342:DXM65683 EHI65342:EHI65683 ERE65342:ERE65683 FBA65342:FBA65683 FKW65342:FKW65683 FUS65342:FUS65683 GEO65342:GEO65683 GOK65342:GOK65683 GYG65342:GYG65683 HIC65342:HIC65683 HRY65342:HRY65683 IBU65342:IBU65683 ILQ65342:ILQ65683 IVM65342:IVM65683 JFI65342:JFI65683 JPE65342:JPE65683 JZA65342:JZA65683 KIW65342:KIW65683 KSS65342:KSS65683 LCO65342:LCO65683 LMK65342:LMK65683 LWG65342:LWG65683 MGC65342:MGC65683 MPY65342:MPY65683 MZU65342:MZU65683 NJQ65342:NJQ65683 NTM65342:NTM65683 ODI65342:ODI65683 ONE65342:ONE65683 OXA65342:OXA65683 PGW65342:PGW65683 PQS65342:PQS65683 QAO65342:QAO65683 QKK65342:QKK65683 QUG65342:QUG65683 REC65342:REC65683 RNY65342:RNY65683 RXU65342:RXU65683 SHQ65342:SHQ65683 SRM65342:SRM65683 TBI65342:TBI65683 TLE65342:TLE65683 TVA65342:TVA65683 UEW65342:UEW65683 UOS65342:UOS65683 UYO65342:UYO65683 VIK65342:VIK65683 VSG65342:VSG65683 WCC65342:WCC65683 WLY65342:WLY65683 WVU65342:WVU65683 RXU982846:RXU983187 JI130878:JI131219 TE130878:TE131219 ADA130878:ADA131219 AMW130878:AMW131219 AWS130878:AWS131219 BGO130878:BGO131219 BQK130878:BQK131219 CAG130878:CAG131219 CKC130878:CKC131219 CTY130878:CTY131219 DDU130878:DDU131219 DNQ130878:DNQ131219 DXM130878:DXM131219 EHI130878:EHI131219 ERE130878:ERE131219 FBA130878:FBA131219 FKW130878:FKW131219 FUS130878:FUS131219 GEO130878:GEO131219 GOK130878:GOK131219 GYG130878:GYG131219 HIC130878:HIC131219 HRY130878:HRY131219 IBU130878:IBU131219 ILQ130878:ILQ131219 IVM130878:IVM131219 JFI130878:JFI131219 JPE130878:JPE131219 JZA130878:JZA131219 KIW130878:KIW131219 KSS130878:KSS131219 LCO130878:LCO131219 LMK130878:LMK131219 LWG130878:LWG131219 MGC130878:MGC131219 MPY130878:MPY131219 MZU130878:MZU131219 NJQ130878:NJQ131219 NTM130878:NTM131219 ODI130878:ODI131219 ONE130878:ONE131219 OXA130878:OXA131219 PGW130878:PGW131219 PQS130878:PQS131219 QAO130878:QAO131219 QKK130878:QKK131219 QUG130878:QUG131219 REC130878:REC131219 RNY130878:RNY131219 RXU130878:RXU131219 SHQ130878:SHQ131219 SRM130878:SRM131219 TBI130878:TBI131219 TLE130878:TLE131219 TVA130878:TVA131219 UEW130878:UEW131219 UOS130878:UOS131219 UYO130878:UYO131219 VIK130878:VIK131219 VSG130878:VSG131219 WCC130878:WCC131219 WLY130878:WLY131219 WVU130878:WVU131219 SHQ982846:SHQ983187 JI196414:JI196755 TE196414:TE196755 ADA196414:ADA196755 AMW196414:AMW196755 AWS196414:AWS196755 BGO196414:BGO196755 BQK196414:BQK196755 CAG196414:CAG196755 CKC196414:CKC196755 CTY196414:CTY196755 DDU196414:DDU196755 DNQ196414:DNQ196755 DXM196414:DXM196755 EHI196414:EHI196755 ERE196414:ERE196755 FBA196414:FBA196755 FKW196414:FKW196755 FUS196414:FUS196755 GEO196414:GEO196755 GOK196414:GOK196755 GYG196414:GYG196755 HIC196414:HIC196755 HRY196414:HRY196755 IBU196414:IBU196755 ILQ196414:ILQ196755 IVM196414:IVM196755 JFI196414:JFI196755 JPE196414:JPE196755 JZA196414:JZA196755 KIW196414:KIW196755 KSS196414:KSS196755 LCO196414:LCO196755 LMK196414:LMK196755 LWG196414:LWG196755 MGC196414:MGC196755 MPY196414:MPY196755 MZU196414:MZU196755 NJQ196414:NJQ196755 NTM196414:NTM196755 ODI196414:ODI196755 ONE196414:ONE196755 OXA196414:OXA196755 PGW196414:PGW196755 PQS196414:PQS196755 QAO196414:QAO196755 QKK196414:QKK196755 QUG196414:QUG196755 REC196414:REC196755 RNY196414:RNY196755 RXU196414:RXU196755 SHQ196414:SHQ196755 SRM196414:SRM196755 TBI196414:TBI196755 TLE196414:TLE196755 TVA196414:TVA196755 UEW196414:UEW196755 UOS196414:UOS196755 UYO196414:UYO196755 VIK196414:VIK196755 VSG196414:VSG196755 WCC196414:WCC196755 WLY196414:WLY196755 WVU196414:WVU196755 SRM982846:SRM983187 JI261950:JI262291 TE261950:TE262291 ADA261950:ADA262291 AMW261950:AMW262291 AWS261950:AWS262291 BGO261950:BGO262291 BQK261950:BQK262291 CAG261950:CAG262291 CKC261950:CKC262291 CTY261950:CTY262291 DDU261950:DDU262291 DNQ261950:DNQ262291 DXM261950:DXM262291 EHI261950:EHI262291 ERE261950:ERE262291 FBA261950:FBA262291 FKW261950:FKW262291 FUS261950:FUS262291 GEO261950:GEO262291 GOK261950:GOK262291 GYG261950:GYG262291 HIC261950:HIC262291 HRY261950:HRY262291 IBU261950:IBU262291 ILQ261950:ILQ262291 IVM261950:IVM262291 JFI261950:JFI262291 JPE261950:JPE262291 JZA261950:JZA262291 KIW261950:KIW262291 KSS261950:KSS262291 LCO261950:LCO262291 LMK261950:LMK262291 LWG261950:LWG262291 MGC261950:MGC262291 MPY261950:MPY262291 MZU261950:MZU262291 NJQ261950:NJQ262291 NTM261950:NTM262291 ODI261950:ODI262291 ONE261950:ONE262291 OXA261950:OXA262291 PGW261950:PGW262291 PQS261950:PQS262291 QAO261950:QAO262291 QKK261950:QKK262291 QUG261950:QUG262291 REC261950:REC262291 RNY261950:RNY262291 RXU261950:RXU262291 SHQ261950:SHQ262291 SRM261950:SRM262291 TBI261950:TBI262291 TLE261950:TLE262291 TVA261950:TVA262291 UEW261950:UEW262291 UOS261950:UOS262291 UYO261950:UYO262291 VIK261950:VIK262291 VSG261950:VSG262291 WCC261950:WCC262291 WLY261950:WLY262291 WVU261950:WVU262291 TBI982846:TBI983187 JI327486:JI327827 TE327486:TE327827 ADA327486:ADA327827 AMW327486:AMW327827 AWS327486:AWS327827 BGO327486:BGO327827 BQK327486:BQK327827 CAG327486:CAG327827 CKC327486:CKC327827 CTY327486:CTY327827 DDU327486:DDU327827 DNQ327486:DNQ327827 DXM327486:DXM327827 EHI327486:EHI327827 ERE327486:ERE327827 FBA327486:FBA327827 FKW327486:FKW327827 FUS327486:FUS327827 GEO327486:GEO327827 GOK327486:GOK327827 GYG327486:GYG327827 HIC327486:HIC327827 HRY327486:HRY327827 IBU327486:IBU327827 ILQ327486:ILQ327827 IVM327486:IVM327827 JFI327486:JFI327827 JPE327486:JPE327827 JZA327486:JZA327827 KIW327486:KIW327827 KSS327486:KSS327827 LCO327486:LCO327827 LMK327486:LMK327827 LWG327486:LWG327827 MGC327486:MGC327827 MPY327486:MPY327827 MZU327486:MZU327827 NJQ327486:NJQ327827 NTM327486:NTM327827 ODI327486:ODI327827 ONE327486:ONE327827 OXA327486:OXA327827 PGW327486:PGW327827 PQS327486:PQS327827 QAO327486:QAO327827 QKK327486:QKK327827 QUG327486:QUG327827 REC327486:REC327827 RNY327486:RNY327827 RXU327486:RXU327827 SHQ327486:SHQ327827 SRM327486:SRM327827 TBI327486:TBI327827 TLE327486:TLE327827 TVA327486:TVA327827 UEW327486:UEW327827 UOS327486:UOS327827 UYO327486:UYO327827 VIK327486:VIK327827 VSG327486:VSG327827 WCC327486:WCC327827 WLY327486:WLY327827 WVU327486:WVU327827 TLE982846:TLE983187 JI393022:JI393363 TE393022:TE393363 ADA393022:ADA393363 AMW393022:AMW393363 AWS393022:AWS393363 BGO393022:BGO393363 BQK393022:BQK393363 CAG393022:CAG393363 CKC393022:CKC393363 CTY393022:CTY393363 DDU393022:DDU393363 DNQ393022:DNQ393363 DXM393022:DXM393363 EHI393022:EHI393363 ERE393022:ERE393363 FBA393022:FBA393363 FKW393022:FKW393363 FUS393022:FUS393363 GEO393022:GEO393363 GOK393022:GOK393363 GYG393022:GYG393363 HIC393022:HIC393363 HRY393022:HRY393363 IBU393022:IBU393363 ILQ393022:ILQ393363 IVM393022:IVM393363 JFI393022:JFI393363 JPE393022:JPE393363 JZA393022:JZA393363 KIW393022:KIW393363 KSS393022:KSS393363 LCO393022:LCO393363 LMK393022:LMK393363 LWG393022:LWG393363 MGC393022:MGC393363 MPY393022:MPY393363 MZU393022:MZU393363 NJQ393022:NJQ393363 NTM393022:NTM393363 ODI393022:ODI393363 ONE393022:ONE393363 OXA393022:OXA393363 PGW393022:PGW393363 PQS393022:PQS393363 QAO393022:QAO393363 QKK393022:QKK393363 QUG393022:QUG393363 REC393022:REC393363 RNY393022:RNY393363 RXU393022:RXU393363 SHQ393022:SHQ393363 SRM393022:SRM393363 TBI393022:TBI393363 TLE393022:TLE393363 TVA393022:TVA393363 UEW393022:UEW393363 UOS393022:UOS393363 UYO393022:UYO393363 VIK393022:VIK393363 VSG393022:VSG393363 WCC393022:WCC393363 WLY393022:WLY393363 WVU393022:WVU393363 TVA982846:TVA983187 JI458558:JI458899 TE458558:TE458899 ADA458558:ADA458899 AMW458558:AMW458899 AWS458558:AWS458899 BGO458558:BGO458899 BQK458558:BQK458899 CAG458558:CAG458899 CKC458558:CKC458899 CTY458558:CTY458899 DDU458558:DDU458899 DNQ458558:DNQ458899 DXM458558:DXM458899 EHI458558:EHI458899 ERE458558:ERE458899 FBA458558:FBA458899 FKW458558:FKW458899 FUS458558:FUS458899 GEO458558:GEO458899 GOK458558:GOK458899 GYG458558:GYG458899 HIC458558:HIC458899 HRY458558:HRY458899 IBU458558:IBU458899 ILQ458558:ILQ458899 IVM458558:IVM458899 JFI458558:JFI458899 JPE458558:JPE458899 JZA458558:JZA458899 KIW458558:KIW458899 KSS458558:KSS458899 LCO458558:LCO458899 LMK458558:LMK458899 LWG458558:LWG458899 MGC458558:MGC458899 MPY458558:MPY458899 MZU458558:MZU458899 NJQ458558:NJQ458899 NTM458558:NTM458899 ODI458558:ODI458899 ONE458558:ONE458899 OXA458558:OXA458899 PGW458558:PGW458899 PQS458558:PQS458899 QAO458558:QAO458899 QKK458558:QKK458899 QUG458558:QUG458899 REC458558:REC458899 RNY458558:RNY458899 RXU458558:RXU458899 SHQ458558:SHQ458899 SRM458558:SRM458899 TBI458558:TBI458899 TLE458558:TLE458899 TVA458558:TVA458899 UEW458558:UEW458899 UOS458558:UOS458899 UYO458558:UYO458899 VIK458558:VIK458899 VSG458558:VSG458899 WCC458558:WCC458899 WLY458558:WLY458899 WVU458558:WVU458899 UEW982846:UEW983187 JI524094:JI524435 TE524094:TE524435 ADA524094:ADA524435 AMW524094:AMW524435 AWS524094:AWS524435 BGO524094:BGO524435 BQK524094:BQK524435 CAG524094:CAG524435 CKC524094:CKC524435 CTY524094:CTY524435 DDU524094:DDU524435 DNQ524094:DNQ524435 DXM524094:DXM524435 EHI524094:EHI524435 ERE524094:ERE524435 FBA524094:FBA524435 FKW524094:FKW524435 FUS524094:FUS524435 GEO524094:GEO524435 GOK524094:GOK524435 GYG524094:GYG524435 HIC524094:HIC524435 HRY524094:HRY524435 IBU524094:IBU524435 ILQ524094:ILQ524435 IVM524094:IVM524435 JFI524094:JFI524435 JPE524094:JPE524435 JZA524094:JZA524435 KIW524094:KIW524435 KSS524094:KSS524435 LCO524094:LCO524435 LMK524094:LMK524435 LWG524094:LWG524435 MGC524094:MGC524435 MPY524094:MPY524435 MZU524094:MZU524435 NJQ524094:NJQ524435 NTM524094:NTM524435 ODI524094:ODI524435 ONE524094:ONE524435 OXA524094:OXA524435 PGW524094:PGW524435 PQS524094:PQS524435 QAO524094:QAO524435 QKK524094:QKK524435 QUG524094:QUG524435 REC524094:REC524435 RNY524094:RNY524435 RXU524094:RXU524435 SHQ524094:SHQ524435 SRM524094:SRM524435 TBI524094:TBI524435 TLE524094:TLE524435 TVA524094:TVA524435 UEW524094:UEW524435 UOS524094:UOS524435 UYO524094:UYO524435 VIK524094:VIK524435 VSG524094:VSG524435 WCC524094:WCC524435 WLY524094:WLY524435 WVU524094:WVU524435 UOS982846:UOS983187 JI589630:JI589971 TE589630:TE589971 ADA589630:ADA589971 AMW589630:AMW589971 AWS589630:AWS589971 BGO589630:BGO589971 BQK589630:BQK589971 CAG589630:CAG589971 CKC589630:CKC589971 CTY589630:CTY589971 DDU589630:DDU589971 DNQ589630:DNQ589971 DXM589630:DXM589971 EHI589630:EHI589971 ERE589630:ERE589971 FBA589630:FBA589971 FKW589630:FKW589971 FUS589630:FUS589971 GEO589630:GEO589971 GOK589630:GOK589971 GYG589630:GYG589971 HIC589630:HIC589971 HRY589630:HRY589971 IBU589630:IBU589971 ILQ589630:ILQ589971 IVM589630:IVM589971 JFI589630:JFI589971 JPE589630:JPE589971 JZA589630:JZA589971 KIW589630:KIW589971 KSS589630:KSS589971 LCO589630:LCO589971 LMK589630:LMK589971 LWG589630:LWG589971 MGC589630:MGC589971 MPY589630:MPY589971 MZU589630:MZU589971 NJQ589630:NJQ589971 NTM589630:NTM589971 ODI589630:ODI589971 ONE589630:ONE589971 OXA589630:OXA589971 PGW589630:PGW589971 PQS589630:PQS589971 QAO589630:QAO589971 QKK589630:QKK589971 QUG589630:QUG589971 REC589630:REC589971 RNY589630:RNY589971 RXU589630:RXU589971 SHQ589630:SHQ589971 SRM589630:SRM589971 TBI589630:TBI589971 TLE589630:TLE589971 TVA589630:TVA589971 UEW589630:UEW589971 UOS589630:UOS589971 UYO589630:UYO589971 VIK589630:VIK589971 VSG589630:VSG589971 WCC589630:WCC589971 WLY589630:WLY589971 WVU589630:WVU589971 UYO982846:UYO983187 JI655166:JI655507 TE655166:TE655507 ADA655166:ADA655507 AMW655166:AMW655507 AWS655166:AWS655507 BGO655166:BGO655507 BQK655166:BQK655507 CAG655166:CAG655507 CKC655166:CKC655507 CTY655166:CTY655507 DDU655166:DDU655507 DNQ655166:DNQ655507 DXM655166:DXM655507 EHI655166:EHI655507 ERE655166:ERE655507 FBA655166:FBA655507 FKW655166:FKW655507 FUS655166:FUS655507 GEO655166:GEO655507 GOK655166:GOK655507 GYG655166:GYG655507 HIC655166:HIC655507 HRY655166:HRY655507 IBU655166:IBU655507 ILQ655166:ILQ655507 IVM655166:IVM655507 JFI655166:JFI655507 JPE655166:JPE655507 JZA655166:JZA655507 KIW655166:KIW655507 KSS655166:KSS655507 LCO655166:LCO655507 LMK655166:LMK655507 LWG655166:LWG655507 MGC655166:MGC655507 MPY655166:MPY655507 MZU655166:MZU655507 NJQ655166:NJQ655507 NTM655166:NTM655507 ODI655166:ODI655507 ONE655166:ONE655507 OXA655166:OXA655507 PGW655166:PGW655507 PQS655166:PQS655507 QAO655166:QAO655507 QKK655166:QKK655507 QUG655166:QUG655507 REC655166:REC655507 RNY655166:RNY655507 RXU655166:RXU655507 SHQ655166:SHQ655507 SRM655166:SRM655507 TBI655166:TBI655507 TLE655166:TLE655507 TVA655166:TVA655507 UEW655166:UEW655507 UOS655166:UOS655507 UYO655166:UYO655507 VIK655166:VIK655507 VSG655166:VSG655507 WCC655166:WCC655507 WLY655166:WLY655507 WVU655166:WVU655507 VIK982846:VIK983187 JI720702:JI721043 TE720702:TE721043 ADA720702:ADA721043 AMW720702:AMW721043 AWS720702:AWS721043 BGO720702:BGO721043 BQK720702:BQK721043 CAG720702:CAG721043 CKC720702:CKC721043 CTY720702:CTY721043 DDU720702:DDU721043 DNQ720702:DNQ721043 DXM720702:DXM721043 EHI720702:EHI721043 ERE720702:ERE721043 FBA720702:FBA721043 FKW720702:FKW721043 FUS720702:FUS721043 GEO720702:GEO721043 GOK720702:GOK721043 GYG720702:GYG721043 HIC720702:HIC721043 HRY720702:HRY721043 IBU720702:IBU721043 ILQ720702:ILQ721043 IVM720702:IVM721043 JFI720702:JFI721043 JPE720702:JPE721043 JZA720702:JZA721043 KIW720702:KIW721043 KSS720702:KSS721043 LCO720702:LCO721043 LMK720702:LMK721043 LWG720702:LWG721043 MGC720702:MGC721043 MPY720702:MPY721043 MZU720702:MZU721043 NJQ720702:NJQ721043 NTM720702:NTM721043 ODI720702:ODI721043 ONE720702:ONE721043 OXA720702:OXA721043 PGW720702:PGW721043 PQS720702:PQS721043 QAO720702:QAO721043 QKK720702:QKK721043 QUG720702:QUG721043 REC720702:REC721043 RNY720702:RNY721043 RXU720702:RXU721043 SHQ720702:SHQ721043 SRM720702:SRM721043 TBI720702:TBI721043 TLE720702:TLE721043 TVA720702:TVA721043 UEW720702:UEW721043 UOS720702:UOS721043 UYO720702:UYO721043 VIK720702:VIK721043 VSG720702:VSG721043 WCC720702:WCC721043 WLY720702:WLY721043 WVU720702:WVU721043 VSG982846:VSG983187 JI786238:JI786579 TE786238:TE786579 ADA786238:ADA786579 AMW786238:AMW786579 AWS786238:AWS786579 BGO786238:BGO786579 BQK786238:BQK786579 CAG786238:CAG786579 CKC786238:CKC786579 CTY786238:CTY786579 DDU786238:DDU786579 DNQ786238:DNQ786579 DXM786238:DXM786579 EHI786238:EHI786579 ERE786238:ERE786579 FBA786238:FBA786579 FKW786238:FKW786579 FUS786238:FUS786579 GEO786238:GEO786579 GOK786238:GOK786579 GYG786238:GYG786579 HIC786238:HIC786579 HRY786238:HRY786579 IBU786238:IBU786579 ILQ786238:ILQ786579 IVM786238:IVM786579 JFI786238:JFI786579 JPE786238:JPE786579 JZA786238:JZA786579 KIW786238:KIW786579 KSS786238:KSS786579 LCO786238:LCO786579 LMK786238:LMK786579 LWG786238:LWG786579 MGC786238:MGC786579 MPY786238:MPY786579 MZU786238:MZU786579 NJQ786238:NJQ786579 NTM786238:NTM786579 ODI786238:ODI786579 ONE786238:ONE786579 OXA786238:OXA786579 PGW786238:PGW786579 PQS786238:PQS786579 QAO786238:QAO786579 QKK786238:QKK786579 QUG786238:QUG786579 REC786238:REC786579 RNY786238:RNY786579 RXU786238:RXU786579 SHQ786238:SHQ786579 SRM786238:SRM786579 TBI786238:TBI786579 TLE786238:TLE786579 TVA786238:TVA786579 UEW786238:UEW786579 UOS786238:UOS786579 UYO786238:UYO786579 VIK786238:VIK786579 VSG786238:VSG786579 WCC786238:WCC786579 WLY786238:WLY786579 WVU786238:WVU786579 WCC982846:WCC983187 JI851774:JI852115 TE851774:TE852115 ADA851774:ADA852115 AMW851774:AMW852115 AWS851774:AWS852115 BGO851774:BGO852115 BQK851774:BQK852115 CAG851774:CAG852115 CKC851774:CKC852115 CTY851774:CTY852115 DDU851774:DDU852115 DNQ851774:DNQ852115 DXM851774:DXM852115 EHI851774:EHI852115 ERE851774:ERE852115 FBA851774:FBA852115 FKW851774:FKW852115 FUS851774:FUS852115 GEO851774:GEO852115 GOK851774:GOK852115 GYG851774:GYG852115 HIC851774:HIC852115 HRY851774:HRY852115 IBU851774:IBU852115 ILQ851774:ILQ852115 IVM851774:IVM852115 JFI851774:JFI852115 JPE851774:JPE852115 JZA851774:JZA852115 KIW851774:KIW852115 KSS851774:KSS852115 LCO851774:LCO852115 LMK851774:LMK852115 LWG851774:LWG852115 MGC851774:MGC852115 MPY851774:MPY852115 MZU851774:MZU852115 NJQ851774:NJQ852115 NTM851774:NTM852115 ODI851774:ODI852115 ONE851774:ONE852115 OXA851774:OXA852115 PGW851774:PGW852115 PQS851774:PQS852115 QAO851774:QAO852115 QKK851774:QKK852115 QUG851774:QUG852115 REC851774:REC852115 RNY851774:RNY852115 RXU851774:RXU852115 SHQ851774:SHQ852115 SRM851774:SRM852115 TBI851774:TBI852115 TLE851774:TLE852115 TVA851774:TVA852115 UEW851774:UEW852115 UOS851774:UOS852115 UYO851774:UYO852115 VIK851774:VIK852115 VSG851774:VSG852115 WCC851774:WCC852115 WLY851774:WLY852115 WVU851774:WVU852115 WLY982846:WLY983187 JI917310:JI917651 TE917310:TE917651 ADA917310:ADA917651 AMW917310:AMW917651 AWS917310:AWS917651 BGO917310:BGO917651 BQK917310:BQK917651 CAG917310:CAG917651 CKC917310:CKC917651 CTY917310:CTY917651 DDU917310:DDU917651 DNQ917310:DNQ917651 DXM917310:DXM917651 EHI917310:EHI917651 ERE917310:ERE917651 FBA917310:FBA917651 FKW917310:FKW917651 FUS917310:FUS917651 GEO917310:GEO917651 GOK917310:GOK917651 GYG917310:GYG917651 HIC917310:HIC917651 HRY917310:HRY917651 IBU917310:IBU917651 ILQ917310:ILQ917651 IVM917310:IVM917651 JFI917310:JFI917651 JPE917310:JPE917651 JZA917310:JZA917651 KIW917310:KIW917651 KSS917310:KSS917651 LCO917310:LCO917651 LMK917310:LMK917651 LWG917310:LWG917651 MGC917310:MGC917651 MPY917310:MPY917651 MZU917310:MZU917651 NJQ917310:NJQ917651 NTM917310:NTM917651 ODI917310:ODI917651 ONE917310:ONE917651 OXA917310:OXA917651 PGW917310:PGW917651 PQS917310:PQS917651 QAO917310:QAO917651 QKK917310:QKK917651 QUG917310:QUG917651 REC917310:REC917651 RNY917310:RNY917651 RXU917310:RXU917651 SHQ917310:SHQ917651 SRM917310:SRM917651 TBI917310:TBI917651 TLE917310:TLE917651 TVA917310:TVA917651 UEW917310:UEW917651 UOS917310:UOS917651 UYO917310:UYO917651 VIK917310:VIK917651 VSG917310:VSG917651 WCC917310:WCC917651 WLY917310:WLY917651 WVU917310:WVU917651 WVU982846:WVU983187 JI982846:JI983187 TE982846:TE983187 ADA982846:ADA983187 AMW982846:AMW983187 AWS982846:AWS983187 BGO982846:BGO983187 BQK982846:BQK983187 CAG982846:CAG983187 CKC982846:CKC983187 CTY982846:CTY983187 DDU982846:DDU983187 DNQ982846:DNQ983187 DXM982846:DXM983187 EHI982846:EHI983187 ERE982846:ERE983187 FBA982846:FBA983187 FKW982846:FKW983187 FUS982846:FUS983187 GEO982846:GEO983187 GOK982846:GOK983187 GYG982846:GYG983187 HIC982846:HIC983187 HRY982846:HRY983187 IBU982846:IBU983187 ILQ982846:ILQ983187 IVM982846:IVM983187 JFI982846:JFI983187 JPE982846:JPE983187 JZA982846:JZA983187 KIW982846:KIW983187 KSS982846:KSS983187 LCO982846:LCO983187 LMK982846:LMK983187 LWG982846:LWG983187 MGC982846:MGC983187 MPY982846:MPY983187 MZU982846:MZU983187 NJQ982846:NJQ983187 NTM982846:NTM983187 ODI982846:ODI983187 ONE982846:ONE983187 OXA982846:OXA983187 PGW982846:PGW983187 PQS982846:PQS983187 QAO982846:QAO983187 QKK982846:QKK983187 JI6:JI149" xr:uid="{00000000-0002-0000-0000-000004000000}">
      <formula1>ACCOMPAGNO</formula1>
    </dataValidation>
    <dataValidation type="list" allowBlank="1" showInputMessage="1" showErrorMessage="1" sqref="RDT982846:RDT983187 SV6:SV149 ACR6:ACR149 AMN6:AMN149 AWJ6:AWJ149 BGF6:BGF149 BQB6:BQB149 BZX6:BZX149 CJT6:CJT149 CTP6:CTP149 DDL6:DDL149 DNH6:DNH149 DXD6:DXD149 EGZ6:EGZ149 EQV6:EQV149 FAR6:FAR149 FKN6:FKN149 FUJ6:FUJ149 GEF6:GEF149 GOB6:GOB149 GXX6:GXX149 HHT6:HHT149 HRP6:HRP149 IBL6:IBL149 ILH6:ILH149 IVD6:IVD149 JEZ6:JEZ149 JOV6:JOV149 JYR6:JYR149 KIN6:KIN149 KSJ6:KSJ149 LCF6:LCF149 LMB6:LMB149 LVX6:LVX149 MFT6:MFT149 MPP6:MPP149 MZL6:MZL149 NJH6:NJH149 NTD6:NTD149 OCZ6:OCZ149 OMV6:OMV149 OWR6:OWR149 PGN6:PGN149 PQJ6:PQJ149 QAF6:QAF149 QKB6:QKB149 QTX6:QTX149 RDT6:RDT149 RNP6:RNP149 RXL6:RXL149 SHH6:SHH149 SRD6:SRD149 TAZ6:TAZ149 TKV6:TKV149 TUR6:TUR149 UEN6:UEN149 UOJ6:UOJ149 UYF6:UYF149 VIB6:VIB149 VRX6:VRX149 WBT6:WBT149 WLP6:WLP149 WVL6:WVL149 QTX982846:QTX983187 RNP982846:RNP983187 IZ65342:IZ65683 SV65342:SV65683 ACR65342:ACR65683 AMN65342:AMN65683 AWJ65342:AWJ65683 BGF65342:BGF65683 BQB65342:BQB65683 BZX65342:BZX65683 CJT65342:CJT65683 CTP65342:CTP65683 DDL65342:DDL65683 DNH65342:DNH65683 DXD65342:DXD65683 EGZ65342:EGZ65683 EQV65342:EQV65683 FAR65342:FAR65683 FKN65342:FKN65683 FUJ65342:FUJ65683 GEF65342:GEF65683 GOB65342:GOB65683 GXX65342:GXX65683 HHT65342:HHT65683 HRP65342:HRP65683 IBL65342:IBL65683 ILH65342:ILH65683 IVD65342:IVD65683 JEZ65342:JEZ65683 JOV65342:JOV65683 JYR65342:JYR65683 KIN65342:KIN65683 KSJ65342:KSJ65683 LCF65342:LCF65683 LMB65342:LMB65683 LVX65342:LVX65683 MFT65342:MFT65683 MPP65342:MPP65683 MZL65342:MZL65683 NJH65342:NJH65683 NTD65342:NTD65683 OCZ65342:OCZ65683 OMV65342:OMV65683 OWR65342:OWR65683 PGN65342:PGN65683 PQJ65342:PQJ65683 QAF65342:QAF65683 QKB65342:QKB65683 QTX65342:QTX65683 RDT65342:RDT65683 RNP65342:RNP65683 RXL65342:RXL65683 SHH65342:SHH65683 SRD65342:SRD65683 TAZ65342:TAZ65683 TKV65342:TKV65683 TUR65342:TUR65683 UEN65342:UEN65683 UOJ65342:UOJ65683 UYF65342:UYF65683 VIB65342:VIB65683 VRX65342:VRX65683 WBT65342:WBT65683 WLP65342:WLP65683 WVL65342:WVL65683 RXL982846:RXL983187 IZ130878:IZ131219 SV130878:SV131219 ACR130878:ACR131219 AMN130878:AMN131219 AWJ130878:AWJ131219 BGF130878:BGF131219 BQB130878:BQB131219 BZX130878:BZX131219 CJT130878:CJT131219 CTP130878:CTP131219 DDL130878:DDL131219 DNH130878:DNH131219 DXD130878:DXD131219 EGZ130878:EGZ131219 EQV130878:EQV131219 FAR130878:FAR131219 FKN130878:FKN131219 FUJ130878:FUJ131219 GEF130878:GEF131219 GOB130878:GOB131219 GXX130878:GXX131219 HHT130878:HHT131219 HRP130878:HRP131219 IBL130878:IBL131219 ILH130878:ILH131219 IVD130878:IVD131219 JEZ130878:JEZ131219 JOV130878:JOV131219 JYR130878:JYR131219 KIN130878:KIN131219 KSJ130878:KSJ131219 LCF130878:LCF131219 LMB130878:LMB131219 LVX130878:LVX131219 MFT130878:MFT131219 MPP130878:MPP131219 MZL130878:MZL131219 NJH130878:NJH131219 NTD130878:NTD131219 OCZ130878:OCZ131219 OMV130878:OMV131219 OWR130878:OWR131219 PGN130878:PGN131219 PQJ130878:PQJ131219 QAF130878:QAF131219 QKB130878:QKB131219 QTX130878:QTX131219 RDT130878:RDT131219 RNP130878:RNP131219 RXL130878:RXL131219 SHH130878:SHH131219 SRD130878:SRD131219 TAZ130878:TAZ131219 TKV130878:TKV131219 TUR130878:TUR131219 UEN130878:UEN131219 UOJ130878:UOJ131219 UYF130878:UYF131219 VIB130878:VIB131219 VRX130878:VRX131219 WBT130878:WBT131219 WLP130878:WLP131219 WVL130878:WVL131219 SHH982846:SHH983187 IZ196414:IZ196755 SV196414:SV196755 ACR196414:ACR196755 AMN196414:AMN196755 AWJ196414:AWJ196755 BGF196414:BGF196755 BQB196414:BQB196755 BZX196414:BZX196755 CJT196414:CJT196755 CTP196414:CTP196755 DDL196414:DDL196755 DNH196414:DNH196755 DXD196414:DXD196755 EGZ196414:EGZ196755 EQV196414:EQV196755 FAR196414:FAR196755 FKN196414:FKN196755 FUJ196414:FUJ196755 GEF196414:GEF196755 GOB196414:GOB196755 GXX196414:GXX196755 HHT196414:HHT196755 HRP196414:HRP196755 IBL196414:IBL196755 ILH196414:ILH196755 IVD196414:IVD196755 JEZ196414:JEZ196755 JOV196414:JOV196755 JYR196414:JYR196755 KIN196414:KIN196755 KSJ196414:KSJ196755 LCF196414:LCF196755 LMB196414:LMB196755 LVX196414:LVX196755 MFT196414:MFT196755 MPP196414:MPP196755 MZL196414:MZL196755 NJH196414:NJH196755 NTD196414:NTD196755 OCZ196414:OCZ196755 OMV196414:OMV196755 OWR196414:OWR196755 PGN196414:PGN196755 PQJ196414:PQJ196755 QAF196414:QAF196755 QKB196414:QKB196755 QTX196414:QTX196755 RDT196414:RDT196755 RNP196414:RNP196755 RXL196414:RXL196755 SHH196414:SHH196755 SRD196414:SRD196755 TAZ196414:TAZ196755 TKV196414:TKV196755 TUR196414:TUR196755 UEN196414:UEN196755 UOJ196414:UOJ196755 UYF196414:UYF196755 VIB196414:VIB196755 VRX196414:VRX196755 WBT196414:WBT196755 WLP196414:WLP196755 WVL196414:WVL196755 SRD982846:SRD983187 IZ261950:IZ262291 SV261950:SV262291 ACR261950:ACR262291 AMN261950:AMN262291 AWJ261950:AWJ262291 BGF261950:BGF262291 BQB261950:BQB262291 BZX261950:BZX262291 CJT261950:CJT262291 CTP261950:CTP262291 DDL261950:DDL262291 DNH261950:DNH262291 DXD261950:DXD262291 EGZ261950:EGZ262291 EQV261950:EQV262291 FAR261950:FAR262291 FKN261950:FKN262291 FUJ261950:FUJ262291 GEF261950:GEF262291 GOB261950:GOB262291 GXX261950:GXX262291 HHT261950:HHT262291 HRP261950:HRP262291 IBL261950:IBL262291 ILH261950:ILH262291 IVD261950:IVD262291 JEZ261950:JEZ262291 JOV261950:JOV262291 JYR261950:JYR262291 KIN261950:KIN262291 KSJ261950:KSJ262291 LCF261950:LCF262291 LMB261950:LMB262291 LVX261950:LVX262291 MFT261950:MFT262291 MPP261950:MPP262291 MZL261950:MZL262291 NJH261950:NJH262291 NTD261950:NTD262291 OCZ261950:OCZ262291 OMV261950:OMV262291 OWR261950:OWR262291 PGN261950:PGN262291 PQJ261950:PQJ262291 QAF261950:QAF262291 QKB261950:QKB262291 QTX261950:QTX262291 RDT261950:RDT262291 RNP261950:RNP262291 RXL261950:RXL262291 SHH261950:SHH262291 SRD261950:SRD262291 TAZ261950:TAZ262291 TKV261950:TKV262291 TUR261950:TUR262291 UEN261950:UEN262291 UOJ261950:UOJ262291 UYF261950:UYF262291 VIB261950:VIB262291 VRX261950:VRX262291 WBT261950:WBT262291 WLP261950:WLP262291 WVL261950:WVL262291 TAZ982846:TAZ983187 IZ327486:IZ327827 SV327486:SV327827 ACR327486:ACR327827 AMN327486:AMN327827 AWJ327486:AWJ327827 BGF327486:BGF327827 BQB327486:BQB327827 BZX327486:BZX327827 CJT327486:CJT327827 CTP327486:CTP327827 DDL327486:DDL327827 DNH327486:DNH327827 DXD327486:DXD327827 EGZ327486:EGZ327827 EQV327486:EQV327827 FAR327486:FAR327827 FKN327486:FKN327827 FUJ327486:FUJ327827 GEF327486:GEF327827 GOB327486:GOB327827 GXX327486:GXX327827 HHT327486:HHT327827 HRP327486:HRP327827 IBL327486:IBL327827 ILH327486:ILH327827 IVD327486:IVD327827 JEZ327486:JEZ327827 JOV327486:JOV327827 JYR327486:JYR327827 KIN327486:KIN327827 KSJ327486:KSJ327827 LCF327486:LCF327827 LMB327486:LMB327827 LVX327486:LVX327827 MFT327486:MFT327827 MPP327486:MPP327827 MZL327486:MZL327827 NJH327486:NJH327827 NTD327486:NTD327827 OCZ327486:OCZ327827 OMV327486:OMV327827 OWR327486:OWR327827 PGN327486:PGN327827 PQJ327486:PQJ327827 QAF327486:QAF327827 QKB327486:QKB327827 QTX327486:QTX327827 RDT327486:RDT327827 RNP327486:RNP327827 RXL327486:RXL327827 SHH327486:SHH327827 SRD327486:SRD327827 TAZ327486:TAZ327827 TKV327486:TKV327827 TUR327486:TUR327827 UEN327486:UEN327827 UOJ327486:UOJ327827 UYF327486:UYF327827 VIB327486:VIB327827 VRX327486:VRX327827 WBT327486:WBT327827 WLP327486:WLP327827 WVL327486:WVL327827 TKV982846:TKV983187 IZ393022:IZ393363 SV393022:SV393363 ACR393022:ACR393363 AMN393022:AMN393363 AWJ393022:AWJ393363 BGF393022:BGF393363 BQB393022:BQB393363 BZX393022:BZX393363 CJT393022:CJT393363 CTP393022:CTP393363 DDL393022:DDL393363 DNH393022:DNH393363 DXD393022:DXD393363 EGZ393022:EGZ393363 EQV393022:EQV393363 FAR393022:FAR393363 FKN393022:FKN393363 FUJ393022:FUJ393363 GEF393022:GEF393363 GOB393022:GOB393363 GXX393022:GXX393363 HHT393022:HHT393363 HRP393022:HRP393363 IBL393022:IBL393363 ILH393022:ILH393363 IVD393022:IVD393363 JEZ393022:JEZ393363 JOV393022:JOV393363 JYR393022:JYR393363 KIN393022:KIN393363 KSJ393022:KSJ393363 LCF393022:LCF393363 LMB393022:LMB393363 LVX393022:LVX393363 MFT393022:MFT393363 MPP393022:MPP393363 MZL393022:MZL393363 NJH393022:NJH393363 NTD393022:NTD393363 OCZ393022:OCZ393363 OMV393022:OMV393363 OWR393022:OWR393363 PGN393022:PGN393363 PQJ393022:PQJ393363 QAF393022:QAF393363 QKB393022:QKB393363 QTX393022:QTX393363 RDT393022:RDT393363 RNP393022:RNP393363 RXL393022:RXL393363 SHH393022:SHH393363 SRD393022:SRD393363 TAZ393022:TAZ393363 TKV393022:TKV393363 TUR393022:TUR393363 UEN393022:UEN393363 UOJ393022:UOJ393363 UYF393022:UYF393363 VIB393022:VIB393363 VRX393022:VRX393363 WBT393022:WBT393363 WLP393022:WLP393363 WVL393022:WVL393363 TUR982846:TUR983187 IZ458558:IZ458899 SV458558:SV458899 ACR458558:ACR458899 AMN458558:AMN458899 AWJ458558:AWJ458899 BGF458558:BGF458899 BQB458558:BQB458899 BZX458558:BZX458899 CJT458558:CJT458899 CTP458558:CTP458899 DDL458558:DDL458899 DNH458558:DNH458899 DXD458558:DXD458899 EGZ458558:EGZ458899 EQV458558:EQV458899 FAR458558:FAR458899 FKN458558:FKN458899 FUJ458558:FUJ458899 GEF458558:GEF458899 GOB458558:GOB458899 GXX458558:GXX458899 HHT458558:HHT458899 HRP458558:HRP458899 IBL458558:IBL458899 ILH458558:ILH458899 IVD458558:IVD458899 JEZ458558:JEZ458899 JOV458558:JOV458899 JYR458558:JYR458899 KIN458558:KIN458899 KSJ458558:KSJ458899 LCF458558:LCF458899 LMB458558:LMB458899 LVX458558:LVX458899 MFT458558:MFT458899 MPP458558:MPP458899 MZL458558:MZL458899 NJH458558:NJH458899 NTD458558:NTD458899 OCZ458558:OCZ458899 OMV458558:OMV458899 OWR458558:OWR458899 PGN458558:PGN458899 PQJ458558:PQJ458899 QAF458558:QAF458899 QKB458558:QKB458899 QTX458558:QTX458899 RDT458558:RDT458899 RNP458558:RNP458899 RXL458558:RXL458899 SHH458558:SHH458899 SRD458558:SRD458899 TAZ458558:TAZ458899 TKV458558:TKV458899 TUR458558:TUR458899 UEN458558:UEN458899 UOJ458558:UOJ458899 UYF458558:UYF458899 VIB458558:VIB458899 VRX458558:VRX458899 WBT458558:WBT458899 WLP458558:WLP458899 WVL458558:WVL458899 UEN982846:UEN983187 IZ524094:IZ524435 SV524094:SV524435 ACR524094:ACR524435 AMN524094:AMN524435 AWJ524094:AWJ524435 BGF524094:BGF524435 BQB524094:BQB524435 BZX524094:BZX524435 CJT524094:CJT524435 CTP524094:CTP524435 DDL524094:DDL524435 DNH524094:DNH524435 DXD524094:DXD524435 EGZ524094:EGZ524435 EQV524094:EQV524435 FAR524094:FAR524435 FKN524094:FKN524435 FUJ524094:FUJ524435 GEF524094:GEF524435 GOB524094:GOB524435 GXX524094:GXX524435 HHT524094:HHT524435 HRP524094:HRP524435 IBL524094:IBL524435 ILH524094:ILH524435 IVD524094:IVD524435 JEZ524094:JEZ524435 JOV524094:JOV524435 JYR524094:JYR524435 KIN524094:KIN524435 KSJ524094:KSJ524435 LCF524094:LCF524435 LMB524094:LMB524435 LVX524094:LVX524435 MFT524094:MFT524435 MPP524094:MPP524435 MZL524094:MZL524435 NJH524094:NJH524435 NTD524094:NTD524435 OCZ524094:OCZ524435 OMV524094:OMV524435 OWR524094:OWR524435 PGN524094:PGN524435 PQJ524094:PQJ524435 QAF524094:QAF524435 QKB524094:QKB524435 QTX524094:QTX524435 RDT524094:RDT524435 RNP524094:RNP524435 RXL524094:RXL524435 SHH524094:SHH524435 SRD524094:SRD524435 TAZ524094:TAZ524435 TKV524094:TKV524435 TUR524094:TUR524435 UEN524094:UEN524435 UOJ524094:UOJ524435 UYF524094:UYF524435 VIB524094:VIB524435 VRX524094:VRX524435 WBT524094:WBT524435 WLP524094:WLP524435 WVL524094:WVL524435 UOJ982846:UOJ983187 IZ589630:IZ589971 SV589630:SV589971 ACR589630:ACR589971 AMN589630:AMN589971 AWJ589630:AWJ589971 BGF589630:BGF589971 BQB589630:BQB589971 BZX589630:BZX589971 CJT589630:CJT589971 CTP589630:CTP589971 DDL589630:DDL589971 DNH589630:DNH589971 DXD589630:DXD589971 EGZ589630:EGZ589971 EQV589630:EQV589971 FAR589630:FAR589971 FKN589630:FKN589971 FUJ589630:FUJ589971 GEF589630:GEF589971 GOB589630:GOB589971 GXX589630:GXX589971 HHT589630:HHT589971 HRP589630:HRP589971 IBL589630:IBL589971 ILH589630:ILH589971 IVD589630:IVD589971 JEZ589630:JEZ589971 JOV589630:JOV589971 JYR589630:JYR589971 KIN589630:KIN589971 KSJ589630:KSJ589971 LCF589630:LCF589971 LMB589630:LMB589971 LVX589630:LVX589971 MFT589630:MFT589971 MPP589630:MPP589971 MZL589630:MZL589971 NJH589630:NJH589971 NTD589630:NTD589971 OCZ589630:OCZ589971 OMV589630:OMV589971 OWR589630:OWR589971 PGN589630:PGN589971 PQJ589630:PQJ589971 QAF589630:QAF589971 QKB589630:QKB589971 QTX589630:QTX589971 RDT589630:RDT589971 RNP589630:RNP589971 RXL589630:RXL589971 SHH589630:SHH589971 SRD589630:SRD589971 TAZ589630:TAZ589971 TKV589630:TKV589971 TUR589630:TUR589971 UEN589630:UEN589971 UOJ589630:UOJ589971 UYF589630:UYF589971 VIB589630:VIB589971 VRX589630:VRX589971 WBT589630:WBT589971 WLP589630:WLP589971 WVL589630:WVL589971 UYF982846:UYF983187 IZ655166:IZ655507 SV655166:SV655507 ACR655166:ACR655507 AMN655166:AMN655507 AWJ655166:AWJ655507 BGF655166:BGF655507 BQB655166:BQB655507 BZX655166:BZX655507 CJT655166:CJT655507 CTP655166:CTP655507 DDL655166:DDL655507 DNH655166:DNH655507 DXD655166:DXD655507 EGZ655166:EGZ655507 EQV655166:EQV655507 FAR655166:FAR655507 FKN655166:FKN655507 FUJ655166:FUJ655507 GEF655166:GEF655507 GOB655166:GOB655507 GXX655166:GXX655507 HHT655166:HHT655507 HRP655166:HRP655507 IBL655166:IBL655507 ILH655166:ILH655507 IVD655166:IVD655507 JEZ655166:JEZ655507 JOV655166:JOV655507 JYR655166:JYR655507 KIN655166:KIN655507 KSJ655166:KSJ655507 LCF655166:LCF655507 LMB655166:LMB655507 LVX655166:LVX655507 MFT655166:MFT655507 MPP655166:MPP655507 MZL655166:MZL655507 NJH655166:NJH655507 NTD655166:NTD655507 OCZ655166:OCZ655507 OMV655166:OMV655507 OWR655166:OWR655507 PGN655166:PGN655507 PQJ655166:PQJ655507 QAF655166:QAF655507 QKB655166:QKB655507 QTX655166:QTX655507 RDT655166:RDT655507 RNP655166:RNP655507 RXL655166:RXL655507 SHH655166:SHH655507 SRD655166:SRD655507 TAZ655166:TAZ655507 TKV655166:TKV655507 TUR655166:TUR655507 UEN655166:UEN655507 UOJ655166:UOJ655507 UYF655166:UYF655507 VIB655166:VIB655507 VRX655166:VRX655507 WBT655166:WBT655507 WLP655166:WLP655507 WVL655166:WVL655507 VIB982846:VIB983187 IZ720702:IZ721043 SV720702:SV721043 ACR720702:ACR721043 AMN720702:AMN721043 AWJ720702:AWJ721043 BGF720702:BGF721043 BQB720702:BQB721043 BZX720702:BZX721043 CJT720702:CJT721043 CTP720702:CTP721043 DDL720702:DDL721043 DNH720702:DNH721043 DXD720702:DXD721043 EGZ720702:EGZ721043 EQV720702:EQV721043 FAR720702:FAR721043 FKN720702:FKN721043 FUJ720702:FUJ721043 GEF720702:GEF721043 GOB720702:GOB721043 GXX720702:GXX721043 HHT720702:HHT721043 HRP720702:HRP721043 IBL720702:IBL721043 ILH720702:ILH721043 IVD720702:IVD721043 JEZ720702:JEZ721043 JOV720702:JOV721043 JYR720702:JYR721043 KIN720702:KIN721043 KSJ720702:KSJ721043 LCF720702:LCF721043 LMB720702:LMB721043 LVX720702:LVX721043 MFT720702:MFT721043 MPP720702:MPP721043 MZL720702:MZL721043 NJH720702:NJH721043 NTD720702:NTD721043 OCZ720702:OCZ721043 OMV720702:OMV721043 OWR720702:OWR721043 PGN720702:PGN721043 PQJ720702:PQJ721043 QAF720702:QAF721043 QKB720702:QKB721043 QTX720702:QTX721043 RDT720702:RDT721043 RNP720702:RNP721043 RXL720702:RXL721043 SHH720702:SHH721043 SRD720702:SRD721043 TAZ720702:TAZ721043 TKV720702:TKV721043 TUR720702:TUR721043 UEN720702:UEN721043 UOJ720702:UOJ721043 UYF720702:UYF721043 VIB720702:VIB721043 VRX720702:VRX721043 WBT720702:WBT721043 WLP720702:WLP721043 WVL720702:WVL721043 VRX982846:VRX983187 IZ786238:IZ786579 SV786238:SV786579 ACR786238:ACR786579 AMN786238:AMN786579 AWJ786238:AWJ786579 BGF786238:BGF786579 BQB786238:BQB786579 BZX786238:BZX786579 CJT786238:CJT786579 CTP786238:CTP786579 DDL786238:DDL786579 DNH786238:DNH786579 DXD786238:DXD786579 EGZ786238:EGZ786579 EQV786238:EQV786579 FAR786238:FAR786579 FKN786238:FKN786579 FUJ786238:FUJ786579 GEF786238:GEF786579 GOB786238:GOB786579 GXX786238:GXX786579 HHT786238:HHT786579 HRP786238:HRP786579 IBL786238:IBL786579 ILH786238:ILH786579 IVD786238:IVD786579 JEZ786238:JEZ786579 JOV786238:JOV786579 JYR786238:JYR786579 KIN786238:KIN786579 KSJ786238:KSJ786579 LCF786238:LCF786579 LMB786238:LMB786579 LVX786238:LVX786579 MFT786238:MFT786579 MPP786238:MPP786579 MZL786238:MZL786579 NJH786238:NJH786579 NTD786238:NTD786579 OCZ786238:OCZ786579 OMV786238:OMV786579 OWR786238:OWR786579 PGN786238:PGN786579 PQJ786238:PQJ786579 QAF786238:QAF786579 QKB786238:QKB786579 QTX786238:QTX786579 RDT786238:RDT786579 RNP786238:RNP786579 RXL786238:RXL786579 SHH786238:SHH786579 SRD786238:SRD786579 TAZ786238:TAZ786579 TKV786238:TKV786579 TUR786238:TUR786579 UEN786238:UEN786579 UOJ786238:UOJ786579 UYF786238:UYF786579 VIB786238:VIB786579 VRX786238:VRX786579 WBT786238:WBT786579 WLP786238:WLP786579 WVL786238:WVL786579 WBT982846:WBT983187 IZ851774:IZ852115 SV851774:SV852115 ACR851774:ACR852115 AMN851774:AMN852115 AWJ851774:AWJ852115 BGF851774:BGF852115 BQB851774:BQB852115 BZX851774:BZX852115 CJT851774:CJT852115 CTP851774:CTP852115 DDL851774:DDL852115 DNH851774:DNH852115 DXD851774:DXD852115 EGZ851774:EGZ852115 EQV851774:EQV852115 FAR851774:FAR852115 FKN851774:FKN852115 FUJ851774:FUJ852115 GEF851774:GEF852115 GOB851774:GOB852115 GXX851774:GXX852115 HHT851774:HHT852115 HRP851774:HRP852115 IBL851774:IBL852115 ILH851774:ILH852115 IVD851774:IVD852115 JEZ851774:JEZ852115 JOV851774:JOV852115 JYR851774:JYR852115 KIN851774:KIN852115 KSJ851774:KSJ852115 LCF851774:LCF852115 LMB851774:LMB852115 LVX851774:LVX852115 MFT851774:MFT852115 MPP851774:MPP852115 MZL851774:MZL852115 NJH851774:NJH852115 NTD851774:NTD852115 OCZ851774:OCZ852115 OMV851774:OMV852115 OWR851774:OWR852115 PGN851774:PGN852115 PQJ851774:PQJ852115 QAF851774:QAF852115 QKB851774:QKB852115 QTX851774:QTX852115 RDT851774:RDT852115 RNP851774:RNP852115 RXL851774:RXL852115 SHH851774:SHH852115 SRD851774:SRD852115 TAZ851774:TAZ852115 TKV851774:TKV852115 TUR851774:TUR852115 UEN851774:UEN852115 UOJ851774:UOJ852115 UYF851774:UYF852115 VIB851774:VIB852115 VRX851774:VRX852115 WBT851774:WBT852115 WLP851774:WLP852115 WVL851774:WVL852115 WLP982846:WLP983187 IZ917310:IZ917651 SV917310:SV917651 ACR917310:ACR917651 AMN917310:AMN917651 AWJ917310:AWJ917651 BGF917310:BGF917651 BQB917310:BQB917651 BZX917310:BZX917651 CJT917310:CJT917651 CTP917310:CTP917651 DDL917310:DDL917651 DNH917310:DNH917651 DXD917310:DXD917651 EGZ917310:EGZ917651 EQV917310:EQV917651 FAR917310:FAR917651 FKN917310:FKN917651 FUJ917310:FUJ917651 GEF917310:GEF917651 GOB917310:GOB917651 GXX917310:GXX917651 HHT917310:HHT917651 HRP917310:HRP917651 IBL917310:IBL917651 ILH917310:ILH917651 IVD917310:IVD917651 JEZ917310:JEZ917651 JOV917310:JOV917651 JYR917310:JYR917651 KIN917310:KIN917651 KSJ917310:KSJ917651 LCF917310:LCF917651 LMB917310:LMB917651 LVX917310:LVX917651 MFT917310:MFT917651 MPP917310:MPP917651 MZL917310:MZL917651 NJH917310:NJH917651 NTD917310:NTD917651 OCZ917310:OCZ917651 OMV917310:OMV917651 OWR917310:OWR917651 PGN917310:PGN917651 PQJ917310:PQJ917651 QAF917310:QAF917651 QKB917310:QKB917651 QTX917310:QTX917651 RDT917310:RDT917651 RNP917310:RNP917651 RXL917310:RXL917651 SHH917310:SHH917651 SRD917310:SRD917651 TAZ917310:TAZ917651 TKV917310:TKV917651 TUR917310:TUR917651 UEN917310:UEN917651 UOJ917310:UOJ917651 UYF917310:UYF917651 VIB917310:VIB917651 VRX917310:VRX917651 WBT917310:WBT917651 WLP917310:WLP917651 WVL917310:WVL917651 WVL982846:WVL983187 IZ982846:IZ983187 SV982846:SV983187 ACR982846:ACR983187 AMN982846:AMN983187 AWJ982846:AWJ983187 BGF982846:BGF983187 BQB982846:BQB983187 BZX982846:BZX983187 CJT982846:CJT983187 CTP982846:CTP983187 DDL982846:DDL983187 DNH982846:DNH983187 DXD982846:DXD983187 EGZ982846:EGZ983187 EQV982846:EQV983187 FAR982846:FAR983187 FKN982846:FKN983187 FUJ982846:FUJ983187 GEF982846:GEF983187 GOB982846:GOB983187 GXX982846:GXX983187 HHT982846:HHT983187 HRP982846:HRP983187 IBL982846:IBL983187 ILH982846:ILH983187 IVD982846:IVD983187 JEZ982846:JEZ983187 JOV982846:JOV983187 JYR982846:JYR983187 KIN982846:KIN983187 KSJ982846:KSJ983187 LCF982846:LCF983187 LMB982846:LMB983187 LVX982846:LVX983187 MFT982846:MFT983187 MPP982846:MPP983187 MZL982846:MZL983187 NJH982846:NJH983187 NTD982846:NTD983187 OCZ982846:OCZ983187 OMV982846:OMV983187 OWR982846:OWR983187 PGN982846:PGN983187 PQJ982846:PQJ983187 QAF982846:QAF983187 QKB982846:QKB983187 IZ6:IZ149" xr:uid="{00000000-0002-0000-0000-000005000000}">
      <formula1>STRUTTURE_SRSR24H</formula1>
    </dataValidation>
    <dataValidation type="date" allowBlank="1" showInputMessage="1" showErrorMessage="1" error="inserire anno 2023 (01/01/2023 - 31/12/2023)" prompt="compilare sempre" sqref="F6:G149" xr:uid="{00000000-0002-0000-0000-000006000000}">
      <formula1>44927</formula1>
      <formula2>45291</formula2>
    </dataValidation>
    <dataValidation type="whole" allowBlank="1" showInputMessage="1" showErrorMessage="1" error="inserire solo gg. di assenza " prompt="inserire solo gg. di assenza fatturati o da fatturare" sqref="I6:I149" xr:uid="{00000000-0002-0000-0000-000007000000}">
      <formula1>0</formula1>
      <formula2>364</formula2>
    </dataValidation>
    <dataValidation type="decimal" allowBlank="1" showInputMessage="1" showErrorMessage="1" error="ISEE tra 0,00 e 20.000,00" prompt="compilare sempre" sqref="M6:M149" xr:uid="{00000000-0002-0000-0000-000008000000}">
      <formula1>0</formula1>
      <formula2>20000</formula2>
    </dataValidation>
    <dataValidation type="whole" allowBlank="1" showInputMessage="1" showErrorMessage="1" error="massimo 365" prompt="compilare sempre" sqref="H6:H149" xr:uid="{00000000-0002-0000-0000-000009000000}">
      <formula1>1</formula1>
      <formula2>365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A000000}">
          <x14:formula1>
            <xm:f>'MENU TENDINA'!$A$2:$A$3</xm:f>
          </x14:formula1>
          <xm:sqref>N6:N149</xm:sqref>
        </x14:dataValidation>
        <x14:dataValidation type="list" allowBlank="1" showInputMessage="1" showErrorMessage="1" xr:uid="{00000000-0002-0000-0000-00000B000000}">
          <x14:formula1>
            <xm:f>'MENU TENDINA'!$B$2:$B$29</xm:f>
          </x14:formula1>
          <xm:sqref>D6:D149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50"/>
  <sheetViews>
    <sheetView zoomScaleNormal="100" workbookViewId="0">
      <selection activeCell="S150" sqref="S150"/>
    </sheetView>
  </sheetViews>
  <sheetFormatPr defaultRowHeight="14.5" x14ac:dyDescent="0.35"/>
  <cols>
    <col min="1" max="1" width="7.7265625" style="194" customWidth="1"/>
    <col min="2" max="2" width="10.7265625" style="83" customWidth="1"/>
    <col min="3" max="3" width="14" style="83" customWidth="1"/>
    <col min="4" max="4" width="29" style="83" customWidth="1"/>
    <col min="5" max="5" width="19.54296875" style="83" customWidth="1"/>
    <col min="6" max="6" width="14.453125" style="83" customWidth="1"/>
    <col min="7" max="7" width="14" style="83" customWidth="1"/>
    <col min="8" max="8" width="12.81640625" style="104" customWidth="1"/>
    <col min="9" max="9" width="11.81640625" style="104" customWidth="1"/>
    <col min="10" max="10" width="9.81640625" style="83" customWidth="1"/>
    <col min="11" max="11" width="19.26953125" style="83" customWidth="1"/>
    <col min="12" max="12" width="11.7265625" style="86" hidden="1" customWidth="1"/>
    <col min="13" max="13" width="12.1796875" style="103" customWidth="1"/>
    <col min="14" max="14" width="10.26953125" style="104" bestFit="1" customWidth="1"/>
    <col min="15" max="16" width="11" style="83" customWidth="1"/>
    <col min="17" max="18" width="17" style="83" customWidth="1"/>
    <col min="19" max="19" width="14.7265625" style="83" customWidth="1"/>
    <col min="20" max="20" width="15.7265625" style="87" customWidth="1"/>
    <col min="21" max="21" width="15" style="83" customWidth="1"/>
    <col min="22" max="22" width="13" style="83" customWidth="1"/>
    <col min="23" max="23" width="12.81640625" style="83" customWidth="1"/>
    <col min="24" max="24" width="12.26953125" style="83" customWidth="1"/>
    <col min="25" max="25" width="11.7265625" style="83" customWidth="1"/>
    <col min="26" max="26" width="10.7265625" style="83" customWidth="1"/>
    <col min="27" max="27" width="14.7265625" style="99" customWidth="1"/>
    <col min="28" max="28" width="21.26953125" style="99" customWidth="1"/>
    <col min="29" max="29" width="9.7265625" style="83" bestFit="1" customWidth="1"/>
    <col min="30" max="256" width="8.81640625" style="83"/>
    <col min="257" max="257" width="5.26953125" style="83" customWidth="1"/>
    <col min="258" max="258" width="9" style="83" customWidth="1"/>
    <col min="259" max="259" width="14" style="83" customWidth="1"/>
    <col min="260" max="260" width="27" style="83" bestFit="1" customWidth="1"/>
    <col min="261" max="261" width="26.26953125" style="83" customWidth="1"/>
    <col min="262" max="262" width="11" style="83" customWidth="1"/>
    <col min="263" max="263" width="11.26953125" style="83" customWidth="1"/>
    <col min="264" max="264" width="9.26953125" style="83" customWidth="1"/>
    <col min="265" max="265" width="10" style="83" customWidth="1"/>
    <col min="266" max="266" width="9.81640625" style="83" customWidth="1"/>
    <col min="267" max="267" width="11.7265625" style="83" customWidth="1"/>
    <col min="268" max="268" width="11" style="83" customWidth="1"/>
    <col min="269" max="269" width="10.26953125" style="83" bestFit="1" customWidth="1"/>
    <col min="270" max="271" width="11" style="83" customWidth="1"/>
    <col min="272" max="273" width="17" style="83" customWidth="1"/>
    <col min="274" max="274" width="12.26953125" style="83" customWidth="1"/>
    <col min="275" max="275" width="15.7265625" style="83" customWidth="1"/>
    <col min="276" max="276" width="15" style="83" customWidth="1"/>
    <col min="277" max="277" width="26.1796875" style="83" customWidth="1"/>
    <col min="278" max="278" width="12.81640625" style="83" customWidth="1"/>
    <col min="279" max="279" width="13.26953125" style="83" customWidth="1"/>
    <col min="280" max="280" width="10.7265625" style="83" customWidth="1"/>
    <col min="281" max="281" width="10.1796875" style="83" customWidth="1"/>
    <col min="282" max="282" width="11.7265625" style="83" customWidth="1"/>
    <col min="283" max="283" width="13.1796875" style="83" customWidth="1"/>
    <col min="284" max="284" width="14.7265625" style="83" customWidth="1"/>
    <col min="285" max="285" width="9.7265625" style="83" bestFit="1" customWidth="1"/>
    <col min="286" max="512" width="8.81640625" style="83"/>
    <col min="513" max="513" width="5.26953125" style="83" customWidth="1"/>
    <col min="514" max="514" width="9" style="83" customWidth="1"/>
    <col min="515" max="515" width="14" style="83" customWidth="1"/>
    <col min="516" max="516" width="27" style="83" bestFit="1" customWidth="1"/>
    <col min="517" max="517" width="26.26953125" style="83" customWidth="1"/>
    <col min="518" max="518" width="11" style="83" customWidth="1"/>
    <col min="519" max="519" width="11.26953125" style="83" customWidth="1"/>
    <col min="520" max="520" width="9.26953125" style="83" customWidth="1"/>
    <col min="521" max="521" width="10" style="83" customWidth="1"/>
    <col min="522" max="522" width="9.81640625" style="83" customWidth="1"/>
    <col min="523" max="523" width="11.7265625" style="83" customWidth="1"/>
    <col min="524" max="524" width="11" style="83" customWidth="1"/>
    <col min="525" max="525" width="10.26953125" style="83" bestFit="1" customWidth="1"/>
    <col min="526" max="527" width="11" style="83" customWidth="1"/>
    <col min="528" max="529" width="17" style="83" customWidth="1"/>
    <col min="530" max="530" width="12.26953125" style="83" customWidth="1"/>
    <col min="531" max="531" width="15.7265625" style="83" customWidth="1"/>
    <col min="532" max="532" width="15" style="83" customWidth="1"/>
    <col min="533" max="533" width="26.1796875" style="83" customWidth="1"/>
    <col min="534" max="534" width="12.81640625" style="83" customWidth="1"/>
    <col min="535" max="535" width="13.26953125" style="83" customWidth="1"/>
    <col min="536" max="536" width="10.7265625" style="83" customWidth="1"/>
    <col min="537" max="537" width="10.1796875" style="83" customWidth="1"/>
    <col min="538" max="538" width="11.7265625" style="83" customWidth="1"/>
    <col min="539" max="539" width="13.1796875" style="83" customWidth="1"/>
    <col min="540" max="540" width="14.7265625" style="83" customWidth="1"/>
    <col min="541" max="541" width="9.7265625" style="83" bestFit="1" customWidth="1"/>
    <col min="542" max="768" width="8.81640625" style="83"/>
    <col min="769" max="769" width="5.26953125" style="83" customWidth="1"/>
    <col min="770" max="770" width="9" style="83" customWidth="1"/>
    <col min="771" max="771" width="14" style="83" customWidth="1"/>
    <col min="772" max="772" width="27" style="83" bestFit="1" customWidth="1"/>
    <col min="773" max="773" width="26.26953125" style="83" customWidth="1"/>
    <col min="774" max="774" width="11" style="83" customWidth="1"/>
    <col min="775" max="775" width="11.26953125" style="83" customWidth="1"/>
    <col min="776" max="776" width="9.26953125" style="83" customWidth="1"/>
    <col min="777" max="777" width="10" style="83" customWidth="1"/>
    <col min="778" max="778" width="9.81640625" style="83" customWidth="1"/>
    <col min="779" max="779" width="11.7265625" style="83" customWidth="1"/>
    <col min="780" max="780" width="11" style="83" customWidth="1"/>
    <col min="781" max="781" width="10.26953125" style="83" bestFit="1" customWidth="1"/>
    <col min="782" max="783" width="11" style="83" customWidth="1"/>
    <col min="784" max="785" width="17" style="83" customWidth="1"/>
    <col min="786" max="786" width="12.26953125" style="83" customWidth="1"/>
    <col min="787" max="787" width="15.7265625" style="83" customWidth="1"/>
    <col min="788" max="788" width="15" style="83" customWidth="1"/>
    <col min="789" max="789" width="26.1796875" style="83" customWidth="1"/>
    <col min="790" max="790" width="12.81640625" style="83" customWidth="1"/>
    <col min="791" max="791" width="13.26953125" style="83" customWidth="1"/>
    <col min="792" max="792" width="10.7265625" style="83" customWidth="1"/>
    <col min="793" max="793" width="10.1796875" style="83" customWidth="1"/>
    <col min="794" max="794" width="11.7265625" style="83" customWidth="1"/>
    <col min="795" max="795" width="13.1796875" style="83" customWidth="1"/>
    <col min="796" max="796" width="14.7265625" style="83" customWidth="1"/>
    <col min="797" max="797" width="9.7265625" style="83" bestFit="1" customWidth="1"/>
    <col min="798" max="1024" width="8.81640625" style="83"/>
    <col min="1025" max="1025" width="5.26953125" style="83" customWidth="1"/>
    <col min="1026" max="1026" width="9" style="83" customWidth="1"/>
    <col min="1027" max="1027" width="14" style="83" customWidth="1"/>
    <col min="1028" max="1028" width="27" style="83" bestFit="1" customWidth="1"/>
    <col min="1029" max="1029" width="26.26953125" style="83" customWidth="1"/>
    <col min="1030" max="1030" width="11" style="83" customWidth="1"/>
    <col min="1031" max="1031" width="11.26953125" style="83" customWidth="1"/>
    <col min="1032" max="1032" width="9.26953125" style="83" customWidth="1"/>
    <col min="1033" max="1033" width="10" style="83" customWidth="1"/>
    <col min="1034" max="1034" width="9.81640625" style="83" customWidth="1"/>
    <col min="1035" max="1035" width="11.7265625" style="83" customWidth="1"/>
    <col min="1036" max="1036" width="11" style="83" customWidth="1"/>
    <col min="1037" max="1037" width="10.26953125" style="83" bestFit="1" customWidth="1"/>
    <col min="1038" max="1039" width="11" style="83" customWidth="1"/>
    <col min="1040" max="1041" width="17" style="83" customWidth="1"/>
    <col min="1042" max="1042" width="12.26953125" style="83" customWidth="1"/>
    <col min="1043" max="1043" width="15.7265625" style="83" customWidth="1"/>
    <col min="1044" max="1044" width="15" style="83" customWidth="1"/>
    <col min="1045" max="1045" width="26.1796875" style="83" customWidth="1"/>
    <col min="1046" max="1046" width="12.81640625" style="83" customWidth="1"/>
    <col min="1047" max="1047" width="13.26953125" style="83" customWidth="1"/>
    <col min="1048" max="1048" width="10.7265625" style="83" customWidth="1"/>
    <col min="1049" max="1049" width="10.1796875" style="83" customWidth="1"/>
    <col min="1050" max="1050" width="11.7265625" style="83" customWidth="1"/>
    <col min="1051" max="1051" width="13.1796875" style="83" customWidth="1"/>
    <col min="1052" max="1052" width="14.7265625" style="83" customWidth="1"/>
    <col min="1053" max="1053" width="9.7265625" style="83" bestFit="1" customWidth="1"/>
    <col min="1054" max="1280" width="8.81640625" style="83"/>
    <col min="1281" max="1281" width="5.26953125" style="83" customWidth="1"/>
    <col min="1282" max="1282" width="9" style="83" customWidth="1"/>
    <col min="1283" max="1283" width="14" style="83" customWidth="1"/>
    <col min="1284" max="1284" width="27" style="83" bestFit="1" customWidth="1"/>
    <col min="1285" max="1285" width="26.26953125" style="83" customWidth="1"/>
    <col min="1286" max="1286" width="11" style="83" customWidth="1"/>
    <col min="1287" max="1287" width="11.26953125" style="83" customWidth="1"/>
    <col min="1288" max="1288" width="9.26953125" style="83" customWidth="1"/>
    <col min="1289" max="1289" width="10" style="83" customWidth="1"/>
    <col min="1290" max="1290" width="9.81640625" style="83" customWidth="1"/>
    <col min="1291" max="1291" width="11.7265625" style="83" customWidth="1"/>
    <col min="1292" max="1292" width="11" style="83" customWidth="1"/>
    <col min="1293" max="1293" width="10.26953125" style="83" bestFit="1" customWidth="1"/>
    <col min="1294" max="1295" width="11" style="83" customWidth="1"/>
    <col min="1296" max="1297" width="17" style="83" customWidth="1"/>
    <col min="1298" max="1298" width="12.26953125" style="83" customWidth="1"/>
    <col min="1299" max="1299" width="15.7265625" style="83" customWidth="1"/>
    <col min="1300" max="1300" width="15" style="83" customWidth="1"/>
    <col min="1301" max="1301" width="26.1796875" style="83" customWidth="1"/>
    <col min="1302" max="1302" width="12.81640625" style="83" customWidth="1"/>
    <col min="1303" max="1303" width="13.26953125" style="83" customWidth="1"/>
    <col min="1304" max="1304" width="10.7265625" style="83" customWidth="1"/>
    <col min="1305" max="1305" width="10.1796875" style="83" customWidth="1"/>
    <col min="1306" max="1306" width="11.7265625" style="83" customWidth="1"/>
    <col min="1307" max="1307" width="13.1796875" style="83" customWidth="1"/>
    <col min="1308" max="1308" width="14.7265625" style="83" customWidth="1"/>
    <col min="1309" max="1309" width="9.7265625" style="83" bestFit="1" customWidth="1"/>
    <col min="1310" max="1536" width="8.81640625" style="83"/>
    <col min="1537" max="1537" width="5.26953125" style="83" customWidth="1"/>
    <col min="1538" max="1538" width="9" style="83" customWidth="1"/>
    <col min="1539" max="1539" width="14" style="83" customWidth="1"/>
    <col min="1540" max="1540" width="27" style="83" bestFit="1" customWidth="1"/>
    <col min="1541" max="1541" width="26.26953125" style="83" customWidth="1"/>
    <col min="1542" max="1542" width="11" style="83" customWidth="1"/>
    <col min="1543" max="1543" width="11.26953125" style="83" customWidth="1"/>
    <col min="1544" max="1544" width="9.26953125" style="83" customWidth="1"/>
    <col min="1545" max="1545" width="10" style="83" customWidth="1"/>
    <col min="1546" max="1546" width="9.81640625" style="83" customWidth="1"/>
    <col min="1547" max="1547" width="11.7265625" style="83" customWidth="1"/>
    <col min="1548" max="1548" width="11" style="83" customWidth="1"/>
    <col min="1549" max="1549" width="10.26953125" style="83" bestFit="1" customWidth="1"/>
    <col min="1550" max="1551" width="11" style="83" customWidth="1"/>
    <col min="1552" max="1553" width="17" style="83" customWidth="1"/>
    <col min="1554" max="1554" width="12.26953125" style="83" customWidth="1"/>
    <col min="1555" max="1555" width="15.7265625" style="83" customWidth="1"/>
    <col min="1556" max="1556" width="15" style="83" customWidth="1"/>
    <col min="1557" max="1557" width="26.1796875" style="83" customWidth="1"/>
    <col min="1558" max="1558" width="12.81640625" style="83" customWidth="1"/>
    <col min="1559" max="1559" width="13.26953125" style="83" customWidth="1"/>
    <col min="1560" max="1560" width="10.7265625" style="83" customWidth="1"/>
    <col min="1561" max="1561" width="10.1796875" style="83" customWidth="1"/>
    <col min="1562" max="1562" width="11.7265625" style="83" customWidth="1"/>
    <col min="1563" max="1563" width="13.1796875" style="83" customWidth="1"/>
    <col min="1564" max="1564" width="14.7265625" style="83" customWidth="1"/>
    <col min="1565" max="1565" width="9.7265625" style="83" bestFit="1" customWidth="1"/>
    <col min="1566" max="1792" width="8.81640625" style="83"/>
    <col min="1793" max="1793" width="5.26953125" style="83" customWidth="1"/>
    <col min="1794" max="1794" width="9" style="83" customWidth="1"/>
    <col min="1795" max="1795" width="14" style="83" customWidth="1"/>
    <col min="1796" max="1796" width="27" style="83" bestFit="1" customWidth="1"/>
    <col min="1797" max="1797" width="26.26953125" style="83" customWidth="1"/>
    <col min="1798" max="1798" width="11" style="83" customWidth="1"/>
    <col min="1799" max="1799" width="11.26953125" style="83" customWidth="1"/>
    <col min="1800" max="1800" width="9.26953125" style="83" customWidth="1"/>
    <col min="1801" max="1801" width="10" style="83" customWidth="1"/>
    <col min="1802" max="1802" width="9.81640625" style="83" customWidth="1"/>
    <col min="1803" max="1803" width="11.7265625" style="83" customWidth="1"/>
    <col min="1804" max="1804" width="11" style="83" customWidth="1"/>
    <col min="1805" max="1805" width="10.26953125" style="83" bestFit="1" customWidth="1"/>
    <col min="1806" max="1807" width="11" style="83" customWidth="1"/>
    <col min="1808" max="1809" width="17" style="83" customWidth="1"/>
    <col min="1810" max="1810" width="12.26953125" style="83" customWidth="1"/>
    <col min="1811" max="1811" width="15.7265625" style="83" customWidth="1"/>
    <col min="1812" max="1812" width="15" style="83" customWidth="1"/>
    <col min="1813" max="1813" width="26.1796875" style="83" customWidth="1"/>
    <col min="1814" max="1814" width="12.81640625" style="83" customWidth="1"/>
    <col min="1815" max="1815" width="13.26953125" style="83" customWidth="1"/>
    <col min="1816" max="1816" width="10.7265625" style="83" customWidth="1"/>
    <col min="1817" max="1817" width="10.1796875" style="83" customWidth="1"/>
    <col min="1818" max="1818" width="11.7265625" style="83" customWidth="1"/>
    <col min="1819" max="1819" width="13.1796875" style="83" customWidth="1"/>
    <col min="1820" max="1820" width="14.7265625" style="83" customWidth="1"/>
    <col min="1821" max="1821" width="9.7265625" style="83" bestFit="1" customWidth="1"/>
    <col min="1822" max="2048" width="8.81640625" style="83"/>
    <col min="2049" max="2049" width="5.26953125" style="83" customWidth="1"/>
    <col min="2050" max="2050" width="9" style="83" customWidth="1"/>
    <col min="2051" max="2051" width="14" style="83" customWidth="1"/>
    <col min="2052" max="2052" width="27" style="83" bestFit="1" customWidth="1"/>
    <col min="2053" max="2053" width="26.26953125" style="83" customWidth="1"/>
    <col min="2054" max="2054" width="11" style="83" customWidth="1"/>
    <col min="2055" max="2055" width="11.26953125" style="83" customWidth="1"/>
    <col min="2056" max="2056" width="9.26953125" style="83" customWidth="1"/>
    <col min="2057" max="2057" width="10" style="83" customWidth="1"/>
    <col min="2058" max="2058" width="9.81640625" style="83" customWidth="1"/>
    <col min="2059" max="2059" width="11.7265625" style="83" customWidth="1"/>
    <col min="2060" max="2060" width="11" style="83" customWidth="1"/>
    <col min="2061" max="2061" width="10.26953125" style="83" bestFit="1" customWidth="1"/>
    <col min="2062" max="2063" width="11" style="83" customWidth="1"/>
    <col min="2064" max="2065" width="17" style="83" customWidth="1"/>
    <col min="2066" max="2066" width="12.26953125" style="83" customWidth="1"/>
    <col min="2067" max="2067" width="15.7265625" style="83" customWidth="1"/>
    <col min="2068" max="2068" width="15" style="83" customWidth="1"/>
    <col min="2069" max="2069" width="26.1796875" style="83" customWidth="1"/>
    <col min="2070" max="2070" width="12.81640625" style="83" customWidth="1"/>
    <col min="2071" max="2071" width="13.26953125" style="83" customWidth="1"/>
    <col min="2072" max="2072" width="10.7265625" style="83" customWidth="1"/>
    <col min="2073" max="2073" width="10.1796875" style="83" customWidth="1"/>
    <col min="2074" max="2074" width="11.7265625" style="83" customWidth="1"/>
    <col min="2075" max="2075" width="13.1796875" style="83" customWidth="1"/>
    <col min="2076" max="2076" width="14.7265625" style="83" customWidth="1"/>
    <col min="2077" max="2077" width="9.7265625" style="83" bestFit="1" customWidth="1"/>
    <col min="2078" max="2304" width="8.81640625" style="83"/>
    <col min="2305" max="2305" width="5.26953125" style="83" customWidth="1"/>
    <col min="2306" max="2306" width="9" style="83" customWidth="1"/>
    <col min="2307" max="2307" width="14" style="83" customWidth="1"/>
    <col min="2308" max="2308" width="27" style="83" bestFit="1" customWidth="1"/>
    <col min="2309" max="2309" width="26.26953125" style="83" customWidth="1"/>
    <col min="2310" max="2310" width="11" style="83" customWidth="1"/>
    <col min="2311" max="2311" width="11.26953125" style="83" customWidth="1"/>
    <col min="2312" max="2312" width="9.26953125" style="83" customWidth="1"/>
    <col min="2313" max="2313" width="10" style="83" customWidth="1"/>
    <col min="2314" max="2314" width="9.81640625" style="83" customWidth="1"/>
    <col min="2315" max="2315" width="11.7265625" style="83" customWidth="1"/>
    <col min="2316" max="2316" width="11" style="83" customWidth="1"/>
    <col min="2317" max="2317" width="10.26953125" style="83" bestFit="1" customWidth="1"/>
    <col min="2318" max="2319" width="11" style="83" customWidth="1"/>
    <col min="2320" max="2321" width="17" style="83" customWidth="1"/>
    <col min="2322" max="2322" width="12.26953125" style="83" customWidth="1"/>
    <col min="2323" max="2323" width="15.7265625" style="83" customWidth="1"/>
    <col min="2324" max="2324" width="15" style="83" customWidth="1"/>
    <col min="2325" max="2325" width="26.1796875" style="83" customWidth="1"/>
    <col min="2326" max="2326" width="12.81640625" style="83" customWidth="1"/>
    <col min="2327" max="2327" width="13.26953125" style="83" customWidth="1"/>
    <col min="2328" max="2328" width="10.7265625" style="83" customWidth="1"/>
    <col min="2329" max="2329" width="10.1796875" style="83" customWidth="1"/>
    <col min="2330" max="2330" width="11.7265625" style="83" customWidth="1"/>
    <col min="2331" max="2331" width="13.1796875" style="83" customWidth="1"/>
    <col min="2332" max="2332" width="14.7265625" style="83" customWidth="1"/>
    <col min="2333" max="2333" width="9.7265625" style="83" bestFit="1" customWidth="1"/>
    <col min="2334" max="2560" width="8.81640625" style="83"/>
    <col min="2561" max="2561" width="5.26953125" style="83" customWidth="1"/>
    <col min="2562" max="2562" width="9" style="83" customWidth="1"/>
    <col min="2563" max="2563" width="14" style="83" customWidth="1"/>
    <col min="2564" max="2564" width="27" style="83" bestFit="1" customWidth="1"/>
    <col min="2565" max="2565" width="26.26953125" style="83" customWidth="1"/>
    <col min="2566" max="2566" width="11" style="83" customWidth="1"/>
    <col min="2567" max="2567" width="11.26953125" style="83" customWidth="1"/>
    <col min="2568" max="2568" width="9.26953125" style="83" customWidth="1"/>
    <col min="2569" max="2569" width="10" style="83" customWidth="1"/>
    <col min="2570" max="2570" width="9.81640625" style="83" customWidth="1"/>
    <col min="2571" max="2571" width="11.7265625" style="83" customWidth="1"/>
    <col min="2572" max="2572" width="11" style="83" customWidth="1"/>
    <col min="2573" max="2573" width="10.26953125" style="83" bestFit="1" customWidth="1"/>
    <col min="2574" max="2575" width="11" style="83" customWidth="1"/>
    <col min="2576" max="2577" width="17" style="83" customWidth="1"/>
    <col min="2578" max="2578" width="12.26953125" style="83" customWidth="1"/>
    <col min="2579" max="2579" width="15.7265625" style="83" customWidth="1"/>
    <col min="2580" max="2580" width="15" style="83" customWidth="1"/>
    <col min="2581" max="2581" width="26.1796875" style="83" customWidth="1"/>
    <col min="2582" max="2582" width="12.81640625" style="83" customWidth="1"/>
    <col min="2583" max="2583" width="13.26953125" style="83" customWidth="1"/>
    <col min="2584" max="2584" width="10.7265625" style="83" customWidth="1"/>
    <col min="2585" max="2585" width="10.1796875" style="83" customWidth="1"/>
    <col min="2586" max="2586" width="11.7265625" style="83" customWidth="1"/>
    <col min="2587" max="2587" width="13.1796875" style="83" customWidth="1"/>
    <col min="2588" max="2588" width="14.7265625" style="83" customWidth="1"/>
    <col min="2589" max="2589" width="9.7265625" style="83" bestFit="1" customWidth="1"/>
    <col min="2590" max="2816" width="8.81640625" style="83"/>
    <col min="2817" max="2817" width="5.26953125" style="83" customWidth="1"/>
    <col min="2818" max="2818" width="9" style="83" customWidth="1"/>
    <col min="2819" max="2819" width="14" style="83" customWidth="1"/>
    <col min="2820" max="2820" width="27" style="83" bestFit="1" customWidth="1"/>
    <col min="2821" max="2821" width="26.26953125" style="83" customWidth="1"/>
    <col min="2822" max="2822" width="11" style="83" customWidth="1"/>
    <col min="2823" max="2823" width="11.26953125" style="83" customWidth="1"/>
    <col min="2824" max="2824" width="9.26953125" style="83" customWidth="1"/>
    <col min="2825" max="2825" width="10" style="83" customWidth="1"/>
    <col min="2826" max="2826" width="9.81640625" style="83" customWidth="1"/>
    <col min="2827" max="2827" width="11.7265625" style="83" customWidth="1"/>
    <col min="2828" max="2828" width="11" style="83" customWidth="1"/>
    <col min="2829" max="2829" width="10.26953125" style="83" bestFit="1" customWidth="1"/>
    <col min="2830" max="2831" width="11" style="83" customWidth="1"/>
    <col min="2832" max="2833" width="17" style="83" customWidth="1"/>
    <col min="2834" max="2834" width="12.26953125" style="83" customWidth="1"/>
    <col min="2835" max="2835" width="15.7265625" style="83" customWidth="1"/>
    <col min="2836" max="2836" width="15" style="83" customWidth="1"/>
    <col min="2837" max="2837" width="26.1796875" style="83" customWidth="1"/>
    <col min="2838" max="2838" width="12.81640625" style="83" customWidth="1"/>
    <col min="2839" max="2839" width="13.26953125" style="83" customWidth="1"/>
    <col min="2840" max="2840" width="10.7265625" style="83" customWidth="1"/>
    <col min="2841" max="2841" width="10.1796875" style="83" customWidth="1"/>
    <col min="2842" max="2842" width="11.7265625" style="83" customWidth="1"/>
    <col min="2843" max="2843" width="13.1796875" style="83" customWidth="1"/>
    <col min="2844" max="2844" width="14.7265625" style="83" customWidth="1"/>
    <col min="2845" max="2845" width="9.7265625" style="83" bestFit="1" customWidth="1"/>
    <col min="2846" max="3072" width="8.81640625" style="83"/>
    <col min="3073" max="3073" width="5.26953125" style="83" customWidth="1"/>
    <col min="3074" max="3074" width="9" style="83" customWidth="1"/>
    <col min="3075" max="3075" width="14" style="83" customWidth="1"/>
    <col min="3076" max="3076" width="27" style="83" bestFit="1" customWidth="1"/>
    <col min="3077" max="3077" width="26.26953125" style="83" customWidth="1"/>
    <col min="3078" max="3078" width="11" style="83" customWidth="1"/>
    <col min="3079" max="3079" width="11.26953125" style="83" customWidth="1"/>
    <col min="3080" max="3080" width="9.26953125" style="83" customWidth="1"/>
    <col min="3081" max="3081" width="10" style="83" customWidth="1"/>
    <col min="3082" max="3082" width="9.81640625" style="83" customWidth="1"/>
    <col min="3083" max="3083" width="11.7265625" style="83" customWidth="1"/>
    <col min="3084" max="3084" width="11" style="83" customWidth="1"/>
    <col min="3085" max="3085" width="10.26953125" style="83" bestFit="1" customWidth="1"/>
    <col min="3086" max="3087" width="11" style="83" customWidth="1"/>
    <col min="3088" max="3089" width="17" style="83" customWidth="1"/>
    <col min="3090" max="3090" width="12.26953125" style="83" customWidth="1"/>
    <col min="3091" max="3091" width="15.7265625" style="83" customWidth="1"/>
    <col min="3092" max="3092" width="15" style="83" customWidth="1"/>
    <col min="3093" max="3093" width="26.1796875" style="83" customWidth="1"/>
    <col min="3094" max="3094" width="12.81640625" style="83" customWidth="1"/>
    <col min="3095" max="3095" width="13.26953125" style="83" customWidth="1"/>
    <col min="3096" max="3096" width="10.7265625" style="83" customWidth="1"/>
    <col min="3097" max="3097" width="10.1796875" style="83" customWidth="1"/>
    <col min="3098" max="3098" width="11.7265625" style="83" customWidth="1"/>
    <col min="3099" max="3099" width="13.1796875" style="83" customWidth="1"/>
    <col min="3100" max="3100" width="14.7265625" style="83" customWidth="1"/>
    <col min="3101" max="3101" width="9.7265625" style="83" bestFit="1" customWidth="1"/>
    <col min="3102" max="3328" width="8.81640625" style="83"/>
    <col min="3329" max="3329" width="5.26953125" style="83" customWidth="1"/>
    <col min="3330" max="3330" width="9" style="83" customWidth="1"/>
    <col min="3331" max="3331" width="14" style="83" customWidth="1"/>
    <col min="3332" max="3332" width="27" style="83" bestFit="1" customWidth="1"/>
    <col min="3333" max="3333" width="26.26953125" style="83" customWidth="1"/>
    <col min="3334" max="3334" width="11" style="83" customWidth="1"/>
    <col min="3335" max="3335" width="11.26953125" style="83" customWidth="1"/>
    <col min="3336" max="3336" width="9.26953125" style="83" customWidth="1"/>
    <col min="3337" max="3337" width="10" style="83" customWidth="1"/>
    <col min="3338" max="3338" width="9.81640625" style="83" customWidth="1"/>
    <col min="3339" max="3339" width="11.7265625" style="83" customWidth="1"/>
    <col min="3340" max="3340" width="11" style="83" customWidth="1"/>
    <col min="3341" max="3341" width="10.26953125" style="83" bestFit="1" customWidth="1"/>
    <col min="3342" max="3343" width="11" style="83" customWidth="1"/>
    <col min="3344" max="3345" width="17" style="83" customWidth="1"/>
    <col min="3346" max="3346" width="12.26953125" style="83" customWidth="1"/>
    <col min="3347" max="3347" width="15.7265625" style="83" customWidth="1"/>
    <col min="3348" max="3348" width="15" style="83" customWidth="1"/>
    <col min="3349" max="3349" width="26.1796875" style="83" customWidth="1"/>
    <col min="3350" max="3350" width="12.81640625" style="83" customWidth="1"/>
    <col min="3351" max="3351" width="13.26953125" style="83" customWidth="1"/>
    <col min="3352" max="3352" width="10.7265625" style="83" customWidth="1"/>
    <col min="3353" max="3353" width="10.1796875" style="83" customWidth="1"/>
    <col min="3354" max="3354" width="11.7265625" style="83" customWidth="1"/>
    <col min="3355" max="3355" width="13.1796875" style="83" customWidth="1"/>
    <col min="3356" max="3356" width="14.7265625" style="83" customWidth="1"/>
    <col min="3357" max="3357" width="9.7265625" style="83" bestFit="1" customWidth="1"/>
    <col min="3358" max="3584" width="8.81640625" style="83"/>
    <col min="3585" max="3585" width="5.26953125" style="83" customWidth="1"/>
    <col min="3586" max="3586" width="9" style="83" customWidth="1"/>
    <col min="3587" max="3587" width="14" style="83" customWidth="1"/>
    <col min="3588" max="3588" width="27" style="83" bestFit="1" customWidth="1"/>
    <col min="3589" max="3589" width="26.26953125" style="83" customWidth="1"/>
    <col min="3590" max="3590" width="11" style="83" customWidth="1"/>
    <col min="3591" max="3591" width="11.26953125" style="83" customWidth="1"/>
    <col min="3592" max="3592" width="9.26953125" style="83" customWidth="1"/>
    <col min="3593" max="3593" width="10" style="83" customWidth="1"/>
    <col min="3594" max="3594" width="9.81640625" style="83" customWidth="1"/>
    <col min="3595" max="3595" width="11.7265625" style="83" customWidth="1"/>
    <col min="3596" max="3596" width="11" style="83" customWidth="1"/>
    <col min="3597" max="3597" width="10.26953125" style="83" bestFit="1" customWidth="1"/>
    <col min="3598" max="3599" width="11" style="83" customWidth="1"/>
    <col min="3600" max="3601" width="17" style="83" customWidth="1"/>
    <col min="3602" max="3602" width="12.26953125" style="83" customWidth="1"/>
    <col min="3603" max="3603" width="15.7265625" style="83" customWidth="1"/>
    <col min="3604" max="3604" width="15" style="83" customWidth="1"/>
    <col min="3605" max="3605" width="26.1796875" style="83" customWidth="1"/>
    <col min="3606" max="3606" width="12.81640625" style="83" customWidth="1"/>
    <col min="3607" max="3607" width="13.26953125" style="83" customWidth="1"/>
    <col min="3608" max="3608" width="10.7265625" style="83" customWidth="1"/>
    <col min="3609" max="3609" width="10.1796875" style="83" customWidth="1"/>
    <col min="3610" max="3610" width="11.7265625" style="83" customWidth="1"/>
    <col min="3611" max="3611" width="13.1796875" style="83" customWidth="1"/>
    <col min="3612" max="3612" width="14.7265625" style="83" customWidth="1"/>
    <col min="3613" max="3613" width="9.7265625" style="83" bestFit="1" customWidth="1"/>
    <col min="3614" max="3840" width="8.81640625" style="83"/>
    <col min="3841" max="3841" width="5.26953125" style="83" customWidth="1"/>
    <col min="3842" max="3842" width="9" style="83" customWidth="1"/>
    <col min="3843" max="3843" width="14" style="83" customWidth="1"/>
    <col min="3844" max="3844" width="27" style="83" bestFit="1" customWidth="1"/>
    <col min="3845" max="3845" width="26.26953125" style="83" customWidth="1"/>
    <col min="3846" max="3846" width="11" style="83" customWidth="1"/>
    <col min="3847" max="3847" width="11.26953125" style="83" customWidth="1"/>
    <col min="3848" max="3848" width="9.26953125" style="83" customWidth="1"/>
    <col min="3849" max="3849" width="10" style="83" customWidth="1"/>
    <col min="3850" max="3850" width="9.81640625" style="83" customWidth="1"/>
    <col min="3851" max="3851" width="11.7265625" style="83" customWidth="1"/>
    <col min="3852" max="3852" width="11" style="83" customWidth="1"/>
    <col min="3853" max="3853" width="10.26953125" style="83" bestFit="1" customWidth="1"/>
    <col min="3854" max="3855" width="11" style="83" customWidth="1"/>
    <col min="3856" max="3857" width="17" style="83" customWidth="1"/>
    <col min="3858" max="3858" width="12.26953125" style="83" customWidth="1"/>
    <col min="3859" max="3859" width="15.7265625" style="83" customWidth="1"/>
    <col min="3860" max="3860" width="15" style="83" customWidth="1"/>
    <col min="3861" max="3861" width="26.1796875" style="83" customWidth="1"/>
    <col min="3862" max="3862" width="12.81640625" style="83" customWidth="1"/>
    <col min="3863" max="3863" width="13.26953125" style="83" customWidth="1"/>
    <col min="3864" max="3864" width="10.7265625" style="83" customWidth="1"/>
    <col min="3865" max="3865" width="10.1796875" style="83" customWidth="1"/>
    <col min="3866" max="3866" width="11.7265625" style="83" customWidth="1"/>
    <col min="3867" max="3867" width="13.1796875" style="83" customWidth="1"/>
    <col min="3868" max="3868" width="14.7265625" style="83" customWidth="1"/>
    <col min="3869" max="3869" width="9.7265625" style="83" bestFit="1" customWidth="1"/>
    <col min="3870" max="4096" width="8.81640625" style="83"/>
    <col min="4097" max="4097" width="5.26953125" style="83" customWidth="1"/>
    <col min="4098" max="4098" width="9" style="83" customWidth="1"/>
    <col min="4099" max="4099" width="14" style="83" customWidth="1"/>
    <col min="4100" max="4100" width="27" style="83" bestFit="1" customWidth="1"/>
    <col min="4101" max="4101" width="26.26953125" style="83" customWidth="1"/>
    <col min="4102" max="4102" width="11" style="83" customWidth="1"/>
    <col min="4103" max="4103" width="11.26953125" style="83" customWidth="1"/>
    <col min="4104" max="4104" width="9.26953125" style="83" customWidth="1"/>
    <col min="4105" max="4105" width="10" style="83" customWidth="1"/>
    <col min="4106" max="4106" width="9.81640625" style="83" customWidth="1"/>
    <col min="4107" max="4107" width="11.7265625" style="83" customWidth="1"/>
    <col min="4108" max="4108" width="11" style="83" customWidth="1"/>
    <col min="4109" max="4109" width="10.26953125" style="83" bestFit="1" customWidth="1"/>
    <col min="4110" max="4111" width="11" style="83" customWidth="1"/>
    <col min="4112" max="4113" width="17" style="83" customWidth="1"/>
    <col min="4114" max="4114" width="12.26953125" style="83" customWidth="1"/>
    <col min="4115" max="4115" width="15.7265625" style="83" customWidth="1"/>
    <col min="4116" max="4116" width="15" style="83" customWidth="1"/>
    <col min="4117" max="4117" width="26.1796875" style="83" customWidth="1"/>
    <col min="4118" max="4118" width="12.81640625" style="83" customWidth="1"/>
    <col min="4119" max="4119" width="13.26953125" style="83" customWidth="1"/>
    <col min="4120" max="4120" width="10.7265625" style="83" customWidth="1"/>
    <col min="4121" max="4121" width="10.1796875" style="83" customWidth="1"/>
    <col min="4122" max="4122" width="11.7265625" style="83" customWidth="1"/>
    <col min="4123" max="4123" width="13.1796875" style="83" customWidth="1"/>
    <col min="4124" max="4124" width="14.7265625" style="83" customWidth="1"/>
    <col min="4125" max="4125" width="9.7265625" style="83" bestFit="1" customWidth="1"/>
    <col min="4126" max="4352" width="8.81640625" style="83"/>
    <col min="4353" max="4353" width="5.26953125" style="83" customWidth="1"/>
    <col min="4354" max="4354" width="9" style="83" customWidth="1"/>
    <col min="4355" max="4355" width="14" style="83" customWidth="1"/>
    <col min="4356" max="4356" width="27" style="83" bestFit="1" customWidth="1"/>
    <col min="4357" max="4357" width="26.26953125" style="83" customWidth="1"/>
    <col min="4358" max="4358" width="11" style="83" customWidth="1"/>
    <col min="4359" max="4359" width="11.26953125" style="83" customWidth="1"/>
    <col min="4360" max="4360" width="9.26953125" style="83" customWidth="1"/>
    <col min="4361" max="4361" width="10" style="83" customWidth="1"/>
    <col min="4362" max="4362" width="9.81640625" style="83" customWidth="1"/>
    <col min="4363" max="4363" width="11.7265625" style="83" customWidth="1"/>
    <col min="4364" max="4364" width="11" style="83" customWidth="1"/>
    <col min="4365" max="4365" width="10.26953125" style="83" bestFit="1" customWidth="1"/>
    <col min="4366" max="4367" width="11" style="83" customWidth="1"/>
    <col min="4368" max="4369" width="17" style="83" customWidth="1"/>
    <col min="4370" max="4370" width="12.26953125" style="83" customWidth="1"/>
    <col min="4371" max="4371" width="15.7265625" style="83" customWidth="1"/>
    <col min="4372" max="4372" width="15" style="83" customWidth="1"/>
    <col min="4373" max="4373" width="26.1796875" style="83" customWidth="1"/>
    <col min="4374" max="4374" width="12.81640625" style="83" customWidth="1"/>
    <col min="4375" max="4375" width="13.26953125" style="83" customWidth="1"/>
    <col min="4376" max="4376" width="10.7265625" style="83" customWidth="1"/>
    <col min="4377" max="4377" width="10.1796875" style="83" customWidth="1"/>
    <col min="4378" max="4378" width="11.7265625" style="83" customWidth="1"/>
    <col min="4379" max="4379" width="13.1796875" style="83" customWidth="1"/>
    <col min="4380" max="4380" width="14.7265625" style="83" customWidth="1"/>
    <col min="4381" max="4381" width="9.7265625" style="83" bestFit="1" customWidth="1"/>
    <col min="4382" max="4608" width="8.81640625" style="83"/>
    <col min="4609" max="4609" width="5.26953125" style="83" customWidth="1"/>
    <col min="4610" max="4610" width="9" style="83" customWidth="1"/>
    <col min="4611" max="4611" width="14" style="83" customWidth="1"/>
    <col min="4612" max="4612" width="27" style="83" bestFit="1" customWidth="1"/>
    <col min="4613" max="4613" width="26.26953125" style="83" customWidth="1"/>
    <col min="4614" max="4614" width="11" style="83" customWidth="1"/>
    <col min="4615" max="4615" width="11.26953125" style="83" customWidth="1"/>
    <col min="4616" max="4616" width="9.26953125" style="83" customWidth="1"/>
    <col min="4617" max="4617" width="10" style="83" customWidth="1"/>
    <col min="4618" max="4618" width="9.81640625" style="83" customWidth="1"/>
    <col min="4619" max="4619" width="11.7265625" style="83" customWidth="1"/>
    <col min="4620" max="4620" width="11" style="83" customWidth="1"/>
    <col min="4621" max="4621" width="10.26953125" style="83" bestFit="1" customWidth="1"/>
    <col min="4622" max="4623" width="11" style="83" customWidth="1"/>
    <col min="4624" max="4625" width="17" style="83" customWidth="1"/>
    <col min="4626" max="4626" width="12.26953125" style="83" customWidth="1"/>
    <col min="4627" max="4627" width="15.7265625" style="83" customWidth="1"/>
    <col min="4628" max="4628" width="15" style="83" customWidth="1"/>
    <col min="4629" max="4629" width="26.1796875" style="83" customWidth="1"/>
    <col min="4630" max="4630" width="12.81640625" style="83" customWidth="1"/>
    <col min="4631" max="4631" width="13.26953125" style="83" customWidth="1"/>
    <col min="4632" max="4632" width="10.7265625" style="83" customWidth="1"/>
    <col min="4633" max="4633" width="10.1796875" style="83" customWidth="1"/>
    <col min="4634" max="4634" width="11.7265625" style="83" customWidth="1"/>
    <col min="4635" max="4635" width="13.1796875" style="83" customWidth="1"/>
    <col min="4636" max="4636" width="14.7265625" style="83" customWidth="1"/>
    <col min="4637" max="4637" width="9.7265625" style="83" bestFit="1" customWidth="1"/>
    <col min="4638" max="4864" width="8.81640625" style="83"/>
    <col min="4865" max="4865" width="5.26953125" style="83" customWidth="1"/>
    <col min="4866" max="4866" width="9" style="83" customWidth="1"/>
    <col min="4867" max="4867" width="14" style="83" customWidth="1"/>
    <col min="4868" max="4868" width="27" style="83" bestFit="1" customWidth="1"/>
    <col min="4869" max="4869" width="26.26953125" style="83" customWidth="1"/>
    <col min="4870" max="4870" width="11" style="83" customWidth="1"/>
    <col min="4871" max="4871" width="11.26953125" style="83" customWidth="1"/>
    <col min="4872" max="4872" width="9.26953125" style="83" customWidth="1"/>
    <col min="4873" max="4873" width="10" style="83" customWidth="1"/>
    <col min="4874" max="4874" width="9.81640625" style="83" customWidth="1"/>
    <col min="4875" max="4875" width="11.7265625" style="83" customWidth="1"/>
    <col min="4876" max="4876" width="11" style="83" customWidth="1"/>
    <col min="4877" max="4877" width="10.26953125" style="83" bestFit="1" customWidth="1"/>
    <col min="4878" max="4879" width="11" style="83" customWidth="1"/>
    <col min="4880" max="4881" width="17" style="83" customWidth="1"/>
    <col min="4882" max="4882" width="12.26953125" style="83" customWidth="1"/>
    <col min="4883" max="4883" width="15.7265625" style="83" customWidth="1"/>
    <col min="4884" max="4884" width="15" style="83" customWidth="1"/>
    <col min="4885" max="4885" width="26.1796875" style="83" customWidth="1"/>
    <col min="4886" max="4886" width="12.81640625" style="83" customWidth="1"/>
    <col min="4887" max="4887" width="13.26953125" style="83" customWidth="1"/>
    <col min="4888" max="4888" width="10.7265625" style="83" customWidth="1"/>
    <col min="4889" max="4889" width="10.1796875" style="83" customWidth="1"/>
    <col min="4890" max="4890" width="11.7265625" style="83" customWidth="1"/>
    <col min="4891" max="4891" width="13.1796875" style="83" customWidth="1"/>
    <col min="4892" max="4892" width="14.7265625" style="83" customWidth="1"/>
    <col min="4893" max="4893" width="9.7265625" style="83" bestFit="1" customWidth="1"/>
    <col min="4894" max="5120" width="8.81640625" style="83"/>
    <col min="5121" max="5121" width="5.26953125" style="83" customWidth="1"/>
    <col min="5122" max="5122" width="9" style="83" customWidth="1"/>
    <col min="5123" max="5123" width="14" style="83" customWidth="1"/>
    <col min="5124" max="5124" width="27" style="83" bestFit="1" customWidth="1"/>
    <col min="5125" max="5125" width="26.26953125" style="83" customWidth="1"/>
    <col min="5126" max="5126" width="11" style="83" customWidth="1"/>
    <col min="5127" max="5127" width="11.26953125" style="83" customWidth="1"/>
    <col min="5128" max="5128" width="9.26953125" style="83" customWidth="1"/>
    <col min="5129" max="5129" width="10" style="83" customWidth="1"/>
    <col min="5130" max="5130" width="9.81640625" style="83" customWidth="1"/>
    <col min="5131" max="5131" width="11.7265625" style="83" customWidth="1"/>
    <col min="5132" max="5132" width="11" style="83" customWidth="1"/>
    <col min="5133" max="5133" width="10.26953125" style="83" bestFit="1" customWidth="1"/>
    <col min="5134" max="5135" width="11" style="83" customWidth="1"/>
    <col min="5136" max="5137" width="17" style="83" customWidth="1"/>
    <col min="5138" max="5138" width="12.26953125" style="83" customWidth="1"/>
    <col min="5139" max="5139" width="15.7265625" style="83" customWidth="1"/>
    <col min="5140" max="5140" width="15" style="83" customWidth="1"/>
    <col min="5141" max="5141" width="26.1796875" style="83" customWidth="1"/>
    <col min="5142" max="5142" width="12.81640625" style="83" customWidth="1"/>
    <col min="5143" max="5143" width="13.26953125" style="83" customWidth="1"/>
    <col min="5144" max="5144" width="10.7265625" style="83" customWidth="1"/>
    <col min="5145" max="5145" width="10.1796875" style="83" customWidth="1"/>
    <col min="5146" max="5146" width="11.7265625" style="83" customWidth="1"/>
    <col min="5147" max="5147" width="13.1796875" style="83" customWidth="1"/>
    <col min="5148" max="5148" width="14.7265625" style="83" customWidth="1"/>
    <col min="5149" max="5149" width="9.7265625" style="83" bestFit="1" customWidth="1"/>
    <col min="5150" max="5376" width="8.81640625" style="83"/>
    <col min="5377" max="5377" width="5.26953125" style="83" customWidth="1"/>
    <col min="5378" max="5378" width="9" style="83" customWidth="1"/>
    <col min="5379" max="5379" width="14" style="83" customWidth="1"/>
    <col min="5380" max="5380" width="27" style="83" bestFit="1" customWidth="1"/>
    <col min="5381" max="5381" width="26.26953125" style="83" customWidth="1"/>
    <col min="5382" max="5382" width="11" style="83" customWidth="1"/>
    <col min="5383" max="5383" width="11.26953125" style="83" customWidth="1"/>
    <col min="5384" max="5384" width="9.26953125" style="83" customWidth="1"/>
    <col min="5385" max="5385" width="10" style="83" customWidth="1"/>
    <col min="5386" max="5386" width="9.81640625" style="83" customWidth="1"/>
    <col min="5387" max="5387" width="11.7265625" style="83" customWidth="1"/>
    <col min="5388" max="5388" width="11" style="83" customWidth="1"/>
    <col min="5389" max="5389" width="10.26953125" style="83" bestFit="1" customWidth="1"/>
    <col min="5390" max="5391" width="11" style="83" customWidth="1"/>
    <col min="5392" max="5393" width="17" style="83" customWidth="1"/>
    <col min="5394" max="5394" width="12.26953125" style="83" customWidth="1"/>
    <col min="5395" max="5395" width="15.7265625" style="83" customWidth="1"/>
    <col min="5396" max="5396" width="15" style="83" customWidth="1"/>
    <col min="5397" max="5397" width="26.1796875" style="83" customWidth="1"/>
    <col min="5398" max="5398" width="12.81640625" style="83" customWidth="1"/>
    <col min="5399" max="5399" width="13.26953125" style="83" customWidth="1"/>
    <col min="5400" max="5400" width="10.7265625" style="83" customWidth="1"/>
    <col min="5401" max="5401" width="10.1796875" style="83" customWidth="1"/>
    <col min="5402" max="5402" width="11.7265625" style="83" customWidth="1"/>
    <col min="5403" max="5403" width="13.1796875" style="83" customWidth="1"/>
    <col min="5404" max="5404" width="14.7265625" style="83" customWidth="1"/>
    <col min="5405" max="5405" width="9.7265625" style="83" bestFit="1" customWidth="1"/>
    <col min="5406" max="5632" width="8.81640625" style="83"/>
    <col min="5633" max="5633" width="5.26953125" style="83" customWidth="1"/>
    <col min="5634" max="5634" width="9" style="83" customWidth="1"/>
    <col min="5635" max="5635" width="14" style="83" customWidth="1"/>
    <col min="5636" max="5636" width="27" style="83" bestFit="1" customWidth="1"/>
    <col min="5637" max="5637" width="26.26953125" style="83" customWidth="1"/>
    <col min="5638" max="5638" width="11" style="83" customWidth="1"/>
    <col min="5639" max="5639" width="11.26953125" style="83" customWidth="1"/>
    <col min="5640" max="5640" width="9.26953125" style="83" customWidth="1"/>
    <col min="5641" max="5641" width="10" style="83" customWidth="1"/>
    <col min="5642" max="5642" width="9.81640625" style="83" customWidth="1"/>
    <col min="5643" max="5643" width="11.7265625" style="83" customWidth="1"/>
    <col min="5644" max="5644" width="11" style="83" customWidth="1"/>
    <col min="5645" max="5645" width="10.26953125" style="83" bestFit="1" customWidth="1"/>
    <col min="5646" max="5647" width="11" style="83" customWidth="1"/>
    <col min="5648" max="5649" width="17" style="83" customWidth="1"/>
    <col min="5650" max="5650" width="12.26953125" style="83" customWidth="1"/>
    <col min="5651" max="5651" width="15.7265625" style="83" customWidth="1"/>
    <col min="5652" max="5652" width="15" style="83" customWidth="1"/>
    <col min="5653" max="5653" width="26.1796875" style="83" customWidth="1"/>
    <col min="5654" max="5654" width="12.81640625" style="83" customWidth="1"/>
    <col min="5655" max="5655" width="13.26953125" style="83" customWidth="1"/>
    <col min="5656" max="5656" width="10.7265625" style="83" customWidth="1"/>
    <col min="5657" max="5657" width="10.1796875" style="83" customWidth="1"/>
    <col min="5658" max="5658" width="11.7265625" style="83" customWidth="1"/>
    <col min="5659" max="5659" width="13.1796875" style="83" customWidth="1"/>
    <col min="5660" max="5660" width="14.7265625" style="83" customWidth="1"/>
    <col min="5661" max="5661" width="9.7265625" style="83" bestFit="1" customWidth="1"/>
    <col min="5662" max="5888" width="8.81640625" style="83"/>
    <col min="5889" max="5889" width="5.26953125" style="83" customWidth="1"/>
    <col min="5890" max="5890" width="9" style="83" customWidth="1"/>
    <col min="5891" max="5891" width="14" style="83" customWidth="1"/>
    <col min="5892" max="5892" width="27" style="83" bestFit="1" customWidth="1"/>
    <col min="5893" max="5893" width="26.26953125" style="83" customWidth="1"/>
    <col min="5894" max="5894" width="11" style="83" customWidth="1"/>
    <col min="5895" max="5895" width="11.26953125" style="83" customWidth="1"/>
    <col min="5896" max="5896" width="9.26953125" style="83" customWidth="1"/>
    <col min="5897" max="5897" width="10" style="83" customWidth="1"/>
    <col min="5898" max="5898" width="9.81640625" style="83" customWidth="1"/>
    <col min="5899" max="5899" width="11.7265625" style="83" customWidth="1"/>
    <col min="5900" max="5900" width="11" style="83" customWidth="1"/>
    <col min="5901" max="5901" width="10.26953125" style="83" bestFit="1" customWidth="1"/>
    <col min="5902" max="5903" width="11" style="83" customWidth="1"/>
    <col min="5904" max="5905" width="17" style="83" customWidth="1"/>
    <col min="5906" max="5906" width="12.26953125" style="83" customWidth="1"/>
    <col min="5907" max="5907" width="15.7265625" style="83" customWidth="1"/>
    <col min="5908" max="5908" width="15" style="83" customWidth="1"/>
    <col min="5909" max="5909" width="26.1796875" style="83" customWidth="1"/>
    <col min="5910" max="5910" width="12.81640625" style="83" customWidth="1"/>
    <col min="5911" max="5911" width="13.26953125" style="83" customWidth="1"/>
    <col min="5912" max="5912" width="10.7265625" style="83" customWidth="1"/>
    <col min="5913" max="5913" width="10.1796875" style="83" customWidth="1"/>
    <col min="5914" max="5914" width="11.7265625" style="83" customWidth="1"/>
    <col min="5915" max="5915" width="13.1796875" style="83" customWidth="1"/>
    <col min="5916" max="5916" width="14.7265625" style="83" customWidth="1"/>
    <col min="5917" max="5917" width="9.7265625" style="83" bestFit="1" customWidth="1"/>
    <col min="5918" max="6144" width="8.81640625" style="83"/>
    <col min="6145" max="6145" width="5.26953125" style="83" customWidth="1"/>
    <col min="6146" max="6146" width="9" style="83" customWidth="1"/>
    <col min="6147" max="6147" width="14" style="83" customWidth="1"/>
    <col min="6148" max="6148" width="27" style="83" bestFit="1" customWidth="1"/>
    <col min="6149" max="6149" width="26.26953125" style="83" customWidth="1"/>
    <col min="6150" max="6150" width="11" style="83" customWidth="1"/>
    <col min="6151" max="6151" width="11.26953125" style="83" customWidth="1"/>
    <col min="6152" max="6152" width="9.26953125" style="83" customWidth="1"/>
    <col min="6153" max="6153" width="10" style="83" customWidth="1"/>
    <col min="6154" max="6154" width="9.81640625" style="83" customWidth="1"/>
    <col min="6155" max="6155" width="11.7265625" style="83" customWidth="1"/>
    <col min="6156" max="6156" width="11" style="83" customWidth="1"/>
    <col min="6157" max="6157" width="10.26953125" style="83" bestFit="1" customWidth="1"/>
    <col min="6158" max="6159" width="11" style="83" customWidth="1"/>
    <col min="6160" max="6161" width="17" style="83" customWidth="1"/>
    <col min="6162" max="6162" width="12.26953125" style="83" customWidth="1"/>
    <col min="6163" max="6163" width="15.7265625" style="83" customWidth="1"/>
    <col min="6164" max="6164" width="15" style="83" customWidth="1"/>
    <col min="6165" max="6165" width="26.1796875" style="83" customWidth="1"/>
    <col min="6166" max="6166" width="12.81640625" style="83" customWidth="1"/>
    <col min="6167" max="6167" width="13.26953125" style="83" customWidth="1"/>
    <col min="6168" max="6168" width="10.7265625" style="83" customWidth="1"/>
    <col min="6169" max="6169" width="10.1796875" style="83" customWidth="1"/>
    <col min="6170" max="6170" width="11.7265625" style="83" customWidth="1"/>
    <col min="6171" max="6171" width="13.1796875" style="83" customWidth="1"/>
    <col min="6172" max="6172" width="14.7265625" style="83" customWidth="1"/>
    <col min="6173" max="6173" width="9.7265625" style="83" bestFit="1" customWidth="1"/>
    <col min="6174" max="6400" width="8.81640625" style="83"/>
    <col min="6401" max="6401" width="5.26953125" style="83" customWidth="1"/>
    <col min="6402" max="6402" width="9" style="83" customWidth="1"/>
    <col min="6403" max="6403" width="14" style="83" customWidth="1"/>
    <col min="6404" max="6404" width="27" style="83" bestFit="1" customWidth="1"/>
    <col min="6405" max="6405" width="26.26953125" style="83" customWidth="1"/>
    <col min="6406" max="6406" width="11" style="83" customWidth="1"/>
    <col min="6407" max="6407" width="11.26953125" style="83" customWidth="1"/>
    <col min="6408" max="6408" width="9.26953125" style="83" customWidth="1"/>
    <col min="6409" max="6409" width="10" style="83" customWidth="1"/>
    <col min="6410" max="6410" width="9.81640625" style="83" customWidth="1"/>
    <col min="6411" max="6411" width="11.7265625" style="83" customWidth="1"/>
    <col min="6412" max="6412" width="11" style="83" customWidth="1"/>
    <col min="6413" max="6413" width="10.26953125" style="83" bestFit="1" customWidth="1"/>
    <col min="6414" max="6415" width="11" style="83" customWidth="1"/>
    <col min="6416" max="6417" width="17" style="83" customWidth="1"/>
    <col min="6418" max="6418" width="12.26953125" style="83" customWidth="1"/>
    <col min="6419" max="6419" width="15.7265625" style="83" customWidth="1"/>
    <col min="6420" max="6420" width="15" style="83" customWidth="1"/>
    <col min="6421" max="6421" width="26.1796875" style="83" customWidth="1"/>
    <col min="6422" max="6422" width="12.81640625" style="83" customWidth="1"/>
    <col min="6423" max="6423" width="13.26953125" style="83" customWidth="1"/>
    <col min="6424" max="6424" width="10.7265625" style="83" customWidth="1"/>
    <col min="6425" max="6425" width="10.1796875" style="83" customWidth="1"/>
    <col min="6426" max="6426" width="11.7265625" style="83" customWidth="1"/>
    <col min="6427" max="6427" width="13.1796875" style="83" customWidth="1"/>
    <col min="6428" max="6428" width="14.7265625" style="83" customWidth="1"/>
    <col min="6429" max="6429" width="9.7265625" style="83" bestFit="1" customWidth="1"/>
    <col min="6430" max="6656" width="8.81640625" style="83"/>
    <col min="6657" max="6657" width="5.26953125" style="83" customWidth="1"/>
    <col min="6658" max="6658" width="9" style="83" customWidth="1"/>
    <col min="6659" max="6659" width="14" style="83" customWidth="1"/>
    <col min="6660" max="6660" width="27" style="83" bestFit="1" customWidth="1"/>
    <col min="6661" max="6661" width="26.26953125" style="83" customWidth="1"/>
    <col min="6662" max="6662" width="11" style="83" customWidth="1"/>
    <col min="6663" max="6663" width="11.26953125" style="83" customWidth="1"/>
    <col min="6664" max="6664" width="9.26953125" style="83" customWidth="1"/>
    <col min="6665" max="6665" width="10" style="83" customWidth="1"/>
    <col min="6666" max="6666" width="9.81640625" style="83" customWidth="1"/>
    <col min="6667" max="6667" width="11.7265625" style="83" customWidth="1"/>
    <col min="6668" max="6668" width="11" style="83" customWidth="1"/>
    <col min="6669" max="6669" width="10.26953125" style="83" bestFit="1" customWidth="1"/>
    <col min="6670" max="6671" width="11" style="83" customWidth="1"/>
    <col min="6672" max="6673" width="17" style="83" customWidth="1"/>
    <col min="6674" max="6674" width="12.26953125" style="83" customWidth="1"/>
    <col min="6675" max="6675" width="15.7265625" style="83" customWidth="1"/>
    <col min="6676" max="6676" width="15" style="83" customWidth="1"/>
    <col min="6677" max="6677" width="26.1796875" style="83" customWidth="1"/>
    <col min="6678" max="6678" width="12.81640625" style="83" customWidth="1"/>
    <col min="6679" max="6679" width="13.26953125" style="83" customWidth="1"/>
    <col min="6680" max="6680" width="10.7265625" style="83" customWidth="1"/>
    <col min="6681" max="6681" width="10.1796875" style="83" customWidth="1"/>
    <col min="6682" max="6682" width="11.7265625" style="83" customWidth="1"/>
    <col min="6683" max="6683" width="13.1796875" style="83" customWidth="1"/>
    <col min="6684" max="6684" width="14.7265625" style="83" customWidth="1"/>
    <col min="6685" max="6685" width="9.7265625" style="83" bestFit="1" customWidth="1"/>
    <col min="6686" max="6912" width="8.81640625" style="83"/>
    <col min="6913" max="6913" width="5.26953125" style="83" customWidth="1"/>
    <col min="6914" max="6914" width="9" style="83" customWidth="1"/>
    <col min="6915" max="6915" width="14" style="83" customWidth="1"/>
    <col min="6916" max="6916" width="27" style="83" bestFit="1" customWidth="1"/>
    <col min="6917" max="6917" width="26.26953125" style="83" customWidth="1"/>
    <col min="6918" max="6918" width="11" style="83" customWidth="1"/>
    <col min="6919" max="6919" width="11.26953125" style="83" customWidth="1"/>
    <col min="6920" max="6920" width="9.26953125" style="83" customWidth="1"/>
    <col min="6921" max="6921" width="10" style="83" customWidth="1"/>
    <col min="6922" max="6922" width="9.81640625" style="83" customWidth="1"/>
    <col min="6923" max="6923" width="11.7265625" style="83" customWidth="1"/>
    <col min="6924" max="6924" width="11" style="83" customWidth="1"/>
    <col min="6925" max="6925" width="10.26953125" style="83" bestFit="1" customWidth="1"/>
    <col min="6926" max="6927" width="11" style="83" customWidth="1"/>
    <col min="6928" max="6929" width="17" style="83" customWidth="1"/>
    <col min="6930" max="6930" width="12.26953125" style="83" customWidth="1"/>
    <col min="6931" max="6931" width="15.7265625" style="83" customWidth="1"/>
    <col min="6932" max="6932" width="15" style="83" customWidth="1"/>
    <col min="6933" max="6933" width="26.1796875" style="83" customWidth="1"/>
    <col min="6934" max="6934" width="12.81640625" style="83" customWidth="1"/>
    <col min="6935" max="6935" width="13.26953125" style="83" customWidth="1"/>
    <col min="6936" max="6936" width="10.7265625" style="83" customWidth="1"/>
    <col min="6937" max="6937" width="10.1796875" style="83" customWidth="1"/>
    <col min="6938" max="6938" width="11.7265625" style="83" customWidth="1"/>
    <col min="6939" max="6939" width="13.1796875" style="83" customWidth="1"/>
    <col min="6940" max="6940" width="14.7265625" style="83" customWidth="1"/>
    <col min="6941" max="6941" width="9.7265625" style="83" bestFit="1" customWidth="1"/>
    <col min="6942" max="7168" width="8.81640625" style="83"/>
    <col min="7169" max="7169" width="5.26953125" style="83" customWidth="1"/>
    <col min="7170" max="7170" width="9" style="83" customWidth="1"/>
    <col min="7171" max="7171" width="14" style="83" customWidth="1"/>
    <col min="7172" max="7172" width="27" style="83" bestFit="1" customWidth="1"/>
    <col min="7173" max="7173" width="26.26953125" style="83" customWidth="1"/>
    <col min="7174" max="7174" width="11" style="83" customWidth="1"/>
    <col min="7175" max="7175" width="11.26953125" style="83" customWidth="1"/>
    <col min="7176" max="7176" width="9.26953125" style="83" customWidth="1"/>
    <col min="7177" max="7177" width="10" style="83" customWidth="1"/>
    <col min="7178" max="7178" width="9.81640625" style="83" customWidth="1"/>
    <col min="7179" max="7179" width="11.7265625" style="83" customWidth="1"/>
    <col min="7180" max="7180" width="11" style="83" customWidth="1"/>
    <col min="7181" max="7181" width="10.26953125" style="83" bestFit="1" customWidth="1"/>
    <col min="7182" max="7183" width="11" style="83" customWidth="1"/>
    <col min="7184" max="7185" width="17" style="83" customWidth="1"/>
    <col min="7186" max="7186" width="12.26953125" style="83" customWidth="1"/>
    <col min="7187" max="7187" width="15.7265625" style="83" customWidth="1"/>
    <col min="7188" max="7188" width="15" style="83" customWidth="1"/>
    <col min="7189" max="7189" width="26.1796875" style="83" customWidth="1"/>
    <col min="7190" max="7190" width="12.81640625" style="83" customWidth="1"/>
    <col min="7191" max="7191" width="13.26953125" style="83" customWidth="1"/>
    <col min="7192" max="7192" width="10.7265625" style="83" customWidth="1"/>
    <col min="7193" max="7193" width="10.1796875" style="83" customWidth="1"/>
    <col min="7194" max="7194" width="11.7265625" style="83" customWidth="1"/>
    <col min="7195" max="7195" width="13.1796875" style="83" customWidth="1"/>
    <col min="7196" max="7196" width="14.7265625" style="83" customWidth="1"/>
    <col min="7197" max="7197" width="9.7265625" style="83" bestFit="1" customWidth="1"/>
    <col min="7198" max="7424" width="8.81640625" style="83"/>
    <col min="7425" max="7425" width="5.26953125" style="83" customWidth="1"/>
    <col min="7426" max="7426" width="9" style="83" customWidth="1"/>
    <col min="7427" max="7427" width="14" style="83" customWidth="1"/>
    <col min="7428" max="7428" width="27" style="83" bestFit="1" customWidth="1"/>
    <col min="7429" max="7429" width="26.26953125" style="83" customWidth="1"/>
    <col min="7430" max="7430" width="11" style="83" customWidth="1"/>
    <col min="7431" max="7431" width="11.26953125" style="83" customWidth="1"/>
    <col min="7432" max="7432" width="9.26953125" style="83" customWidth="1"/>
    <col min="7433" max="7433" width="10" style="83" customWidth="1"/>
    <col min="7434" max="7434" width="9.81640625" style="83" customWidth="1"/>
    <col min="7435" max="7435" width="11.7265625" style="83" customWidth="1"/>
    <col min="7436" max="7436" width="11" style="83" customWidth="1"/>
    <col min="7437" max="7437" width="10.26953125" style="83" bestFit="1" customWidth="1"/>
    <col min="7438" max="7439" width="11" style="83" customWidth="1"/>
    <col min="7440" max="7441" width="17" style="83" customWidth="1"/>
    <col min="7442" max="7442" width="12.26953125" style="83" customWidth="1"/>
    <col min="7443" max="7443" width="15.7265625" style="83" customWidth="1"/>
    <col min="7444" max="7444" width="15" style="83" customWidth="1"/>
    <col min="7445" max="7445" width="26.1796875" style="83" customWidth="1"/>
    <col min="7446" max="7446" width="12.81640625" style="83" customWidth="1"/>
    <col min="7447" max="7447" width="13.26953125" style="83" customWidth="1"/>
    <col min="7448" max="7448" width="10.7265625" style="83" customWidth="1"/>
    <col min="7449" max="7449" width="10.1796875" style="83" customWidth="1"/>
    <col min="7450" max="7450" width="11.7265625" style="83" customWidth="1"/>
    <col min="7451" max="7451" width="13.1796875" style="83" customWidth="1"/>
    <col min="7452" max="7452" width="14.7265625" style="83" customWidth="1"/>
    <col min="7453" max="7453" width="9.7265625" style="83" bestFit="1" customWidth="1"/>
    <col min="7454" max="7680" width="8.81640625" style="83"/>
    <col min="7681" max="7681" width="5.26953125" style="83" customWidth="1"/>
    <col min="7682" max="7682" width="9" style="83" customWidth="1"/>
    <col min="7683" max="7683" width="14" style="83" customWidth="1"/>
    <col min="7684" max="7684" width="27" style="83" bestFit="1" customWidth="1"/>
    <col min="7685" max="7685" width="26.26953125" style="83" customWidth="1"/>
    <col min="7686" max="7686" width="11" style="83" customWidth="1"/>
    <col min="7687" max="7687" width="11.26953125" style="83" customWidth="1"/>
    <col min="7688" max="7688" width="9.26953125" style="83" customWidth="1"/>
    <col min="7689" max="7689" width="10" style="83" customWidth="1"/>
    <col min="7690" max="7690" width="9.81640625" style="83" customWidth="1"/>
    <col min="7691" max="7691" width="11.7265625" style="83" customWidth="1"/>
    <col min="7692" max="7692" width="11" style="83" customWidth="1"/>
    <col min="7693" max="7693" width="10.26953125" style="83" bestFit="1" customWidth="1"/>
    <col min="7694" max="7695" width="11" style="83" customWidth="1"/>
    <col min="7696" max="7697" width="17" style="83" customWidth="1"/>
    <col min="7698" max="7698" width="12.26953125" style="83" customWidth="1"/>
    <col min="7699" max="7699" width="15.7265625" style="83" customWidth="1"/>
    <col min="7700" max="7700" width="15" style="83" customWidth="1"/>
    <col min="7701" max="7701" width="26.1796875" style="83" customWidth="1"/>
    <col min="7702" max="7702" width="12.81640625" style="83" customWidth="1"/>
    <col min="7703" max="7703" width="13.26953125" style="83" customWidth="1"/>
    <col min="7704" max="7704" width="10.7265625" style="83" customWidth="1"/>
    <col min="7705" max="7705" width="10.1796875" style="83" customWidth="1"/>
    <col min="7706" max="7706" width="11.7265625" style="83" customWidth="1"/>
    <col min="7707" max="7707" width="13.1796875" style="83" customWidth="1"/>
    <col min="7708" max="7708" width="14.7265625" style="83" customWidth="1"/>
    <col min="7709" max="7709" width="9.7265625" style="83" bestFit="1" customWidth="1"/>
    <col min="7710" max="7936" width="8.81640625" style="83"/>
    <col min="7937" max="7937" width="5.26953125" style="83" customWidth="1"/>
    <col min="7938" max="7938" width="9" style="83" customWidth="1"/>
    <col min="7939" max="7939" width="14" style="83" customWidth="1"/>
    <col min="7940" max="7940" width="27" style="83" bestFit="1" customWidth="1"/>
    <col min="7941" max="7941" width="26.26953125" style="83" customWidth="1"/>
    <col min="7942" max="7942" width="11" style="83" customWidth="1"/>
    <col min="7943" max="7943" width="11.26953125" style="83" customWidth="1"/>
    <col min="7944" max="7944" width="9.26953125" style="83" customWidth="1"/>
    <col min="7945" max="7945" width="10" style="83" customWidth="1"/>
    <col min="7946" max="7946" width="9.81640625" style="83" customWidth="1"/>
    <col min="7947" max="7947" width="11.7265625" style="83" customWidth="1"/>
    <col min="7948" max="7948" width="11" style="83" customWidth="1"/>
    <col min="7949" max="7949" width="10.26953125" style="83" bestFit="1" customWidth="1"/>
    <col min="7950" max="7951" width="11" style="83" customWidth="1"/>
    <col min="7952" max="7953" width="17" style="83" customWidth="1"/>
    <col min="7954" max="7954" width="12.26953125" style="83" customWidth="1"/>
    <col min="7955" max="7955" width="15.7265625" style="83" customWidth="1"/>
    <col min="7956" max="7956" width="15" style="83" customWidth="1"/>
    <col min="7957" max="7957" width="26.1796875" style="83" customWidth="1"/>
    <col min="7958" max="7958" width="12.81640625" style="83" customWidth="1"/>
    <col min="7959" max="7959" width="13.26953125" style="83" customWidth="1"/>
    <col min="7960" max="7960" width="10.7265625" style="83" customWidth="1"/>
    <col min="7961" max="7961" width="10.1796875" style="83" customWidth="1"/>
    <col min="7962" max="7962" width="11.7265625" style="83" customWidth="1"/>
    <col min="7963" max="7963" width="13.1796875" style="83" customWidth="1"/>
    <col min="7964" max="7964" width="14.7265625" style="83" customWidth="1"/>
    <col min="7965" max="7965" width="9.7265625" style="83" bestFit="1" customWidth="1"/>
    <col min="7966" max="8192" width="8.81640625" style="83"/>
    <col min="8193" max="8193" width="5.26953125" style="83" customWidth="1"/>
    <col min="8194" max="8194" width="9" style="83" customWidth="1"/>
    <col min="8195" max="8195" width="14" style="83" customWidth="1"/>
    <col min="8196" max="8196" width="27" style="83" bestFit="1" customWidth="1"/>
    <col min="8197" max="8197" width="26.26953125" style="83" customWidth="1"/>
    <col min="8198" max="8198" width="11" style="83" customWidth="1"/>
    <col min="8199" max="8199" width="11.26953125" style="83" customWidth="1"/>
    <col min="8200" max="8200" width="9.26953125" style="83" customWidth="1"/>
    <col min="8201" max="8201" width="10" style="83" customWidth="1"/>
    <col min="8202" max="8202" width="9.81640625" style="83" customWidth="1"/>
    <col min="8203" max="8203" width="11.7265625" style="83" customWidth="1"/>
    <col min="8204" max="8204" width="11" style="83" customWidth="1"/>
    <col min="8205" max="8205" width="10.26953125" style="83" bestFit="1" customWidth="1"/>
    <col min="8206" max="8207" width="11" style="83" customWidth="1"/>
    <col min="8208" max="8209" width="17" style="83" customWidth="1"/>
    <col min="8210" max="8210" width="12.26953125" style="83" customWidth="1"/>
    <col min="8211" max="8211" width="15.7265625" style="83" customWidth="1"/>
    <col min="8212" max="8212" width="15" style="83" customWidth="1"/>
    <col min="8213" max="8213" width="26.1796875" style="83" customWidth="1"/>
    <col min="8214" max="8214" width="12.81640625" style="83" customWidth="1"/>
    <col min="8215" max="8215" width="13.26953125" style="83" customWidth="1"/>
    <col min="8216" max="8216" width="10.7265625" style="83" customWidth="1"/>
    <col min="8217" max="8217" width="10.1796875" style="83" customWidth="1"/>
    <col min="8218" max="8218" width="11.7265625" style="83" customWidth="1"/>
    <col min="8219" max="8219" width="13.1796875" style="83" customWidth="1"/>
    <col min="8220" max="8220" width="14.7265625" style="83" customWidth="1"/>
    <col min="8221" max="8221" width="9.7265625" style="83" bestFit="1" customWidth="1"/>
    <col min="8222" max="8448" width="8.81640625" style="83"/>
    <col min="8449" max="8449" width="5.26953125" style="83" customWidth="1"/>
    <col min="8450" max="8450" width="9" style="83" customWidth="1"/>
    <col min="8451" max="8451" width="14" style="83" customWidth="1"/>
    <col min="8452" max="8452" width="27" style="83" bestFit="1" customWidth="1"/>
    <col min="8453" max="8453" width="26.26953125" style="83" customWidth="1"/>
    <col min="8454" max="8454" width="11" style="83" customWidth="1"/>
    <col min="8455" max="8455" width="11.26953125" style="83" customWidth="1"/>
    <col min="8456" max="8456" width="9.26953125" style="83" customWidth="1"/>
    <col min="8457" max="8457" width="10" style="83" customWidth="1"/>
    <col min="8458" max="8458" width="9.81640625" style="83" customWidth="1"/>
    <col min="8459" max="8459" width="11.7265625" style="83" customWidth="1"/>
    <col min="8460" max="8460" width="11" style="83" customWidth="1"/>
    <col min="8461" max="8461" width="10.26953125" style="83" bestFit="1" customWidth="1"/>
    <col min="8462" max="8463" width="11" style="83" customWidth="1"/>
    <col min="8464" max="8465" width="17" style="83" customWidth="1"/>
    <col min="8466" max="8466" width="12.26953125" style="83" customWidth="1"/>
    <col min="8467" max="8467" width="15.7265625" style="83" customWidth="1"/>
    <col min="8468" max="8468" width="15" style="83" customWidth="1"/>
    <col min="8469" max="8469" width="26.1796875" style="83" customWidth="1"/>
    <col min="8470" max="8470" width="12.81640625" style="83" customWidth="1"/>
    <col min="8471" max="8471" width="13.26953125" style="83" customWidth="1"/>
    <col min="8472" max="8472" width="10.7265625" style="83" customWidth="1"/>
    <col min="8473" max="8473" width="10.1796875" style="83" customWidth="1"/>
    <col min="8474" max="8474" width="11.7265625" style="83" customWidth="1"/>
    <col min="8475" max="8475" width="13.1796875" style="83" customWidth="1"/>
    <col min="8476" max="8476" width="14.7265625" style="83" customWidth="1"/>
    <col min="8477" max="8477" width="9.7265625" style="83" bestFit="1" customWidth="1"/>
    <col min="8478" max="8704" width="8.81640625" style="83"/>
    <col min="8705" max="8705" width="5.26953125" style="83" customWidth="1"/>
    <col min="8706" max="8706" width="9" style="83" customWidth="1"/>
    <col min="8707" max="8707" width="14" style="83" customWidth="1"/>
    <col min="8708" max="8708" width="27" style="83" bestFit="1" customWidth="1"/>
    <col min="8709" max="8709" width="26.26953125" style="83" customWidth="1"/>
    <col min="8710" max="8710" width="11" style="83" customWidth="1"/>
    <col min="8711" max="8711" width="11.26953125" style="83" customWidth="1"/>
    <col min="8712" max="8712" width="9.26953125" style="83" customWidth="1"/>
    <col min="8713" max="8713" width="10" style="83" customWidth="1"/>
    <col min="8714" max="8714" width="9.81640625" style="83" customWidth="1"/>
    <col min="8715" max="8715" width="11.7265625" style="83" customWidth="1"/>
    <col min="8716" max="8716" width="11" style="83" customWidth="1"/>
    <col min="8717" max="8717" width="10.26953125" style="83" bestFit="1" customWidth="1"/>
    <col min="8718" max="8719" width="11" style="83" customWidth="1"/>
    <col min="8720" max="8721" width="17" style="83" customWidth="1"/>
    <col min="8722" max="8722" width="12.26953125" style="83" customWidth="1"/>
    <col min="8723" max="8723" width="15.7265625" style="83" customWidth="1"/>
    <col min="8724" max="8724" width="15" style="83" customWidth="1"/>
    <col min="8725" max="8725" width="26.1796875" style="83" customWidth="1"/>
    <col min="8726" max="8726" width="12.81640625" style="83" customWidth="1"/>
    <col min="8727" max="8727" width="13.26953125" style="83" customWidth="1"/>
    <col min="8728" max="8728" width="10.7265625" style="83" customWidth="1"/>
    <col min="8729" max="8729" width="10.1796875" style="83" customWidth="1"/>
    <col min="8730" max="8730" width="11.7265625" style="83" customWidth="1"/>
    <col min="8731" max="8731" width="13.1796875" style="83" customWidth="1"/>
    <col min="8732" max="8732" width="14.7265625" style="83" customWidth="1"/>
    <col min="8733" max="8733" width="9.7265625" style="83" bestFit="1" customWidth="1"/>
    <col min="8734" max="8960" width="8.81640625" style="83"/>
    <col min="8961" max="8961" width="5.26953125" style="83" customWidth="1"/>
    <col min="8962" max="8962" width="9" style="83" customWidth="1"/>
    <col min="8963" max="8963" width="14" style="83" customWidth="1"/>
    <col min="8964" max="8964" width="27" style="83" bestFit="1" customWidth="1"/>
    <col min="8965" max="8965" width="26.26953125" style="83" customWidth="1"/>
    <col min="8966" max="8966" width="11" style="83" customWidth="1"/>
    <col min="8967" max="8967" width="11.26953125" style="83" customWidth="1"/>
    <col min="8968" max="8968" width="9.26953125" style="83" customWidth="1"/>
    <col min="8969" max="8969" width="10" style="83" customWidth="1"/>
    <col min="8970" max="8970" width="9.81640625" style="83" customWidth="1"/>
    <col min="8971" max="8971" width="11.7265625" style="83" customWidth="1"/>
    <col min="8972" max="8972" width="11" style="83" customWidth="1"/>
    <col min="8973" max="8973" width="10.26953125" style="83" bestFit="1" customWidth="1"/>
    <col min="8974" max="8975" width="11" style="83" customWidth="1"/>
    <col min="8976" max="8977" width="17" style="83" customWidth="1"/>
    <col min="8978" max="8978" width="12.26953125" style="83" customWidth="1"/>
    <col min="8979" max="8979" width="15.7265625" style="83" customWidth="1"/>
    <col min="8980" max="8980" width="15" style="83" customWidth="1"/>
    <col min="8981" max="8981" width="26.1796875" style="83" customWidth="1"/>
    <col min="8982" max="8982" width="12.81640625" style="83" customWidth="1"/>
    <col min="8983" max="8983" width="13.26953125" style="83" customWidth="1"/>
    <col min="8984" max="8984" width="10.7265625" style="83" customWidth="1"/>
    <col min="8985" max="8985" width="10.1796875" style="83" customWidth="1"/>
    <col min="8986" max="8986" width="11.7265625" style="83" customWidth="1"/>
    <col min="8987" max="8987" width="13.1796875" style="83" customWidth="1"/>
    <col min="8988" max="8988" width="14.7265625" style="83" customWidth="1"/>
    <col min="8989" max="8989" width="9.7265625" style="83" bestFit="1" customWidth="1"/>
    <col min="8990" max="9216" width="8.81640625" style="83"/>
    <col min="9217" max="9217" width="5.26953125" style="83" customWidth="1"/>
    <col min="9218" max="9218" width="9" style="83" customWidth="1"/>
    <col min="9219" max="9219" width="14" style="83" customWidth="1"/>
    <col min="9220" max="9220" width="27" style="83" bestFit="1" customWidth="1"/>
    <col min="9221" max="9221" width="26.26953125" style="83" customWidth="1"/>
    <col min="9222" max="9222" width="11" style="83" customWidth="1"/>
    <col min="9223" max="9223" width="11.26953125" style="83" customWidth="1"/>
    <col min="9224" max="9224" width="9.26953125" style="83" customWidth="1"/>
    <col min="9225" max="9225" width="10" style="83" customWidth="1"/>
    <col min="9226" max="9226" width="9.81640625" style="83" customWidth="1"/>
    <col min="9227" max="9227" width="11.7265625" style="83" customWidth="1"/>
    <col min="9228" max="9228" width="11" style="83" customWidth="1"/>
    <col min="9229" max="9229" width="10.26953125" style="83" bestFit="1" customWidth="1"/>
    <col min="9230" max="9231" width="11" style="83" customWidth="1"/>
    <col min="9232" max="9233" width="17" style="83" customWidth="1"/>
    <col min="9234" max="9234" width="12.26953125" style="83" customWidth="1"/>
    <col min="9235" max="9235" width="15.7265625" style="83" customWidth="1"/>
    <col min="9236" max="9236" width="15" style="83" customWidth="1"/>
    <col min="9237" max="9237" width="26.1796875" style="83" customWidth="1"/>
    <col min="9238" max="9238" width="12.81640625" style="83" customWidth="1"/>
    <col min="9239" max="9239" width="13.26953125" style="83" customWidth="1"/>
    <col min="9240" max="9240" width="10.7265625" style="83" customWidth="1"/>
    <col min="9241" max="9241" width="10.1796875" style="83" customWidth="1"/>
    <col min="9242" max="9242" width="11.7265625" style="83" customWidth="1"/>
    <col min="9243" max="9243" width="13.1796875" style="83" customWidth="1"/>
    <col min="9244" max="9244" width="14.7265625" style="83" customWidth="1"/>
    <col min="9245" max="9245" width="9.7265625" style="83" bestFit="1" customWidth="1"/>
    <col min="9246" max="9472" width="8.81640625" style="83"/>
    <col min="9473" max="9473" width="5.26953125" style="83" customWidth="1"/>
    <col min="9474" max="9474" width="9" style="83" customWidth="1"/>
    <col min="9475" max="9475" width="14" style="83" customWidth="1"/>
    <col min="9476" max="9476" width="27" style="83" bestFit="1" customWidth="1"/>
    <col min="9477" max="9477" width="26.26953125" style="83" customWidth="1"/>
    <col min="9478" max="9478" width="11" style="83" customWidth="1"/>
    <col min="9479" max="9479" width="11.26953125" style="83" customWidth="1"/>
    <col min="9480" max="9480" width="9.26953125" style="83" customWidth="1"/>
    <col min="9481" max="9481" width="10" style="83" customWidth="1"/>
    <col min="9482" max="9482" width="9.81640625" style="83" customWidth="1"/>
    <col min="9483" max="9483" width="11.7265625" style="83" customWidth="1"/>
    <col min="9484" max="9484" width="11" style="83" customWidth="1"/>
    <col min="9485" max="9485" width="10.26953125" style="83" bestFit="1" customWidth="1"/>
    <col min="9486" max="9487" width="11" style="83" customWidth="1"/>
    <col min="9488" max="9489" width="17" style="83" customWidth="1"/>
    <col min="9490" max="9490" width="12.26953125" style="83" customWidth="1"/>
    <col min="9491" max="9491" width="15.7265625" style="83" customWidth="1"/>
    <col min="9492" max="9492" width="15" style="83" customWidth="1"/>
    <col min="9493" max="9493" width="26.1796875" style="83" customWidth="1"/>
    <col min="9494" max="9494" width="12.81640625" style="83" customWidth="1"/>
    <col min="9495" max="9495" width="13.26953125" style="83" customWidth="1"/>
    <col min="9496" max="9496" width="10.7265625" style="83" customWidth="1"/>
    <col min="9497" max="9497" width="10.1796875" style="83" customWidth="1"/>
    <col min="9498" max="9498" width="11.7265625" style="83" customWidth="1"/>
    <col min="9499" max="9499" width="13.1796875" style="83" customWidth="1"/>
    <col min="9500" max="9500" width="14.7265625" style="83" customWidth="1"/>
    <col min="9501" max="9501" width="9.7265625" style="83" bestFit="1" customWidth="1"/>
    <col min="9502" max="9728" width="8.81640625" style="83"/>
    <col min="9729" max="9729" width="5.26953125" style="83" customWidth="1"/>
    <col min="9730" max="9730" width="9" style="83" customWidth="1"/>
    <col min="9731" max="9731" width="14" style="83" customWidth="1"/>
    <col min="9732" max="9732" width="27" style="83" bestFit="1" customWidth="1"/>
    <col min="9733" max="9733" width="26.26953125" style="83" customWidth="1"/>
    <col min="9734" max="9734" width="11" style="83" customWidth="1"/>
    <col min="9735" max="9735" width="11.26953125" style="83" customWidth="1"/>
    <col min="9736" max="9736" width="9.26953125" style="83" customWidth="1"/>
    <col min="9737" max="9737" width="10" style="83" customWidth="1"/>
    <col min="9738" max="9738" width="9.81640625" style="83" customWidth="1"/>
    <col min="9739" max="9739" width="11.7265625" style="83" customWidth="1"/>
    <col min="9740" max="9740" width="11" style="83" customWidth="1"/>
    <col min="9741" max="9741" width="10.26953125" style="83" bestFit="1" customWidth="1"/>
    <col min="9742" max="9743" width="11" style="83" customWidth="1"/>
    <col min="9744" max="9745" width="17" style="83" customWidth="1"/>
    <col min="9746" max="9746" width="12.26953125" style="83" customWidth="1"/>
    <col min="9747" max="9747" width="15.7265625" style="83" customWidth="1"/>
    <col min="9748" max="9748" width="15" style="83" customWidth="1"/>
    <col min="9749" max="9749" width="26.1796875" style="83" customWidth="1"/>
    <col min="9750" max="9750" width="12.81640625" style="83" customWidth="1"/>
    <col min="9751" max="9751" width="13.26953125" style="83" customWidth="1"/>
    <col min="9752" max="9752" width="10.7265625" style="83" customWidth="1"/>
    <col min="9753" max="9753" width="10.1796875" style="83" customWidth="1"/>
    <col min="9754" max="9754" width="11.7265625" style="83" customWidth="1"/>
    <col min="9755" max="9755" width="13.1796875" style="83" customWidth="1"/>
    <col min="9756" max="9756" width="14.7265625" style="83" customWidth="1"/>
    <col min="9757" max="9757" width="9.7265625" style="83" bestFit="1" customWidth="1"/>
    <col min="9758" max="9984" width="8.81640625" style="83"/>
    <col min="9985" max="9985" width="5.26953125" style="83" customWidth="1"/>
    <col min="9986" max="9986" width="9" style="83" customWidth="1"/>
    <col min="9987" max="9987" width="14" style="83" customWidth="1"/>
    <col min="9988" max="9988" width="27" style="83" bestFit="1" customWidth="1"/>
    <col min="9989" max="9989" width="26.26953125" style="83" customWidth="1"/>
    <col min="9990" max="9990" width="11" style="83" customWidth="1"/>
    <col min="9991" max="9991" width="11.26953125" style="83" customWidth="1"/>
    <col min="9992" max="9992" width="9.26953125" style="83" customWidth="1"/>
    <col min="9993" max="9993" width="10" style="83" customWidth="1"/>
    <col min="9994" max="9994" width="9.81640625" style="83" customWidth="1"/>
    <col min="9995" max="9995" width="11.7265625" style="83" customWidth="1"/>
    <col min="9996" max="9996" width="11" style="83" customWidth="1"/>
    <col min="9997" max="9997" width="10.26953125" style="83" bestFit="1" customWidth="1"/>
    <col min="9998" max="9999" width="11" style="83" customWidth="1"/>
    <col min="10000" max="10001" width="17" style="83" customWidth="1"/>
    <col min="10002" max="10002" width="12.26953125" style="83" customWidth="1"/>
    <col min="10003" max="10003" width="15.7265625" style="83" customWidth="1"/>
    <col min="10004" max="10004" width="15" style="83" customWidth="1"/>
    <col min="10005" max="10005" width="26.1796875" style="83" customWidth="1"/>
    <col min="10006" max="10006" width="12.81640625" style="83" customWidth="1"/>
    <col min="10007" max="10007" width="13.26953125" style="83" customWidth="1"/>
    <col min="10008" max="10008" width="10.7265625" style="83" customWidth="1"/>
    <col min="10009" max="10009" width="10.1796875" style="83" customWidth="1"/>
    <col min="10010" max="10010" width="11.7265625" style="83" customWidth="1"/>
    <col min="10011" max="10011" width="13.1796875" style="83" customWidth="1"/>
    <col min="10012" max="10012" width="14.7265625" style="83" customWidth="1"/>
    <col min="10013" max="10013" width="9.7265625" style="83" bestFit="1" customWidth="1"/>
    <col min="10014" max="10240" width="8.81640625" style="83"/>
    <col min="10241" max="10241" width="5.26953125" style="83" customWidth="1"/>
    <col min="10242" max="10242" width="9" style="83" customWidth="1"/>
    <col min="10243" max="10243" width="14" style="83" customWidth="1"/>
    <col min="10244" max="10244" width="27" style="83" bestFit="1" customWidth="1"/>
    <col min="10245" max="10245" width="26.26953125" style="83" customWidth="1"/>
    <col min="10246" max="10246" width="11" style="83" customWidth="1"/>
    <col min="10247" max="10247" width="11.26953125" style="83" customWidth="1"/>
    <col min="10248" max="10248" width="9.26953125" style="83" customWidth="1"/>
    <col min="10249" max="10249" width="10" style="83" customWidth="1"/>
    <col min="10250" max="10250" width="9.81640625" style="83" customWidth="1"/>
    <col min="10251" max="10251" width="11.7265625" style="83" customWidth="1"/>
    <col min="10252" max="10252" width="11" style="83" customWidth="1"/>
    <col min="10253" max="10253" width="10.26953125" style="83" bestFit="1" customWidth="1"/>
    <col min="10254" max="10255" width="11" style="83" customWidth="1"/>
    <col min="10256" max="10257" width="17" style="83" customWidth="1"/>
    <col min="10258" max="10258" width="12.26953125" style="83" customWidth="1"/>
    <col min="10259" max="10259" width="15.7265625" style="83" customWidth="1"/>
    <col min="10260" max="10260" width="15" style="83" customWidth="1"/>
    <col min="10261" max="10261" width="26.1796875" style="83" customWidth="1"/>
    <col min="10262" max="10262" width="12.81640625" style="83" customWidth="1"/>
    <col min="10263" max="10263" width="13.26953125" style="83" customWidth="1"/>
    <col min="10264" max="10264" width="10.7265625" style="83" customWidth="1"/>
    <col min="10265" max="10265" width="10.1796875" style="83" customWidth="1"/>
    <col min="10266" max="10266" width="11.7265625" style="83" customWidth="1"/>
    <col min="10267" max="10267" width="13.1796875" style="83" customWidth="1"/>
    <col min="10268" max="10268" width="14.7265625" style="83" customWidth="1"/>
    <col min="10269" max="10269" width="9.7265625" style="83" bestFit="1" customWidth="1"/>
    <col min="10270" max="10496" width="8.81640625" style="83"/>
    <col min="10497" max="10497" width="5.26953125" style="83" customWidth="1"/>
    <col min="10498" max="10498" width="9" style="83" customWidth="1"/>
    <col min="10499" max="10499" width="14" style="83" customWidth="1"/>
    <col min="10500" max="10500" width="27" style="83" bestFit="1" customWidth="1"/>
    <col min="10501" max="10501" width="26.26953125" style="83" customWidth="1"/>
    <col min="10502" max="10502" width="11" style="83" customWidth="1"/>
    <col min="10503" max="10503" width="11.26953125" style="83" customWidth="1"/>
    <col min="10504" max="10504" width="9.26953125" style="83" customWidth="1"/>
    <col min="10505" max="10505" width="10" style="83" customWidth="1"/>
    <col min="10506" max="10506" width="9.81640625" style="83" customWidth="1"/>
    <col min="10507" max="10507" width="11.7265625" style="83" customWidth="1"/>
    <col min="10508" max="10508" width="11" style="83" customWidth="1"/>
    <col min="10509" max="10509" width="10.26953125" style="83" bestFit="1" customWidth="1"/>
    <col min="10510" max="10511" width="11" style="83" customWidth="1"/>
    <col min="10512" max="10513" width="17" style="83" customWidth="1"/>
    <col min="10514" max="10514" width="12.26953125" style="83" customWidth="1"/>
    <col min="10515" max="10515" width="15.7265625" style="83" customWidth="1"/>
    <col min="10516" max="10516" width="15" style="83" customWidth="1"/>
    <col min="10517" max="10517" width="26.1796875" style="83" customWidth="1"/>
    <col min="10518" max="10518" width="12.81640625" style="83" customWidth="1"/>
    <col min="10519" max="10519" width="13.26953125" style="83" customWidth="1"/>
    <col min="10520" max="10520" width="10.7265625" style="83" customWidth="1"/>
    <col min="10521" max="10521" width="10.1796875" style="83" customWidth="1"/>
    <col min="10522" max="10522" width="11.7265625" style="83" customWidth="1"/>
    <col min="10523" max="10523" width="13.1796875" style="83" customWidth="1"/>
    <col min="10524" max="10524" width="14.7265625" style="83" customWidth="1"/>
    <col min="10525" max="10525" width="9.7265625" style="83" bestFit="1" customWidth="1"/>
    <col min="10526" max="10752" width="8.81640625" style="83"/>
    <col min="10753" max="10753" width="5.26953125" style="83" customWidth="1"/>
    <col min="10754" max="10754" width="9" style="83" customWidth="1"/>
    <col min="10755" max="10755" width="14" style="83" customWidth="1"/>
    <col min="10756" max="10756" width="27" style="83" bestFit="1" customWidth="1"/>
    <col min="10757" max="10757" width="26.26953125" style="83" customWidth="1"/>
    <col min="10758" max="10758" width="11" style="83" customWidth="1"/>
    <col min="10759" max="10759" width="11.26953125" style="83" customWidth="1"/>
    <col min="10760" max="10760" width="9.26953125" style="83" customWidth="1"/>
    <col min="10761" max="10761" width="10" style="83" customWidth="1"/>
    <col min="10762" max="10762" width="9.81640625" style="83" customWidth="1"/>
    <col min="10763" max="10763" width="11.7265625" style="83" customWidth="1"/>
    <col min="10764" max="10764" width="11" style="83" customWidth="1"/>
    <col min="10765" max="10765" width="10.26953125" style="83" bestFit="1" customWidth="1"/>
    <col min="10766" max="10767" width="11" style="83" customWidth="1"/>
    <col min="10768" max="10769" width="17" style="83" customWidth="1"/>
    <col min="10770" max="10770" width="12.26953125" style="83" customWidth="1"/>
    <col min="10771" max="10771" width="15.7265625" style="83" customWidth="1"/>
    <col min="10772" max="10772" width="15" style="83" customWidth="1"/>
    <col min="10773" max="10773" width="26.1796875" style="83" customWidth="1"/>
    <col min="10774" max="10774" width="12.81640625" style="83" customWidth="1"/>
    <col min="10775" max="10775" width="13.26953125" style="83" customWidth="1"/>
    <col min="10776" max="10776" width="10.7265625" style="83" customWidth="1"/>
    <col min="10777" max="10777" width="10.1796875" style="83" customWidth="1"/>
    <col min="10778" max="10778" width="11.7265625" style="83" customWidth="1"/>
    <col min="10779" max="10779" width="13.1796875" style="83" customWidth="1"/>
    <col min="10780" max="10780" width="14.7265625" style="83" customWidth="1"/>
    <col min="10781" max="10781" width="9.7265625" style="83" bestFit="1" customWidth="1"/>
    <col min="10782" max="11008" width="8.81640625" style="83"/>
    <col min="11009" max="11009" width="5.26953125" style="83" customWidth="1"/>
    <col min="11010" max="11010" width="9" style="83" customWidth="1"/>
    <col min="11011" max="11011" width="14" style="83" customWidth="1"/>
    <col min="11012" max="11012" width="27" style="83" bestFit="1" customWidth="1"/>
    <col min="11013" max="11013" width="26.26953125" style="83" customWidth="1"/>
    <col min="11014" max="11014" width="11" style="83" customWidth="1"/>
    <col min="11015" max="11015" width="11.26953125" style="83" customWidth="1"/>
    <col min="11016" max="11016" width="9.26953125" style="83" customWidth="1"/>
    <col min="11017" max="11017" width="10" style="83" customWidth="1"/>
    <col min="11018" max="11018" width="9.81640625" style="83" customWidth="1"/>
    <col min="11019" max="11019" width="11.7265625" style="83" customWidth="1"/>
    <col min="11020" max="11020" width="11" style="83" customWidth="1"/>
    <col min="11021" max="11021" width="10.26953125" style="83" bestFit="1" customWidth="1"/>
    <col min="11022" max="11023" width="11" style="83" customWidth="1"/>
    <col min="11024" max="11025" width="17" style="83" customWidth="1"/>
    <col min="11026" max="11026" width="12.26953125" style="83" customWidth="1"/>
    <col min="11027" max="11027" width="15.7265625" style="83" customWidth="1"/>
    <col min="11028" max="11028" width="15" style="83" customWidth="1"/>
    <col min="11029" max="11029" width="26.1796875" style="83" customWidth="1"/>
    <col min="11030" max="11030" width="12.81640625" style="83" customWidth="1"/>
    <col min="11031" max="11031" width="13.26953125" style="83" customWidth="1"/>
    <col min="11032" max="11032" width="10.7265625" style="83" customWidth="1"/>
    <col min="11033" max="11033" width="10.1796875" style="83" customWidth="1"/>
    <col min="11034" max="11034" width="11.7265625" style="83" customWidth="1"/>
    <col min="11035" max="11035" width="13.1796875" style="83" customWidth="1"/>
    <col min="11036" max="11036" width="14.7265625" style="83" customWidth="1"/>
    <col min="11037" max="11037" width="9.7265625" style="83" bestFit="1" customWidth="1"/>
    <col min="11038" max="11264" width="8.81640625" style="83"/>
    <col min="11265" max="11265" width="5.26953125" style="83" customWidth="1"/>
    <col min="11266" max="11266" width="9" style="83" customWidth="1"/>
    <col min="11267" max="11267" width="14" style="83" customWidth="1"/>
    <col min="11268" max="11268" width="27" style="83" bestFit="1" customWidth="1"/>
    <col min="11269" max="11269" width="26.26953125" style="83" customWidth="1"/>
    <col min="11270" max="11270" width="11" style="83" customWidth="1"/>
    <col min="11271" max="11271" width="11.26953125" style="83" customWidth="1"/>
    <col min="11272" max="11272" width="9.26953125" style="83" customWidth="1"/>
    <col min="11273" max="11273" width="10" style="83" customWidth="1"/>
    <col min="11274" max="11274" width="9.81640625" style="83" customWidth="1"/>
    <col min="11275" max="11275" width="11.7265625" style="83" customWidth="1"/>
    <col min="11276" max="11276" width="11" style="83" customWidth="1"/>
    <col min="11277" max="11277" width="10.26953125" style="83" bestFit="1" customWidth="1"/>
    <col min="11278" max="11279" width="11" style="83" customWidth="1"/>
    <col min="11280" max="11281" width="17" style="83" customWidth="1"/>
    <col min="11282" max="11282" width="12.26953125" style="83" customWidth="1"/>
    <col min="11283" max="11283" width="15.7265625" style="83" customWidth="1"/>
    <col min="11284" max="11284" width="15" style="83" customWidth="1"/>
    <col min="11285" max="11285" width="26.1796875" style="83" customWidth="1"/>
    <col min="11286" max="11286" width="12.81640625" style="83" customWidth="1"/>
    <col min="11287" max="11287" width="13.26953125" style="83" customWidth="1"/>
    <col min="11288" max="11288" width="10.7265625" style="83" customWidth="1"/>
    <col min="11289" max="11289" width="10.1796875" style="83" customWidth="1"/>
    <col min="11290" max="11290" width="11.7265625" style="83" customWidth="1"/>
    <col min="11291" max="11291" width="13.1796875" style="83" customWidth="1"/>
    <col min="11292" max="11292" width="14.7265625" style="83" customWidth="1"/>
    <col min="11293" max="11293" width="9.7265625" style="83" bestFit="1" customWidth="1"/>
    <col min="11294" max="11520" width="8.81640625" style="83"/>
    <col min="11521" max="11521" width="5.26953125" style="83" customWidth="1"/>
    <col min="11522" max="11522" width="9" style="83" customWidth="1"/>
    <col min="11523" max="11523" width="14" style="83" customWidth="1"/>
    <col min="11524" max="11524" width="27" style="83" bestFit="1" customWidth="1"/>
    <col min="11525" max="11525" width="26.26953125" style="83" customWidth="1"/>
    <col min="11526" max="11526" width="11" style="83" customWidth="1"/>
    <col min="11527" max="11527" width="11.26953125" style="83" customWidth="1"/>
    <col min="11528" max="11528" width="9.26953125" style="83" customWidth="1"/>
    <col min="11529" max="11529" width="10" style="83" customWidth="1"/>
    <col min="11530" max="11530" width="9.81640625" style="83" customWidth="1"/>
    <col min="11531" max="11531" width="11.7265625" style="83" customWidth="1"/>
    <col min="11532" max="11532" width="11" style="83" customWidth="1"/>
    <col min="11533" max="11533" width="10.26953125" style="83" bestFit="1" customWidth="1"/>
    <col min="11534" max="11535" width="11" style="83" customWidth="1"/>
    <col min="11536" max="11537" width="17" style="83" customWidth="1"/>
    <col min="11538" max="11538" width="12.26953125" style="83" customWidth="1"/>
    <col min="11539" max="11539" width="15.7265625" style="83" customWidth="1"/>
    <col min="11540" max="11540" width="15" style="83" customWidth="1"/>
    <col min="11541" max="11541" width="26.1796875" style="83" customWidth="1"/>
    <col min="11542" max="11542" width="12.81640625" style="83" customWidth="1"/>
    <col min="11543" max="11543" width="13.26953125" style="83" customWidth="1"/>
    <col min="11544" max="11544" width="10.7265625" style="83" customWidth="1"/>
    <col min="11545" max="11545" width="10.1796875" style="83" customWidth="1"/>
    <col min="11546" max="11546" width="11.7265625" style="83" customWidth="1"/>
    <col min="11547" max="11547" width="13.1796875" style="83" customWidth="1"/>
    <col min="11548" max="11548" width="14.7265625" style="83" customWidth="1"/>
    <col min="11549" max="11549" width="9.7265625" style="83" bestFit="1" customWidth="1"/>
    <col min="11550" max="11776" width="8.81640625" style="83"/>
    <col min="11777" max="11777" width="5.26953125" style="83" customWidth="1"/>
    <col min="11778" max="11778" width="9" style="83" customWidth="1"/>
    <col min="11779" max="11779" width="14" style="83" customWidth="1"/>
    <col min="11780" max="11780" width="27" style="83" bestFit="1" customWidth="1"/>
    <col min="11781" max="11781" width="26.26953125" style="83" customWidth="1"/>
    <col min="11782" max="11782" width="11" style="83" customWidth="1"/>
    <col min="11783" max="11783" width="11.26953125" style="83" customWidth="1"/>
    <col min="11784" max="11784" width="9.26953125" style="83" customWidth="1"/>
    <col min="11785" max="11785" width="10" style="83" customWidth="1"/>
    <col min="11786" max="11786" width="9.81640625" style="83" customWidth="1"/>
    <col min="11787" max="11787" width="11.7265625" style="83" customWidth="1"/>
    <col min="11788" max="11788" width="11" style="83" customWidth="1"/>
    <col min="11789" max="11789" width="10.26953125" style="83" bestFit="1" customWidth="1"/>
    <col min="11790" max="11791" width="11" style="83" customWidth="1"/>
    <col min="11792" max="11793" width="17" style="83" customWidth="1"/>
    <col min="11794" max="11794" width="12.26953125" style="83" customWidth="1"/>
    <col min="11795" max="11795" width="15.7265625" style="83" customWidth="1"/>
    <col min="11796" max="11796" width="15" style="83" customWidth="1"/>
    <col min="11797" max="11797" width="26.1796875" style="83" customWidth="1"/>
    <col min="11798" max="11798" width="12.81640625" style="83" customWidth="1"/>
    <col min="11799" max="11799" width="13.26953125" style="83" customWidth="1"/>
    <col min="11800" max="11800" width="10.7265625" style="83" customWidth="1"/>
    <col min="11801" max="11801" width="10.1796875" style="83" customWidth="1"/>
    <col min="11802" max="11802" width="11.7265625" style="83" customWidth="1"/>
    <col min="11803" max="11803" width="13.1796875" style="83" customWidth="1"/>
    <col min="11804" max="11804" width="14.7265625" style="83" customWidth="1"/>
    <col min="11805" max="11805" width="9.7265625" style="83" bestFit="1" customWidth="1"/>
    <col min="11806" max="12032" width="8.81640625" style="83"/>
    <col min="12033" max="12033" width="5.26953125" style="83" customWidth="1"/>
    <col min="12034" max="12034" width="9" style="83" customWidth="1"/>
    <col min="12035" max="12035" width="14" style="83" customWidth="1"/>
    <col min="12036" max="12036" width="27" style="83" bestFit="1" customWidth="1"/>
    <col min="12037" max="12037" width="26.26953125" style="83" customWidth="1"/>
    <col min="12038" max="12038" width="11" style="83" customWidth="1"/>
    <col min="12039" max="12039" width="11.26953125" style="83" customWidth="1"/>
    <col min="12040" max="12040" width="9.26953125" style="83" customWidth="1"/>
    <col min="12041" max="12041" width="10" style="83" customWidth="1"/>
    <col min="12042" max="12042" width="9.81640625" style="83" customWidth="1"/>
    <col min="12043" max="12043" width="11.7265625" style="83" customWidth="1"/>
    <col min="12044" max="12044" width="11" style="83" customWidth="1"/>
    <col min="12045" max="12045" width="10.26953125" style="83" bestFit="1" customWidth="1"/>
    <col min="12046" max="12047" width="11" style="83" customWidth="1"/>
    <col min="12048" max="12049" width="17" style="83" customWidth="1"/>
    <col min="12050" max="12050" width="12.26953125" style="83" customWidth="1"/>
    <col min="12051" max="12051" width="15.7265625" style="83" customWidth="1"/>
    <col min="12052" max="12052" width="15" style="83" customWidth="1"/>
    <col min="12053" max="12053" width="26.1796875" style="83" customWidth="1"/>
    <col min="12054" max="12054" width="12.81640625" style="83" customWidth="1"/>
    <col min="12055" max="12055" width="13.26953125" style="83" customWidth="1"/>
    <col min="12056" max="12056" width="10.7265625" style="83" customWidth="1"/>
    <col min="12057" max="12057" width="10.1796875" style="83" customWidth="1"/>
    <col min="12058" max="12058" width="11.7265625" style="83" customWidth="1"/>
    <col min="12059" max="12059" width="13.1796875" style="83" customWidth="1"/>
    <col min="12060" max="12060" width="14.7265625" style="83" customWidth="1"/>
    <col min="12061" max="12061" width="9.7265625" style="83" bestFit="1" customWidth="1"/>
    <col min="12062" max="12288" width="8.81640625" style="83"/>
    <col min="12289" max="12289" width="5.26953125" style="83" customWidth="1"/>
    <col min="12290" max="12290" width="9" style="83" customWidth="1"/>
    <col min="12291" max="12291" width="14" style="83" customWidth="1"/>
    <col min="12292" max="12292" width="27" style="83" bestFit="1" customWidth="1"/>
    <col min="12293" max="12293" width="26.26953125" style="83" customWidth="1"/>
    <col min="12294" max="12294" width="11" style="83" customWidth="1"/>
    <col min="12295" max="12295" width="11.26953125" style="83" customWidth="1"/>
    <col min="12296" max="12296" width="9.26953125" style="83" customWidth="1"/>
    <col min="12297" max="12297" width="10" style="83" customWidth="1"/>
    <col min="12298" max="12298" width="9.81640625" style="83" customWidth="1"/>
    <col min="12299" max="12299" width="11.7265625" style="83" customWidth="1"/>
    <col min="12300" max="12300" width="11" style="83" customWidth="1"/>
    <col min="12301" max="12301" width="10.26953125" style="83" bestFit="1" customWidth="1"/>
    <col min="12302" max="12303" width="11" style="83" customWidth="1"/>
    <col min="12304" max="12305" width="17" style="83" customWidth="1"/>
    <col min="12306" max="12306" width="12.26953125" style="83" customWidth="1"/>
    <col min="12307" max="12307" width="15.7265625" style="83" customWidth="1"/>
    <col min="12308" max="12308" width="15" style="83" customWidth="1"/>
    <col min="12309" max="12309" width="26.1796875" style="83" customWidth="1"/>
    <col min="12310" max="12310" width="12.81640625" style="83" customWidth="1"/>
    <col min="12311" max="12311" width="13.26953125" style="83" customWidth="1"/>
    <col min="12312" max="12312" width="10.7265625" style="83" customWidth="1"/>
    <col min="12313" max="12313" width="10.1796875" style="83" customWidth="1"/>
    <col min="12314" max="12314" width="11.7265625" style="83" customWidth="1"/>
    <col min="12315" max="12315" width="13.1796875" style="83" customWidth="1"/>
    <col min="12316" max="12316" width="14.7265625" style="83" customWidth="1"/>
    <col min="12317" max="12317" width="9.7265625" style="83" bestFit="1" customWidth="1"/>
    <col min="12318" max="12544" width="8.81640625" style="83"/>
    <col min="12545" max="12545" width="5.26953125" style="83" customWidth="1"/>
    <col min="12546" max="12546" width="9" style="83" customWidth="1"/>
    <col min="12547" max="12547" width="14" style="83" customWidth="1"/>
    <col min="12548" max="12548" width="27" style="83" bestFit="1" customWidth="1"/>
    <col min="12549" max="12549" width="26.26953125" style="83" customWidth="1"/>
    <col min="12550" max="12550" width="11" style="83" customWidth="1"/>
    <col min="12551" max="12551" width="11.26953125" style="83" customWidth="1"/>
    <col min="12552" max="12552" width="9.26953125" style="83" customWidth="1"/>
    <col min="12553" max="12553" width="10" style="83" customWidth="1"/>
    <col min="12554" max="12554" width="9.81640625" style="83" customWidth="1"/>
    <col min="12555" max="12555" width="11.7265625" style="83" customWidth="1"/>
    <col min="12556" max="12556" width="11" style="83" customWidth="1"/>
    <col min="12557" max="12557" width="10.26953125" style="83" bestFit="1" customWidth="1"/>
    <col min="12558" max="12559" width="11" style="83" customWidth="1"/>
    <col min="12560" max="12561" width="17" style="83" customWidth="1"/>
    <col min="12562" max="12562" width="12.26953125" style="83" customWidth="1"/>
    <col min="12563" max="12563" width="15.7265625" style="83" customWidth="1"/>
    <col min="12564" max="12564" width="15" style="83" customWidth="1"/>
    <col min="12565" max="12565" width="26.1796875" style="83" customWidth="1"/>
    <col min="12566" max="12566" width="12.81640625" style="83" customWidth="1"/>
    <col min="12567" max="12567" width="13.26953125" style="83" customWidth="1"/>
    <col min="12568" max="12568" width="10.7265625" style="83" customWidth="1"/>
    <col min="12569" max="12569" width="10.1796875" style="83" customWidth="1"/>
    <col min="12570" max="12570" width="11.7265625" style="83" customWidth="1"/>
    <col min="12571" max="12571" width="13.1796875" style="83" customWidth="1"/>
    <col min="12572" max="12572" width="14.7265625" style="83" customWidth="1"/>
    <col min="12573" max="12573" width="9.7265625" style="83" bestFit="1" customWidth="1"/>
    <col min="12574" max="12800" width="8.81640625" style="83"/>
    <col min="12801" max="12801" width="5.26953125" style="83" customWidth="1"/>
    <col min="12802" max="12802" width="9" style="83" customWidth="1"/>
    <col min="12803" max="12803" width="14" style="83" customWidth="1"/>
    <col min="12804" max="12804" width="27" style="83" bestFit="1" customWidth="1"/>
    <col min="12805" max="12805" width="26.26953125" style="83" customWidth="1"/>
    <col min="12806" max="12806" width="11" style="83" customWidth="1"/>
    <col min="12807" max="12807" width="11.26953125" style="83" customWidth="1"/>
    <col min="12808" max="12808" width="9.26953125" style="83" customWidth="1"/>
    <col min="12809" max="12809" width="10" style="83" customWidth="1"/>
    <col min="12810" max="12810" width="9.81640625" style="83" customWidth="1"/>
    <col min="12811" max="12811" width="11.7265625" style="83" customWidth="1"/>
    <col min="12812" max="12812" width="11" style="83" customWidth="1"/>
    <col min="12813" max="12813" width="10.26953125" style="83" bestFit="1" customWidth="1"/>
    <col min="12814" max="12815" width="11" style="83" customWidth="1"/>
    <col min="12816" max="12817" width="17" style="83" customWidth="1"/>
    <col min="12818" max="12818" width="12.26953125" style="83" customWidth="1"/>
    <col min="12819" max="12819" width="15.7265625" style="83" customWidth="1"/>
    <col min="12820" max="12820" width="15" style="83" customWidth="1"/>
    <col min="12821" max="12821" width="26.1796875" style="83" customWidth="1"/>
    <col min="12822" max="12822" width="12.81640625" style="83" customWidth="1"/>
    <col min="12823" max="12823" width="13.26953125" style="83" customWidth="1"/>
    <col min="12824" max="12824" width="10.7265625" style="83" customWidth="1"/>
    <col min="12825" max="12825" width="10.1796875" style="83" customWidth="1"/>
    <col min="12826" max="12826" width="11.7265625" style="83" customWidth="1"/>
    <col min="12827" max="12827" width="13.1796875" style="83" customWidth="1"/>
    <col min="12828" max="12828" width="14.7265625" style="83" customWidth="1"/>
    <col min="12829" max="12829" width="9.7265625" style="83" bestFit="1" customWidth="1"/>
    <col min="12830" max="13056" width="8.81640625" style="83"/>
    <col min="13057" max="13057" width="5.26953125" style="83" customWidth="1"/>
    <col min="13058" max="13058" width="9" style="83" customWidth="1"/>
    <col min="13059" max="13059" width="14" style="83" customWidth="1"/>
    <col min="13060" max="13060" width="27" style="83" bestFit="1" customWidth="1"/>
    <col min="13061" max="13061" width="26.26953125" style="83" customWidth="1"/>
    <col min="13062" max="13062" width="11" style="83" customWidth="1"/>
    <col min="13063" max="13063" width="11.26953125" style="83" customWidth="1"/>
    <col min="13064" max="13064" width="9.26953125" style="83" customWidth="1"/>
    <col min="13065" max="13065" width="10" style="83" customWidth="1"/>
    <col min="13066" max="13066" width="9.81640625" style="83" customWidth="1"/>
    <col min="13067" max="13067" width="11.7265625" style="83" customWidth="1"/>
    <col min="13068" max="13068" width="11" style="83" customWidth="1"/>
    <col min="13069" max="13069" width="10.26953125" style="83" bestFit="1" customWidth="1"/>
    <col min="13070" max="13071" width="11" style="83" customWidth="1"/>
    <col min="13072" max="13073" width="17" style="83" customWidth="1"/>
    <col min="13074" max="13074" width="12.26953125" style="83" customWidth="1"/>
    <col min="13075" max="13075" width="15.7265625" style="83" customWidth="1"/>
    <col min="13076" max="13076" width="15" style="83" customWidth="1"/>
    <col min="13077" max="13077" width="26.1796875" style="83" customWidth="1"/>
    <col min="13078" max="13078" width="12.81640625" style="83" customWidth="1"/>
    <col min="13079" max="13079" width="13.26953125" style="83" customWidth="1"/>
    <col min="13080" max="13080" width="10.7265625" style="83" customWidth="1"/>
    <col min="13081" max="13081" width="10.1796875" style="83" customWidth="1"/>
    <col min="13082" max="13082" width="11.7265625" style="83" customWidth="1"/>
    <col min="13083" max="13083" width="13.1796875" style="83" customWidth="1"/>
    <col min="13084" max="13084" width="14.7265625" style="83" customWidth="1"/>
    <col min="13085" max="13085" width="9.7265625" style="83" bestFit="1" customWidth="1"/>
    <col min="13086" max="13312" width="8.81640625" style="83"/>
    <col min="13313" max="13313" width="5.26953125" style="83" customWidth="1"/>
    <col min="13314" max="13314" width="9" style="83" customWidth="1"/>
    <col min="13315" max="13315" width="14" style="83" customWidth="1"/>
    <col min="13316" max="13316" width="27" style="83" bestFit="1" customWidth="1"/>
    <col min="13317" max="13317" width="26.26953125" style="83" customWidth="1"/>
    <col min="13318" max="13318" width="11" style="83" customWidth="1"/>
    <col min="13319" max="13319" width="11.26953125" style="83" customWidth="1"/>
    <col min="13320" max="13320" width="9.26953125" style="83" customWidth="1"/>
    <col min="13321" max="13321" width="10" style="83" customWidth="1"/>
    <col min="13322" max="13322" width="9.81640625" style="83" customWidth="1"/>
    <col min="13323" max="13323" width="11.7265625" style="83" customWidth="1"/>
    <col min="13324" max="13324" width="11" style="83" customWidth="1"/>
    <col min="13325" max="13325" width="10.26953125" style="83" bestFit="1" customWidth="1"/>
    <col min="13326" max="13327" width="11" style="83" customWidth="1"/>
    <col min="13328" max="13329" width="17" style="83" customWidth="1"/>
    <col min="13330" max="13330" width="12.26953125" style="83" customWidth="1"/>
    <col min="13331" max="13331" width="15.7265625" style="83" customWidth="1"/>
    <col min="13332" max="13332" width="15" style="83" customWidth="1"/>
    <col min="13333" max="13333" width="26.1796875" style="83" customWidth="1"/>
    <col min="13334" max="13334" width="12.81640625" style="83" customWidth="1"/>
    <col min="13335" max="13335" width="13.26953125" style="83" customWidth="1"/>
    <col min="13336" max="13336" width="10.7265625" style="83" customWidth="1"/>
    <col min="13337" max="13337" width="10.1796875" style="83" customWidth="1"/>
    <col min="13338" max="13338" width="11.7265625" style="83" customWidth="1"/>
    <col min="13339" max="13339" width="13.1796875" style="83" customWidth="1"/>
    <col min="13340" max="13340" width="14.7265625" style="83" customWidth="1"/>
    <col min="13341" max="13341" width="9.7265625" style="83" bestFit="1" customWidth="1"/>
    <col min="13342" max="13568" width="8.81640625" style="83"/>
    <col min="13569" max="13569" width="5.26953125" style="83" customWidth="1"/>
    <col min="13570" max="13570" width="9" style="83" customWidth="1"/>
    <col min="13571" max="13571" width="14" style="83" customWidth="1"/>
    <col min="13572" max="13572" width="27" style="83" bestFit="1" customWidth="1"/>
    <col min="13573" max="13573" width="26.26953125" style="83" customWidth="1"/>
    <col min="13574" max="13574" width="11" style="83" customWidth="1"/>
    <col min="13575" max="13575" width="11.26953125" style="83" customWidth="1"/>
    <col min="13576" max="13576" width="9.26953125" style="83" customWidth="1"/>
    <col min="13577" max="13577" width="10" style="83" customWidth="1"/>
    <col min="13578" max="13578" width="9.81640625" style="83" customWidth="1"/>
    <col min="13579" max="13579" width="11.7265625" style="83" customWidth="1"/>
    <col min="13580" max="13580" width="11" style="83" customWidth="1"/>
    <col min="13581" max="13581" width="10.26953125" style="83" bestFit="1" customWidth="1"/>
    <col min="13582" max="13583" width="11" style="83" customWidth="1"/>
    <col min="13584" max="13585" width="17" style="83" customWidth="1"/>
    <col min="13586" max="13586" width="12.26953125" style="83" customWidth="1"/>
    <col min="13587" max="13587" width="15.7265625" style="83" customWidth="1"/>
    <col min="13588" max="13588" width="15" style="83" customWidth="1"/>
    <col min="13589" max="13589" width="26.1796875" style="83" customWidth="1"/>
    <col min="13590" max="13590" width="12.81640625" style="83" customWidth="1"/>
    <col min="13591" max="13591" width="13.26953125" style="83" customWidth="1"/>
    <col min="13592" max="13592" width="10.7265625" style="83" customWidth="1"/>
    <col min="13593" max="13593" width="10.1796875" style="83" customWidth="1"/>
    <col min="13594" max="13594" width="11.7265625" style="83" customWidth="1"/>
    <col min="13595" max="13595" width="13.1796875" style="83" customWidth="1"/>
    <col min="13596" max="13596" width="14.7265625" style="83" customWidth="1"/>
    <col min="13597" max="13597" width="9.7265625" style="83" bestFit="1" customWidth="1"/>
    <col min="13598" max="13824" width="8.81640625" style="83"/>
    <col min="13825" max="13825" width="5.26953125" style="83" customWidth="1"/>
    <col min="13826" max="13826" width="9" style="83" customWidth="1"/>
    <col min="13827" max="13827" width="14" style="83" customWidth="1"/>
    <col min="13828" max="13828" width="27" style="83" bestFit="1" customWidth="1"/>
    <col min="13829" max="13829" width="26.26953125" style="83" customWidth="1"/>
    <col min="13830" max="13830" width="11" style="83" customWidth="1"/>
    <col min="13831" max="13831" width="11.26953125" style="83" customWidth="1"/>
    <col min="13832" max="13832" width="9.26953125" style="83" customWidth="1"/>
    <col min="13833" max="13833" width="10" style="83" customWidth="1"/>
    <col min="13834" max="13834" width="9.81640625" style="83" customWidth="1"/>
    <col min="13835" max="13835" width="11.7265625" style="83" customWidth="1"/>
    <col min="13836" max="13836" width="11" style="83" customWidth="1"/>
    <col min="13837" max="13837" width="10.26953125" style="83" bestFit="1" customWidth="1"/>
    <col min="13838" max="13839" width="11" style="83" customWidth="1"/>
    <col min="13840" max="13841" width="17" style="83" customWidth="1"/>
    <col min="13842" max="13842" width="12.26953125" style="83" customWidth="1"/>
    <col min="13843" max="13843" width="15.7265625" style="83" customWidth="1"/>
    <col min="13844" max="13844" width="15" style="83" customWidth="1"/>
    <col min="13845" max="13845" width="26.1796875" style="83" customWidth="1"/>
    <col min="13846" max="13846" width="12.81640625" style="83" customWidth="1"/>
    <col min="13847" max="13847" width="13.26953125" style="83" customWidth="1"/>
    <col min="13848" max="13848" width="10.7265625" style="83" customWidth="1"/>
    <col min="13849" max="13849" width="10.1796875" style="83" customWidth="1"/>
    <col min="13850" max="13850" width="11.7265625" style="83" customWidth="1"/>
    <col min="13851" max="13851" width="13.1796875" style="83" customWidth="1"/>
    <col min="13852" max="13852" width="14.7265625" style="83" customWidth="1"/>
    <col min="13853" max="13853" width="9.7265625" style="83" bestFit="1" customWidth="1"/>
    <col min="13854" max="14080" width="8.81640625" style="83"/>
    <col min="14081" max="14081" width="5.26953125" style="83" customWidth="1"/>
    <col min="14082" max="14082" width="9" style="83" customWidth="1"/>
    <col min="14083" max="14083" width="14" style="83" customWidth="1"/>
    <col min="14084" max="14084" width="27" style="83" bestFit="1" customWidth="1"/>
    <col min="14085" max="14085" width="26.26953125" style="83" customWidth="1"/>
    <col min="14086" max="14086" width="11" style="83" customWidth="1"/>
    <col min="14087" max="14087" width="11.26953125" style="83" customWidth="1"/>
    <col min="14088" max="14088" width="9.26953125" style="83" customWidth="1"/>
    <col min="14089" max="14089" width="10" style="83" customWidth="1"/>
    <col min="14090" max="14090" width="9.81640625" style="83" customWidth="1"/>
    <col min="14091" max="14091" width="11.7265625" style="83" customWidth="1"/>
    <col min="14092" max="14092" width="11" style="83" customWidth="1"/>
    <col min="14093" max="14093" width="10.26953125" style="83" bestFit="1" customWidth="1"/>
    <col min="14094" max="14095" width="11" style="83" customWidth="1"/>
    <col min="14096" max="14097" width="17" style="83" customWidth="1"/>
    <col min="14098" max="14098" width="12.26953125" style="83" customWidth="1"/>
    <col min="14099" max="14099" width="15.7265625" style="83" customWidth="1"/>
    <col min="14100" max="14100" width="15" style="83" customWidth="1"/>
    <col min="14101" max="14101" width="26.1796875" style="83" customWidth="1"/>
    <col min="14102" max="14102" width="12.81640625" style="83" customWidth="1"/>
    <col min="14103" max="14103" width="13.26953125" style="83" customWidth="1"/>
    <col min="14104" max="14104" width="10.7265625" style="83" customWidth="1"/>
    <col min="14105" max="14105" width="10.1796875" style="83" customWidth="1"/>
    <col min="14106" max="14106" width="11.7265625" style="83" customWidth="1"/>
    <col min="14107" max="14107" width="13.1796875" style="83" customWidth="1"/>
    <col min="14108" max="14108" width="14.7265625" style="83" customWidth="1"/>
    <col min="14109" max="14109" width="9.7265625" style="83" bestFit="1" customWidth="1"/>
    <col min="14110" max="14336" width="8.81640625" style="83"/>
    <col min="14337" max="14337" width="5.26953125" style="83" customWidth="1"/>
    <col min="14338" max="14338" width="9" style="83" customWidth="1"/>
    <col min="14339" max="14339" width="14" style="83" customWidth="1"/>
    <col min="14340" max="14340" width="27" style="83" bestFit="1" customWidth="1"/>
    <col min="14341" max="14341" width="26.26953125" style="83" customWidth="1"/>
    <col min="14342" max="14342" width="11" style="83" customWidth="1"/>
    <col min="14343" max="14343" width="11.26953125" style="83" customWidth="1"/>
    <col min="14344" max="14344" width="9.26953125" style="83" customWidth="1"/>
    <col min="14345" max="14345" width="10" style="83" customWidth="1"/>
    <col min="14346" max="14346" width="9.81640625" style="83" customWidth="1"/>
    <col min="14347" max="14347" width="11.7265625" style="83" customWidth="1"/>
    <col min="14348" max="14348" width="11" style="83" customWidth="1"/>
    <col min="14349" max="14349" width="10.26953125" style="83" bestFit="1" customWidth="1"/>
    <col min="14350" max="14351" width="11" style="83" customWidth="1"/>
    <col min="14352" max="14353" width="17" style="83" customWidth="1"/>
    <col min="14354" max="14354" width="12.26953125" style="83" customWidth="1"/>
    <col min="14355" max="14355" width="15.7265625" style="83" customWidth="1"/>
    <col min="14356" max="14356" width="15" style="83" customWidth="1"/>
    <col min="14357" max="14357" width="26.1796875" style="83" customWidth="1"/>
    <col min="14358" max="14358" width="12.81640625" style="83" customWidth="1"/>
    <col min="14359" max="14359" width="13.26953125" style="83" customWidth="1"/>
    <col min="14360" max="14360" width="10.7265625" style="83" customWidth="1"/>
    <col min="14361" max="14361" width="10.1796875" style="83" customWidth="1"/>
    <col min="14362" max="14362" width="11.7265625" style="83" customWidth="1"/>
    <col min="14363" max="14363" width="13.1796875" style="83" customWidth="1"/>
    <col min="14364" max="14364" width="14.7265625" style="83" customWidth="1"/>
    <col min="14365" max="14365" width="9.7265625" style="83" bestFit="1" customWidth="1"/>
    <col min="14366" max="14592" width="8.81640625" style="83"/>
    <col min="14593" max="14593" width="5.26953125" style="83" customWidth="1"/>
    <col min="14594" max="14594" width="9" style="83" customWidth="1"/>
    <col min="14595" max="14595" width="14" style="83" customWidth="1"/>
    <col min="14596" max="14596" width="27" style="83" bestFit="1" customWidth="1"/>
    <col min="14597" max="14597" width="26.26953125" style="83" customWidth="1"/>
    <col min="14598" max="14598" width="11" style="83" customWidth="1"/>
    <col min="14599" max="14599" width="11.26953125" style="83" customWidth="1"/>
    <col min="14600" max="14600" width="9.26953125" style="83" customWidth="1"/>
    <col min="14601" max="14601" width="10" style="83" customWidth="1"/>
    <col min="14602" max="14602" width="9.81640625" style="83" customWidth="1"/>
    <col min="14603" max="14603" width="11.7265625" style="83" customWidth="1"/>
    <col min="14604" max="14604" width="11" style="83" customWidth="1"/>
    <col min="14605" max="14605" width="10.26953125" style="83" bestFit="1" customWidth="1"/>
    <col min="14606" max="14607" width="11" style="83" customWidth="1"/>
    <col min="14608" max="14609" width="17" style="83" customWidth="1"/>
    <col min="14610" max="14610" width="12.26953125" style="83" customWidth="1"/>
    <col min="14611" max="14611" width="15.7265625" style="83" customWidth="1"/>
    <col min="14612" max="14612" width="15" style="83" customWidth="1"/>
    <col min="14613" max="14613" width="26.1796875" style="83" customWidth="1"/>
    <col min="14614" max="14614" width="12.81640625" style="83" customWidth="1"/>
    <col min="14615" max="14615" width="13.26953125" style="83" customWidth="1"/>
    <col min="14616" max="14616" width="10.7265625" style="83" customWidth="1"/>
    <col min="14617" max="14617" width="10.1796875" style="83" customWidth="1"/>
    <col min="14618" max="14618" width="11.7265625" style="83" customWidth="1"/>
    <col min="14619" max="14619" width="13.1796875" style="83" customWidth="1"/>
    <col min="14620" max="14620" width="14.7265625" style="83" customWidth="1"/>
    <col min="14621" max="14621" width="9.7265625" style="83" bestFit="1" customWidth="1"/>
    <col min="14622" max="14848" width="8.81640625" style="83"/>
    <col min="14849" max="14849" width="5.26953125" style="83" customWidth="1"/>
    <col min="14850" max="14850" width="9" style="83" customWidth="1"/>
    <col min="14851" max="14851" width="14" style="83" customWidth="1"/>
    <col min="14852" max="14852" width="27" style="83" bestFit="1" customWidth="1"/>
    <col min="14853" max="14853" width="26.26953125" style="83" customWidth="1"/>
    <col min="14854" max="14854" width="11" style="83" customWidth="1"/>
    <col min="14855" max="14855" width="11.26953125" style="83" customWidth="1"/>
    <col min="14856" max="14856" width="9.26953125" style="83" customWidth="1"/>
    <col min="14857" max="14857" width="10" style="83" customWidth="1"/>
    <col min="14858" max="14858" width="9.81640625" style="83" customWidth="1"/>
    <col min="14859" max="14859" width="11.7265625" style="83" customWidth="1"/>
    <col min="14860" max="14860" width="11" style="83" customWidth="1"/>
    <col min="14861" max="14861" width="10.26953125" style="83" bestFit="1" customWidth="1"/>
    <col min="14862" max="14863" width="11" style="83" customWidth="1"/>
    <col min="14864" max="14865" width="17" style="83" customWidth="1"/>
    <col min="14866" max="14866" width="12.26953125" style="83" customWidth="1"/>
    <col min="14867" max="14867" width="15.7265625" style="83" customWidth="1"/>
    <col min="14868" max="14868" width="15" style="83" customWidth="1"/>
    <col min="14869" max="14869" width="26.1796875" style="83" customWidth="1"/>
    <col min="14870" max="14870" width="12.81640625" style="83" customWidth="1"/>
    <col min="14871" max="14871" width="13.26953125" style="83" customWidth="1"/>
    <col min="14872" max="14872" width="10.7265625" style="83" customWidth="1"/>
    <col min="14873" max="14873" width="10.1796875" style="83" customWidth="1"/>
    <col min="14874" max="14874" width="11.7265625" style="83" customWidth="1"/>
    <col min="14875" max="14875" width="13.1796875" style="83" customWidth="1"/>
    <col min="14876" max="14876" width="14.7265625" style="83" customWidth="1"/>
    <col min="14877" max="14877" width="9.7265625" style="83" bestFit="1" customWidth="1"/>
    <col min="14878" max="15104" width="8.81640625" style="83"/>
    <col min="15105" max="15105" width="5.26953125" style="83" customWidth="1"/>
    <col min="15106" max="15106" width="9" style="83" customWidth="1"/>
    <col min="15107" max="15107" width="14" style="83" customWidth="1"/>
    <col min="15108" max="15108" width="27" style="83" bestFit="1" customWidth="1"/>
    <col min="15109" max="15109" width="26.26953125" style="83" customWidth="1"/>
    <col min="15110" max="15110" width="11" style="83" customWidth="1"/>
    <col min="15111" max="15111" width="11.26953125" style="83" customWidth="1"/>
    <col min="15112" max="15112" width="9.26953125" style="83" customWidth="1"/>
    <col min="15113" max="15113" width="10" style="83" customWidth="1"/>
    <col min="15114" max="15114" width="9.81640625" style="83" customWidth="1"/>
    <col min="15115" max="15115" width="11.7265625" style="83" customWidth="1"/>
    <col min="15116" max="15116" width="11" style="83" customWidth="1"/>
    <col min="15117" max="15117" width="10.26953125" style="83" bestFit="1" customWidth="1"/>
    <col min="15118" max="15119" width="11" style="83" customWidth="1"/>
    <col min="15120" max="15121" width="17" style="83" customWidth="1"/>
    <col min="15122" max="15122" width="12.26953125" style="83" customWidth="1"/>
    <col min="15123" max="15123" width="15.7265625" style="83" customWidth="1"/>
    <col min="15124" max="15124" width="15" style="83" customWidth="1"/>
    <col min="15125" max="15125" width="26.1796875" style="83" customWidth="1"/>
    <col min="15126" max="15126" width="12.81640625" style="83" customWidth="1"/>
    <col min="15127" max="15127" width="13.26953125" style="83" customWidth="1"/>
    <col min="15128" max="15128" width="10.7265625" style="83" customWidth="1"/>
    <col min="15129" max="15129" width="10.1796875" style="83" customWidth="1"/>
    <col min="15130" max="15130" width="11.7265625" style="83" customWidth="1"/>
    <col min="15131" max="15131" width="13.1796875" style="83" customWidth="1"/>
    <col min="15132" max="15132" width="14.7265625" style="83" customWidth="1"/>
    <col min="15133" max="15133" width="9.7265625" style="83" bestFit="1" customWidth="1"/>
    <col min="15134" max="15360" width="8.81640625" style="83"/>
    <col min="15361" max="15361" width="5.26953125" style="83" customWidth="1"/>
    <col min="15362" max="15362" width="9" style="83" customWidth="1"/>
    <col min="15363" max="15363" width="14" style="83" customWidth="1"/>
    <col min="15364" max="15364" width="27" style="83" bestFit="1" customWidth="1"/>
    <col min="15365" max="15365" width="26.26953125" style="83" customWidth="1"/>
    <col min="15366" max="15366" width="11" style="83" customWidth="1"/>
    <col min="15367" max="15367" width="11.26953125" style="83" customWidth="1"/>
    <col min="15368" max="15368" width="9.26953125" style="83" customWidth="1"/>
    <col min="15369" max="15369" width="10" style="83" customWidth="1"/>
    <col min="15370" max="15370" width="9.81640625" style="83" customWidth="1"/>
    <col min="15371" max="15371" width="11.7265625" style="83" customWidth="1"/>
    <col min="15372" max="15372" width="11" style="83" customWidth="1"/>
    <col min="15373" max="15373" width="10.26953125" style="83" bestFit="1" customWidth="1"/>
    <col min="15374" max="15375" width="11" style="83" customWidth="1"/>
    <col min="15376" max="15377" width="17" style="83" customWidth="1"/>
    <col min="15378" max="15378" width="12.26953125" style="83" customWidth="1"/>
    <col min="15379" max="15379" width="15.7265625" style="83" customWidth="1"/>
    <col min="15380" max="15380" width="15" style="83" customWidth="1"/>
    <col min="15381" max="15381" width="26.1796875" style="83" customWidth="1"/>
    <col min="15382" max="15382" width="12.81640625" style="83" customWidth="1"/>
    <col min="15383" max="15383" width="13.26953125" style="83" customWidth="1"/>
    <col min="15384" max="15384" width="10.7265625" style="83" customWidth="1"/>
    <col min="15385" max="15385" width="10.1796875" style="83" customWidth="1"/>
    <col min="15386" max="15386" width="11.7265625" style="83" customWidth="1"/>
    <col min="15387" max="15387" width="13.1796875" style="83" customWidth="1"/>
    <col min="15388" max="15388" width="14.7265625" style="83" customWidth="1"/>
    <col min="15389" max="15389" width="9.7265625" style="83" bestFit="1" customWidth="1"/>
    <col min="15390" max="15616" width="8.81640625" style="83"/>
    <col min="15617" max="15617" width="5.26953125" style="83" customWidth="1"/>
    <col min="15618" max="15618" width="9" style="83" customWidth="1"/>
    <col min="15619" max="15619" width="14" style="83" customWidth="1"/>
    <col min="15620" max="15620" width="27" style="83" bestFit="1" customWidth="1"/>
    <col min="15621" max="15621" width="26.26953125" style="83" customWidth="1"/>
    <col min="15622" max="15622" width="11" style="83" customWidth="1"/>
    <col min="15623" max="15623" width="11.26953125" style="83" customWidth="1"/>
    <col min="15624" max="15624" width="9.26953125" style="83" customWidth="1"/>
    <col min="15625" max="15625" width="10" style="83" customWidth="1"/>
    <col min="15626" max="15626" width="9.81640625" style="83" customWidth="1"/>
    <col min="15627" max="15627" width="11.7265625" style="83" customWidth="1"/>
    <col min="15628" max="15628" width="11" style="83" customWidth="1"/>
    <col min="15629" max="15629" width="10.26953125" style="83" bestFit="1" customWidth="1"/>
    <col min="15630" max="15631" width="11" style="83" customWidth="1"/>
    <col min="15632" max="15633" width="17" style="83" customWidth="1"/>
    <col min="15634" max="15634" width="12.26953125" style="83" customWidth="1"/>
    <col min="15635" max="15635" width="15.7265625" style="83" customWidth="1"/>
    <col min="15636" max="15636" width="15" style="83" customWidth="1"/>
    <col min="15637" max="15637" width="26.1796875" style="83" customWidth="1"/>
    <col min="15638" max="15638" width="12.81640625" style="83" customWidth="1"/>
    <col min="15639" max="15639" width="13.26953125" style="83" customWidth="1"/>
    <col min="15640" max="15640" width="10.7265625" style="83" customWidth="1"/>
    <col min="15641" max="15641" width="10.1796875" style="83" customWidth="1"/>
    <col min="15642" max="15642" width="11.7265625" style="83" customWidth="1"/>
    <col min="15643" max="15643" width="13.1796875" style="83" customWidth="1"/>
    <col min="15644" max="15644" width="14.7265625" style="83" customWidth="1"/>
    <col min="15645" max="15645" width="9.7265625" style="83" bestFit="1" customWidth="1"/>
    <col min="15646" max="15872" width="8.81640625" style="83"/>
    <col min="15873" max="15873" width="5.26953125" style="83" customWidth="1"/>
    <col min="15874" max="15874" width="9" style="83" customWidth="1"/>
    <col min="15875" max="15875" width="14" style="83" customWidth="1"/>
    <col min="15876" max="15876" width="27" style="83" bestFit="1" customWidth="1"/>
    <col min="15877" max="15877" width="26.26953125" style="83" customWidth="1"/>
    <col min="15878" max="15878" width="11" style="83" customWidth="1"/>
    <col min="15879" max="15879" width="11.26953125" style="83" customWidth="1"/>
    <col min="15880" max="15880" width="9.26953125" style="83" customWidth="1"/>
    <col min="15881" max="15881" width="10" style="83" customWidth="1"/>
    <col min="15882" max="15882" width="9.81640625" style="83" customWidth="1"/>
    <col min="15883" max="15883" width="11.7265625" style="83" customWidth="1"/>
    <col min="15884" max="15884" width="11" style="83" customWidth="1"/>
    <col min="15885" max="15885" width="10.26953125" style="83" bestFit="1" customWidth="1"/>
    <col min="15886" max="15887" width="11" style="83" customWidth="1"/>
    <col min="15888" max="15889" width="17" style="83" customWidth="1"/>
    <col min="15890" max="15890" width="12.26953125" style="83" customWidth="1"/>
    <col min="15891" max="15891" width="15.7265625" style="83" customWidth="1"/>
    <col min="15892" max="15892" width="15" style="83" customWidth="1"/>
    <col min="15893" max="15893" width="26.1796875" style="83" customWidth="1"/>
    <col min="15894" max="15894" width="12.81640625" style="83" customWidth="1"/>
    <col min="15895" max="15895" width="13.26953125" style="83" customWidth="1"/>
    <col min="15896" max="15896" width="10.7265625" style="83" customWidth="1"/>
    <col min="15897" max="15897" width="10.1796875" style="83" customWidth="1"/>
    <col min="15898" max="15898" width="11.7265625" style="83" customWidth="1"/>
    <col min="15899" max="15899" width="13.1796875" style="83" customWidth="1"/>
    <col min="15900" max="15900" width="14.7265625" style="83" customWidth="1"/>
    <col min="15901" max="15901" width="9.7265625" style="83" bestFit="1" customWidth="1"/>
    <col min="15902" max="16128" width="8.81640625" style="83"/>
    <col min="16129" max="16129" width="5.26953125" style="83" customWidth="1"/>
    <col min="16130" max="16130" width="9" style="83" customWidth="1"/>
    <col min="16131" max="16131" width="14" style="83" customWidth="1"/>
    <col min="16132" max="16132" width="27" style="83" bestFit="1" customWidth="1"/>
    <col min="16133" max="16133" width="26.26953125" style="83" customWidth="1"/>
    <col min="16134" max="16134" width="11" style="83" customWidth="1"/>
    <col min="16135" max="16135" width="11.26953125" style="83" customWidth="1"/>
    <col min="16136" max="16136" width="9.26953125" style="83" customWidth="1"/>
    <col min="16137" max="16137" width="10" style="83" customWidth="1"/>
    <col min="16138" max="16138" width="9.81640625" style="83" customWidth="1"/>
    <col min="16139" max="16139" width="11.7265625" style="83" customWidth="1"/>
    <col min="16140" max="16140" width="11" style="83" customWidth="1"/>
    <col min="16141" max="16141" width="10.26953125" style="83" bestFit="1" customWidth="1"/>
    <col min="16142" max="16143" width="11" style="83" customWidth="1"/>
    <col min="16144" max="16145" width="17" style="83" customWidth="1"/>
    <col min="16146" max="16146" width="12.26953125" style="83" customWidth="1"/>
    <col min="16147" max="16147" width="15.7265625" style="83" customWidth="1"/>
    <col min="16148" max="16148" width="15" style="83" customWidth="1"/>
    <col min="16149" max="16149" width="26.1796875" style="83" customWidth="1"/>
    <col min="16150" max="16150" width="12.81640625" style="83" customWidth="1"/>
    <col min="16151" max="16151" width="13.26953125" style="83" customWidth="1"/>
    <col min="16152" max="16152" width="10.7265625" style="83" customWidth="1"/>
    <col min="16153" max="16153" width="10.1796875" style="83" customWidth="1"/>
    <col min="16154" max="16154" width="11.7265625" style="83" customWidth="1"/>
    <col min="16155" max="16155" width="13.1796875" style="83" customWidth="1"/>
    <col min="16156" max="16156" width="14.7265625" style="83" customWidth="1"/>
    <col min="16157" max="16157" width="9.7265625" style="83" bestFit="1" customWidth="1"/>
    <col min="16158" max="16383" width="8.81640625" style="83"/>
    <col min="16384" max="16384" width="8.81640625" style="83" customWidth="1"/>
  </cols>
  <sheetData>
    <row r="1" spans="1:33" ht="11.15" customHeight="1" x14ac:dyDescent="0.35">
      <c r="L1" s="83"/>
      <c r="T1" s="83"/>
    </row>
    <row r="2" spans="1:33" ht="11.65" customHeight="1" x14ac:dyDescent="0.35">
      <c r="L2" s="83"/>
      <c r="T2" s="83"/>
    </row>
    <row r="3" spans="1:33" ht="11.65" customHeight="1" x14ac:dyDescent="0.35">
      <c r="L3" s="83"/>
      <c r="T3" s="83"/>
    </row>
    <row r="4" spans="1:33" ht="36.75" customHeight="1" x14ac:dyDescent="0.35">
      <c r="A4" s="242" t="s">
        <v>259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98"/>
      <c r="AF4" s="83" t="s">
        <v>0</v>
      </c>
      <c r="AG4" s="83" t="s">
        <v>0</v>
      </c>
    </row>
    <row r="5" spans="1:33" s="166" customFormat="1" ht="60.75" customHeight="1" x14ac:dyDescent="0.35">
      <c r="A5" s="189"/>
      <c r="B5" s="222" t="s">
        <v>1</v>
      </c>
      <c r="C5" s="223"/>
      <c r="D5" s="222" t="s">
        <v>2</v>
      </c>
      <c r="E5" s="223"/>
      <c r="F5" s="224" t="s">
        <v>260</v>
      </c>
      <c r="G5" s="225"/>
      <c r="H5" s="222" t="s">
        <v>142</v>
      </c>
      <c r="I5" s="223"/>
      <c r="J5" s="222" t="s">
        <v>143</v>
      </c>
      <c r="K5" s="223"/>
      <c r="L5" s="31" t="s">
        <v>84</v>
      </c>
      <c r="M5" s="222" t="s">
        <v>3</v>
      </c>
      <c r="N5" s="223"/>
      <c r="O5" s="226" t="s">
        <v>4</v>
      </c>
      <c r="P5" s="227"/>
      <c r="Q5" s="226" t="s">
        <v>300</v>
      </c>
      <c r="R5" s="241"/>
      <c r="S5" s="227"/>
      <c r="T5" s="226" t="s">
        <v>5</v>
      </c>
      <c r="U5" s="227"/>
      <c r="V5" s="167" t="s">
        <v>6</v>
      </c>
      <c r="W5" s="219" t="s">
        <v>78</v>
      </c>
      <c r="X5" s="219"/>
      <c r="Y5" s="219"/>
      <c r="Z5" s="219"/>
      <c r="AA5" s="219"/>
      <c r="AB5" s="219"/>
      <c r="AC5" s="165"/>
    </row>
    <row r="6" spans="1:33" s="171" customFormat="1" ht="144" customHeight="1" x14ac:dyDescent="0.35">
      <c r="A6" s="190" t="s">
        <v>139</v>
      </c>
      <c r="B6" s="167" t="s">
        <v>7</v>
      </c>
      <c r="C6" s="167" t="s">
        <v>8</v>
      </c>
      <c r="D6" s="167" t="s">
        <v>61</v>
      </c>
      <c r="E6" s="167" t="s">
        <v>212</v>
      </c>
      <c r="F6" s="168" t="s">
        <v>261</v>
      </c>
      <c r="G6" s="168" t="s">
        <v>262</v>
      </c>
      <c r="H6" s="167" t="s">
        <v>242</v>
      </c>
      <c r="I6" s="167" t="s">
        <v>229</v>
      </c>
      <c r="J6" s="167" t="s">
        <v>9</v>
      </c>
      <c r="K6" s="169" t="s">
        <v>323</v>
      </c>
      <c r="L6" s="170" t="s">
        <v>80</v>
      </c>
      <c r="M6" s="167" t="s">
        <v>297</v>
      </c>
      <c r="N6" s="167" t="s">
        <v>299</v>
      </c>
      <c r="O6" s="167" t="s">
        <v>230</v>
      </c>
      <c r="P6" s="167" t="s">
        <v>231</v>
      </c>
      <c r="Q6" s="167" t="s">
        <v>232</v>
      </c>
      <c r="R6" s="167" t="s">
        <v>233</v>
      </c>
      <c r="S6" s="167" t="s">
        <v>137</v>
      </c>
      <c r="T6" s="167" t="s">
        <v>11</v>
      </c>
      <c r="U6" s="167" t="s">
        <v>12</v>
      </c>
      <c r="V6" s="167" t="s">
        <v>256</v>
      </c>
      <c r="W6" s="167" t="s">
        <v>13</v>
      </c>
      <c r="X6" s="167" t="s">
        <v>14</v>
      </c>
      <c r="Y6" s="168" t="s">
        <v>15</v>
      </c>
      <c r="Z6" s="168" t="s">
        <v>214</v>
      </c>
      <c r="AA6" s="202" t="s">
        <v>257</v>
      </c>
      <c r="AB6" s="202" t="s">
        <v>258</v>
      </c>
    </row>
    <row r="7" spans="1:33" ht="25" customHeight="1" x14ac:dyDescent="0.5">
      <c r="A7" s="191"/>
      <c r="B7" s="10"/>
      <c r="C7" s="10"/>
      <c r="D7" s="11"/>
      <c r="E7" s="12"/>
      <c r="F7" s="13"/>
      <c r="G7" s="13"/>
      <c r="H7" s="14"/>
      <c r="I7" s="14"/>
      <c r="J7" s="15">
        <f t="shared" ref="J7" si="0">H7+I7</f>
        <v>0</v>
      </c>
      <c r="K7" s="16" t="str">
        <f>IF(J7&gt;0,IF(F7="","Inserire periodo in colonna F",IF(G7="","Inserire periodo in colonna G",IF(H7="","Inserire gg. di presenza in colonna H",IF(J7&gt;(G7-F7+1),"Errore n. max Giorni! Verificare periodo inserito",IF((G7-F7+1)=J7,"ok",""))))),"")</f>
        <v/>
      </c>
      <c r="L7" s="30" t="str">
        <f t="shared" ref="L7:L71" si="1">IF((J7&gt;0),(G7-F7+1)-I7,"")</f>
        <v/>
      </c>
      <c r="M7" s="18"/>
      <c r="N7" s="26" t="s">
        <v>19</v>
      </c>
      <c r="O7" s="19">
        <f>IF(H7&gt;0,31.5,0)</f>
        <v>0</v>
      </c>
      <c r="P7" s="20">
        <f>IF(I7&gt;0,18.01,0)</f>
        <v>0</v>
      </c>
      <c r="Q7" s="20">
        <f>ROUND(H7*O7,2)</f>
        <v>0</v>
      </c>
      <c r="R7" s="20">
        <f>ROUND(I7*P7,2)</f>
        <v>0</v>
      </c>
      <c r="S7" s="21">
        <f>ROUND(Q7+R7,2)</f>
        <v>0</v>
      </c>
      <c r="T7" s="22">
        <f t="shared" ref="T7" si="2">IF(M7=0,0,IF((M7&lt;5000),5000,M7))</f>
        <v>0</v>
      </c>
      <c r="U7" s="23">
        <f>IF(T7=0,0,ROUND((T7-5000)/(20000-5000),2))</f>
        <v>0</v>
      </c>
      <c r="V7" s="28">
        <f>IF(N7="NO",0,IF(N7="SI",17.33,0))</f>
        <v>0</v>
      </c>
      <c r="W7" s="23">
        <f>IF(H7&gt;0,ROUND((U7*(O7-V7)+V7),2),0)</f>
        <v>0</v>
      </c>
      <c r="X7" s="24">
        <f>IF(H7&gt;0,ROUND(O7-W7,2),0)</f>
        <v>0</v>
      </c>
      <c r="Y7" s="23">
        <f>IF(I7&gt;0,(ROUND((U7*(P7-V7)+V7),2)),0)</f>
        <v>0</v>
      </c>
      <c r="Z7" s="24">
        <f>IF(I7&gt;0,(ROUND(P7-Y7,2)),0)</f>
        <v>0</v>
      </c>
      <c r="AA7" s="203">
        <f>ROUND((W7*H7)+(Y7*I7),2)</f>
        <v>0</v>
      </c>
      <c r="AB7" s="204">
        <f>IF(J7&gt;0,IF(M7="","Inserire Isee in colonna M",IF(N7="","compilare colonna N",ROUND((X7*H7)+(Z7*I7),2))),0)</f>
        <v>0</v>
      </c>
      <c r="AC7" s="29"/>
    </row>
    <row r="8" spans="1:33" ht="25" customHeight="1" x14ac:dyDescent="0.5">
      <c r="A8" s="191"/>
      <c r="B8" s="10"/>
      <c r="C8" s="10"/>
      <c r="D8" s="11"/>
      <c r="E8" s="12"/>
      <c r="F8" s="13"/>
      <c r="G8" s="13"/>
      <c r="H8" s="14"/>
      <c r="I8" s="14"/>
      <c r="J8" s="15">
        <f t="shared" ref="J8:J71" si="3">H8+I8</f>
        <v>0</v>
      </c>
      <c r="K8" s="16" t="str">
        <f t="shared" ref="K8:K71" si="4">IF(J8&gt;0,IF(F8="","Inserire periodo in colonna F",IF(G8="","Inserire periodo in colonna G",IF(H8="","Inserire gg. di presenza in colonna H",IF(J8&gt;(G8-F8+1),"Errore n. max Giorni! Verificare periodo inserito",IF((G8-F8+1)=J8,"ok",""))))),"")</f>
        <v/>
      </c>
      <c r="L8" s="30" t="str">
        <f t="shared" si="1"/>
        <v/>
      </c>
      <c r="M8" s="18"/>
      <c r="N8" s="26" t="s">
        <v>19</v>
      </c>
      <c r="O8" s="19">
        <f t="shared" ref="O8:O71" si="5">IF(H8&gt;0,31.5,0)</f>
        <v>0</v>
      </c>
      <c r="P8" s="20">
        <f t="shared" ref="P8:P71" si="6">IF(I8&gt;0,18.01,0)</f>
        <v>0</v>
      </c>
      <c r="Q8" s="20">
        <f t="shared" ref="Q8:Q71" si="7">ROUND(H8*O8,2)</f>
        <v>0</v>
      </c>
      <c r="R8" s="20">
        <f t="shared" ref="R8:R71" si="8">ROUND(I8*P8,2)</f>
        <v>0</v>
      </c>
      <c r="S8" s="21">
        <f t="shared" ref="S8:S71" si="9">ROUND(Q8+R8,2)</f>
        <v>0</v>
      </c>
      <c r="T8" s="22">
        <f t="shared" ref="T8:T71" si="10">IF(M8=0,0,IF((M8&lt;5000),5000,M8))</f>
        <v>0</v>
      </c>
      <c r="U8" s="23">
        <f t="shared" ref="U8:U71" si="11">IF(T8=0,0,ROUND((T8-5000)/(20000-5000),2))</f>
        <v>0</v>
      </c>
      <c r="V8" s="28">
        <f t="shared" ref="V8:V71" si="12">IF(N8="NO",0,IF(N8="SI",17.33,0))</f>
        <v>0</v>
      </c>
      <c r="W8" s="23">
        <f t="shared" ref="W8:W71" si="13">IF(H8&gt;0,ROUND((U8*(O8-V8)+V8),2),0)</f>
        <v>0</v>
      </c>
      <c r="X8" s="24">
        <f t="shared" ref="X8:X71" si="14">IF(H8&gt;0,ROUND(O8-W8,2),0)</f>
        <v>0</v>
      </c>
      <c r="Y8" s="23">
        <f t="shared" ref="Y8:Y71" si="15">IF(I8&gt;0,(ROUND((U8*(P8-V8)+V8),2)),0)</f>
        <v>0</v>
      </c>
      <c r="Z8" s="24">
        <f t="shared" ref="Z8:Z71" si="16">IF(I8&gt;0,(ROUND(P8-Y8,2)),0)</f>
        <v>0</v>
      </c>
      <c r="AA8" s="203">
        <f t="shared" ref="AA8:AA71" si="17">ROUND((W8*H8)+(Y8*I8),2)</f>
        <v>0</v>
      </c>
      <c r="AB8" s="204">
        <f t="shared" ref="AB8:AB71" si="18">IF(J8&gt;0,IF(M8="","Inserire Isee in colonna M",IF(N8="","compilare colonna N",ROUND((X8*H8)+(Z8*I8),2))),0)</f>
        <v>0</v>
      </c>
      <c r="AC8" s="29"/>
    </row>
    <row r="9" spans="1:33" ht="25" customHeight="1" x14ac:dyDescent="0.5">
      <c r="A9" s="191"/>
      <c r="B9" s="10"/>
      <c r="C9" s="10"/>
      <c r="D9" s="11"/>
      <c r="E9" s="12"/>
      <c r="F9" s="13"/>
      <c r="G9" s="13"/>
      <c r="H9" s="14"/>
      <c r="I9" s="14"/>
      <c r="J9" s="15">
        <f t="shared" si="3"/>
        <v>0</v>
      </c>
      <c r="K9" s="16" t="str">
        <f t="shared" si="4"/>
        <v/>
      </c>
      <c r="L9" s="30" t="str">
        <f t="shared" si="1"/>
        <v/>
      </c>
      <c r="M9" s="18"/>
      <c r="N9" s="26" t="s">
        <v>19</v>
      </c>
      <c r="O9" s="19">
        <f t="shared" si="5"/>
        <v>0</v>
      </c>
      <c r="P9" s="20">
        <f t="shared" si="6"/>
        <v>0</v>
      </c>
      <c r="Q9" s="20">
        <f t="shared" si="7"/>
        <v>0</v>
      </c>
      <c r="R9" s="20">
        <f t="shared" si="8"/>
        <v>0</v>
      </c>
      <c r="S9" s="21">
        <f t="shared" si="9"/>
        <v>0</v>
      </c>
      <c r="T9" s="22">
        <f t="shared" si="10"/>
        <v>0</v>
      </c>
      <c r="U9" s="23">
        <f t="shared" si="11"/>
        <v>0</v>
      </c>
      <c r="V9" s="28">
        <f t="shared" si="12"/>
        <v>0</v>
      </c>
      <c r="W9" s="23">
        <f t="shared" si="13"/>
        <v>0</v>
      </c>
      <c r="X9" s="24">
        <f t="shared" si="14"/>
        <v>0</v>
      </c>
      <c r="Y9" s="23">
        <f t="shared" si="15"/>
        <v>0</v>
      </c>
      <c r="Z9" s="24">
        <f t="shared" si="16"/>
        <v>0</v>
      </c>
      <c r="AA9" s="203">
        <f t="shared" si="17"/>
        <v>0</v>
      </c>
      <c r="AB9" s="204">
        <f t="shared" si="18"/>
        <v>0</v>
      </c>
      <c r="AC9" s="29"/>
    </row>
    <row r="10" spans="1:33" ht="25" customHeight="1" x14ac:dyDescent="0.5">
      <c r="A10" s="191"/>
      <c r="B10" s="10"/>
      <c r="C10" s="10"/>
      <c r="D10" s="11"/>
      <c r="E10" s="12"/>
      <c r="F10" s="13"/>
      <c r="G10" s="13"/>
      <c r="H10" s="14"/>
      <c r="I10" s="14"/>
      <c r="J10" s="15">
        <f t="shared" si="3"/>
        <v>0</v>
      </c>
      <c r="K10" s="16" t="str">
        <f t="shared" si="4"/>
        <v/>
      </c>
      <c r="L10" s="30" t="str">
        <f t="shared" si="1"/>
        <v/>
      </c>
      <c r="M10" s="18"/>
      <c r="N10" s="26" t="s">
        <v>19</v>
      </c>
      <c r="O10" s="19">
        <f t="shared" si="5"/>
        <v>0</v>
      </c>
      <c r="P10" s="20">
        <f t="shared" si="6"/>
        <v>0</v>
      </c>
      <c r="Q10" s="20">
        <f t="shared" si="7"/>
        <v>0</v>
      </c>
      <c r="R10" s="20">
        <f t="shared" si="8"/>
        <v>0</v>
      </c>
      <c r="S10" s="21">
        <f t="shared" si="9"/>
        <v>0</v>
      </c>
      <c r="T10" s="22">
        <f t="shared" si="10"/>
        <v>0</v>
      </c>
      <c r="U10" s="23">
        <f t="shared" si="11"/>
        <v>0</v>
      </c>
      <c r="V10" s="28">
        <f t="shared" si="12"/>
        <v>0</v>
      </c>
      <c r="W10" s="23">
        <f t="shared" si="13"/>
        <v>0</v>
      </c>
      <c r="X10" s="24">
        <f t="shared" si="14"/>
        <v>0</v>
      </c>
      <c r="Y10" s="23">
        <f t="shared" si="15"/>
        <v>0</v>
      </c>
      <c r="Z10" s="24">
        <f t="shared" si="16"/>
        <v>0</v>
      </c>
      <c r="AA10" s="203">
        <f t="shared" si="17"/>
        <v>0</v>
      </c>
      <c r="AB10" s="204">
        <f t="shared" si="18"/>
        <v>0</v>
      </c>
      <c r="AC10" s="29"/>
    </row>
    <row r="11" spans="1:33" ht="25" customHeight="1" x14ac:dyDescent="0.5">
      <c r="A11" s="191"/>
      <c r="B11" s="10"/>
      <c r="C11" s="10"/>
      <c r="D11" s="11"/>
      <c r="E11" s="12"/>
      <c r="F11" s="13"/>
      <c r="G11" s="13"/>
      <c r="H11" s="14"/>
      <c r="I11" s="14"/>
      <c r="J11" s="15">
        <f t="shared" si="3"/>
        <v>0</v>
      </c>
      <c r="K11" s="16" t="str">
        <f t="shared" si="4"/>
        <v/>
      </c>
      <c r="L11" s="30" t="str">
        <f t="shared" si="1"/>
        <v/>
      </c>
      <c r="M11" s="18"/>
      <c r="N11" s="26" t="s">
        <v>19</v>
      </c>
      <c r="O11" s="19">
        <f t="shared" si="5"/>
        <v>0</v>
      </c>
      <c r="P11" s="20">
        <f t="shared" si="6"/>
        <v>0</v>
      </c>
      <c r="Q11" s="20">
        <f t="shared" si="7"/>
        <v>0</v>
      </c>
      <c r="R11" s="20">
        <f t="shared" si="8"/>
        <v>0</v>
      </c>
      <c r="S11" s="21">
        <f t="shared" si="9"/>
        <v>0</v>
      </c>
      <c r="T11" s="22">
        <f t="shared" si="10"/>
        <v>0</v>
      </c>
      <c r="U11" s="23">
        <f t="shared" si="11"/>
        <v>0</v>
      </c>
      <c r="V11" s="28">
        <f t="shared" si="12"/>
        <v>0</v>
      </c>
      <c r="W11" s="23">
        <f t="shared" si="13"/>
        <v>0</v>
      </c>
      <c r="X11" s="24">
        <f t="shared" si="14"/>
        <v>0</v>
      </c>
      <c r="Y11" s="23">
        <f t="shared" si="15"/>
        <v>0</v>
      </c>
      <c r="Z11" s="24">
        <f t="shared" si="16"/>
        <v>0</v>
      </c>
      <c r="AA11" s="203">
        <f t="shared" si="17"/>
        <v>0</v>
      </c>
      <c r="AB11" s="204">
        <f t="shared" si="18"/>
        <v>0</v>
      </c>
      <c r="AC11" s="29"/>
    </row>
    <row r="12" spans="1:33" ht="25" customHeight="1" x14ac:dyDescent="0.5">
      <c r="A12" s="191"/>
      <c r="B12" s="10"/>
      <c r="C12" s="10"/>
      <c r="D12" s="11"/>
      <c r="E12" s="12"/>
      <c r="F12" s="13"/>
      <c r="G12" s="13"/>
      <c r="H12" s="14"/>
      <c r="I12" s="14"/>
      <c r="J12" s="15">
        <f t="shared" si="3"/>
        <v>0</v>
      </c>
      <c r="K12" s="16" t="str">
        <f t="shared" si="4"/>
        <v/>
      </c>
      <c r="L12" s="30" t="str">
        <f t="shared" si="1"/>
        <v/>
      </c>
      <c r="M12" s="18"/>
      <c r="N12" s="26" t="s">
        <v>19</v>
      </c>
      <c r="O12" s="19">
        <f t="shared" si="5"/>
        <v>0</v>
      </c>
      <c r="P12" s="20">
        <f t="shared" si="6"/>
        <v>0</v>
      </c>
      <c r="Q12" s="20">
        <f t="shared" si="7"/>
        <v>0</v>
      </c>
      <c r="R12" s="20">
        <f t="shared" si="8"/>
        <v>0</v>
      </c>
      <c r="S12" s="21">
        <f t="shared" si="9"/>
        <v>0</v>
      </c>
      <c r="T12" s="22">
        <f t="shared" si="10"/>
        <v>0</v>
      </c>
      <c r="U12" s="23">
        <f t="shared" si="11"/>
        <v>0</v>
      </c>
      <c r="V12" s="28">
        <f t="shared" si="12"/>
        <v>0</v>
      </c>
      <c r="W12" s="23">
        <f t="shared" si="13"/>
        <v>0</v>
      </c>
      <c r="X12" s="24">
        <f t="shared" si="14"/>
        <v>0</v>
      </c>
      <c r="Y12" s="23">
        <f t="shared" si="15"/>
        <v>0</v>
      </c>
      <c r="Z12" s="24">
        <f t="shared" si="16"/>
        <v>0</v>
      </c>
      <c r="AA12" s="203">
        <f t="shared" si="17"/>
        <v>0</v>
      </c>
      <c r="AB12" s="204">
        <f t="shared" si="18"/>
        <v>0</v>
      </c>
      <c r="AC12" s="29"/>
    </row>
    <row r="13" spans="1:33" ht="25" customHeight="1" x14ac:dyDescent="0.5">
      <c r="A13" s="191"/>
      <c r="B13" s="10"/>
      <c r="C13" s="10"/>
      <c r="D13" s="11"/>
      <c r="E13" s="12"/>
      <c r="F13" s="13"/>
      <c r="G13" s="13"/>
      <c r="H13" s="14"/>
      <c r="I13" s="14"/>
      <c r="J13" s="15">
        <f t="shared" si="3"/>
        <v>0</v>
      </c>
      <c r="K13" s="16" t="str">
        <f t="shared" si="4"/>
        <v/>
      </c>
      <c r="L13" s="30" t="str">
        <f t="shared" si="1"/>
        <v/>
      </c>
      <c r="M13" s="18"/>
      <c r="N13" s="26" t="s">
        <v>19</v>
      </c>
      <c r="O13" s="19">
        <f t="shared" si="5"/>
        <v>0</v>
      </c>
      <c r="P13" s="20">
        <f t="shared" si="6"/>
        <v>0</v>
      </c>
      <c r="Q13" s="20">
        <f t="shared" si="7"/>
        <v>0</v>
      </c>
      <c r="R13" s="20">
        <f t="shared" si="8"/>
        <v>0</v>
      </c>
      <c r="S13" s="21">
        <f t="shared" si="9"/>
        <v>0</v>
      </c>
      <c r="T13" s="22">
        <f t="shared" si="10"/>
        <v>0</v>
      </c>
      <c r="U13" s="23">
        <f t="shared" si="11"/>
        <v>0</v>
      </c>
      <c r="V13" s="28">
        <f t="shared" si="12"/>
        <v>0</v>
      </c>
      <c r="W13" s="23">
        <f t="shared" si="13"/>
        <v>0</v>
      </c>
      <c r="X13" s="24">
        <f t="shared" si="14"/>
        <v>0</v>
      </c>
      <c r="Y13" s="23">
        <f t="shared" si="15"/>
        <v>0</v>
      </c>
      <c r="Z13" s="24">
        <f t="shared" si="16"/>
        <v>0</v>
      </c>
      <c r="AA13" s="203">
        <f t="shared" si="17"/>
        <v>0</v>
      </c>
      <c r="AB13" s="204">
        <f t="shared" si="18"/>
        <v>0</v>
      </c>
      <c r="AC13" s="29"/>
    </row>
    <row r="14" spans="1:33" ht="25" customHeight="1" x14ac:dyDescent="0.5">
      <c r="A14" s="191"/>
      <c r="B14" s="10"/>
      <c r="C14" s="10"/>
      <c r="D14" s="11"/>
      <c r="E14" s="12"/>
      <c r="F14" s="13"/>
      <c r="G14" s="13"/>
      <c r="H14" s="14"/>
      <c r="I14" s="14"/>
      <c r="J14" s="15">
        <f t="shared" si="3"/>
        <v>0</v>
      </c>
      <c r="K14" s="16" t="str">
        <f t="shared" si="4"/>
        <v/>
      </c>
      <c r="L14" s="30" t="str">
        <f t="shared" si="1"/>
        <v/>
      </c>
      <c r="M14" s="18"/>
      <c r="N14" s="26" t="s">
        <v>19</v>
      </c>
      <c r="O14" s="19">
        <f t="shared" si="5"/>
        <v>0</v>
      </c>
      <c r="P14" s="20">
        <f t="shared" si="6"/>
        <v>0</v>
      </c>
      <c r="Q14" s="20">
        <f t="shared" si="7"/>
        <v>0</v>
      </c>
      <c r="R14" s="20">
        <f t="shared" si="8"/>
        <v>0</v>
      </c>
      <c r="S14" s="21">
        <f t="shared" si="9"/>
        <v>0</v>
      </c>
      <c r="T14" s="22">
        <f t="shared" si="10"/>
        <v>0</v>
      </c>
      <c r="U14" s="23">
        <f t="shared" si="11"/>
        <v>0</v>
      </c>
      <c r="V14" s="28">
        <f t="shared" si="12"/>
        <v>0</v>
      </c>
      <c r="W14" s="23">
        <f t="shared" si="13"/>
        <v>0</v>
      </c>
      <c r="X14" s="24">
        <f t="shared" si="14"/>
        <v>0</v>
      </c>
      <c r="Y14" s="23">
        <f t="shared" si="15"/>
        <v>0</v>
      </c>
      <c r="Z14" s="24">
        <f t="shared" si="16"/>
        <v>0</v>
      </c>
      <c r="AA14" s="203">
        <f t="shared" si="17"/>
        <v>0</v>
      </c>
      <c r="AB14" s="204">
        <f t="shared" si="18"/>
        <v>0</v>
      </c>
      <c r="AC14" s="29"/>
    </row>
    <row r="15" spans="1:33" ht="25" customHeight="1" x14ac:dyDescent="0.5">
      <c r="A15" s="191"/>
      <c r="B15" s="10"/>
      <c r="C15" s="10"/>
      <c r="D15" s="11"/>
      <c r="E15" s="12"/>
      <c r="F15" s="13"/>
      <c r="G15" s="13"/>
      <c r="H15" s="14"/>
      <c r="I15" s="14"/>
      <c r="J15" s="15">
        <f t="shared" si="3"/>
        <v>0</v>
      </c>
      <c r="K15" s="16" t="str">
        <f t="shared" si="4"/>
        <v/>
      </c>
      <c r="L15" s="30" t="str">
        <f t="shared" si="1"/>
        <v/>
      </c>
      <c r="M15" s="18"/>
      <c r="N15" s="26" t="s">
        <v>19</v>
      </c>
      <c r="O15" s="19">
        <f t="shared" si="5"/>
        <v>0</v>
      </c>
      <c r="P15" s="20">
        <f t="shared" si="6"/>
        <v>0</v>
      </c>
      <c r="Q15" s="20">
        <f t="shared" si="7"/>
        <v>0</v>
      </c>
      <c r="R15" s="20">
        <f t="shared" si="8"/>
        <v>0</v>
      </c>
      <c r="S15" s="21">
        <f t="shared" si="9"/>
        <v>0</v>
      </c>
      <c r="T15" s="22">
        <f t="shared" si="10"/>
        <v>0</v>
      </c>
      <c r="U15" s="23">
        <f t="shared" si="11"/>
        <v>0</v>
      </c>
      <c r="V15" s="28">
        <f t="shared" si="12"/>
        <v>0</v>
      </c>
      <c r="W15" s="23">
        <f t="shared" si="13"/>
        <v>0</v>
      </c>
      <c r="X15" s="24">
        <f t="shared" si="14"/>
        <v>0</v>
      </c>
      <c r="Y15" s="23">
        <f t="shared" si="15"/>
        <v>0</v>
      </c>
      <c r="Z15" s="24">
        <f t="shared" si="16"/>
        <v>0</v>
      </c>
      <c r="AA15" s="203">
        <f t="shared" si="17"/>
        <v>0</v>
      </c>
      <c r="AB15" s="204">
        <f t="shared" si="18"/>
        <v>0</v>
      </c>
      <c r="AC15" s="29"/>
    </row>
    <row r="16" spans="1:33" ht="25" customHeight="1" x14ac:dyDescent="0.5">
      <c r="A16" s="191"/>
      <c r="B16" s="10"/>
      <c r="C16" s="10"/>
      <c r="D16" s="11"/>
      <c r="E16" s="12"/>
      <c r="F16" s="13"/>
      <c r="G16" s="13"/>
      <c r="H16" s="14"/>
      <c r="I16" s="14"/>
      <c r="J16" s="15">
        <f t="shared" si="3"/>
        <v>0</v>
      </c>
      <c r="K16" s="16" t="str">
        <f t="shared" si="4"/>
        <v/>
      </c>
      <c r="L16" s="30" t="str">
        <f t="shared" si="1"/>
        <v/>
      </c>
      <c r="M16" s="18"/>
      <c r="N16" s="26" t="s">
        <v>19</v>
      </c>
      <c r="O16" s="19">
        <f t="shared" si="5"/>
        <v>0</v>
      </c>
      <c r="P16" s="20">
        <f t="shared" si="6"/>
        <v>0</v>
      </c>
      <c r="Q16" s="20">
        <f t="shared" si="7"/>
        <v>0</v>
      </c>
      <c r="R16" s="20">
        <f t="shared" si="8"/>
        <v>0</v>
      </c>
      <c r="S16" s="21">
        <f t="shared" si="9"/>
        <v>0</v>
      </c>
      <c r="T16" s="22">
        <f t="shared" si="10"/>
        <v>0</v>
      </c>
      <c r="U16" s="23">
        <f t="shared" si="11"/>
        <v>0</v>
      </c>
      <c r="V16" s="28">
        <f t="shared" si="12"/>
        <v>0</v>
      </c>
      <c r="W16" s="23">
        <f t="shared" si="13"/>
        <v>0</v>
      </c>
      <c r="X16" s="24">
        <f t="shared" si="14"/>
        <v>0</v>
      </c>
      <c r="Y16" s="23">
        <f t="shared" si="15"/>
        <v>0</v>
      </c>
      <c r="Z16" s="24">
        <f t="shared" si="16"/>
        <v>0</v>
      </c>
      <c r="AA16" s="203">
        <f t="shared" si="17"/>
        <v>0</v>
      </c>
      <c r="AB16" s="204">
        <f t="shared" si="18"/>
        <v>0</v>
      </c>
      <c r="AC16" s="29"/>
    </row>
    <row r="17" spans="1:29" ht="25" customHeight="1" x14ac:dyDescent="0.5">
      <c r="A17" s="191"/>
      <c r="B17" s="10"/>
      <c r="C17" s="10"/>
      <c r="D17" s="11"/>
      <c r="E17" s="12"/>
      <c r="F17" s="13"/>
      <c r="G17" s="13"/>
      <c r="H17" s="14"/>
      <c r="I17" s="14"/>
      <c r="J17" s="15">
        <f t="shared" si="3"/>
        <v>0</v>
      </c>
      <c r="K17" s="16" t="str">
        <f t="shared" si="4"/>
        <v/>
      </c>
      <c r="L17" s="30" t="str">
        <f t="shared" si="1"/>
        <v/>
      </c>
      <c r="M17" s="18"/>
      <c r="N17" s="26" t="s">
        <v>19</v>
      </c>
      <c r="O17" s="19">
        <f t="shared" si="5"/>
        <v>0</v>
      </c>
      <c r="P17" s="20">
        <f t="shared" si="6"/>
        <v>0</v>
      </c>
      <c r="Q17" s="20">
        <f t="shared" si="7"/>
        <v>0</v>
      </c>
      <c r="R17" s="20">
        <f t="shared" si="8"/>
        <v>0</v>
      </c>
      <c r="S17" s="21">
        <f t="shared" si="9"/>
        <v>0</v>
      </c>
      <c r="T17" s="22">
        <f t="shared" si="10"/>
        <v>0</v>
      </c>
      <c r="U17" s="23">
        <f t="shared" si="11"/>
        <v>0</v>
      </c>
      <c r="V17" s="28">
        <f t="shared" si="12"/>
        <v>0</v>
      </c>
      <c r="W17" s="23">
        <f t="shared" si="13"/>
        <v>0</v>
      </c>
      <c r="X17" s="24">
        <f t="shared" si="14"/>
        <v>0</v>
      </c>
      <c r="Y17" s="23">
        <f t="shared" si="15"/>
        <v>0</v>
      </c>
      <c r="Z17" s="24">
        <f t="shared" si="16"/>
        <v>0</v>
      </c>
      <c r="AA17" s="203">
        <f t="shared" si="17"/>
        <v>0</v>
      </c>
      <c r="AB17" s="204">
        <f t="shared" si="18"/>
        <v>0</v>
      </c>
      <c r="AC17" s="29"/>
    </row>
    <row r="18" spans="1:29" ht="25" customHeight="1" x14ac:dyDescent="0.5">
      <c r="A18" s="191"/>
      <c r="B18" s="10"/>
      <c r="C18" s="10"/>
      <c r="D18" s="11"/>
      <c r="E18" s="12"/>
      <c r="F18" s="13"/>
      <c r="G18" s="13"/>
      <c r="H18" s="14"/>
      <c r="I18" s="14"/>
      <c r="J18" s="15">
        <f t="shared" si="3"/>
        <v>0</v>
      </c>
      <c r="K18" s="16" t="str">
        <f t="shared" si="4"/>
        <v/>
      </c>
      <c r="L18" s="30" t="str">
        <f t="shared" si="1"/>
        <v/>
      </c>
      <c r="M18" s="18"/>
      <c r="N18" s="26" t="s">
        <v>19</v>
      </c>
      <c r="O18" s="19">
        <f t="shared" si="5"/>
        <v>0</v>
      </c>
      <c r="P18" s="20">
        <f t="shared" si="6"/>
        <v>0</v>
      </c>
      <c r="Q18" s="20">
        <f t="shared" si="7"/>
        <v>0</v>
      </c>
      <c r="R18" s="20">
        <f t="shared" si="8"/>
        <v>0</v>
      </c>
      <c r="S18" s="21">
        <f t="shared" si="9"/>
        <v>0</v>
      </c>
      <c r="T18" s="22">
        <f t="shared" si="10"/>
        <v>0</v>
      </c>
      <c r="U18" s="23">
        <f t="shared" si="11"/>
        <v>0</v>
      </c>
      <c r="V18" s="28">
        <f t="shared" si="12"/>
        <v>0</v>
      </c>
      <c r="W18" s="23">
        <f t="shared" si="13"/>
        <v>0</v>
      </c>
      <c r="X18" s="24">
        <f t="shared" si="14"/>
        <v>0</v>
      </c>
      <c r="Y18" s="23">
        <f t="shared" si="15"/>
        <v>0</v>
      </c>
      <c r="Z18" s="24">
        <f t="shared" si="16"/>
        <v>0</v>
      </c>
      <c r="AA18" s="203">
        <f t="shared" si="17"/>
        <v>0</v>
      </c>
      <c r="AB18" s="204">
        <f t="shared" si="18"/>
        <v>0</v>
      </c>
      <c r="AC18" s="29"/>
    </row>
    <row r="19" spans="1:29" ht="25" customHeight="1" x14ac:dyDescent="0.5">
      <c r="A19" s="191"/>
      <c r="B19" s="10"/>
      <c r="C19" s="10"/>
      <c r="D19" s="11"/>
      <c r="E19" s="12"/>
      <c r="F19" s="13"/>
      <c r="G19" s="13"/>
      <c r="H19" s="14"/>
      <c r="I19" s="14"/>
      <c r="J19" s="15">
        <f t="shared" si="3"/>
        <v>0</v>
      </c>
      <c r="K19" s="16" t="str">
        <f t="shared" si="4"/>
        <v/>
      </c>
      <c r="L19" s="30" t="str">
        <f t="shared" si="1"/>
        <v/>
      </c>
      <c r="M19" s="18"/>
      <c r="N19" s="26" t="s">
        <v>19</v>
      </c>
      <c r="O19" s="19">
        <f t="shared" si="5"/>
        <v>0</v>
      </c>
      <c r="P19" s="20">
        <f t="shared" si="6"/>
        <v>0</v>
      </c>
      <c r="Q19" s="20">
        <f t="shared" si="7"/>
        <v>0</v>
      </c>
      <c r="R19" s="20">
        <f t="shared" si="8"/>
        <v>0</v>
      </c>
      <c r="S19" s="21">
        <f t="shared" si="9"/>
        <v>0</v>
      </c>
      <c r="T19" s="22">
        <f t="shared" si="10"/>
        <v>0</v>
      </c>
      <c r="U19" s="23">
        <f t="shared" si="11"/>
        <v>0</v>
      </c>
      <c r="V19" s="28">
        <f t="shared" si="12"/>
        <v>0</v>
      </c>
      <c r="W19" s="23">
        <f t="shared" si="13"/>
        <v>0</v>
      </c>
      <c r="X19" s="24">
        <f t="shared" si="14"/>
        <v>0</v>
      </c>
      <c r="Y19" s="23">
        <f t="shared" si="15"/>
        <v>0</v>
      </c>
      <c r="Z19" s="24">
        <f t="shared" si="16"/>
        <v>0</v>
      </c>
      <c r="AA19" s="203">
        <f t="shared" si="17"/>
        <v>0</v>
      </c>
      <c r="AB19" s="204">
        <f t="shared" si="18"/>
        <v>0</v>
      </c>
      <c r="AC19" s="29"/>
    </row>
    <row r="20" spans="1:29" ht="25" customHeight="1" x14ac:dyDescent="0.5">
      <c r="A20" s="191"/>
      <c r="B20" s="10"/>
      <c r="C20" s="10"/>
      <c r="D20" s="11"/>
      <c r="E20" s="12"/>
      <c r="F20" s="13"/>
      <c r="G20" s="13"/>
      <c r="H20" s="14"/>
      <c r="I20" s="14"/>
      <c r="J20" s="15">
        <f t="shared" si="3"/>
        <v>0</v>
      </c>
      <c r="K20" s="16" t="str">
        <f t="shared" si="4"/>
        <v/>
      </c>
      <c r="L20" s="30" t="str">
        <f t="shared" si="1"/>
        <v/>
      </c>
      <c r="M20" s="18"/>
      <c r="N20" s="26" t="s">
        <v>19</v>
      </c>
      <c r="O20" s="19">
        <f t="shared" si="5"/>
        <v>0</v>
      </c>
      <c r="P20" s="20">
        <f t="shared" si="6"/>
        <v>0</v>
      </c>
      <c r="Q20" s="20">
        <f t="shared" si="7"/>
        <v>0</v>
      </c>
      <c r="R20" s="20">
        <f t="shared" si="8"/>
        <v>0</v>
      </c>
      <c r="S20" s="21">
        <f t="shared" si="9"/>
        <v>0</v>
      </c>
      <c r="T20" s="22">
        <f t="shared" si="10"/>
        <v>0</v>
      </c>
      <c r="U20" s="23">
        <f t="shared" si="11"/>
        <v>0</v>
      </c>
      <c r="V20" s="28">
        <f t="shared" si="12"/>
        <v>0</v>
      </c>
      <c r="W20" s="23">
        <f t="shared" si="13"/>
        <v>0</v>
      </c>
      <c r="X20" s="24">
        <f t="shared" si="14"/>
        <v>0</v>
      </c>
      <c r="Y20" s="23">
        <f t="shared" si="15"/>
        <v>0</v>
      </c>
      <c r="Z20" s="24">
        <f t="shared" si="16"/>
        <v>0</v>
      </c>
      <c r="AA20" s="203">
        <f t="shared" si="17"/>
        <v>0</v>
      </c>
      <c r="AB20" s="204">
        <f t="shared" si="18"/>
        <v>0</v>
      </c>
      <c r="AC20" s="29"/>
    </row>
    <row r="21" spans="1:29" ht="25" customHeight="1" x14ac:dyDescent="0.5">
      <c r="A21" s="191"/>
      <c r="B21" s="10"/>
      <c r="C21" s="10"/>
      <c r="D21" s="11"/>
      <c r="E21" s="12"/>
      <c r="F21" s="13"/>
      <c r="G21" s="13"/>
      <c r="H21" s="14"/>
      <c r="I21" s="14"/>
      <c r="J21" s="15">
        <f t="shared" si="3"/>
        <v>0</v>
      </c>
      <c r="K21" s="16" t="str">
        <f t="shared" si="4"/>
        <v/>
      </c>
      <c r="L21" s="30" t="str">
        <f t="shared" si="1"/>
        <v/>
      </c>
      <c r="M21" s="18"/>
      <c r="N21" s="26" t="s">
        <v>19</v>
      </c>
      <c r="O21" s="19">
        <f t="shared" si="5"/>
        <v>0</v>
      </c>
      <c r="P21" s="20">
        <f t="shared" si="6"/>
        <v>0</v>
      </c>
      <c r="Q21" s="20">
        <f t="shared" si="7"/>
        <v>0</v>
      </c>
      <c r="R21" s="20">
        <f t="shared" si="8"/>
        <v>0</v>
      </c>
      <c r="S21" s="21">
        <f t="shared" si="9"/>
        <v>0</v>
      </c>
      <c r="T21" s="22">
        <f t="shared" si="10"/>
        <v>0</v>
      </c>
      <c r="U21" s="23">
        <f t="shared" si="11"/>
        <v>0</v>
      </c>
      <c r="V21" s="28">
        <f t="shared" si="12"/>
        <v>0</v>
      </c>
      <c r="W21" s="23">
        <f t="shared" si="13"/>
        <v>0</v>
      </c>
      <c r="X21" s="24">
        <f t="shared" si="14"/>
        <v>0</v>
      </c>
      <c r="Y21" s="23">
        <f t="shared" si="15"/>
        <v>0</v>
      </c>
      <c r="Z21" s="24">
        <f t="shared" si="16"/>
        <v>0</v>
      </c>
      <c r="AA21" s="203">
        <f t="shared" si="17"/>
        <v>0</v>
      </c>
      <c r="AB21" s="204">
        <f t="shared" si="18"/>
        <v>0</v>
      </c>
      <c r="AC21" s="29"/>
    </row>
    <row r="22" spans="1:29" ht="25" customHeight="1" x14ac:dyDescent="0.5">
      <c r="A22" s="191"/>
      <c r="B22" s="10"/>
      <c r="C22" s="10"/>
      <c r="D22" s="11"/>
      <c r="E22" s="12"/>
      <c r="F22" s="13"/>
      <c r="G22" s="13"/>
      <c r="H22" s="14"/>
      <c r="I22" s="14"/>
      <c r="J22" s="15">
        <f t="shared" si="3"/>
        <v>0</v>
      </c>
      <c r="K22" s="16" t="str">
        <f t="shared" si="4"/>
        <v/>
      </c>
      <c r="L22" s="30" t="str">
        <f t="shared" si="1"/>
        <v/>
      </c>
      <c r="M22" s="18"/>
      <c r="N22" s="26" t="s">
        <v>19</v>
      </c>
      <c r="O22" s="19">
        <f t="shared" si="5"/>
        <v>0</v>
      </c>
      <c r="P22" s="20">
        <f t="shared" si="6"/>
        <v>0</v>
      </c>
      <c r="Q22" s="20">
        <f t="shared" si="7"/>
        <v>0</v>
      </c>
      <c r="R22" s="20">
        <f t="shared" si="8"/>
        <v>0</v>
      </c>
      <c r="S22" s="21">
        <f t="shared" si="9"/>
        <v>0</v>
      </c>
      <c r="T22" s="22">
        <f t="shared" si="10"/>
        <v>0</v>
      </c>
      <c r="U22" s="23">
        <f t="shared" si="11"/>
        <v>0</v>
      </c>
      <c r="V22" s="28">
        <f t="shared" si="12"/>
        <v>0</v>
      </c>
      <c r="W22" s="23">
        <f t="shared" si="13"/>
        <v>0</v>
      </c>
      <c r="X22" s="24">
        <f t="shared" si="14"/>
        <v>0</v>
      </c>
      <c r="Y22" s="23">
        <f t="shared" si="15"/>
        <v>0</v>
      </c>
      <c r="Z22" s="24">
        <f t="shared" si="16"/>
        <v>0</v>
      </c>
      <c r="AA22" s="203">
        <f t="shared" si="17"/>
        <v>0</v>
      </c>
      <c r="AB22" s="204">
        <f t="shared" si="18"/>
        <v>0</v>
      </c>
      <c r="AC22" s="29"/>
    </row>
    <row r="23" spans="1:29" ht="25" customHeight="1" x14ac:dyDescent="0.5">
      <c r="A23" s="191"/>
      <c r="B23" s="10"/>
      <c r="C23" s="10"/>
      <c r="D23" s="11"/>
      <c r="E23" s="12"/>
      <c r="F23" s="13"/>
      <c r="G23" s="13"/>
      <c r="H23" s="14"/>
      <c r="I23" s="14"/>
      <c r="J23" s="15">
        <f t="shared" si="3"/>
        <v>0</v>
      </c>
      <c r="K23" s="16" t="str">
        <f t="shared" si="4"/>
        <v/>
      </c>
      <c r="L23" s="30" t="str">
        <f t="shared" si="1"/>
        <v/>
      </c>
      <c r="M23" s="18"/>
      <c r="N23" s="26" t="s">
        <v>19</v>
      </c>
      <c r="O23" s="19">
        <f t="shared" si="5"/>
        <v>0</v>
      </c>
      <c r="P23" s="20">
        <f t="shared" si="6"/>
        <v>0</v>
      </c>
      <c r="Q23" s="20">
        <f t="shared" si="7"/>
        <v>0</v>
      </c>
      <c r="R23" s="20">
        <f t="shared" si="8"/>
        <v>0</v>
      </c>
      <c r="S23" s="21">
        <f t="shared" si="9"/>
        <v>0</v>
      </c>
      <c r="T23" s="22">
        <f t="shared" si="10"/>
        <v>0</v>
      </c>
      <c r="U23" s="23">
        <f t="shared" si="11"/>
        <v>0</v>
      </c>
      <c r="V23" s="28">
        <f t="shared" si="12"/>
        <v>0</v>
      </c>
      <c r="W23" s="23">
        <f t="shared" si="13"/>
        <v>0</v>
      </c>
      <c r="X23" s="24">
        <f t="shared" si="14"/>
        <v>0</v>
      </c>
      <c r="Y23" s="23">
        <f t="shared" si="15"/>
        <v>0</v>
      </c>
      <c r="Z23" s="24">
        <f t="shared" si="16"/>
        <v>0</v>
      </c>
      <c r="AA23" s="203">
        <f t="shared" si="17"/>
        <v>0</v>
      </c>
      <c r="AB23" s="204">
        <f t="shared" si="18"/>
        <v>0</v>
      </c>
      <c r="AC23" s="29"/>
    </row>
    <row r="24" spans="1:29" ht="25" customHeight="1" x14ac:dyDescent="0.5">
      <c r="A24" s="191"/>
      <c r="B24" s="10"/>
      <c r="C24" s="10"/>
      <c r="D24" s="11"/>
      <c r="E24" s="12"/>
      <c r="F24" s="13"/>
      <c r="G24" s="13"/>
      <c r="H24" s="14"/>
      <c r="I24" s="14"/>
      <c r="J24" s="15">
        <f t="shared" si="3"/>
        <v>0</v>
      </c>
      <c r="K24" s="16" t="str">
        <f t="shared" si="4"/>
        <v/>
      </c>
      <c r="L24" s="30" t="str">
        <f t="shared" si="1"/>
        <v/>
      </c>
      <c r="M24" s="18"/>
      <c r="N24" s="26" t="s">
        <v>19</v>
      </c>
      <c r="O24" s="19">
        <f t="shared" si="5"/>
        <v>0</v>
      </c>
      <c r="P24" s="20">
        <f t="shared" si="6"/>
        <v>0</v>
      </c>
      <c r="Q24" s="20">
        <f t="shared" si="7"/>
        <v>0</v>
      </c>
      <c r="R24" s="20">
        <f t="shared" si="8"/>
        <v>0</v>
      </c>
      <c r="S24" s="21">
        <f t="shared" si="9"/>
        <v>0</v>
      </c>
      <c r="T24" s="22">
        <f t="shared" si="10"/>
        <v>0</v>
      </c>
      <c r="U24" s="23">
        <f t="shared" si="11"/>
        <v>0</v>
      </c>
      <c r="V24" s="28">
        <f t="shared" si="12"/>
        <v>0</v>
      </c>
      <c r="W24" s="23">
        <f t="shared" si="13"/>
        <v>0</v>
      </c>
      <c r="X24" s="24">
        <f t="shared" si="14"/>
        <v>0</v>
      </c>
      <c r="Y24" s="23">
        <f t="shared" si="15"/>
        <v>0</v>
      </c>
      <c r="Z24" s="24">
        <f t="shared" si="16"/>
        <v>0</v>
      </c>
      <c r="AA24" s="203">
        <f t="shared" si="17"/>
        <v>0</v>
      </c>
      <c r="AB24" s="204">
        <f t="shared" si="18"/>
        <v>0</v>
      </c>
      <c r="AC24" s="29"/>
    </row>
    <row r="25" spans="1:29" ht="25" customHeight="1" x14ac:dyDescent="0.5">
      <c r="A25" s="191"/>
      <c r="B25" s="10"/>
      <c r="C25" s="10"/>
      <c r="D25" s="11"/>
      <c r="E25" s="12"/>
      <c r="F25" s="13"/>
      <c r="G25" s="13"/>
      <c r="H25" s="14"/>
      <c r="I25" s="14"/>
      <c r="J25" s="15">
        <f t="shared" si="3"/>
        <v>0</v>
      </c>
      <c r="K25" s="16" t="str">
        <f t="shared" si="4"/>
        <v/>
      </c>
      <c r="L25" s="30" t="str">
        <f t="shared" si="1"/>
        <v/>
      </c>
      <c r="M25" s="18"/>
      <c r="N25" s="26" t="s">
        <v>19</v>
      </c>
      <c r="O25" s="19">
        <f t="shared" si="5"/>
        <v>0</v>
      </c>
      <c r="P25" s="20">
        <f t="shared" si="6"/>
        <v>0</v>
      </c>
      <c r="Q25" s="20">
        <f t="shared" si="7"/>
        <v>0</v>
      </c>
      <c r="R25" s="20">
        <f t="shared" si="8"/>
        <v>0</v>
      </c>
      <c r="S25" s="21">
        <f t="shared" si="9"/>
        <v>0</v>
      </c>
      <c r="T25" s="22">
        <f t="shared" si="10"/>
        <v>0</v>
      </c>
      <c r="U25" s="23">
        <f t="shared" si="11"/>
        <v>0</v>
      </c>
      <c r="V25" s="28">
        <f t="shared" si="12"/>
        <v>0</v>
      </c>
      <c r="W25" s="23">
        <f t="shared" si="13"/>
        <v>0</v>
      </c>
      <c r="X25" s="24">
        <f t="shared" si="14"/>
        <v>0</v>
      </c>
      <c r="Y25" s="23">
        <f t="shared" si="15"/>
        <v>0</v>
      </c>
      <c r="Z25" s="24">
        <f t="shared" si="16"/>
        <v>0</v>
      </c>
      <c r="AA25" s="203">
        <f t="shared" si="17"/>
        <v>0</v>
      </c>
      <c r="AB25" s="204">
        <f t="shared" si="18"/>
        <v>0</v>
      </c>
      <c r="AC25" s="29"/>
    </row>
    <row r="26" spans="1:29" ht="25" customHeight="1" x14ac:dyDescent="0.5">
      <c r="A26" s="191"/>
      <c r="B26" s="10"/>
      <c r="C26" s="10"/>
      <c r="D26" s="11"/>
      <c r="E26" s="12"/>
      <c r="F26" s="13"/>
      <c r="G26" s="13"/>
      <c r="H26" s="14"/>
      <c r="I26" s="14"/>
      <c r="J26" s="15">
        <f t="shared" si="3"/>
        <v>0</v>
      </c>
      <c r="K26" s="16" t="str">
        <f t="shared" si="4"/>
        <v/>
      </c>
      <c r="L26" s="30" t="str">
        <f t="shared" si="1"/>
        <v/>
      </c>
      <c r="M26" s="18"/>
      <c r="N26" s="26" t="s">
        <v>19</v>
      </c>
      <c r="O26" s="19">
        <f t="shared" si="5"/>
        <v>0</v>
      </c>
      <c r="P26" s="20">
        <f t="shared" si="6"/>
        <v>0</v>
      </c>
      <c r="Q26" s="20">
        <f t="shared" si="7"/>
        <v>0</v>
      </c>
      <c r="R26" s="20">
        <f t="shared" si="8"/>
        <v>0</v>
      </c>
      <c r="S26" s="21">
        <f t="shared" si="9"/>
        <v>0</v>
      </c>
      <c r="T26" s="22">
        <f t="shared" si="10"/>
        <v>0</v>
      </c>
      <c r="U26" s="23">
        <f t="shared" si="11"/>
        <v>0</v>
      </c>
      <c r="V26" s="28">
        <f t="shared" si="12"/>
        <v>0</v>
      </c>
      <c r="W26" s="23">
        <f t="shared" si="13"/>
        <v>0</v>
      </c>
      <c r="X26" s="24">
        <f t="shared" si="14"/>
        <v>0</v>
      </c>
      <c r="Y26" s="23">
        <f t="shared" si="15"/>
        <v>0</v>
      </c>
      <c r="Z26" s="24">
        <f t="shared" si="16"/>
        <v>0</v>
      </c>
      <c r="AA26" s="203">
        <f t="shared" si="17"/>
        <v>0</v>
      </c>
      <c r="AB26" s="204">
        <f t="shared" si="18"/>
        <v>0</v>
      </c>
      <c r="AC26" s="29"/>
    </row>
    <row r="27" spans="1:29" ht="25" customHeight="1" x14ac:dyDescent="0.5">
      <c r="A27" s="191"/>
      <c r="B27" s="10"/>
      <c r="C27" s="10"/>
      <c r="D27" s="11"/>
      <c r="E27" s="12"/>
      <c r="F27" s="13"/>
      <c r="G27" s="13"/>
      <c r="H27" s="14"/>
      <c r="I27" s="14"/>
      <c r="J27" s="15">
        <f t="shared" si="3"/>
        <v>0</v>
      </c>
      <c r="K27" s="16" t="str">
        <f t="shared" si="4"/>
        <v/>
      </c>
      <c r="L27" s="30" t="str">
        <f t="shared" si="1"/>
        <v/>
      </c>
      <c r="M27" s="18"/>
      <c r="N27" s="26" t="s">
        <v>19</v>
      </c>
      <c r="O27" s="19">
        <f t="shared" si="5"/>
        <v>0</v>
      </c>
      <c r="P27" s="20">
        <f t="shared" si="6"/>
        <v>0</v>
      </c>
      <c r="Q27" s="20">
        <f t="shared" si="7"/>
        <v>0</v>
      </c>
      <c r="R27" s="20">
        <f t="shared" si="8"/>
        <v>0</v>
      </c>
      <c r="S27" s="21">
        <f t="shared" si="9"/>
        <v>0</v>
      </c>
      <c r="T27" s="22">
        <f t="shared" si="10"/>
        <v>0</v>
      </c>
      <c r="U27" s="23">
        <f t="shared" si="11"/>
        <v>0</v>
      </c>
      <c r="V27" s="28">
        <f t="shared" si="12"/>
        <v>0</v>
      </c>
      <c r="W27" s="23">
        <f t="shared" si="13"/>
        <v>0</v>
      </c>
      <c r="X27" s="24">
        <f t="shared" si="14"/>
        <v>0</v>
      </c>
      <c r="Y27" s="23">
        <f t="shared" si="15"/>
        <v>0</v>
      </c>
      <c r="Z27" s="24">
        <f t="shared" si="16"/>
        <v>0</v>
      </c>
      <c r="AA27" s="203">
        <f t="shared" si="17"/>
        <v>0</v>
      </c>
      <c r="AB27" s="204">
        <f t="shared" si="18"/>
        <v>0</v>
      </c>
      <c r="AC27" s="29"/>
    </row>
    <row r="28" spans="1:29" ht="25" customHeight="1" x14ac:dyDescent="0.5">
      <c r="A28" s="191"/>
      <c r="B28" s="10"/>
      <c r="C28" s="10"/>
      <c r="D28" s="11"/>
      <c r="E28" s="12"/>
      <c r="F28" s="13"/>
      <c r="G28" s="13"/>
      <c r="H28" s="14"/>
      <c r="I28" s="14"/>
      <c r="J28" s="15">
        <f t="shared" si="3"/>
        <v>0</v>
      </c>
      <c r="K28" s="16" t="str">
        <f t="shared" si="4"/>
        <v/>
      </c>
      <c r="L28" s="30" t="str">
        <f t="shared" si="1"/>
        <v/>
      </c>
      <c r="M28" s="18"/>
      <c r="N28" s="26" t="s">
        <v>19</v>
      </c>
      <c r="O28" s="19">
        <f t="shared" si="5"/>
        <v>0</v>
      </c>
      <c r="P28" s="20">
        <f t="shared" si="6"/>
        <v>0</v>
      </c>
      <c r="Q28" s="20">
        <f t="shared" si="7"/>
        <v>0</v>
      </c>
      <c r="R28" s="20">
        <f t="shared" si="8"/>
        <v>0</v>
      </c>
      <c r="S28" s="21">
        <f t="shared" si="9"/>
        <v>0</v>
      </c>
      <c r="T28" s="22">
        <f t="shared" si="10"/>
        <v>0</v>
      </c>
      <c r="U28" s="23">
        <f t="shared" si="11"/>
        <v>0</v>
      </c>
      <c r="V28" s="28">
        <f t="shared" si="12"/>
        <v>0</v>
      </c>
      <c r="W28" s="23">
        <f t="shared" si="13"/>
        <v>0</v>
      </c>
      <c r="X28" s="24">
        <f t="shared" si="14"/>
        <v>0</v>
      </c>
      <c r="Y28" s="23">
        <f t="shared" si="15"/>
        <v>0</v>
      </c>
      <c r="Z28" s="24">
        <f t="shared" si="16"/>
        <v>0</v>
      </c>
      <c r="AA28" s="203">
        <f t="shared" si="17"/>
        <v>0</v>
      </c>
      <c r="AB28" s="204">
        <f t="shared" si="18"/>
        <v>0</v>
      </c>
      <c r="AC28" s="29"/>
    </row>
    <row r="29" spans="1:29" ht="25" customHeight="1" x14ac:dyDescent="0.5">
      <c r="A29" s="191"/>
      <c r="B29" s="10"/>
      <c r="C29" s="10"/>
      <c r="D29" s="11"/>
      <c r="E29" s="12"/>
      <c r="F29" s="13"/>
      <c r="G29" s="13"/>
      <c r="H29" s="14"/>
      <c r="I29" s="14"/>
      <c r="J29" s="15">
        <f t="shared" si="3"/>
        <v>0</v>
      </c>
      <c r="K29" s="16" t="str">
        <f t="shared" si="4"/>
        <v/>
      </c>
      <c r="L29" s="30" t="str">
        <f t="shared" si="1"/>
        <v/>
      </c>
      <c r="M29" s="18"/>
      <c r="N29" s="26" t="s">
        <v>19</v>
      </c>
      <c r="O29" s="19">
        <f t="shared" si="5"/>
        <v>0</v>
      </c>
      <c r="P29" s="20">
        <f t="shared" si="6"/>
        <v>0</v>
      </c>
      <c r="Q29" s="20">
        <f t="shared" si="7"/>
        <v>0</v>
      </c>
      <c r="R29" s="20">
        <f t="shared" si="8"/>
        <v>0</v>
      </c>
      <c r="S29" s="21">
        <f t="shared" si="9"/>
        <v>0</v>
      </c>
      <c r="T29" s="22">
        <f t="shared" si="10"/>
        <v>0</v>
      </c>
      <c r="U29" s="23">
        <f t="shared" si="11"/>
        <v>0</v>
      </c>
      <c r="V29" s="28">
        <f t="shared" si="12"/>
        <v>0</v>
      </c>
      <c r="W29" s="23">
        <f t="shared" si="13"/>
        <v>0</v>
      </c>
      <c r="X29" s="24">
        <f t="shared" si="14"/>
        <v>0</v>
      </c>
      <c r="Y29" s="23">
        <f t="shared" si="15"/>
        <v>0</v>
      </c>
      <c r="Z29" s="24">
        <f t="shared" si="16"/>
        <v>0</v>
      </c>
      <c r="AA29" s="203">
        <f t="shared" si="17"/>
        <v>0</v>
      </c>
      <c r="AB29" s="204">
        <f t="shared" si="18"/>
        <v>0</v>
      </c>
      <c r="AC29" s="29"/>
    </row>
    <row r="30" spans="1:29" ht="25" customHeight="1" x14ac:dyDescent="0.5">
      <c r="A30" s="191"/>
      <c r="B30" s="10"/>
      <c r="C30" s="10"/>
      <c r="D30" s="11"/>
      <c r="E30" s="12"/>
      <c r="F30" s="13"/>
      <c r="G30" s="13"/>
      <c r="H30" s="14"/>
      <c r="I30" s="14"/>
      <c r="J30" s="15">
        <f t="shared" si="3"/>
        <v>0</v>
      </c>
      <c r="K30" s="16" t="str">
        <f t="shared" si="4"/>
        <v/>
      </c>
      <c r="L30" s="30" t="str">
        <f t="shared" si="1"/>
        <v/>
      </c>
      <c r="M30" s="18"/>
      <c r="N30" s="26" t="s">
        <v>19</v>
      </c>
      <c r="O30" s="19">
        <f t="shared" si="5"/>
        <v>0</v>
      </c>
      <c r="P30" s="20">
        <f t="shared" si="6"/>
        <v>0</v>
      </c>
      <c r="Q30" s="20">
        <f t="shared" si="7"/>
        <v>0</v>
      </c>
      <c r="R30" s="20">
        <f t="shared" si="8"/>
        <v>0</v>
      </c>
      <c r="S30" s="21">
        <f t="shared" si="9"/>
        <v>0</v>
      </c>
      <c r="T30" s="22">
        <f t="shared" si="10"/>
        <v>0</v>
      </c>
      <c r="U30" s="23">
        <f t="shared" si="11"/>
        <v>0</v>
      </c>
      <c r="V30" s="28">
        <f t="shared" si="12"/>
        <v>0</v>
      </c>
      <c r="W30" s="23">
        <f t="shared" si="13"/>
        <v>0</v>
      </c>
      <c r="X30" s="24">
        <f t="shared" si="14"/>
        <v>0</v>
      </c>
      <c r="Y30" s="23">
        <f t="shared" si="15"/>
        <v>0</v>
      </c>
      <c r="Z30" s="24">
        <f t="shared" si="16"/>
        <v>0</v>
      </c>
      <c r="AA30" s="203">
        <f t="shared" si="17"/>
        <v>0</v>
      </c>
      <c r="AB30" s="204">
        <f t="shared" si="18"/>
        <v>0</v>
      </c>
      <c r="AC30" s="29"/>
    </row>
    <row r="31" spans="1:29" ht="25" customHeight="1" x14ac:dyDescent="0.5">
      <c r="A31" s="191"/>
      <c r="B31" s="10"/>
      <c r="C31" s="10"/>
      <c r="D31" s="11"/>
      <c r="E31" s="12"/>
      <c r="F31" s="13"/>
      <c r="G31" s="13"/>
      <c r="H31" s="14"/>
      <c r="I31" s="14"/>
      <c r="J31" s="15">
        <f t="shared" si="3"/>
        <v>0</v>
      </c>
      <c r="K31" s="16" t="str">
        <f t="shared" si="4"/>
        <v/>
      </c>
      <c r="L31" s="30" t="str">
        <f t="shared" si="1"/>
        <v/>
      </c>
      <c r="M31" s="18"/>
      <c r="N31" s="26" t="s">
        <v>19</v>
      </c>
      <c r="O31" s="19">
        <f t="shared" si="5"/>
        <v>0</v>
      </c>
      <c r="P31" s="20">
        <f t="shared" si="6"/>
        <v>0</v>
      </c>
      <c r="Q31" s="20">
        <f t="shared" si="7"/>
        <v>0</v>
      </c>
      <c r="R31" s="20">
        <f t="shared" si="8"/>
        <v>0</v>
      </c>
      <c r="S31" s="21">
        <f t="shared" si="9"/>
        <v>0</v>
      </c>
      <c r="T31" s="22">
        <f t="shared" si="10"/>
        <v>0</v>
      </c>
      <c r="U31" s="23">
        <f t="shared" si="11"/>
        <v>0</v>
      </c>
      <c r="V31" s="28">
        <f t="shared" si="12"/>
        <v>0</v>
      </c>
      <c r="W31" s="23">
        <f t="shared" si="13"/>
        <v>0</v>
      </c>
      <c r="X31" s="24">
        <f t="shared" si="14"/>
        <v>0</v>
      </c>
      <c r="Y31" s="23">
        <f t="shared" si="15"/>
        <v>0</v>
      </c>
      <c r="Z31" s="24">
        <f t="shared" si="16"/>
        <v>0</v>
      </c>
      <c r="AA31" s="203">
        <f t="shared" si="17"/>
        <v>0</v>
      </c>
      <c r="AB31" s="204">
        <f t="shared" si="18"/>
        <v>0</v>
      </c>
      <c r="AC31" s="29"/>
    </row>
    <row r="32" spans="1:29" ht="25" customHeight="1" x14ac:dyDescent="0.5">
      <c r="A32" s="191"/>
      <c r="B32" s="10"/>
      <c r="C32" s="10"/>
      <c r="D32" s="11"/>
      <c r="E32" s="12"/>
      <c r="F32" s="13"/>
      <c r="G32" s="13"/>
      <c r="H32" s="14"/>
      <c r="I32" s="14"/>
      <c r="J32" s="15">
        <f t="shared" si="3"/>
        <v>0</v>
      </c>
      <c r="K32" s="16" t="str">
        <f t="shared" si="4"/>
        <v/>
      </c>
      <c r="L32" s="30" t="str">
        <f t="shared" si="1"/>
        <v/>
      </c>
      <c r="M32" s="18"/>
      <c r="N32" s="26" t="s">
        <v>19</v>
      </c>
      <c r="O32" s="19">
        <f t="shared" si="5"/>
        <v>0</v>
      </c>
      <c r="P32" s="20">
        <f t="shared" si="6"/>
        <v>0</v>
      </c>
      <c r="Q32" s="20">
        <f t="shared" si="7"/>
        <v>0</v>
      </c>
      <c r="R32" s="20">
        <f t="shared" si="8"/>
        <v>0</v>
      </c>
      <c r="S32" s="21">
        <f t="shared" si="9"/>
        <v>0</v>
      </c>
      <c r="T32" s="22">
        <f t="shared" si="10"/>
        <v>0</v>
      </c>
      <c r="U32" s="23">
        <f t="shared" si="11"/>
        <v>0</v>
      </c>
      <c r="V32" s="28">
        <f t="shared" si="12"/>
        <v>0</v>
      </c>
      <c r="W32" s="23">
        <f t="shared" si="13"/>
        <v>0</v>
      </c>
      <c r="X32" s="24">
        <f t="shared" si="14"/>
        <v>0</v>
      </c>
      <c r="Y32" s="23">
        <f t="shared" si="15"/>
        <v>0</v>
      </c>
      <c r="Z32" s="24">
        <f t="shared" si="16"/>
        <v>0</v>
      </c>
      <c r="AA32" s="203">
        <f t="shared" si="17"/>
        <v>0</v>
      </c>
      <c r="AB32" s="204">
        <f t="shared" si="18"/>
        <v>0</v>
      </c>
      <c r="AC32" s="29"/>
    </row>
    <row r="33" spans="1:29" ht="25" customHeight="1" x14ac:dyDescent="0.5">
      <c r="A33" s="191"/>
      <c r="B33" s="10"/>
      <c r="C33" s="10"/>
      <c r="D33" s="11"/>
      <c r="E33" s="12"/>
      <c r="F33" s="13"/>
      <c r="G33" s="13"/>
      <c r="H33" s="14"/>
      <c r="I33" s="14"/>
      <c r="J33" s="15">
        <f t="shared" si="3"/>
        <v>0</v>
      </c>
      <c r="K33" s="16" t="str">
        <f t="shared" si="4"/>
        <v/>
      </c>
      <c r="L33" s="30" t="str">
        <f t="shared" si="1"/>
        <v/>
      </c>
      <c r="M33" s="18"/>
      <c r="N33" s="26" t="s">
        <v>19</v>
      </c>
      <c r="O33" s="19">
        <f t="shared" si="5"/>
        <v>0</v>
      </c>
      <c r="P33" s="20">
        <f t="shared" si="6"/>
        <v>0</v>
      </c>
      <c r="Q33" s="20">
        <f t="shared" si="7"/>
        <v>0</v>
      </c>
      <c r="R33" s="20">
        <f t="shared" si="8"/>
        <v>0</v>
      </c>
      <c r="S33" s="21">
        <f t="shared" si="9"/>
        <v>0</v>
      </c>
      <c r="T33" s="22">
        <f t="shared" si="10"/>
        <v>0</v>
      </c>
      <c r="U33" s="23">
        <f t="shared" si="11"/>
        <v>0</v>
      </c>
      <c r="V33" s="28">
        <f t="shared" si="12"/>
        <v>0</v>
      </c>
      <c r="W33" s="23">
        <f t="shared" si="13"/>
        <v>0</v>
      </c>
      <c r="X33" s="24">
        <f t="shared" si="14"/>
        <v>0</v>
      </c>
      <c r="Y33" s="23">
        <f t="shared" si="15"/>
        <v>0</v>
      </c>
      <c r="Z33" s="24">
        <f t="shared" si="16"/>
        <v>0</v>
      </c>
      <c r="AA33" s="203">
        <f t="shared" si="17"/>
        <v>0</v>
      </c>
      <c r="AB33" s="204">
        <f t="shared" si="18"/>
        <v>0</v>
      </c>
      <c r="AC33" s="29"/>
    </row>
    <row r="34" spans="1:29" ht="25" customHeight="1" x14ac:dyDescent="0.5">
      <c r="A34" s="191"/>
      <c r="B34" s="10"/>
      <c r="C34" s="10"/>
      <c r="D34" s="11"/>
      <c r="E34" s="12"/>
      <c r="F34" s="13"/>
      <c r="G34" s="13"/>
      <c r="H34" s="14"/>
      <c r="I34" s="14"/>
      <c r="J34" s="15">
        <f t="shared" si="3"/>
        <v>0</v>
      </c>
      <c r="K34" s="16" t="str">
        <f t="shared" si="4"/>
        <v/>
      </c>
      <c r="L34" s="30" t="str">
        <f t="shared" si="1"/>
        <v/>
      </c>
      <c r="M34" s="18"/>
      <c r="N34" s="26" t="s">
        <v>19</v>
      </c>
      <c r="O34" s="19">
        <f t="shared" si="5"/>
        <v>0</v>
      </c>
      <c r="P34" s="20">
        <f t="shared" si="6"/>
        <v>0</v>
      </c>
      <c r="Q34" s="20">
        <f t="shared" si="7"/>
        <v>0</v>
      </c>
      <c r="R34" s="20">
        <f t="shared" si="8"/>
        <v>0</v>
      </c>
      <c r="S34" s="21">
        <f t="shared" si="9"/>
        <v>0</v>
      </c>
      <c r="T34" s="22">
        <f t="shared" si="10"/>
        <v>0</v>
      </c>
      <c r="U34" s="23">
        <f t="shared" si="11"/>
        <v>0</v>
      </c>
      <c r="V34" s="28">
        <f t="shared" si="12"/>
        <v>0</v>
      </c>
      <c r="W34" s="23">
        <f t="shared" si="13"/>
        <v>0</v>
      </c>
      <c r="X34" s="24">
        <f t="shared" si="14"/>
        <v>0</v>
      </c>
      <c r="Y34" s="23">
        <f t="shared" si="15"/>
        <v>0</v>
      </c>
      <c r="Z34" s="24">
        <f t="shared" si="16"/>
        <v>0</v>
      </c>
      <c r="AA34" s="203">
        <f t="shared" si="17"/>
        <v>0</v>
      </c>
      <c r="AB34" s="204">
        <f t="shared" si="18"/>
        <v>0</v>
      </c>
      <c r="AC34" s="29"/>
    </row>
    <row r="35" spans="1:29" ht="25" customHeight="1" x14ac:dyDescent="0.5">
      <c r="A35" s="191"/>
      <c r="B35" s="10"/>
      <c r="C35" s="10"/>
      <c r="D35" s="11"/>
      <c r="E35" s="12"/>
      <c r="F35" s="13"/>
      <c r="G35" s="13"/>
      <c r="H35" s="14"/>
      <c r="I35" s="14"/>
      <c r="J35" s="15">
        <f t="shared" si="3"/>
        <v>0</v>
      </c>
      <c r="K35" s="16" t="str">
        <f t="shared" si="4"/>
        <v/>
      </c>
      <c r="L35" s="30" t="str">
        <f t="shared" si="1"/>
        <v/>
      </c>
      <c r="M35" s="18"/>
      <c r="N35" s="26" t="s">
        <v>19</v>
      </c>
      <c r="O35" s="19">
        <f t="shared" si="5"/>
        <v>0</v>
      </c>
      <c r="P35" s="20">
        <f t="shared" si="6"/>
        <v>0</v>
      </c>
      <c r="Q35" s="20">
        <f t="shared" si="7"/>
        <v>0</v>
      </c>
      <c r="R35" s="20">
        <f t="shared" si="8"/>
        <v>0</v>
      </c>
      <c r="S35" s="21">
        <f t="shared" si="9"/>
        <v>0</v>
      </c>
      <c r="T35" s="22">
        <f t="shared" si="10"/>
        <v>0</v>
      </c>
      <c r="U35" s="23">
        <f t="shared" si="11"/>
        <v>0</v>
      </c>
      <c r="V35" s="28">
        <f t="shared" si="12"/>
        <v>0</v>
      </c>
      <c r="W35" s="23">
        <f t="shared" si="13"/>
        <v>0</v>
      </c>
      <c r="X35" s="24">
        <f t="shared" si="14"/>
        <v>0</v>
      </c>
      <c r="Y35" s="23">
        <f t="shared" si="15"/>
        <v>0</v>
      </c>
      <c r="Z35" s="24">
        <f t="shared" si="16"/>
        <v>0</v>
      </c>
      <c r="AA35" s="203">
        <f t="shared" si="17"/>
        <v>0</v>
      </c>
      <c r="AB35" s="204">
        <f t="shared" si="18"/>
        <v>0</v>
      </c>
      <c r="AC35" s="29"/>
    </row>
    <row r="36" spans="1:29" ht="25" customHeight="1" x14ac:dyDescent="0.5">
      <c r="A36" s="191"/>
      <c r="B36" s="10"/>
      <c r="C36" s="10"/>
      <c r="D36" s="11"/>
      <c r="E36" s="12"/>
      <c r="F36" s="13"/>
      <c r="G36" s="13"/>
      <c r="H36" s="14"/>
      <c r="I36" s="14"/>
      <c r="J36" s="15">
        <f t="shared" si="3"/>
        <v>0</v>
      </c>
      <c r="K36" s="16" t="str">
        <f t="shared" si="4"/>
        <v/>
      </c>
      <c r="L36" s="30" t="str">
        <f t="shared" si="1"/>
        <v/>
      </c>
      <c r="M36" s="18"/>
      <c r="N36" s="26" t="s">
        <v>19</v>
      </c>
      <c r="O36" s="19">
        <f t="shared" si="5"/>
        <v>0</v>
      </c>
      <c r="P36" s="20">
        <f t="shared" si="6"/>
        <v>0</v>
      </c>
      <c r="Q36" s="20">
        <f t="shared" si="7"/>
        <v>0</v>
      </c>
      <c r="R36" s="20">
        <f t="shared" si="8"/>
        <v>0</v>
      </c>
      <c r="S36" s="21">
        <f t="shared" si="9"/>
        <v>0</v>
      </c>
      <c r="T36" s="22">
        <f t="shared" si="10"/>
        <v>0</v>
      </c>
      <c r="U36" s="23">
        <f t="shared" si="11"/>
        <v>0</v>
      </c>
      <c r="V36" s="28">
        <f t="shared" si="12"/>
        <v>0</v>
      </c>
      <c r="W36" s="23">
        <f t="shared" si="13"/>
        <v>0</v>
      </c>
      <c r="X36" s="24">
        <f t="shared" si="14"/>
        <v>0</v>
      </c>
      <c r="Y36" s="23">
        <f t="shared" si="15"/>
        <v>0</v>
      </c>
      <c r="Z36" s="24">
        <f t="shared" si="16"/>
        <v>0</v>
      </c>
      <c r="AA36" s="203">
        <f t="shared" si="17"/>
        <v>0</v>
      </c>
      <c r="AB36" s="204">
        <f t="shared" si="18"/>
        <v>0</v>
      </c>
      <c r="AC36" s="29"/>
    </row>
    <row r="37" spans="1:29" ht="25" customHeight="1" x14ac:dyDescent="0.5">
      <c r="A37" s="191"/>
      <c r="B37" s="10"/>
      <c r="C37" s="10"/>
      <c r="D37" s="11"/>
      <c r="E37" s="12"/>
      <c r="F37" s="13"/>
      <c r="G37" s="13"/>
      <c r="H37" s="14"/>
      <c r="I37" s="14"/>
      <c r="J37" s="15">
        <f t="shared" si="3"/>
        <v>0</v>
      </c>
      <c r="K37" s="16" t="str">
        <f t="shared" si="4"/>
        <v/>
      </c>
      <c r="L37" s="30" t="str">
        <f t="shared" si="1"/>
        <v/>
      </c>
      <c r="M37" s="18"/>
      <c r="N37" s="26" t="s">
        <v>19</v>
      </c>
      <c r="O37" s="19">
        <f t="shared" si="5"/>
        <v>0</v>
      </c>
      <c r="P37" s="20">
        <f t="shared" si="6"/>
        <v>0</v>
      </c>
      <c r="Q37" s="20">
        <f t="shared" si="7"/>
        <v>0</v>
      </c>
      <c r="R37" s="20">
        <f t="shared" si="8"/>
        <v>0</v>
      </c>
      <c r="S37" s="21">
        <f t="shared" si="9"/>
        <v>0</v>
      </c>
      <c r="T37" s="22">
        <f t="shared" si="10"/>
        <v>0</v>
      </c>
      <c r="U37" s="23">
        <f t="shared" si="11"/>
        <v>0</v>
      </c>
      <c r="V37" s="28">
        <f t="shared" si="12"/>
        <v>0</v>
      </c>
      <c r="W37" s="23">
        <f t="shared" si="13"/>
        <v>0</v>
      </c>
      <c r="X37" s="24">
        <f t="shared" si="14"/>
        <v>0</v>
      </c>
      <c r="Y37" s="23">
        <f t="shared" si="15"/>
        <v>0</v>
      </c>
      <c r="Z37" s="24">
        <f t="shared" si="16"/>
        <v>0</v>
      </c>
      <c r="AA37" s="203">
        <f t="shared" si="17"/>
        <v>0</v>
      </c>
      <c r="AB37" s="204">
        <f t="shared" si="18"/>
        <v>0</v>
      </c>
      <c r="AC37" s="29"/>
    </row>
    <row r="38" spans="1:29" ht="25" customHeight="1" x14ac:dyDescent="0.5">
      <c r="A38" s="191"/>
      <c r="B38" s="10"/>
      <c r="C38" s="10"/>
      <c r="D38" s="11"/>
      <c r="E38" s="12"/>
      <c r="F38" s="13"/>
      <c r="G38" s="13"/>
      <c r="H38" s="14"/>
      <c r="I38" s="14"/>
      <c r="J38" s="15">
        <f t="shared" si="3"/>
        <v>0</v>
      </c>
      <c r="K38" s="16" t="str">
        <f t="shared" si="4"/>
        <v/>
      </c>
      <c r="L38" s="30" t="str">
        <f t="shared" si="1"/>
        <v/>
      </c>
      <c r="M38" s="18"/>
      <c r="N38" s="26" t="s">
        <v>19</v>
      </c>
      <c r="O38" s="19">
        <f t="shared" si="5"/>
        <v>0</v>
      </c>
      <c r="P38" s="20">
        <f t="shared" si="6"/>
        <v>0</v>
      </c>
      <c r="Q38" s="20">
        <f t="shared" si="7"/>
        <v>0</v>
      </c>
      <c r="R38" s="20">
        <f t="shared" si="8"/>
        <v>0</v>
      </c>
      <c r="S38" s="21">
        <f t="shared" si="9"/>
        <v>0</v>
      </c>
      <c r="T38" s="22">
        <f t="shared" si="10"/>
        <v>0</v>
      </c>
      <c r="U38" s="23">
        <f t="shared" si="11"/>
        <v>0</v>
      </c>
      <c r="V38" s="28">
        <f t="shared" si="12"/>
        <v>0</v>
      </c>
      <c r="W38" s="23">
        <f t="shared" si="13"/>
        <v>0</v>
      </c>
      <c r="X38" s="24">
        <f t="shared" si="14"/>
        <v>0</v>
      </c>
      <c r="Y38" s="23">
        <f t="shared" si="15"/>
        <v>0</v>
      </c>
      <c r="Z38" s="24">
        <f t="shared" si="16"/>
        <v>0</v>
      </c>
      <c r="AA38" s="203">
        <f t="shared" si="17"/>
        <v>0</v>
      </c>
      <c r="AB38" s="204">
        <f t="shared" si="18"/>
        <v>0</v>
      </c>
      <c r="AC38" s="29"/>
    </row>
    <row r="39" spans="1:29" ht="25" customHeight="1" x14ac:dyDescent="0.5">
      <c r="A39" s="191"/>
      <c r="B39" s="10"/>
      <c r="C39" s="10"/>
      <c r="D39" s="11"/>
      <c r="E39" s="12"/>
      <c r="F39" s="13"/>
      <c r="G39" s="13"/>
      <c r="H39" s="14"/>
      <c r="I39" s="14"/>
      <c r="J39" s="15">
        <f t="shared" si="3"/>
        <v>0</v>
      </c>
      <c r="K39" s="16" t="str">
        <f t="shared" si="4"/>
        <v/>
      </c>
      <c r="L39" s="30" t="str">
        <f t="shared" si="1"/>
        <v/>
      </c>
      <c r="M39" s="18"/>
      <c r="N39" s="26" t="s">
        <v>19</v>
      </c>
      <c r="O39" s="19">
        <f t="shared" si="5"/>
        <v>0</v>
      </c>
      <c r="P39" s="20">
        <f t="shared" si="6"/>
        <v>0</v>
      </c>
      <c r="Q39" s="20">
        <f t="shared" si="7"/>
        <v>0</v>
      </c>
      <c r="R39" s="20">
        <f t="shared" si="8"/>
        <v>0</v>
      </c>
      <c r="S39" s="21">
        <f t="shared" si="9"/>
        <v>0</v>
      </c>
      <c r="T39" s="22">
        <f t="shared" si="10"/>
        <v>0</v>
      </c>
      <c r="U39" s="23">
        <f t="shared" si="11"/>
        <v>0</v>
      </c>
      <c r="V39" s="28">
        <f t="shared" si="12"/>
        <v>0</v>
      </c>
      <c r="W39" s="23">
        <f t="shared" si="13"/>
        <v>0</v>
      </c>
      <c r="X39" s="24">
        <f t="shared" si="14"/>
        <v>0</v>
      </c>
      <c r="Y39" s="23">
        <f t="shared" si="15"/>
        <v>0</v>
      </c>
      <c r="Z39" s="24">
        <f t="shared" si="16"/>
        <v>0</v>
      </c>
      <c r="AA39" s="203">
        <f t="shared" si="17"/>
        <v>0</v>
      </c>
      <c r="AB39" s="204">
        <f t="shared" si="18"/>
        <v>0</v>
      </c>
      <c r="AC39" s="29"/>
    </row>
    <row r="40" spans="1:29" ht="25" customHeight="1" x14ac:dyDescent="0.5">
      <c r="A40" s="191"/>
      <c r="B40" s="10"/>
      <c r="C40" s="10"/>
      <c r="D40" s="11"/>
      <c r="E40" s="12"/>
      <c r="F40" s="13"/>
      <c r="G40" s="13"/>
      <c r="H40" s="14"/>
      <c r="I40" s="14"/>
      <c r="J40" s="15">
        <f t="shared" si="3"/>
        <v>0</v>
      </c>
      <c r="K40" s="16" t="str">
        <f t="shared" si="4"/>
        <v/>
      </c>
      <c r="L40" s="30" t="str">
        <f t="shared" si="1"/>
        <v/>
      </c>
      <c r="M40" s="18"/>
      <c r="N40" s="26" t="s">
        <v>19</v>
      </c>
      <c r="O40" s="19">
        <f t="shared" si="5"/>
        <v>0</v>
      </c>
      <c r="P40" s="20">
        <f t="shared" si="6"/>
        <v>0</v>
      </c>
      <c r="Q40" s="20">
        <f t="shared" si="7"/>
        <v>0</v>
      </c>
      <c r="R40" s="20">
        <f t="shared" si="8"/>
        <v>0</v>
      </c>
      <c r="S40" s="21">
        <f t="shared" si="9"/>
        <v>0</v>
      </c>
      <c r="T40" s="22">
        <f t="shared" si="10"/>
        <v>0</v>
      </c>
      <c r="U40" s="23">
        <f t="shared" si="11"/>
        <v>0</v>
      </c>
      <c r="V40" s="28">
        <f t="shared" si="12"/>
        <v>0</v>
      </c>
      <c r="W40" s="23">
        <f t="shared" si="13"/>
        <v>0</v>
      </c>
      <c r="X40" s="24">
        <f t="shared" si="14"/>
        <v>0</v>
      </c>
      <c r="Y40" s="23">
        <f t="shared" si="15"/>
        <v>0</v>
      </c>
      <c r="Z40" s="24">
        <f t="shared" si="16"/>
        <v>0</v>
      </c>
      <c r="AA40" s="203">
        <f t="shared" si="17"/>
        <v>0</v>
      </c>
      <c r="AB40" s="204">
        <f t="shared" si="18"/>
        <v>0</v>
      </c>
      <c r="AC40" s="29"/>
    </row>
    <row r="41" spans="1:29" ht="25" customHeight="1" x14ac:dyDescent="0.5">
      <c r="A41" s="191"/>
      <c r="B41" s="10"/>
      <c r="C41" s="10"/>
      <c r="D41" s="11"/>
      <c r="E41" s="12"/>
      <c r="F41" s="13"/>
      <c r="G41" s="13"/>
      <c r="H41" s="14"/>
      <c r="I41" s="14"/>
      <c r="J41" s="15">
        <f t="shared" si="3"/>
        <v>0</v>
      </c>
      <c r="K41" s="16" t="str">
        <f t="shared" si="4"/>
        <v/>
      </c>
      <c r="L41" s="30" t="str">
        <f t="shared" si="1"/>
        <v/>
      </c>
      <c r="M41" s="18"/>
      <c r="N41" s="26" t="s">
        <v>19</v>
      </c>
      <c r="O41" s="19">
        <f t="shared" si="5"/>
        <v>0</v>
      </c>
      <c r="P41" s="20">
        <f t="shared" si="6"/>
        <v>0</v>
      </c>
      <c r="Q41" s="20">
        <f t="shared" si="7"/>
        <v>0</v>
      </c>
      <c r="R41" s="20">
        <f t="shared" si="8"/>
        <v>0</v>
      </c>
      <c r="S41" s="21">
        <f t="shared" si="9"/>
        <v>0</v>
      </c>
      <c r="T41" s="22">
        <f t="shared" si="10"/>
        <v>0</v>
      </c>
      <c r="U41" s="23">
        <f t="shared" si="11"/>
        <v>0</v>
      </c>
      <c r="V41" s="28">
        <f t="shared" si="12"/>
        <v>0</v>
      </c>
      <c r="W41" s="23">
        <f t="shared" si="13"/>
        <v>0</v>
      </c>
      <c r="X41" s="24">
        <f t="shared" si="14"/>
        <v>0</v>
      </c>
      <c r="Y41" s="23">
        <f t="shared" si="15"/>
        <v>0</v>
      </c>
      <c r="Z41" s="24">
        <f t="shared" si="16"/>
        <v>0</v>
      </c>
      <c r="AA41" s="203">
        <f t="shared" si="17"/>
        <v>0</v>
      </c>
      <c r="AB41" s="204">
        <f t="shared" si="18"/>
        <v>0</v>
      </c>
      <c r="AC41" s="29"/>
    </row>
    <row r="42" spans="1:29" ht="25" customHeight="1" x14ac:dyDescent="0.5">
      <c r="A42" s="191"/>
      <c r="B42" s="10"/>
      <c r="C42" s="10"/>
      <c r="D42" s="11"/>
      <c r="E42" s="12"/>
      <c r="F42" s="13"/>
      <c r="G42" s="13"/>
      <c r="H42" s="14"/>
      <c r="I42" s="14"/>
      <c r="J42" s="15">
        <f t="shared" si="3"/>
        <v>0</v>
      </c>
      <c r="K42" s="16" t="str">
        <f t="shared" si="4"/>
        <v/>
      </c>
      <c r="L42" s="30" t="str">
        <f t="shared" si="1"/>
        <v/>
      </c>
      <c r="M42" s="18"/>
      <c r="N42" s="26" t="s">
        <v>19</v>
      </c>
      <c r="O42" s="19">
        <f t="shared" si="5"/>
        <v>0</v>
      </c>
      <c r="P42" s="20">
        <f t="shared" si="6"/>
        <v>0</v>
      </c>
      <c r="Q42" s="20">
        <f t="shared" si="7"/>
        <v>0</v>
      </c>
      <c r="R42" s="20">
        <f t="shared" si="8"/>
        <v>0</v>
      </c>
      <c r="S42" s="21">
        <f t="shared" si="9"/>
        <v>0</v>
      </c>
      <c r="T42" s="22">
        <f t="shared" si="10"/>
        <v>0</v>
      </c>
      <c r="U42" s="23">
        <f t="shared" si="11"/>
        <v>0</v>
      </c>
      <c r="V42" s="28">
        <f t="shared" si="12"/>
        <v>0</v>
      </c>
      <c r="W42" s="23">
        <f t="shared" si="13"/>
        <v>0</v>
      </c>
      <c r="X42" s="24">
        <f t="shared" si="14"/>
        <v>0</v>
      </c>
      <c r="Y42" s="23">
        <f t="shared" si="15"/>
        <v>0</v>
      </c>
      <c r="Z42" s="24">
        <f t="shared" si="16"/>
        <v>0</v>
      </c>
      <c r="AA42" s="203">
        <f t="shared" si="17"/>
        <v>0</v>
      </c>
      <c r="AB42" s="204">
        <f t="shared" si="18"/>
        <v>0</v>
      </c>
      <c r="AC42" s="29"/>
    </row>
    <row r="43" spans="1:29" ht="25" customHeight="1" x14ac:dyDescent="0.5">
      <c r="A43" s="191"/>
      <c r="B43" s="10"/>
      <c r="C43" s="10"/>
      <c r="D43" s="11"/>
      <c r="E43" s="12"/>
      <c r="F43" s="13"/>
      <c r="G43" s="13"/>
      <c r="H43" s="14"/>
      <c r="I43" s="14"/>
      <c r="J43" s="15">
        <f t="shared" si="3"/>
        <v>0</v>
      </c>
      <c r="K43" s="16" t="str">
        <f t="shared" si="4"/>
        <v/>
      </c>
      <c r="L43" s="30" t="str">
        <f t="shared" si="1"/>
        <v/>
      </c>
      <c r="M43" s="18"/>
      <c r="N43" s="26" t="s">
        <v>19</v>
      </c>
      <c r="O43" s="19">
        <f t="shared" si="5"/>
        <v>0</v>
      </c>
      <c r="P43" s="20">
        <f t="shared" si="6"/>
        <v>0</v>
      </c>
      <c r="Q43" s="20">
        <f t="shared" si="7"/>
        <v>0</v>
      </c>
      <c r="R43" s="20">
        <f t="shared" si="8"/>
        <v>0</v>
      </c>
      <c r="S43" s="21">
        <f t="shared" si="9"/>
        <v>0</v>
      </c>
      <c r="T43" s="22">
        <f t="shared" si="10"/>
        <v>0</v>
      </c>
      <c r="U43" s="23">
        <f t="shared" si="11"/>
        <v>0</v>
      </c>
      <c r="V43" s="28">
        <f t="shared" si="12"/>
        <v>0</v>
      </c>
      <c r="W43" s="23">
        <f t="shared" si="13"/>
        <v>0</v>
      </c>
      <c r="X43" s="24">
        <f t="shared" si="14"/>
        <v>0</v>
      </c>
      <c r="Y43" s="23">
        <f t="shared" si="15"/>
        <v>0</v>
      </c>
      <c r="Z43" s="24">
        <f t="shared" si="16"/>
        <v>0</v>
      </c>
      <c r="AA43" s="203">
        <f t="shared" si="17"/>
        <v>0</v>
      </c>
      <c r="AB43" s="204">
        <f t="shared" si="18"/>
        <v>0</v>
      </c>
      <c r="AC43" s="29"/>
    </row>
    <row r="44" spans="1:29" ht="25" customHeight="1" x14ac:dyDescent="0.5">
      <c r="A44" s="191"/>
      <c r="B44" s="10"/>
      <c r="C44" s="10"/>
      <c r="D44" s="11"/>
      <c r="E44" s="12"/>
      <c r="F44" s="13"/>
      <c r="G44" s="13"/>
      <c r="H44" s="14"/>
      <c r="I44" s="14"/>
      <c r="J44" s="15">
        <f t="shared" si="3"/>
        <v>0</v>
      </c>
      <c r="K44" s="16" t="str">
        <f t="shared" si="4"/>
        <v/>
      </c>
      <c r="L44" s="30" t="str">
        <f t="shared" si="1"/>
        <v/>
      </c>
      <c r="M44" s="18"/>
      <c r="N44" s="26" t="s">
        <v>19</v>
      </c>
      <c r="O44" s="19">
        <f t="shared" si="5"/>
        <v>0</v>
      </c>
      <c r="P44" s="20">
        <f t="shared" si="6"/>
        <v>0</v>
      </c>
      <c r="Q44" s="20">
        <f t="shared" si="7"/>
        <v>0</v>
      </c>
      <c r="R44" s="20">
        <f t="shared" si="8"/>
        <v>0</v>
      </c>
      <c r="S44" s="21">
        <f t="shared" si="9"/>
        <v>0</v>
      </c>
      <c r="T44" s="22">
        <f t="shared" si="10"/>
        <v>0</v>
      </c>
      <c r="U44" s="23">
        <f t="shared" si="11"/>
        <v>0</v>
      </c>
      <c r="V44" s="28">
        <f t="shared" si="12"/>
        <v>0</v>
      </c>
      <c r="W44" s="23">
        <f t="shared" si="13"/>
        <v>0</v>
      </c>
      <c r="X44" s="24">
        <f t="shared" si="14"/>
        <v>0</v>
      </c>
      <c r="Y44" s="23">
        <f t="shared" si="15"/>
        <v>0</v>
      </c>
      <c r="Z44" s="24">
        <f t="shared" si="16"/>
        <v>0</v>
      </c>
      <c r="AA44" s="203">
        <f t="shared" si="17"/>
        <v>0</v>
      </c>
      <c r="AB44" s="204">
        <f t="shared" si="18"/>
        <v>0</v>
      </c>
      <c r="AC44" s="29"/>
    </row>
    <row r="45" spans="1:29" ht="25" customHeight="1" x14ac:dyDescent="0.5">
      <c r="A45" s="191"/>
      <c r="B45" s="10"/>
      <c r="C45" s="10"/>
      <c r="D45" s="11"/>
      <c r="E45" s="12"/>
      <c r="F45" s="13"/>
      <c r="G45" s="13"/>
      <c r="H45" s="14"/>
      <c r="I45" s="14"/>
      <c r="J45" s="15">
        <f t="shared" si="3"/>
        <v>0</v>
      </c>
      <c r="K45" s="16" t="str">
        <f t="shared" si="4"/>
        <v/>
      </c>
      <c r="L45" s="30" t="str">
        <f t="shared" si="1"/>
        <v/>
      </c>
      <c r="M45" s="18"/>
      <c r="N45" s="26" t="s">
        <v>19</v>
      </c>
      <c r="O45" s="19">
        <f t="shared" si="5"/>
        <v>0</v>
      </c>
      <c r="P45" s="20">
        <f t="shared" si="6"/>
        <v>0</v>
      </c>
      <c r="Q45" s="20">
        <f t="shared" si="7"/>
        <v>0</v>
      </c>
      <c r="R45" s="20">
        <f t="shared" si="8"/>
        <v>0</v>
      </c>
      <c r="S45" s="21">
        <f t="shared" si="9"/>
        <v>0</v>
      </c>
      <c r="T45" s="22">
        <f t="shared" si="10"/>
        <v>0</v>
      </c>
      <c r="U45" s="23">
        <f t="shared" si="11"/>
        <v>0</v>
      </c>
      <c r="V45" s="28">
        <f t="shared" si="12"/>
        <v>0</v>
      </c>
      <c r="W45" s="23">
        <f t="shared" si="13"/>
        <v>0</v>
      </c>
      <c r="X45" s="24">
        <f t="shared" si="14"/>
        <v>0</v>
      </c>
      <c r="Y45" s="23">
        <f t="shared" si="15"/>
        <v>0</v>
      </c>
      <c r="Z45" s="24">
        <f t="shared" si="16"/>
        <v>0</v>
      </c>
      <c r="AA45" s="203">
        <f t="shared" si="17"/>
        <v>0</v>
      </c>
      <c r="AB45" s="204">
        <f t="shared" si="18"/>
        <v>0</v>
      </c>
      <c r="AC45" s="29"/>
    </row>
    <row r="46" spans="1:29" ht="25" customHeight="1" x14ac:dyDescent="0.5">
      <c r="A46" s="191"/>
      <c r="B46" s="10"/>
      <c r="C46" s="10"/>
      <c r="D46" s="11"/>
      <c r="E46" s="12"/>
      <c r="F46" s="13"/>
      <c r="G46" s="13"/>
      <c r="H46" s="14"/>
      <c r="I46" s="14"/>
      <c r="J46" s="15">
        <f t="shared" si="3"/>
        <v>0</v>
      </c>
      <c r="K46" s="16" t="str">
        <f t="shared" si="4"/>
        <v/>
      </c>
      <c r="L46" s="30" t="str">
        <f t="shared" si="1"/>
        <v/>
      </c>
      <c r="M46" s="18"/>
      <c r="N46" s="26" t="s">
        <v>19</v>
      </c>
      <c r="O46" s="19">
        <f t="shared" si="5"/>
        <v>0</v>
      </c>
      <c r="P46" s="20">
        <f t="shared" si="6"/>
        <v>0</v>
      </c>
      <c r="Q46" s="20">
        <f t="shared" si="7"/>
        <v>0</v>
      </c>
      <c r="R46" s="20">
        <f t="shared" si="8"/>
        <v>0</v>
      </c>
      <c r="S46" s="21">
        <f t="shared" si="9"/>
        <v>0</v>
      </c>
      <c r="T46" s="22">
        <f t="shared" si="10"/>
        <v>0</v>
      </c>
      <c r="U46" s="23">
        <f t="shared" si="11"/>
        <v>0</v>
      </c>
      <c r="V46" s="28">
        <f t="shared" si="12"/>
        <v>0</v>
      </c>
      <c r="W46" s="23">
        <f t="shared" si="13"/>
        <v>0</v>
      </c>
      <c r="X46" s="24">
        <f t="shared" si="14"/>
        <v>0</v>
      </c>
      <c r="Y46" s="23">
        <f t="shared" si="15"/>
        <v>0</v>
      </c>
      <c r="Z46" s="24">
        <f t="shared" si="16"/>
        <v>0</v>
      </c>
      <c r="AA46" s="203">
        <f t="shared" si="17"/>
        <v>0</v>
      </c>
      <c r="AB46" s="204">
        <f t="shared" si="18"/>
        <v>0</v>
      </c>
      <c r="AC46" s="29"/>
    </row>
    <row r="47" spans="1:29" ht="25" customHeight="1" x14ac:dyDescent="0.5">
      <c r="A47" s="191"/>
      <c r="B47" s="10"/>
      <c r="C47" s="10"/>
      <c r="D47" s="11"/>
      <c r="E47" s="12"/>
      <c r="F47" s="13"/>
      <c r="G47" s="13"/>
      <c r="H47" s="14"/>
      <c r="I47" s="14"/>
      <c r="J47" s="15">
        <f t="shared" si="3"/>
        <v>0</v>
      </c>
      <c r="K47" s="16" t="str">
        <f t="shared" si="4"/>
        <v/>
      </c>
      <c r="L47" s="30" t="str">
        <f t="shared" si="1"/>
        <v/>
      </c>
      <c r="M47" s="18"/>
      <c r="N47" s="26" t="s">
        <v>19</v>
      </c>
      <c r="O47" s="19">
        <f t="shared" si="5"/>
        <v>0</v>
      </c>
      <c r="P47" s="20">
        <f t="shared" si="6"/>
        <v>0</v>
      </c>
      <c r="Q47" s="20">
        <f t="shared" si="7"/>
        <v>0</v>
      </c>
      <c r="R47" s="20">
        <f t="shared" si="8"/>
        <v>0</v>
      </c>
      <c r="S47" s="21">
        <f t="shared" si="9"/>
        <v>0</v>
      </c>
      <c r="T47" s="22">
        <f t="shared" si="10"/>
        <v>0</v>
      </c>
      <c r="U47" s="23">
        <f t="shared" si="11"/>
        <v>0</v>
      </c>
      <c r="V47" s="28">
        <f t="shared" si="12"/>
        <v>0</v>
      </c>
      <c r="W47" s="23">
        <f t="shared" si="13"/>
        <v>0</v>
      </c>
      <c r="X47" s="24">
        <f t="shared" si="14"/>
        <v>0</v>
      </c>
      <c r="Y47" s="23">
        <f t="shared" si="15"/>
        <v>0</v>
      </c>
      <c r="Z47" s="24">
        <f t="shared" si="16"/>
        <v>0</v>
      </c>
      <c r="AA47" s="203">
        <f t="shared" si="17"/>
        <v>0</v>
      </c>
      <c r="AB47" s="204">
        <f t="shared" si="18"/>
        <v>0</v>
      </c>
      <c r="AC47" s="29"/>
    </row>
    <row r="48" spans="1:29" ht="25" customHeight="1" x14ac:dyDescent="0.5">
      <c r="A48" s="191"/>
      <c r="B48" s="10"/>
      <c r="C48" s="10"/>
      <c r="D48" s="11"/>
      <c r="E48" s="12"/>
      <c r="F48" s="13"/>
      <c r="G48" s="13"/>
      <c r="H48" s="14"/>
      <c r="I48" s="14"/>
      <c r="J48" s="15">
        <f t="shared" si="3"/>
        <v>0</v>
      </c>
      <c r="K48" s="16" t="str">
        <f t="shared" si="4"/>
        <v/>
      </c>
      <c r="L48" s="30" t="str">
        <f t="shared" si="1"/>
        <v/>
      </c>
      <c r="M48" s="18"/>
      <c r="N48" s="26" t="s">
        <v>19</v>
      </c>
      <c r="O48" s="19">
        <f t="shared" si="5"/>
        <v>0</v>
      </c>
      <c r="P48" s="20">
        <f t="shared" si="6"/>
        <v>0</v>
      </c>
      <c r="Q48" s="20">
        <f t="shared" si="7"/>
        <v>0</v>
      </c>
      <c r="R48" s="20">
        <f t="shared" si="8"/>
        <v>0</v>
      </c>
      <c r="S48" s="21">
        <f t="shared" si="9"/>
        <v>0</v>
      </c>
      <c r="T48" s="22">
        <f t="shared" si="10"/>
        <v>0</v>
      </c>
      <c r="U48" s="23">
        <f t="shared" si="11"/>
        <v>0</v>
      </c>
      <c r="V48" s="28">
        <f t="shared" si="12"/>
        <v>0</v>
      </c>
      <c r="W48" s="23">
        <f t="shared" si="13"/>
        <v>0</v>
      </c>
      <c r="X48" s="24">
        <f t="shared" si="14"/>
        <v>0</v>
      </c>
      <c r="Y48" s="23">
        <f t="shared" si="15"/>
        <v>0</v>
      </c>
      <c r="Z48" s="24">
        <f t="shared" si="16"/>
        <v>0</v>
      </c>
      <c r="AA48" s="203">
        <f t="shared" si="17"/>
        <v>0</v>
      </c>
      <c r="AB48" s="204">
        <f t="shared" si="18"/>
        <v>0</v>
      </c>
      <c r="AC48" s="29"/>
    </row>
    <row r="49" spans="1:29" ht="25" customHeight="1" x14ac:dyDescent="0.5">
      <c r="A49" s="191"/>
      <c r="B49" s="10"/>
      <c r="C49" s="10"/>
      <c r="D49" s="11"/>
      <c r="E49" s="12"/>
      <c r="F49" s="13"/>
      <c r="G49" s="13"/>
      <c r="H49" s="14"/>
      <c r="I49" s="14"/>
      <c r="J49" s="15">
        <f t="shared" si="3"/>
        <v>0</v>
      </c>
      <c r="K49" s="16" t="str">
        <f t="shared" si="4"/>
        <v/>
      </c>
      <c r="L49" s="30" t="str">
        <f t="shared" si="1"/>
        <v/>
      </c>
      <c r="M49" s="18"/>
      <c r="N49" s="26" t="s">
        <v>19</v>
      </c>
      <c r="O49" s="19">
        <f t="shared" si="5"/>
        <v>0</v>
      </c>
      <c r="P49" s="20">
        <f t="shared" si="6"/>
        <v>0</v>
      </c>
      <c r="Q49" s="20">
        <f t="shared" si="7"/>
        <v>0</v>
      </c>
      <c r="R49" s="20">
        <f t="shared" si="8"/>
        <v>0</v>
      </c>
      <c r="S49" s="21">
        <f t="shared" si="9"/>
        <v>0</v>
      </c>
      <c r="T49" s="22">
        <f t="shared" si="10"/>
        <v>0</v>
      </c>
      <c r="U49" s="23">
        <f t="shared" si="11"/>
        <v>0</v>
      </c>
      <c r="V49" s="28">
        <f t="shared" si="12"/>
        <v>0</v>
      </c>
      <c r="W49" s="23">
        <f t="shared" si="13"/>
        <v>0</v>
      </c>
      <c r="X49" s="24">
        <f t="shared" si="14"/>
        <v>0</v>
      </c>
      <c r="Y49" s="23">
        <f t="shared" si="15"/>
        <v>0</v>
      </c>
      <c r="Z49" s="24">
        <f t="shared" si="16"/>
        <v>0</v>
      </c>
      <c r="AA49" s="203">
        <f t="shared" si="17"/>
        <v>0</v>
      </c>
      <c r="AB49" s="204">
        <f t="shared" si="18"/>
        <v>0</v>
      </c>
      <c r="AC49" s="29"/>
    </row>
    <row r="50" spans="1:29" ht="25" customHeight="1" x14ac:dyDescent="0.5">
      <c r="A50" s="191"/>
      <c r="B50" s="10"/>
      <c r="C50" s="10"/>
      <c r="D50" s="11"/>
      <c r="E50" s="12"/>
      <c r="F50" s="13"/>
      <c r="G50" s="13"/>
      <c r="H50" s="14"/>
      <c r="I50" s="14"/>
      <c r="J50" s="15">
        <f t="shared" si="3"/>
        <v>0</v>
      </c>
      <c r="K50" s="16" t="str">
        <f t="shared" si="4"/>
        <v/>
      </c>
      <c r="L50" s="30" t="str">
        <f t="shared" si="1"/>
        <v/>
      </c>
      <c r="M50" s="18"/>
      <c r="N50" s="26" t="s">
        <v>19</v>
      </c>
      <c r="O50" s="19">
        <f t="shared" si="5"/>
        <v>0</v>
      </c>
      <c r="P50" s="20">
        <f t="shared" si="6"/>
        <v>0</v>
      </c>
      <c r="Q50" s="20">
        <f t="shared" si="7"/>
        <v>0</v>
      </c>
      <c r="R50" s="20">
        <f t="shared" si="8"/>
        <v>0</v>
      </c>
      <c r="S50" s="21">
        <f t="shared" si="9"/>
        <v>0</v>
      </c>
      <c r="T50" s="22">
        <f t="shared" si="10"/>
        <v>0</v>
      </c>
      <c r="U50" s="23">
        <f t="shared" si="11"/>
        <v>0</v>
      </c>
      <c r="V50" s="28">
        <f t="shared" si="12"/>
        <v>0</v>
      </c>
      <c r="W50" s="23">
        <f t="shared" si="13"/>
        <v>0</v>
      </c>
      <c r="X50" s="24">
        <f t="shared" si="14"/>
        <v>0</v>
      </c>
      <c r="Y50" s="23">
        <f t="shared" si="15"/>
        <v>0</v>
      </c>
      <c r="Z50" s="24">
        <f t="shared" si="16"/>
        <v>0</v>
      </c>
      <c r="AA50" s="203">
        <f t="shared" si="17"/>
        <v>0</v>
      </c>
      <c r="AB50" s="204">
        <f t="shared" si="18"/>
        <v>0</v>
      </c>
      <c r="AC50" s="29"/>
    </row>
    <row r="51" spans="1:29" ht="25" customHeight="1" x14ac:dyDescent="0.5">
      <c r="A51" s="191"/>
      <c r="B51" s="10"/>
      <c r="C51" s="10"/>
      <c r="D51" s="11"/>
      <c r="E51" s="12"/>
      <c r="F51" s="13"/>
      <c r="G51" s="13"/>
      <c r="H51" s="14"/>
      <c r="I51" s="14"/>
      <c r="J51" s="15">
        <f t="shared" si="3"/>
        <v>0</v>
      </c>
      <c r="K51" s="16" t="str">
        <f t="shared" si="4"/>
        <v/>
      </c>
      <c r="L51" s="30" t="str">
        <f t="shared" si="1"/>
        <v/>
      </c>
      <c r="M51" s="18"/>
      <c r="N51" s="26" t="s">
        <v>19</v>
      </c>
      <c r="O51" s="19">
        <f t="shared" si="5"/>
        <v>0</v>
      </c>
      <c r="P51" s="20">
        <f t="shared" si="6"/>
        <v>0</v>
      </c>
      <c r="Q51" s="20">
        <f t="shared" si="7"/>
        <v>0</v>
      </c>
      <c r="R51" s="20">
        <f t="shared" si="8"/>
        <v>0</v>
      </c>
      <c r="S51" s="21">
        <f t="shared" si="9"/>
        <v>0</v>
      </c>
      <c r="T51" s="22">
        <f t="shared" si="10"/>
        <v>0</v>
      </c>
      <c r="U51" s="23">
        <f t="shared" si="11"/>
        <v>0</v>
      </c>
      <c r="V51" s="28">
        <f t="shared" si="12"/>
        <v>0</v>
      </c>
      <c r="W51" s="23">
        <f t="shared" si="13"/>
        <v>0</v>
      </c>
      <c r="X51" s="24">
        <f t="shared" si="14"/>
        <v>0</v>
      </c>
      <c r="Y51" s="23">
        <f t="shared" si="15"/>
        <v>0</v>
      </c>
      <c r="Z51" s="24">
        <f t="shared" si="16"/>
        <v>0</v>
      </c>
      <c r="AA51" s="203">
        <f t="shared" si="17"/>
        <v>0</v>
      </c>
      <c r="AB51" s="204">
        <f t="shared" si="18"/>
        <v>0</v>
      </c>
      <c r="AC51" s="29"/>
    </row>
    <row r="52" spans="1:29" ht="25" customHeight="1" x14ac:dyDescent="0.5">
      <c r="A52" s="191"/>
      <c r="B52" s="10"/>
      <c r="C52" s="10"/>
      <c r="D52" s="11"/>
      <c r="E52" s="12"/>
      <c r="F52" s="13"/>
      <c r="G52" s="13"/>
      <c r="H52" s="14"/>
      <c r="I52" s="14"/>
      <c r="J52" s="15">
        <f t="shared" si="3"/>
        <v>0</v>
      </c>
      <c r="K52" s="16" t="str">
        <f t="shared" si="4"/>
        <v/>
      </c>
      <c r="L52" s="30" t="str">
        <f t="shared" si="1"/>
        <v/>
      </c>
      <c r="M52" s="18"/>
      <c r="N52" s="26" t="s">
        <v>19</v>
      </c>
      <c r="O52" s="19">
        <f t="shared" si="5"/>
        <v>0</v>
      </c>
      <c r="P52" s="20">
        <f t="shared" si="6"/>
        <v>0</v>
      </c>
      <c r="Q52" s="20">
        <f t="shared" si="7"/>
        <v>0</v>
      </c>
      <c r="R52" s="20">
        <f t="shared" si="8"/>
        <v>0</v>
      </c>
      <c r="S52" s="21">
        <f t="shared" si="9"/>
        <v>0</v>
      </c>
      <c r="T52" s="22">
        <f t="shared" si="10"/>
        <v>0</v>
      </c>
      <c r="U52" s="23">
        <f t="shared" si="11"/>
        <v>0</v>
      </c>
      <c r="V52" s="28">
        <f t="shared" si="12"/>
        <v>0</v>
      </c>
      <c r="W52" s="23">
        <f t="shared" si="13"/>
        <v>0</v>
      </c>
      <c r="X52" s="24">
        <f t="shared" si="14"/>
        <v>0</v>
      </c>
      <c r="Y52" s="23">
        <f t="shared" si="15"/>
        <v>0</v>
      </c>
      <c r="Z52" s="24">
        <f t="shared" si="16"/>
        <v>0</v>
      </c>
      <c r="AA52" s="203">
        <f t="shared" si="17"/>
        <v>0</v>
      </c>
      <c r="AB52" s="204">
        <f t="shared" si="18"/>
        <v>0</v>
      </c>
      <c r="AC52" s="29"/>
    </row>
    <row r="53" spans="1:29" ht="25" customHeight="1" x14ac:dyDescent="0.5">
      <c r="A53" s="191"/>
      <c r="B53" s="10"/>
      <c r="C53" s="10"/>
      <c r="D53" s="11"/>
      <c r="E53" s="12"/>
      <c r="F53" s="13"/>
      <c r="G53" s="13"/>
      <c r="H53" s="14"/>
      <c r="I53" s="14"/>
      <c r="J53" s="15">
        <f t="shared" si="3"/>
        <v>0</v>
      </c>
      <c r="K53" s="16" t="str">
        <f t="shared" si="4"/>
        <v/>
      </c>
      <c r="L53" s="30" t="str">
        <f t="shared" si="1"/>
        <v/>
      </c>
      <c r="M53" s="18"/>
      <c r="N53" s="26" t="s">
        <v>19</v>
      </c>
      <c r="O53" s="19">
        <f t="shared" si="5"/>
        <v>0</v>
      </c>
      <c r="P53" s="20">
        <f t="shared" si="6"/>
        <v>0</v>
      </c>
      <c r="Q53" s="20">
        <f t="shared" si="7"/>
        <v>0</v>
      </c>
      <c r="R53" s="20">
        <f t="shared" si="8"/>
        <v>0</v>
      </c>
      <c r="S53" s="21">
        <f t="shared" si="9"/>
        <v>0</v>
      </c>
      <c r="T53" s="22">
        <f t="shared" si="10"/>
        <v>0</v>
      </c>
      <c r="U53" s="23">
        <f t="shared" si="11"/>
        <v>0</v>
      </c>
      <c r="V53" s="28">
        <f t="shared" si="12"/>
        <v>0</v>
      </c>
      <c r="W53" s="23">
        <f t="shared" si="13"/>
        <v>0</v>
      </c>
      <c r="X53" s="24">
        <f t="shared" si="14"/>
        <v>0</v>
      </c>
      <c r="Y53" s="23">
        <f t="shared" si="15"/>
        <v>0</v>
      </c>
      <c r="Z53" s="24">
        <f t="shared" si="16"/>
        <v>0</v>
      </c>
      <c r="AA53" s="203">
        <f t="shared" si="17"/>
        <v>0</v>
      </c>
      <c r="AB53" s="204">
        <f t="shared" si="18"/>
        <v>0</v>
      </c>
      <c r="AC53" s="29"/>
    </row>
    <row r="54" spans="1:29" ht="25" customHeight="1" x14ac:dyDescent="0.5">
      <c r="A54" s="191"/>
      <c r="B54" s="10"/>
      <c r="C54" s="10"/>
      <c r="D54" s="11"/>
      <c r="E54" s="12"/>
      <c r="F54" s="13"/>
      <c r="G54" s="13"/>
      <c r="H54" s="14"/>
      <c r="I54" s="14"/>
      <c r="J54" s="15">
        <f t="shared" si="3"/>
        <v>0</v>
      </c>
      <c r="K54" s="16" t="str">
        <f t="shared" si="4"/>
        <v/>
      </c>
      <c r="L54" s="30" t="str">
        <f t="shared" si="1"/>
        <v/>
      </c>
      <c r="M54" s="18"/>
      <c r="N54" s="26" t="s">
        <v>19</v>
      </c>
      <c r="O54" s="19">
        <f t="shared" si="5"/>
        <v>0</v>
      </c>
      <c r="P54" s="20">
        <f t="shared" si="6"/>
        <v>0</v>
      </c>
      <c r="Q54" s="20">
        <f t="shared" si="7"/>
        <v>0</v>
      </c>
      <c r="R54" s="20">
        <f t="shared" si="8"/>
        <v>0</v>
      </c>
      <c r="S54" s="21">
        <f t="shared" si="9"/>
        <v>0</v>
      </c>
      <c r="T54" s="22">
        <f t="shared" si="10"/>
        <v>0</v>
      </c>
      <c r="U54" s="23">
        <f t="shared" si="11"/>
        <v>0</v>
      </c>
      <c r="V54" s="28">
        <f t="shared" si="12"/>
        <v>0</v>
      </c>
      <c r="W54" s="23">
        <f t="shared" si="13"/>
        <v>0</v>
      </c>
      <c r="X54" s="24">
        <f t="shared" si="14"/>
        <v>0</v>
      </c>
      <c r="Y54" s="23">
        <f t="shared" si="15"/>
        <v>0</v>
      </c>
      <c r="Z54" s="24">
        <f t="shared" si="16"/>
        <v>0</v>
      </c>
      <c r="AA54" s="203">
        <f t="shared" si="17"/>
        <v>0</v>
      </c>
      <c r="AB54" s="204">
        <f t="shared" si="18"/>
        <v>0</v>
      </c>
      <c r="AC54" s="29"/>
    </row>
    <row r="55" spans="1:29" ht="25" customHeight="1" x14ac:dyDescent="0.5">
      <c r="A55" s="191"/>
      <c r="B55" s="10"/>
      <c r="C55" s="10"/>
      <c r="D55" s="11"/>
      <c r="E55" s="12"/>
      <c r="F55" s="13"/>
      <c r="G55" s="13"/>
      <c r="H55" s="14"/>
      <c r="I55" s="14"/>
      <c r="J55" s="15">
        <f t="shared" si="3"/>
        <v>0</v>
      </c>
      <c r="K55" s="16" t="str">
        <f t="shared" si="4"/>
        <v/>
      </c>
      <c r="L55" s="30" t="str">
        <f t="shared" si="1"/>
        <v/>
      </c>
      <c r="M55" s="18"/>
      <c r="N55" s="26" t="s">
        <v>19</v>
      </c>
      <c r="O55" s="19">
        <f t="shared" si="5"/>
        <v>0</v>
      </c>
      <c r="P55" s="20">
        <f t="shared" si="6"/>
        <v>0</v>
      </c>
      <c r="Q55" s="20">
        <f t="shared" si="7"/>
        <v>0</v>
      </c>
      <c r="R55" s="20">
        <f t="shared" si="8"/>
        <v>0</v>
      </c>
      <c r="S55" s="21">
        <f t="shared" si="9"/>
        <v>0</v>
      </c>
      <c r="T55" s="22">
        <f t="shared" si="10"/>
        <v>0</v>
      </c>
      <c r="U55" s="23">
        <f t="shared" si="11"/>
        <v>0</v>
      </c>
      <c r="V55" s="28">
        <f t="shared" si="12"/>
        <v>0</v>
      </c>
      <c r="W55" s="23">
        <f t="shared" si="13"/>
        <v>0</v>
      </c>
      <c r="X55" s="24">
        <f t="shared" si="14"/>
        <v>0</v>
      </c>
      <c r="Y55" s="23">
        <f t="shared" si="15"/>
        <v>0</v>
      </c>
      <c r="Z55" s="24">
        <f t="shared" si="16"/>
        <v>0</v>
      </c>
      <c r="AA55" s="203">
        <f t="shared" si="17"/>
        <v>0</v>
      </c>
      <c r="AB55" s="204">
        <f t="shared" si="18"/>
        <v>0</v>
      </c>
      <c r="AC55" s="29"/>
    </row>
    <row r="56" spans="1:29" ht="25" customHeight="1" x14ac:dyDescent="0.5">
      <c r="A56" s="191"/>
      <c r="B56" s="10"/>
      <c r="C56" s="10"/>
      <c r="D56" s="11"/>
      <c r="E56" s="12"/>
      <c r="F56" s="13"/>
      <c r="G56" s="13"/>
      <c r="H56" s="14"/>
      <c r="I56" s="14"/>
      <c r="J56" s="15">
        <f t="shared" si="3"/>
        <v>0</v>
      </c>
      <c r="K56" s="16" t="str">
        <f t="shared" si="4"/>
        <v/>
      </c>
      <c r="L56" s="30" t="str">
        <f t="shared" si="1"/>
        <v/>
      </c>
      <c r="M56" s="18"/>
      <c r="N56" s="26" t="s">
        <v>19</v>
      </c>
      <c r="O56" s="19">
        <f t="shared" si="5"/>
        <v>0</v>
      </c>
      <c r="P56" s="20">
        <f t="shared" si="6"/>
        <v>0</v>
      </c>
      <c r="Q56" s="20">
        <f t="shared" si="7"/>
        <v>0</v>
      </c>
      <c r="R56" s="20">
        <f t="shared" si="8"/>
        <v>0</v>
      </c>
      <c r="S56" s="21">
        <f t="shared" si="9"/>
        <v>0</v>
      </c>
      <c r="T56" s="22">
        <f t="shared" si="10"/>
        <v>0</v>
      </c>
      <c r="U56" s="23">
        <f t="shared" si="11"/>
        <v>0</v>
      </c>
      <c r="V56" s="28">
        <f t="shared" si="12"/>
        <v>0</v>
      </c>
      <c r="W56" s="23">
        <f t="shared" si="13"/>
        <v>0</v>
      </c>
      <c r="X56" s="24">
        <f t="shared" si="14"/>
        <v>0</v>
      </c>
      <c r="Y56" s="23">
        <f t="shared" si="15"/>
        <v>0</v>
      </c>
      <c r="Z56" s="24">
        <f t="shared" si="16"/>
        <v>0</v>
      </c>
      <c r="AA56" s="203">
        <f t="shared" si="17"/>
        <v>0</v>
      </c>
      <c r="AB56" s="204">
        <f t="shared" si="18"/>
        <v>0</v>
      </c>
      <c r="AC56" s="29"/>
    </row>
    <row r="57" spans="1:29" ht="25" customHeight="1" x14ac:dyDescent="0.5">
      <c r="A57" s="191"/>
      <c r="B57" s="10"/>
      <c r="C57" s="10"/>
      <c r="D57" s="11"/>
      <c r="E57" s="12"/>
      <c r="F57" s="13"/>
      <c r="G57" s="13"/>
      <c r="H57" s="14"/>
      <c r="I57" s="14"/>
      <c r="J57" s="15">
        <f t="shared" si="3"/>
        <v>0</v>
      </c>
      <c r="K57" s="16" t="str">
        <f t="shared" si="4"/>
        <v/>
      </c>
      <c r="L57" s="30" t="str">
        <f t="shared" si="1"/>
        <v/>
      </c>
      <c r="M57" s="18"/>
      <c r="N57" s="26" t="s">
        <v>19</v>
      </c>
      <c r="O57" s="19">
        <f t="shared" si="5"/>
        <v>0</v>
      </c>
      <c r="P57" s="20">
        <f t="shared" si="6"/>
        <v>0</v>
      </c>
      <c r="Q57" s="20">
        <f t="shared" si="7"/>
        <v>0</v>
      </c>
      <c r="R57" s="20">
        <f t="shared" si="8"/>
        <v>0</v>
      </c>
      <c r="S57" s="21">
        <f t="shared" si="9"/>
        <v>0</v>
      </c>
      <c r="T57" s="22">
        <f t="shared" si="10"/>
        <v>0</v>
      </c>
      <c r="U57" s="23">
        <f t="shared" si="11"/>
        <v>0</v>
      </c>
      <c r="V57" s="28">
        <f t="shared" si="12"/>
        <v>0</v>
      </c>
      <c r="W57" s="23">
        <f t="shared" si="13"/>
        <v>0</v>
      </c>
      <c r="X57" s="24">
        <f t="shared" si="14"/>
        <v>0</v>
      </c>
      <c r="Y57" s="23">
        <f t="shared" si="15"/>
        <v>0</v>
      </c>
      <c r="Z57" s="24">
        <f t="shared" si="16"/>
        <v>0</v>
      </c>
      <c r="AA57" s="203">
        <f t="shared" si="17"/>
        <v>0</v>
      </c>
      <c r="AB57" s="204">
        <f t="shared" si="18"/>
        <v>0</v>
      </c>
      <c r="AC57" s="29"/>
    </row>
    <row r="58" spans="1:29" ht="25" customHeight="1" x14ac:dyDescent="0.5">
      <c r="A58" s="191"/>
      <c r="B58" s="10"/>
      <c r="C58" s="10"/>
      <c r="D58" s="11"/>
      <c r="E58" s="12"/>
      <c r="F58" s="13"/>
      <c r="G58" s="13"/>
      <c r="H58" s="14"/>
      <c r="I58" s="14"/>
      <c r="J58" s="15">
        <f t="shared" si="3"/>
        <v>0</v>
      </c>
      <c r="K58" s="16" t="str">
        <f t="shared" si="4"/>
        <v/>
      </c>
      <c r="L58" s="30" t="str">
        <f t="shared" si="1"/>
        <v/>
      </c>
      <c r="M58" s="18"/>
      <c r="N58" s="26" t="s">
        <v>19</v>
      </c>
      <c r="O58" s="19">
        <f t="shared" si="5"/>
        <v>0</v>
      </c>
      <c r="P58" s="20">
        <f t="shared" si="6"/>
        <v>0</v>
      </c>
      <c r="Q58" s="20">
        <f t="shared" si="7"/>
        <v>0</v>
      </c>
      <c r="R58" s="20">
        <f t="shared" si="8"/>
        <v>0</v>
      </c>
      <c r="S58" s="21">
        <f t="shared" si="9"/>
        <v>0</v>
      </c>
      <c r="T58" s="22">
        <f t="shared" si="10"/>
        <v>0</v>
      </c>
      <c r="U58" s="23">
        <f t="shared" si="11"/>
        <v>0</v>
      </c>
      <c r="V58" s="28">
        <f t="shared" si="12"/>
        <v>0</v>
      </c>
      <c r="W58" s="23">
        <f t="shared" si="13"/>
        <v>0</v>
      </c>
      <c r="X58" s="24">
        <f t="shared" si="14"/>
        <v>0</v>
      </c>
      <c r="Y58" s="23">
        <f t="shared" si="15"/>
        <v>0</v>
      </c>
      <c r="Z58" s="24">
        <f t="shared" si="16"/>
        <v>0</v>
      </c>
      <c r="AA58" s="203">
        <f t="shared" si="17"/>
        <v>0</v>
      </c>
      <c r="AB58" s="204">
        <f t="shared" si="18"/>
        <v>0</v>
      </c>
      <c r="AC58" s="29"/>
    </row>
    <row r="59" spans="1:29" ht="25" customHeight="1" x14ac:dyDescent="0.5">
      <c r="A59" s="191"/>
      <c r="B59" s="10"/>
      <c r="C59" s="10"/>
      <c r="D59" s="11"/>
      <c r="E59" s="12"/>
      <c r="F59" s="13"/>
      <c r="G59" s="13"/>
      <c r="H59" s="14"/>
      <c r="I59" s="14"/>
      <c r="J59" s="15">
        <f t="shared" si="3"/>
        <v>0</v>
      </c>
      <c r="K59" s="16" t="str">
        <f t="shared" si="4"/>
        <v/>
      </c>
      <c r="L59" s="30" t="str">
        <f t="shared" si="1"/>
        <v/>
      </c>
      <c r="M59" s="18"/>
      <c r="N59" s="26" t="s">
        <v>19</v>
      </c>
      <c r="O59" s="19">
        <f t="shared" si="5"/>
        <v>0</v>
      </c>
      <c r="P59" s="20">
        <f t="shared" si="6"/>
        <v>0</v>
      </c>
      <c r="Q59" s="20">
        <f t="shared" si="7"/>
        <v>0</v>
      </c>
      <c r="R59" s="20">
        <f t="shared" si="8"/>
        <v>0</v>
      </c>
      <c r="S59" s="21">
        <f t="shared" si="9"/>
        <v>0</v>
      </c>
      <c r="T59" s="22">
        <f t="shared" si="10"/>
        <v>0</v>
      </c>
      <c r="U59" s="23">
        <f t="shared" si="11"/>
        <v>0</v>
      </c>
      <c r="V59" s="28">
        <f t="shared" si="12"/>
        <v>0</v>
      </c>
      <c r="W59" s="23">
        <f t="shared" si="13"/>
        <v>0</v>
      </c>
      <c r="X59" s="24">
        <f t="shared" si="14"/>
        <v>0</v>
      </c>
      <c r="Y59" s="23">
        <f t="shared" si="15"/>
        <v>0</v>
      </c>
      <c r="Z59" s="24">
        <f t="shared" si="16"/>
        <v>0</v>
      </c>
      <c r="AA59" s="203">
        <f t="shared" si="17"/>
        <v>0</v>
      </c>
      <c r="AB59" s="204">
        <f t="shared" si="18"/>
        <v>0</v>
      </c>
      <c r="AC59" s="29"/>
    </row>
    <row r="60" spans="1:29" ht="25" customHeight="1" x14ac:dyDescent="0.5">
      <c r="A60" s="191"/>
      <c r="B60" s="10"/>
      <c r="C60" s="10"/>
      <c r="D60" s="11"/>
      <c r="E60" s="12"/>
      <c r="F60" s="13"/>
      <c r="G60" s="13"/>
      <c r="H60" s="14"/>
      <c r="I60" s="14"/>
      <c r="J60" s="15">
        <f t="shared" si="3"/>
        <v>0</v>
      </c>
      <c r="K60" s="16" t="str">
        <f t="shared" si="4"/>
        <v/>
      </c>
      <c r="L60" s="30" t="str">
        <f t="shared" si="1"/>
        <v/>
      </c>
      <c r="M60" s="18"/>
      <c r="N60" s="26" t="s">
        <v>19</v>
      </c>
      <c r="O60" s="19">
        <f t="shared" si="5"/>
        <v>0</v>
      </c>
      <c r="P60" s="20">
        <f t="shared" si="6"/>
        <v>0</v>
      </c>
      <c r="Q60" s="20">
        <f t="shared" si="7"/>
        <v>0</v>
      </c>
      <c r="R60" s="20">
        <f t="shared" si="8"/>
        <v>0</v>
      </c>
      <c r="S60" s="21">
        <f t="shared" si="9"/>
        <v>0</v>
      </c>
      <c r="T60" s="22">
        <f t="shared" si="10"/>
        <v>0</v>
      </c>
      <c r="U60" s="23">
        <f t="shared" si="11"/>
        <v>0</v>
      </c>
      <c r="V60" s="28">
        <f t="shared" si="12"/>
        <v>0</v>
      </c>
      <c r="W60" s="23">
        <f t="shared" si="13"/>
        <v>0</v>
      </c>
      <c r="X60" s="24">
        <f t="shared" si="14"/>
        <v>0</v>
      </c>
      <c r="Y60" s="23">
        <f t="shared" si="15"/>
        <v>0</v>
      </c>
      <c r="Z60" s="24">
        <f t="shared" si="16"/>
        <v>0</v>
      </c>
      <c r="AA60" s="203">
        <f t="shared" si="17"/>
        <v>0</v>
      </c>
      <c r="AB60" s="204">
        <f t="shared" si="18"/>
        <v>0</v>
      </c>
      <c r="AC60" s="29"/>
    </row>
    <row r="61" spans="1:29" ht="25" customHeight="1" x14ac:dyDescent="0.5">
      <c r="A61" s="191"/>
      <c r="B61" s="10"/>
      <c r="C61" s="10"/>
      <c r="D61" s="11"/>
      <c r="E61" s="12"/>
      <c r="F61" s="13"/>
      <c r="G61" s="13"/>
      <c r="H61" s="14"/>
      <c r="I61" s="14"/>
      <c r="J61" s="15">
        <f t="shared" si="3"/>
        <v>0</v>
      </c>
      <c r="K61" s="16" t="str">
        <f t="shared" si="4"/>
        <v/>
      </c>
      <c r="L61" s="30" t="str">
        <f t="shared" si="1"/>
        <v/>
      </c>
      <c r="M61" s="18"/>
      <c r="N61" s="26" t="s">
        <v>19</v>
      </c>
      <c r="O61" s="19">
        <f t="shared" si="5"/>
        <v>0</v>
      </c>
      <c r="P61" s="20">
        <f t="shared" si="6"/>
        <v>0</v>
      </c>
      <c r="Q61" s="20">
        <f t="shared" si="7"/>
        <v>0</v>
      </c>
      <c r="R61" s="20">
        <f t="shared" si="8"/>
        <v>0</v>
      </c>
      <c r="S61" s="21">
        <f t="shared" si="9"/>
        <v>0</v>
      </c>
      <c r="T61" s="22">
        <f t="shared" si="10"/>
        <v>0</v>
      </c>
      <c r="U61" s="23">
        <f t="shared" si="11"/>
        <v>0</v>
      </c>
      <c r="V61" s="28">
        <f t="shared" si="12"/>
        <v>0</v>
      </c>
      <c r="W61" s="23">
        <f t="shared" si="13"/>
        <v>0</v>
      </c>
      <c r="X61" s="24">
        <f t="shared" si="14"/>
        <v>0</v>
      </c>
      <c r="Y61" s="23">
        <f t="shared" si="15"/>
        <v>0</v>
      </c>
      <c r="Z61" s="24">
        <f t="shared" si="16"/>
        <v>0</v>
      </c>
      <c r="AA61" s="203">
        <f t="shared" si="17"/>
        <v>0</v>
      </c>
      <c r="AB61" s="204">
        <f t="shared" si="18"/>
        <v>0</v>
      </c>
      <c r="AC61" s="29"/>
    </row>
    <row r="62" spans="1:29" ht="25" customHeight="1" x14ac:dyDescent="0.5">
      <c r="A62" s="191"/>
      <c r="B62" s="10"/>
      <c r="C62" s="10"/>
      <c r="D62" s="11"/>
      <c r="E62" s="12"/>
      <c r="F62" s="13"/>
      <c r="G62" s="13"/>
      <c r="H62" s="14"/>
      <c r="I62" s="14"/>
      <c r="J62" s="15">
        <f t="shared" si="3"/>
        <v>0</v>
      </c>
      <c r="K62" s="16" t="str">
        <f t="shared" si="4"/>
        <v/>
      </c>
      <c r="L62" s="30" t="str">
        <f t="shared" si="1"/>
        <v/>
      </c>
      <c r="M62" s="18"/>
      <c r="N62" s="26" t="s">
        <v>19</v>
      </c>
      <c r="O62" s="19">
        <f t="shared" si="5"/>
        <v>0</v>
      </c>
      <c r="P62" s="20">
        <f t="shared" si="6"/>
        <v>0</v>
      </c>
      <c r="Q62" s="20">
        <f t="shared" si="7"/>
        <v>0</v>
      </c>
      <c r="R62" s="20">
        <f t="shared" si="8"/>
        <v>0</v>
      </c>
      <c r="S62" s="21">
        <f t="shared" si="9"/>
        <v>0</v>
      </c>
      <c r="T62" s="22">
        <f t="shared" si="10"/>
        <v>0</v>
      </c>
      <c r="U62" s="23">
        <f t="shared" si="11"/>
        <v>0</v>
      </c>
      <c r="V62" s="28">
        <f t="shared" si="12"/>
        <v>0</v>
      </c>
      <c r="W62" s="23">
        <f t="shared" si="13"/>
        <v>0</v>
      </c>
      <c r="X62" s="24">
        <f t="shared" si="14"/>
        <v>0</v>
      </c>
      <c r="Y62" s="23">
        <f t="shared" si="15"/>
        <v>0</v>
      </c>
      <c r="Z62" s="24">
        <f t="shared" si="16"/>
        <v>0</v>
      </c>
      <c r="AA62" s="203">
        <f t="shared" si="17"/>
        <v>0</v>
      </c>
      <c r="AB62" s="204">
        <f t="shared" si="18"/>
        <v>0</v>
      </c>
      <c r="AC62" s="29"/>
    </row>
    <row r="63" spans="1:29" ht="25" customHeight="1" x14ac:dyDescent="0.5">
      <c r="A63" s="191"/>
      <c r="B63" s="10"/>
      <c r="C63" s="10"/>
      <c r="D63" s="11"/>
      <c r="E63" s="12"/>
      <c r="F63" s="13"/>
      <c r="G63" s="13"/>
      <c r="H63" s="14"/>
      <c r="I63" s="14"/>
      <c r="J63" s="15">
        <f t="shared" si="3"/>
        <v>0</v>
      </c>
      <c r="K63" s="16" t="str">
        <f t="shared" si="4"/>
        <v/>
      </c>
      <c r="L63" s="30" t="str">
        <f t="shared" si="1"/>
        <v/>
      </c>
      <c r="M63" s="18"/>
      <c r="N63" s="26" t="s">
        <v>19</v>
      </c>
      <c r="O63" s="19">
        <f t="shared" si="5"/>
        <v>0</v>
      </c>
      <c r="P63" s="20">
        <f t="shared" si="6"/>
        <v>0</v>
      </c>
      <c r="Q63" s="20">
        <f t="shared" si="7"/>
        <v>0</v>
      </c>
      <c r="R63" s="20">
        <f t="shared" si="8"/>
        <v>0</v>
      </c>
      <c r="S63" s="21">
        <f t="shared" si="9"/>
        <v>0</v>
      </c>
      <c r="T63" s="22">
        <f t="shared" si="10"/>
        <v>0</v>
      </c>
      <c r="U63" s="23">
        <f t="shared" si="11"/>
        <v>0</v>
      </c>
      <c r="V63" s="28">
        <f t="shared" si="12"/>
        <v>0</v>
      </c>
      <c r="W63" s="23">
        <f t="shared" si="13"/>
        <v>0</v>
      </c>
      <c r="X63" s="24">
        <f t="shared" si="14"/>
        <v>0</v>
      </c>
      <c r="Y63" s="23">
        <f t="shared" si="15"/>
        <v>0</v>
      </c>
      <c r="Z63" s="24">
        <f t="shared" si="16"/>
        <v>0</v>
      </c>
      <c r="AA63" s="203">
        <f t="shared" si="17"/>
        <v>0</v>
      </c>
      <c r="AB63" s="204">
        <f t="shared" si="18"/>
        <v>0</v>
      </c>
      <c r="AC63" s="29"/>
    </row>
    <row r="64" spans="1:29" ht="25" customHeight="1" x14ac:dyDescent="0.5">
      <c r="A64" s="191"/>
      <c r="B64" s="10"/>
      <c r="C64" s="10"/>
      <c r="D64" s="11"/>
      <c r="E64" s="12"/>
      <c r="F64" s="13"/>
      <c r="G64" s="13"/>
      <c r="H64" s="14"/>
      <c r="I64" s="14"/>
      <c r="J64" s="15">
        <f t="shared" si="3"/>
        <v>0</v>
      </c>
      <c r="K64" s="16" t="str">
        <f t="shared" si="4"/>
        <v/>
      </c>
      <c r="L64" s="30" t="str">
        <f t="shared" si="1"/>
        <v/>
      </c>
      <c r="M64" s="18"/>
      <c r="N64" s="26" t="s">
        <v>19</v>
      </c>
      <c r="O64" s="19">
        <f t="shared" si="5"/>
        <v>0</v>
      </c>
      <c r="P64" s="20">
        <f t="shared" si="6"/>
        <v>0</v>
      </c>
      <c r="Q64" s="20">
        <f t="shared" si="7"/>
        <v>0</v>
      </c>
      <c r="R64" s="20">
        <f t="shared" si="8"/>
        <v>0</v>
      </c>
      <c r="S64" s="21">
        <f t="shared" si="9"/>
        <v>0</v>
      </c>
      <c r="T64" s="22">
        <f t="shared" si="10"/>
        <v>0</v>
      </c>
      <c r="U64" s="23">
        <f t="shared" si="11"/>
        <v>0</v>
      </c>
      <c r="V64" s="28">
        <f t="shared" si="12"/>
        <v>0</v>
      </c>
      <c r="W64" s="23">
        <f t="shared" si="13"/>
        <v>0</v>
      </c>
      <c r="X64" s="24">
        <f t="shared" si="14"/>
        <v>0</v>
      </c>
      <c r="Y64" s="23">
        <f t="shared" si="15"/>
        <v>0</v>
      </c>
      <c r="Z64" s="24">
        <f t="shared" si="16"/>
        <v>0</v>
      </c>
      <c r="AA64" s="203">
        <f t="shared" si="17"/>
        <v>0</v>
      </c>
      <c r="AB64" s="204">
        <f t="shared" si="18"/>
        <v>0</v>
      </c>
      <c r="AC64" s="29"/>
    </row>
    <row r="65" spans="1:29" ht="25" customHeight="1" x14ac:dyDescent="0.5">
      <c r="A65" s="191"/>
      <c r="B65" s="10"/>
      <c r="C65" s="10"/>
      <c r="D65" s="11"/>
      <c r="E65" s="12"/>
      <c r="F65" s="13"/>
      <c r="G65" s="13"/>
      <c r="H65" s="14"/>
      <c r="I65" s="14"/>
      <c r="J65" s="15">
        <f t="shared" si="3"/>
        <v>0</v>
      </c>
      <c r="K65" s="16" t="str">
        <f t="shared" si="4"/>
        <v/>
      </c>
      <c r="L65" s="30" t="str">
        <f t="shared" si="1"/>
        <v/>
      </c>
      <c r="M65" s="18"/>
      <c r="N65" s="26" t="s">
        <v>19</v>
      </c>
      <c r="O65" s="19">
        <f t="shared" si="5"/>
        <v>0</v>
      </c>
      <c r="P65" s="20">
        <f t="shared" si="6"/>
        <v>0</v>
      </c>
      <c r="Q65" s="20">
        <f t="shared" si="7"/>
        <v>0</v>
      </c>
      <c r="R65" s="20">
        <f t="shared" si="8"/>
        <v>0</v>
      </c>
      <c r="S65" s="21">
        <f t="shared" si="9"/>
        <v>0</v>
      </c>
      <c r="T65" s="22">
        <f t="shared" si="10"/>
        <v>0</v>
      </c>
      <c r="U65" s="23">
        <f t="shared" si="11"/>
        <v>0</v>
      </c>
      <c r="V65" s="28">
        <f t="shared" si="12"/>
        <v>0</v>
      </c>
      <c r="W65" s="23">
        <f t="shared" si="13"/>
        <v>0</v>
      </c>
      <c r="X65" s="24">
        <f t="shared" si="14"/>
        <v>0</v>
      </c>
      <c r="Y65" s="23">
        <f t="shared" si="15"/>
        <v>0</v>
      </c>
      <c r="Z65" s="24">
        <f t="shared" si="16"/>
        <v>0</v>
      </c>
      <c r="AA65" s="203">
        <f t="shared" si="17"/>
        <v>0</v>
      </c>
      <c r="AB65" s="204">
        <f t="shared" si="18"/>
        <v>0</v>
      </c>
      <c r="AC65" s="29"/>
    </row>
    <row r="66" spans="1:29" ht="25" customHeight="1" x14ac:dyDescent="0.5">
      <c r="A66" s="191"/>
      <c r="B66" s="10"/>
      <c r="C66" s="10"/>
      <c r="D66" s="11"/>
      <c r="E66" s="12"/>
      <c r="F66" s="13"/>
      <c r="G66" s="13"/>
      <c r="H66" s="14"/>
      <c r="I66" s="14"/>
      <c r="J66" s="15">
        <f t="shared" si="3"/>
        <v>0</v>
      </c>
      <c r="K66" s="16" t="str">
        <f t="shared" si="4"/>
        <v/>
      </c>
      <c r="L66" s="30" t="str">
        <f t="shared" si="1"/>
        <v/>
      </c>
      <c r="M66" s="18"/>
      <c r="N66" s="26" t="s">
        <v>19</v>
      </c>
      <c r="O66" s="19">
        <f t="shared" si="5"/>
        <v>0</v>
      </c>
      <c r="P66" s="20">
        <f t="shared" si="6"/>
        <v>0</v>
      </c>
      <c r="Q66" s="20">
        <f t="shared" si="7"/>
        <v>0</v>
      </c>
      <c r="R66" s="20">
        <f t="shared" si="8"/>
        <v>0</v>
      </c>
      <c r="S66" s="21">
        <f t="shared" si="9"/>
        <v>0</v>
      </c>
      <c r="T66" s="22">
        <f t="shared" si="10"/>
        <v>0</v>
      </c>
      <c r="U66" s="23">
        <f t="shared" si="11"/>
        <v>0</v>
      </c>
      <c r="V66" s="28">
        <f t="shared" si="12"/>
        <v>0</v>
      </c>
      <c r="W66" s="23">
        <f t="shared" si="13"/>
        <v>0</v>
      </c>
      <c r="X66" s="24">
        <f t="shared" si="14"/>
        <v>0</v>
      </c>
      <c r="Y66" s="23">
        <f t="shared" si="15"/>
        <v>0</v>
      </c>
      <c r="Z66" s="24">
        <f t="shared" si="16"/>
        <v>0</v>
      </c>
      <c r="AA66" s="203">
        <f t="shared" si="17"/>
        <v>0</v>
      </c>
      <c r="AB66" s="204">
        <f t="shared" si="18"/>
        <v>0</v>
      </c>
      <c r="AC66" s="29"/>
    </row>
    <row r="67" spans="1:29" ht="25" customHeight="1" x14ac:dyDescent="0.5">
      <c r="A67" s="191"/>
      <c r="B67" s="10"/>
      <c r="C67" s="10"/>
      <c r="D67" s="11"/>
      <c r="E67" s="12"/>
      <c r="F67" s="13"/>
      <c r="G67" s="13"/>
      <c r="H67" s="14"/>
      <c r="I67" s="14"/>
      <c r="J67" s="15">
        <f t="shared" si="3"/>
        <v>0</v>
      </c>
      <c r="K67" s="16" t="str">
        <f t="shared" si="4"/>
        <v/>
      </c>
      <c r="L67" s="30" t="str">
        <f t="shared" si="1"/>
        <v/>
      </c>
      <c r="M67" s="18"/>
      <c r="N67" s="26" t="s">
        <v>19</v>
      </c>
      <c r="O67" s="19">
        <f t="shared" si="5"/>
        <v>0</v>
      </c>
      <c r="P67" s="20">
        <f t="shared" si="6"/>
        <v>0</v>
      </c>
      <c r="Q67" s="20">
        <f t="shared" si="7"/>
        <v>0</v>
      </c>
      <c r="R67" s="20">
        <f t="shared" si="8"/>
        <v>0</v>
      </c>
      <c r="S67" s="21">
        <f t="shared" si="9"/>
        <v>0</v>
      </c>
      <c r="T67" s="22">
        <f t="shared" si="10"/>
        <v>0</v>
      </c>
      <c r="U67" s="23">
        <f t="shared" si="11"/>
        <v>0</v>
      </c>
      <c r="V67" s="28">
        <f t="shared" si="12"/>
        <v>0</v>
      </c>
      <c r="W67" s="23">
        <f t="shared" si="13"/>
        <v>0</v>
      </c>
      <c r="X67" s="24">
        <f t="shared" si="14"/>
        <v>0</v>
      </c>
      <c r="Y67" s="23">
        <f t="shared" si="15"/>
        <v>0</v>
      </c>
      <c r="Z67" s="24">
        <f t="shared" si="16"/>
        <v>0</v>
      </c>
      <c r="AA67" s="203">
        <f t="shared" si="17"/>
        <v>0</v>
      </c>
      <c r="AB67" s="204">
        <f t="shared" si="18"/>
        <v>0</v>
      </c>
      <c r="AC67" s="29"/>
    </row>
    <row r="68" spans="1:29" ht="25" customHeight="1" x14ac:dyDescent="0.5">
      <c r="A68" s="191"/>
      <c r="B68" s="10"/>
      <c r="C68" s="10"/>
      <c r="D68" s="11"/>
      <c r="E68" s="12"/>
      <c r="F68" s="13"/>
      <c r="G68" s="13"/>
      <c r="H68" s="14"/>
      <c r="I68" s="14"/>
      <c r="J68" s="15">
        <f t="shared" si="3"/>
        <v>0</v>
      </c>
      <c r="K68" s="16" t="str">
        <f t="shared" si="4"/>
        <v/>
      </c>
      <c r="L68" s="30" t="str">
        <f t="shared" si="1"/>
        <v/>
      </c>
      <c r="M68" s="18"/>
      <c r="N68" s="26" t="s">
        <v>19</v>
      </c>
      <c r="O68" s="19">
        <f t="shared" si="5"/>
        <v>0</v>
      </c>
      <c r="P68" s="20">
        <f t="shared" si="6"/>
        <v>0</v>
      </c>
      <c r="Q68" s="20">
        <f t="shared" si="7"/>
        <v>0</v>
      </c>
      <c r="R68" s="20">
        <f t="shared" si="8"/>
        <v>0</v>
      </c>
      <c r="S68" s="21">
        <f t="shared" si="9"/>
        <v>0</v>
      </c>
      <c r="T68" s="22">
        <f t="shared" si="10"/>
        <v>0</v>
      </c>
      <c r="U68" s="23">
        <f t="shared" si="11"/>
        <v>0</v>
      </c>
      <c r="V68" s="28">
        <f t="shared" si="12"/>
        <v>0</v>
      </c>
      <c r="W68" s="23">
        <f t="shared" si="13"/>
        <v>0</v>
      </c>
      <c r="X68" s="24">
        <f t="shared" si="14"/>
        <v>0</v>
      </c>
      <c r="Y68" s="23">
        <f t="shared" si="15"/>
        <v>0</v>
      </c>
      <c r="Z68" s="24">
        <f t="shared" si="16"/>
        <v>0</v>
      </c>
      <c r="AA68" s="203">
        <f t="shared" si="17"/>
        <v>0</v>
      </c>
      <c r="AB68" s="204">
        <f t="shared" si="18"/>
        <v>0</v>
      </c>
      <c r="AC68" s="29"/>
    </row>
    <row r="69" spans="1:29" ht="25" customHeight="1" x14ac:dyDescent="0.5">
      <c r="A69" s="191"/>
      <c r="B69" s="10"/>
      <c r="C69" s="10"/>
      <c r="D69" s="11"/>
      <c r="E69" s="12"/>
      <c r="F69" s="13"/>
      <c r="G69" s="13"/>
      <c r="H69" s="14"/>
      <c r="I69" s="14"/>
      <c r="J69" s="15">
        <f t="shared" si="3"/>
        <v>0</v>
      </c>
      <c r="K69" s="16" t="str">
        <f t="shared" si="4"/>
        <v/>
      </c>
      <c r="L69" s="30" t="str">
        <f t="shared" si="1"/>
        <v/>
      </c>
      <c r="M69" s="18"/>
      <c r="N69" s="26" t="s">
        <v>19</v>
      </c>
      <c r="O69" s="19">
        <f t="shared" si="5"/>
        <v>0</v>
      </c>
      <c r="P69" s="20">
        <f t="shared" si="6"/>
        <v>0</v>
      </c>
      <c r="Q69" s="20">
        <f t="shared" si="7"/>
        <v>0</v>
      </c>
      <c r="R69" s="20">
        <f t="shared" si="8"/>
        <v>0</v>
      </c>
      <c r="S69" s="21">
        <f t="shared" si="9"/>
        <v>0</v>
      </c>
      <c r="T69" s="22">
        <f t="shared" si="10"/>
        <v>0</v>
      </c>
      <c r="U69" s="23">
        <f t="shared" si="11"/>
        <v>0</v>
      </c>
      <c r="V69" s="28">
        <f t="shared" si="12"/>
        <v>0</v>
      </c>
      <c r="W69" s="23">
        <f t="shared" si="13"/>
        <v>0</v>
      </c>
      <c r="X69" s="24">
        <f t="shared" si="14"/>
        <v>0</v>
      </c>
      <c r="Y69" s="23">
        <f t="shared" si="15"/>
        <v>0</v>
      </c>
      <c r="Z69" s="24">
        <f t="shared" si="16"/>
        <v>0</v>
      </c>
      <c r="AA69" s="203">
        <f t="shared" si="17"/>
        <v>0</v>
      </c>
      <c r="AB69" s="204">
        <f t="shared" si="18"/>
        <v>0</v>
      </c>
      <c r="AC69" s="29"/>
    </row>
    <row r="70" spans="1:29" ht="25" customHeight="1" x14ac:dyDescent="0.5">
      <c r="A70" s="191"/>
      <c r="B70" s="10"/>
      <c r="C70" s="10"/>
      <c r="D70" s="11"/>
      <c r="E70" s="12"/>
      <c r="F70" s="13"/>
      <c r="G70" s="13"/>
      <c r="H70" s="14"/>
      <c r="I70" s="14"/>
      <c r="J70" s="15">
        <f t="shared" si="3"/>
        <v>0</v>
      </c>
      <c r="K70" s="16" t="str">
        <f t="shared" si="4"/>
        <v/>
      </c>
      <c r="L70" s="30" t="str">
        <f t="shared" si="1"/>
        <v/>
      </c>
      <c r="M70" s="18"/>
      <c r="N70" s="26" t="s">
        <v>19</v>
      </c>
      <c r="O70" s="19">
        <f t="shared" si="5"/>
        <v>0</v>
      </c>
      <c r="P70" s="20">
        <f t="shared" si="6"/>
        <v>0</v>
      </c>
      <c r="Q70" s="20">
        <f t="shared" si="7"/>
        <v>0</v>
      </c>
      <c r="R70" s="20">
        <f t="shared" si="8"/>
        <v>0</v>
      </c>
      <c r="S70" s="21">
        <f t="shared" si="9"/>
        <v>0</v>
      </c>
      <c r="T70" s="22">
        <f t="shared" si="10"/>
        <v>0</v>
      </c>
      <c r="U70" s="23">
        <f t="shared" si="11"/>
        <v>0</v>
      </c>
      <c r="V70" s="28">
        <f t="shared" si="12"/>
        <v>0</v>
      </c>
      <c r="W70" s="23">
        <f t="shared" si="13"/>
        <v>0</v>
      </c>
      <c r="X70" s="24">
        <f t="shared" si="14"/>
        <v>0</v>
      </c>
      <c r="Y70" s="23">
        <f t="shared" si="15"/>
        <v>0</v>
      </c>
      <c r="Z70" s="24">
        <f t="shared" si="16"/>
        <v>0</v>
      </c>
      <c r="AA70" s="203">
        <f t="shared" si="17"/>
        <v>0</v>
      </c>
      <c r="AB70" s="204">
        <f t="shared" si="18"/>
        <v>0</v>
      </c>
      <c r="AC70" s="29"/>
    </row>
    <row r="71" spans="1:29" ht="25" customHeight="1" x14ac:dyDescent="0.5">
      <c r="A71" s="191"/>
      <c r="B71" s="10"/>
      <c r="C71" s="10"/>
      <c r="D71" s="11"/>
      <c r="E71" s="12"/>
      <c r="F71" s="13"/>
      <c r="G71" s="13"/>
      <c r="H71" s="14"/>
      <c r="I71" s="14"/>
      <c r="J71" s="15">
        <f t="shared" si="3"/>
        <v>0</v>
      </c>
      <c r="K71" s="16" t="str">
        <f t="shared" si="4"/>
        <v/>
      </c>
      <c r="L71" s="30" t="str">
        <f t="shared" si="1"/>
        <v/>
      </c>
      <c r="M71" s="18"/>
      <c r="N71" s="26" t="s">
        <v>19</v>
      </c>
      <c r="O71" s="19">
        <f t="shared" si="5"/>
        <v>0</v>
      </c>
      <c r="P71" s="20">
        <f t="shared" si="6"/>
        <v>0</v>
      </c>
      <c r="Q71" s="20">
        <f t="shared" si="7"/>
        <v>0</v>
      </c>
      <c r="R71" s="20">
        <f t="shared" si="8"/>
        <v>0</v>
      </c>
      <c r="S71" s="21">
        <f t="shared" si="9"/>
        <v>0</v>
      </c>
      <c r="T71" s="22">
        <f t="shared" si="10"/>
        <v>0</v>
      </c>
      <c r="U71" s="23">
        <f t="shared" si="11"/>
        <v>0</v>
      </c>
      <c r="V71" s="28">
        <f t="shared" si="12"/>
        <v>0</v>
      </c>
      <c r="W71" s="23">
        <f t="shared" si="13"/>
        <v>0</v>
      </c>
      <c r="X71" s="24">
        <f t="shared" si="14"/>
        <v>0</v>
      </c>
      <c r="Y71" s="23">
        <f t="shared" si="15"/>
        <v>0</v>
      </c>
      <c r="Z71" s="24">
        <f t="shared" si="16"/>
        <v>0</v>
      </c>
      <c r="AA71" s="203">
        <f t="shared" si="17"/>
        <v>0</v>
      </c>
      <c r="AB71" s="204">
        <f t="shared" si="18"/>
        <v>0</v>
      </c>
      <c r="AC71" s="29"/>
    </row>
    <row r="72" spans="1:29" ht="25" customHeight="1" x14ac:dyDescent="0.5">
      <c r="A72" s="191"/>
      <c r="B72" s="10"/>
      <c r="C72" s="10"/>
      <c r="D72" s="11"/>
      <c r="E72" s="12"/>
      <c r="F72" s="13"/>
      <c r="G72" s="13"/>
      <c r="H72" s="14"/>
      <c r="I72" s="14"/>
      <c r="J72" s="15">
        <f t="shared" ref="J72:J135" si="19">H72+I72</f>
        <v>0</v>
      </c>
      <c r="K72" s="16" t="str">
        <f t="shared" ref="K72:K135" si="20">IF(J72&gt;0,IF(F72="","Inserire periodo in colonna F",IF(G72="","Inserire periodo in colonna G",IF(H72="","Inserire gg. di presenza in colonna H",IF(J72&gt;(G72-F72+1),"Errore n. max Giorni! Verificare periodo inserito",IF((G72-F72+1)=J72,"ok",""))))),"")</f>
        <v/>
      </c>
      <c r="L72" s="30" t="str">
        <f t="shared" ref="L72:L135" si="21">IF((J72&gt;0),(G72-F72+1)-I72,"")</f>
        <v/>
      </c>
      <c r="M72" s="18"/>
      <c r="N72" s="26" t="s">
        <v>19</v>
      </c>
      <c r="O72" s="19">
        <f t="shared" ref="O72:O135" si="22">IF(H72&gt;0,31.5,0)</f>
        <v>0</v>
      </c>
      <c r="P72" s="20">
        <f t="shared" ref="P72:P135" si="23">IF(I72&gt;0,18.01,0)</f>
        <v>0</v>
      </c>
      <c r="Q72" s="20">
        <f t="shared" ref="Q72:Q135" si="24">ROUND(H72*O72,2)</f>
        <v>0</v>
      </c>
      <c r="R72" s="20">
        <f t="shared" ref="R72:R135" si="25">ROUND(I72*P72,2)</f>
        <v>0</v>
      </c>
      <c r="S72" s="21">
        <f t="shared" ref="S72:S135" si="26">ROUND(Q72+R72,2)</f>
        <v>0</v>
      </c>
      <c r="T72" s="22">
        <f t="shared" ref="T72:T135" si="27">IF(M72=0,0,IF((M72&lt;5000),5000,M72))</f>
        <v>0</v>
      </c>
      <c r="U72" s="23">
        <f t="shared" ref="U72:U135" si="28">IF(T72=0,0,ROUND((T72-5000)/(20000-5000),2))</f>
        <v>0</v>
      </c>
      <c r="V72" s="28">
        <f t="shared" ref="V72:V135" si="29">IF(N72="NO",0,IF(N72="SI",17.33,0))</f>
        <v>0</v>
      </c>
      <c r="W72" s="23">
        <f t="shared" ref="W72:W135" si="30">IF(H72&gt;0,ROUND((U72*(O72-V72)+V72),2),0)</f>
        <v>0</v>
      </c>
      <c r="X72" s="24">
        <f t="shared" ref="X72:X135" si="31">IF(H72&gt;0,ROUND(O72-W72,2),0)</f>
        <v>0</v>
      </c>
      <c r="Y72" s="23">
        <f t="shared" ref="Y72:Y135" si="32">IF(I72&gt;0,(ROUND((U72*(P72-V72)+V72),2)),0)</f>
        <v>0</v>
      </c>
      <c r="Z72" s="24">
        <f t="shared" ref="Z72:Z135" si="33">IF(I72&gt;0,(ROUND(P72-Y72,2)),0)</f>
        <v>0</v>
      </c>
      <c r="AA72" s="203">
        <f t="shared" ref="AA72:AA135" si="34">ROUND((W72*H72)+(Y72*I72),2)</f>
        <v>0</v>
      </c>
      <c r="AB72" s="204">
        <f t="shared" ref="AB72:AB135" si="35">IF(J72&gt;0,IF(M72="","Inserire Isee in colonna M",IF(N72="","compilare colonna N",ROUND((X72*H72)+(Z72*I72),2))),0)</f>
        <v>0</v>
      </c>
      <c r="AC72" s="29"/>
    </row>
    <row r="73" spans="1:29" ht="25" customHeight="1" x14ac:dyDescent="0.5">
      <c r="A73" s="191"/>
      <c r="B73" s="10"/>
      <c r="C73" s="10"/>
      <c r="D73" s="11"/>
      <c r="E73" s="12"/>
      <c r="F73" s="13"/>
      <c r="G73" s="13"/>
      <c r="H73" s="14"/>
      <c r="I73" s="14"/>
      <c r="J73" s="15">
        <f t="shared" si="19"/>
        <v>0</v>
      </c>
      <c r="K73" s="16" t="str">
        <f t="shared" si="20"/>
        <v/>
      </c>
      <c r="L73" s="30" t="str">
        <f t="shared" si="21"/>
        <v/>
      </c>
      <c r="M73" s="18"/>
      <c r="N73" s="26" t="s">
        <v>19</v>
      </c>
      <c r="O73" s="19">
        <f t="shared" si="22"/>
        <v>0</v>
      </c>
      <c r="P73" s="20">
        <f t="shared" si="23"/>
        <v>0</v>
      </c>
      <c r="Q73" s="20">
        <f t="shared" si="24"/>
        <v>0</v>
      </c>
      <c r="R73" s="20">
        <f t="shared" si="25"/>
        <v>0</v>
      </c>
      <c r="S73" s="21">
        <f t="shared" si="26"/>
        <v>0</v>
      </c>
      <c r="T73" s="22">
        <f t="shared" si="27"/>
        <v>0</v>
      </c>
      <c r="U73" s="23">
        <f t="shared" si="28"/>
        <v>0</v>
      </c>
      <c r="V73" s="28">
        <f t="shared" si="29"/>
        <v>0</v>
      </c>
      <c r="W73" s="23">
        <f t="shared" si="30"/>
        <v>0</v>
      </c>
      <c r="X73" s="24">
        <f t="shared" si="31"/>
        <v>0</v>
      </c>
      <c r="Y73" s="23">
        <f t="shared" si="32"/>
        <v>0</v>
      </c>
      <c r="Z73" s="24">
        <f t="shared" si="33"/>
        <v>0</v>
      </c>
      <c r="AA73" s="203">
        <f t="shared" si="34"/>
        <v>0</v>
      </c>
      <c r="AB73" s="204">
        <f t="shared" si="35"/>
        <v>0</v>
      </c>
      <c r="AC73" s="29"/>
    </row>
    <row r="74" spans="1:29" ht="25" customHeight="1" x14ac:dyDescent="0.5">
      <c r="A74" s="191"/>
      <c r="B74" s="10"/>
      <c r="C74" s="10"/>
      <c r="D74" s="11"/>
      <c r="E74" s="12"/>
      <c r="F74" s="13"/>
      <c r="G74" s="13"/>
      <c r="H74" s="14"/>
      <c r="I74" s="14"/>
      <c r="J74" s="15">
        <f t="shared" si="19"/>
        <v>0</v>
      </c>
      <c r="K74" s="16" t="str">
        <f t="shared" si="20"/>
        <v/>
      </c>
      <c r="L74" s="30" t="str">
        <f t="shared" si="21"/>
        <v/>
      </c>
      <c r="M74" s="18"/>
      <c r="N74" s="26" t="s">
        <v>19</v>
      </c>
      <c r="O74" s="19">
        <f t="shared" si="22"/>
        <v>0</v>
      </c>
      <c r="P74" s="20">
        <f t="shared" si="23"/>
        <v>0</v>
      </c>
      <c r="Q74" s="20">
        <f t="shared" si="24"/>
        <v>0</v>
      </c>
      <c r="R74" s="20">
        <f t="shared" si="25"/>
        <v>0</v>
      </c>
      <c r="S74" s="21">
        <f t="shared" si="26"/>
        <v>0</v>
      </c>
      <c r="T74" s="22">
        <f t="shared" si="27"/>
        <v>0</v>
      </c>
      <c r="U74" s="23">
        <f t="shared" si="28"/>
        <v>0</v>
      </c>
      <c r="V74" s="28">
        <f t="shared" si="29"/>
        <v>0</v>
      </c>
      <c r="W74" s="23">
        <f t="shared" si="30"/>
        <v>0</v>
      </c>
      <c r="X74" s="24">
        <f t="shared" si="31"/>
        <v>0</v>
      </c>
      <c r="Y74" s="23">
        <f t="shared" si="32"/>
        <v>0</v>
      </c>
      <c r="Z74" s="24">
        <f t="shared" si="33"/>
        <v>0</v>
      </c>
      <c r="AA74" s="203">
        <f t="shared" si="34"/>
        <v>0</v>
      </c>
      <c r="AB74" s="204">
        <f t="shared" si="35"/>
        <v>0</v>
      </c>
      <c r="AC74" s="29"/>
    </row>
    <row r="75" spans="1:29" ht="25" customHeight="1" x14ac:dyDescent="0.5">
      <c r="A75" s="191"/>
      <c r="B75" s="10"/>
      <c r="C75" s="10"/>
      <c r="D75" s="11"/>
      <c r="E75" s="12"/>
      <c r="F75" s="13"/>
      <c r="G75" s="13"/>
      <c r="H75" s="14"/>
      <c r="I75" s="14"/>
      <c r="J75" s="15">
        <f t="shared" si="19"/>
        <v>0</v>
      </c>
      <c r="K75" s="16" t="str">
        <f t="shared" si="20"/>
        <v/>
      </c>
      <c r="L75" s="30" t="str">
        <f t="shared" si="21"/>
        <v/>
      </c>
      <c r="M75" s="18"/>
      <c r="N75" s="26" t="s">
        <v>19</v>
      </c>
      <c r="O75" s="19">
        <f t="shared" si="22"/>
        <v>0</v>
      </c>
      <c r="P75" s="20">
        <f t="shared" si="23"/>
        <v>0</v>
      </c>
      <c r="Q75" s="20">
        <f t="shared" si="24"/>
        <v>0</v>
      </c>
      <c r="R75" s="20">
        <f t="shared" si="25"/>
        <v>0</v>
      </c>
      <c r="S75" s="21">
        <f t="shared" si="26"/>
        <v>0</v>
      </c>
      <c r="T75" s="22">
        <f t="shared" si="27"/>
        <v>0</v>
      </c>
      <c r="U75" s="23">
        <f t="shared" si="28"/>
        <v>0</v>
      </c>
      <c r="V75" s="28">
        <f t="shared" si="29"/>
        <v>0</v>
      </c>
      <c r="W75" s="23">
        <f t="shared" si="30"/>
        <v>0</v>
      </c>
      <c r="X75" s="24">
        <f t="shared" si="31"/>
        <v>0</v>
      </c>
      <c r="Y75" s="23">
        <f t="shared" si="32"/>
        <v>0</v>
      </c>
      <c r="Z75" s="24">
        <f t="shared" si="33"/>
        <v>0</v>
      </c>
      <c r="AA75" s="203">
        <f t="shared" si="34"/>
        <v>0</v>
      </c>
      <c r="AB75" s="204">
        <f t="shared" si="35"/>
        <v>0</v>
      </c>
      <c r="AC75" s="29"/>
    </row>
    <row r="76" spans="1:29" ht="25" customHeight="1" x14ac:dyDescent="0.5">
      <c r="A76" s="191"/>
      <c r="B76" s="10"/>
      <c r="C76" s="10"/>
      <c r="D76" s="11"/>
      <c r="E76" s="12"/>
      <c r="F76" s="13"/>
      <c r="G76" s="13"/>
      <c r="H76" s="14"/>
      <c r="I76" s="14"/>
      <c r="J76" s="15">
        <f t="shared" si="19"/>
        <v>0</v>
      </c>
      <c r="K76" s="16" t="str">
        <f t="shared" si="20"/>
        <v/>
      </c>
      <c r="L76" s="30" t="str">
        <f t="shared" si="21"/>
        <v/>
      </c>
      <c r="M76" s="18"/>
      <c r="N76" s="26" t="s">
        <v>19</v>
      </c>
      <c r="O76" s="19">
        <f t="shared" si="22"/>
        <v>0</v>
      </c>
      <c r="P76" s="20">
        <f t="shared" si="23"/>
        <v>0</v>
      </c>
      <c r="Q76" s="20">
        <f t="shared" si="24"/>
        <v>0</v>
      </c>
      <c r="R76" s="20">
        <f t="shared" si="25"/>
        <v>0</v>
      </c>
      <c r="S76" s="21">
        <f t="shared" si="26"/>
        <v>0</v>
      </c>
      <c r="T76" s="22">
        <f t="shared" si="27"/>
        <v>0</v>
      </c>
      <c r="U76" s="23">
        <f t="shared" si="28"/>
        <v>0</v>
      </c>
      <c r="V76" s="28">
        <f t="shared" si="29"/>
        <v>0</v>
      </c>
      <c r="W76" s="23">
        <f t="shared" si="30"/>
        <v>0</v>
      </c>
      <c r="X76" s="24">
        <f t="shared" si="31"/>
        <v>0</v>
      </c>
      <c r="Y76" s="23">
        <f t="shared" si="32"/>
        <v>0</v>
      </c>
      <c r="Z76" s="24">
        <f t="shared" si="33"/>
        <v>0</v>
      </c>
      <c r="AA76" s="203">
        <f t="shared" si="34"/>
        <v>0</v>
      </c>
      <c r="AB76" s="204">
        <f t="shared" si="35"/>
        <v>0</v>
      </c>
      <c r="AC76" s="29"/>
    </row>
    <row r="77" spans="1:29" ht="25" customHeight="1" x14ac:dyDescent="0.5">
      <c r="A77" s="191"/>
      <c r="B77" s="10"/>
      <c r="C77" s="10"/>
      <c r="D77" s="11"/>
      <c r="E77" s="12"/>
      <c r="F77" s="13"/>
      <c r="G77" s="13"/>
      <c r="H77" s="14"/>
      <c r="I77" s="14"/>
      <c r="J77" s="15">
        <f t="shared" si="19"/>
        <v>0</v>
      </c>
      <c r="K77" s="16" t="str">
        <f t="shared" si="20"/>
        <v/>
      </c>
      <c r="L77" s="30" t="str">
        <f t="shared" si="21"/>
        <v/>
      </c>
      <c r="M77" s="18"/>
      <c r="N77" s="26" t="s">
        <v>19</v>
      </c>
      <c r="O77" s="19">
        <f t="shared" si="22"/>
        <v>0</v>
      </c>
      <c r="P77" s="20">
        <f t="shared" si="23"/>
        <v>0</v>
      </c>
      <c r="Q77" s="20">
        <f t="shared" si="24"/>
        <v>0</v>
      </c>
      <c r="R77" s="20">
        <f t="shared" si="25"/>
        <v>0</v>
      </c>
      <c r="S77" s="21">
        <f t="shared" si="26"/>
        <v>0</v>
      </c>
      <c r="T77" s="22">
        <f t="shared" si="27"/>
        <v>0</v>
      </c>
      <c r="U77" s="23">
        <f t="shared" si="28"/>
        <v>0</v>
      </c>
      <c r="V77" s="28">
        <f t="shared" si="29"/>
        <v>0</v>
      </c>
      <c r="W77" s="23">
        <f t="shared" si="30"/>
        <v>0</v>
      </c>
      <c r="X77" s="24">
        <f t="shared" si="31"/>
        <v>0</v>
      </c>
      <c r="Y77" s="23">
        <f t="shared" si="32"/>
        <v>0</v>
      </c>
      <c r="Z77" s="24">
        <f t="shared" si="33"/>
        <v>0</v>
      </c>
      <c r="AA77" s="203">
        <f t="shared" si="34"/>
        <v>0</v>
      </c>
      <c r="AB77" s="204">
        <f t="shared" si="35"/>
        <v>0</v>
      </c>
      <c r="AC77" s="29"/>
    </row>
    <row r="78" spans="1:29" ht="25" customHeight="1" x14ac:dyDescent="0.5">
      <c r="A78" s="191"/>
      <c r="B78" s="10"/>
      <c r="C78" s="10"/>
      <c r="D78" s="11"/>
      <c r="E78" s="12"/>
      <c r="F78" s="13"/>
      <c r="G78" s="13"/>
      <c r="H78" s="14"/>
      <c r="I78" s="14"/>
      <c r="J78" s="15">
        <f t="shared" si="19"/>
        <v>0</v>
      </c>
      <c r="K78" s="16" t="str">
        <f t="shared" si="20"/>
        <v/>
      </c>
      <c r="L78" s="30" t="str">
        <f t="shared" si="21"/>
        <v/>
      </c>
      <c r="M78" s="18"/>
      <c r="N78" s="26" t="s">
        <v>19</v>
      </c>
      <c r="O78" s="19">
        <f t="shared" si="22"/>
        <v>0</v>
      </c>
      <c r="P78" s="20">
        <f t="shared" si="23"/>
        <v>0</v>
      </c>
      <c r="Q78" s="20">
        <f t="shared" si="24"/>
        <v>0</v>
      </c>
      <c r="R78" s="20">
        <f t="shared" si="25"/>
        <v>0</v>
      </c>
      <c r="S78" s="21">
        <f t="shared" si="26"/>
        <v>0</v>
      </c>
      <c r="T78" s="22">
        <f t="shared" si="27"/>
        <v>0</v>
      </c>
      <c r="U78" s="23">
        <f t="shared" si="28"/>
        <v>0</v>
      </c>
      <c r="V78" s="28">
        <f t="shared" si="29"/>
        <v>0</v>
      </c>
      <c r="W78" s="23">
        <f t="shared" si="30"/>
        <v>0</v>
      </c>
      <c r="X78" s="24">
        <f t="shared" si="31"/>
        <v>0</v>
      </c>
      <c r="Y78" s="23">
        <f t="shared" si="32"/>
        <v>0</v>
      </c>
      <c r="Z78" s="24">
        <f t="shared" si="33"/>
        <v>0</v>
      </c>
      <c r="AA78" s="203">
        <f t="shared" si="34"/>
        <v>0</v>
      </c>
      <c r="AB78" s="204">
        <f t="shared" si="35"/>
        <v>0</v>
      </c>
      <c r="AC78" s="29"/>
    </row>
    <row r="79" spans="1:29" ht="25" customHeight="1" x14ac:dyDescent="0.5">
      <c r="A79" s="191"/>
      <c r="B79" s="10"/>
      <c r="C79" s="10"/>
      <c r="D79" s="11"/>
      <c r="E79" s="12"/>
      <c r="F79" s="13"/>
      <c r="G79" s="13"/>
      <c r="H79" s="14"/>
      <c r="I79" s="14"/>
      <c r="J79" s="15">
        <f t="shared" si="19"/>
        <v>0</v>
      </c>
      <c r="K79" s="16" t="str">
        <f t="shared" si="20"/>
        <v/>
      </c>
      <c r="L79" s="30" t="str">
        <f t="shared" si="21"/>
        <v/>
      </c>
      <c r="M79" s="18"/>
      <c r="N79" s="26" t="s">
        <v>19</v>
      </c>
      <c r="O79" s="19">
        <f t="shared" si="22"/>
        <v>0</v>
      </c>
      <c r="P79" s="20">
        <f t="shared" si="23"/>
        <v>0</v>
      </c>
      <c r="Q79" s="20">
        <f t="shared" si="24"/>
        <v>0</v>
      </c>
      <c r="R79" s="20">
        <f t="shared" si="25"/>
        <v>0</v>
      </c>
      <c r="S79" s="21">
        <f t="shared" si="26"/>
        <v>0</v>
      </c>
      <c r="T79" s="22">
        <f t="shared" si="27"/>
        <v>0</v>
      </c>
      <c r="U79" s="23">
        <f t="shared" si="28"/>
        <v>0</v>
      </c>
      <c r="V79" s="28">
        <f t="shared" si="29"/>
        <v>0</v>
      </c>
      <c r="W79" s="23">
        <f t="shared" si="30"/>
        <v>0</v>
      </c>
      <c r="X79" s="24">
        <f t="shared" si="31"/>
        <v>0</v>
      </c>
      <c r="Y79" s="23">
        <f t="shared" si="32"/>
        <v>0</v>
      </c>
      <c r="Z79" s="24">
        <f t="shared" si="33"/>
        <v>0</v>
      </c>
      <c r="AA79" s="203">
        <f t="shared" si="34"/>
        <v>0</v>
      </c>
      <c r="AB79" s="204">
        <f t="shared" si="35"/>
        <v>0</v>
      </c>
      <c r="AC79" s="29"/>
    </row>
    <row r="80" spans="1:29" ht="25" customHeight="1" x14ac:dyDescent="0.5">
      <c r="A80" s="191"/>
      <c r="B80" s="10"/>
      <c r="C80" s="10"/>
      <c r="D80" s="11"/>
      <c r="E80" s="12"/>
      <c r="F80" s="13"/>
      <c r="G80" s="13"/>
      <c r="H80" s="14"/>
      <c r="I80" s="14"/>
      <c r="J80" s="15">
        <f t="shared" si="19"/>
        <v>0</v>
      </c>
      <c r="K80" s="16" t="str">
        <f t="shared" si="20"/>
        <v/>
      </c>
      <c r="L80" s="30" t="str">
        <f t="shared" si="21"/>
        <v/>
      </c>
      <c r="M80" s="18"/>
      <c r="N80" s="26" t="s">
        <v>19</v>
      </c>
      <c r="O80" s="19">
        <f t="shared" si="22"/>
        <v>0</v>
      </c>
      <c r="P80" s="20">
        <f t="shared" si="23"/>
        <v>0</v>
      </c>
      <c r="Q80" s="20">
        <f t="shared" si="24"/>
        <v>0</v>
      </c>
      <c r="R80" s="20">
        <f t="shared" si="25"/>
        <v>0</v>
      </c>
      <c r="S80" s="21">
        <f t="shared" si="26"/>
        <v>0</v>
      </c>
      <c r="T80" s="22">
        <f t="shared" si="27"/>
        <v>0</v>
      </c>
      <c r="U80" s="23">
        <f t="shared" si="28"/>
        <v>0</v>
      </c>
      <c r="V80" s="28">
        <f t="shared" si="29"/>
        <v>0</v>
      </c>
      <c r="W80" s="23">
        <f t="shared" si="30"/>
        <v>0</v>
      </c>
      <c r="X80" s="24">
        <f t="shared" si="31"/>
        <v>0</v>
      </c>
      <c r="Y80" s="23">
        <f t="shared" si="32"/>
        <v>0</v>
      </c>
      <c r="Z80" s="24">
        <f t="shared" si="33"/>
        <v>0</v>
      </c>
      <c r="AA80" s="203">
        <f t="shared" si="34"/>
        <v>0</v>
      </c>
      <c r="AB80" s="204">
        <f t="shared" si="35"/>
        <v>0</v>
      </c>
      <c r="AC80" s="29"/>
    </row>
    <row r="81" spans="1:29" ht="25" customHeight="1" x14ac:dyDescent="0.5">
      <c r="A81" s="191"/>
      <c r="B81" s="10"/>
      <c r="C81" s="10"/>
      <c r="D81" s="11"/>
      <c r="E81" s="12"/>
      <c r="F81" s="13"/>
      <c r="G81" s="13"/>
      <c r="H81" s="14"/>
      <c r="I81" s="14"/>
      <c r="J81" s="15">
        <f t="shared" si="19"/>
        <v>0</v>
      </c>
      <c r="K81" s="16" t="str">
        <f t="shared" si="20"/>
        <v/>
      </c>
      <c r="L81" s="30" t="str">
        <f t="shared" si="21"/>
        <v/>
      </c>
      <c r="M81" s="18"/>
      <c r="N81" s="26" t="s">
        <v>19</v>
      </c>
      <c r="O81" s="19">
        <f t="shared" si="22"/>
        <v>0</v>
      </c>
      <c r="P81" s="20">
        <f t="shared" si="23"/>
        <v>0</v>
      </c>
      <c r="Q81" s="20">
        <f t="shared" si="24"/>
        <v>0</v>
      </c>
      <c r="R81" s="20">
        <f t="shared" si="25"/>
        <v>0</v>
      </c>
      <c r="S81" s="21">
        <f t="shared" si="26"/>
        <v>0</v>
      </c>
      <c r="T81" s="22">
        <f t="shared" si="27"/>
        <v>0</v>
      </c>
      <c r="U81" s="23">
        <f t="shared" si="28"/>
        <v>0</v>
      </c>
      <c r="V81" s="28">
        <f t="shared" si="29"/>
        <v>0</v>
      </c>
      <c r="W81" s="23">
        <f t="shared" si="30"/>
        <v>0</v>
      </c>
      <c r="X81" s="24">
        <f t="shared" si="31"/>
        <v>0</v>
      </c>
      <c r="Y81" s="23">
        <f t="shared" si="32"/>
        <v>0</v>
      </c>
      <c r="Z81" s="24">
        <f t="shared" si="33"/>
        <v>0</v>
      </c>
      <c r="AA81" s="203">
        <f t="shared" si="34"/>
        <v>0</v>
      </c>
      <c r="AB81" s="204">
        <f t="shared" si="35"/>
        <v>0</v>
      </c>
      <c r="AC81" s="29"/>
    </row>
    <row r="82" spans="1:29" ht="25" customHeight="1" x14ac:dyDescent="0.5">
      <c r="A82" s="191"/>
      <c r="B82" s="10"/>
      <c r="C82" s="10"/>
      <c r="D82" s="11"/>
      <c r="E82" s="12"/>
      <c r="F82" s="13"/>
      <c r="G82" s="13"/>
      <c r="H82" s="14"/>
      <c r="I82" s="14"/>
      <c r="J82" s="15">
        <f t="shared" si="19"/>
        <v>0</v>
      </c>
      <c r="K82" s="16" t="str">
        <f t="shared" si="20"/>
        <v/>
      </c>
      <c r="L82" s="30" t="str">
        <f t="shared" si="21"/>
        <v/>
      </c>
      <c r="M82" s="18"/>
      <c r="N82" s="26" t="s">
        <v>19</v>
      </c>
      <c r="O82" s="19">
        <f t="shared" si="22"/>
        <v>0</v>
      </c>
      <c r="P82" s="20">
        <f t="shared" si="23"/>
        <v>0</v>
      </c>
      <c r="Q82" s="20">
        <f t="shared" si="24"/>
        <v>0</v>
      </c>
      <c r="R82" s="20">
        <f t="shared" si="25"/>
        <v>0</v>
      </c>
      <c r="S82" s="21">
        <f t="shared" si="26"/>
        <v>0</v>
      </c>
      <c r="T82" s="22">
        <f t="shared" si="27"/>
        <v>0</v>
      </c>
      <c r="U82" s="23">
        <f t="shared" si="28"/>
        <v>0</v>
      </c>
      <c r="V82" s="28">
        <f t="shared" si="29"/>
        <v>0</v>
      </c>
      <c r="W82" s="23">
        <f t="shared" si="30"/>
        <v>0</v>
      </c>
      <c r="X82" s="24">
        <f t="shared" si="31"/>
        <v>0</v>
      </c>
      <c r="Y82" s="23">
        <f t="shared" si="32"/>
        <v>0</v>
      </c>
      <c r="Z82" s="24">
        <f t="shared" si="33"/>
        <v>0</v>
      </c>
      <c r="AA82" s="203">
        <f t="shared" si="34"/>
        <v>0</v>
      </c>
      <c r="AB82" s="204">
        <f t="shared" si="35"/>
        <v>0</v>
      </c>
      <c r="AC82" s="29"/>
    </row>
    <row r="83" spans="1:29" ht="25" customHeight="1" x14ac:dyDescent="0.5">
      <c r="A83" s="191"/>
      <c r="B83" s="10"/>
      <c r="C83" s="10"/>
      <c r="D83" s="11"/>
      <c r="E83" s="12"/>
      <c r="F83" s="13"/>
      <c r="G83" s="13"/>
      <c r="H83" s="14"/>
      <c r="I83" s="14"/>
      <c r="J83" s="15">
        <f t="shared" si="19"/>
        <v>0</v>
      </c>
      <c r="K83" s="16" t="str">
        <f t="shared" si="20"/>
        <v/>
      </c>
      <c r="L83" s="30" t="str">
        <f t="shared" si="21"/>
        <v/>
      </c>
      <c r="M83" s="18"/>
      <c r="N83" s="26" t="s">
        <v>19</v>
      </c>
      <c r="O83" s="19">
        <f t="shared" si="22"/>
        <v>0</v>
      </c>
      <c r="P83" s="20">
        <f t="shared" si="23"/>
        <v>0</v>
      </c>
      <c r="Q83" s="20">
        <f t="shared" si="24"/>
        <v>0</v>
      </c>
      <c r="R83" s="20">
        <f t="shared" si="25"/>
        <v>0</v>
      </c>
      <c r="S83" s="21">
        <f t="shared" si="26"/>
        <v>0</v>
      </c>
      <c r="T83" s="22">
        <f t="shared" si="27"/>
        <v>0</v>
      </c>
      <c r="U83" s="23">
        <f t="shared" si="28"/>
        <v>0</v>
      </c>
      <c r="V83" s="28">
        <f t="shared" si="29"/>
        <v>0</v>
      </c>
      <c r="W83" s="23">
        <f t="shared" si="30"/>
        <v>0</v>
      </c>
      <c r="X83" s="24">
        <f t="shared" si="31"/>
        <v>0</v>
      </c>
      <c r="Y83" s="23">
        <f t="shared" si="32"/>
        <v>0</v>
      </c>
      <c r="Z83" s="24">
        <f t="shared" si="33"/>
        <v>0</v>
      </c>
      <c r="AA83" s="203">
        <f t="shared" si="34"/>
        <v>0</v>
      </c>
      <c r="AB83" s="204">
        <f t="shared" si="35"/>
        <v>0</v>
      </c>
      <c r="AC83" s="29"/>
    </row>
    <row r="84" spans="1:29" ht="25" customHeight="1" x14ac:dyDescent="0.5">
      <c r="A84" s="191"/>
      <c r="B84" s="10"/>
      <c r="C84" s="10"/>
      <c r="D84" s="11"/>
      <c r="E84" s="12"/>
      <c r="F84" s="13"/>
      <c r="G84" s="13"/>
      <c r="H84" s="14"/>
      <c r="I84" s="14"/>
      <c r="J84" s="15">
        <f t="shared" si="19"/>
        <v>0</v>
      </c>
      <c r="K84" s="16" t="str">
        <f t="shared" si="20"/>
        <v/>
      </c>
      <c r="L84" s="30" t="str">
        <f t="shared" si="21"/>
        <v/>
      </c>
      <c r="M84" s="18"/>
      <c r="N84" s="26" t="s">
        <v>19</v>
      </c>
      <c r="O84" s="19">
        <f t="shared" si="22"/>
        <v>0</v>
      </c>
      <c r="P84" s="20">
        <f t="shared" si="23"/>
        <v>0</v>
      </c>
      <c r="Q84" s="20">
        <f t="shared" si="24"/>
        <v>0</v>
      </c>
      <c r="R84" s="20">
        <f t="shared" si="25"/>
        <v>0</v>
      </c>
      <c r="S84" s="21">
        <f t="shared" si="26"/>
        <v>0</v>
      </c>
      <c r="T84" s="22">
        <f t="shared" si="27"/>
        <v>0</v>
      </c>
      <c r="U84" s="23">
        <f t="shared" si="28"/>
        <v>0</v>
      </c>
      <c r="V84" s="28">
        <f t="shared" si="29"/>
        <v>0</v>
      </c>
      <c r="W84" s="23">
        <f t="shared" si="30"/>
        <v>0</v>
      </c>
      <c r="X84" s="24">
        <f t="shared" si="31"/>
        <v>0</v>
      </c>
      <c r="Y84" s="23">
        <f t="shared" si="32"/>
        <v>0</v>
      </c>
      <c r="Z84" s="24">
        <f t="shared" si="33"/>
        <v>0</v>
      </c>
      <c r="AA84" s="203">
        <f t="shared" si="34"/>
        <v>0</v>
      </c>
      <c r="AB84" s="204">
        <f t="shared" si="35"/>
        <v>0</v>
      </c>
      <c r="AC84" s="29"/>
    </row>
    <row r="85" spans="1:29" ht="25" customHeight="1" x14ac:dyDescent="0.5">
      <c r="A85" s="191"/>
      <c r="B85" s="10"/>
      <c r="C85" s="10"/>
      <c r="D85" s="11"/>
      <c r="E85" s="12"/>
      <c r="F85" s="13"/>
      <c r="G85" s="13"/>
      <c r="H85" s="14"/>
      <c r="I85" s="14"/>
      <c r="J85" s="15">
        <f t="shared" si="19"/>
        <v>0</v>
      </c>
      <c r="K85" s="16" t="str">
        <f t="shared" si="20"/>
        <v/>
      </c>
      <c r="L85" s="30" t="str">
        <f t="shared" si="21"/>
        <v/>
      </c>
      <c r="M85" s="18"/>
      <c r="N85" s="26" t="s">
        <v>19</v>
      </c>
      <c r="O85" s="19">
        <f t="shared" si="22"/>
        <v>0</v>
      </c>
      <c r="P85" s="20">
        <f t="shared" si="23"/>
        <v>0</v>
      </c>
      <c r="Q85" s="20">
        <f t="shared" si="24"/>
        <v>0</v>
      </c>
      <c r="R85" s="20">
        <f t="shared" si="25"/>
        <v>0</v>
      </c>
      <c r="S85" s="21">
        <f t="shared" si="26"/>
        <v>0</v>
      </c>
      <c r="T85" s="22">
        <f t="shared" si="27"/>
        <v>0</v>
      </c>
      <c r="U85" s="23">
        <f t="shared" si="28"/>
        <v>0</v>
      </c>
      <c r="V85" s="28">
        <f t="shared" si="29"/>
        <v>0</v>
      </c>
      <c r="W85" s="23">
        <f t="shared" si="30"/>
        <v>0</v>
      </c>
      <c r="X85" s="24">
        <f t="shared" si="31"/>
        <v>0</v>
      </c>
      <c r="Y85" s="23">
        <f t="shared" si="32"/>
        <v>0</v>
      </c>
      <c r="Z85" s="24">
        <f t="shared" si="33"/>
        <v>0</v>
      </c>
      <c r="AA85" s="203">
        <f t="shared" si="34"/>
        <v>0</v>
      </c>
      <c r="AB85" s="204">
        <f t="shared" si="35"/>
        <v>0</v>
      </c>
      <c r="AC85" s="29"/>
    </row>
    <row r="86" spans="1:29" ht="25" customHeight="1" x14ac:dyDescent="0.5">
      <c r="A86" s="191"/>
      <c r="B86" s="10"/>
      <c r="C86" s="10"/>
      <c r="D86" s="11"/>
      <c r="E86" s="12"/>
      <c r="F86" s="13"/>
      <c r="G86" s="13"/>
      <c r="H86" s="14"/>
      <c r="I86" s="14"/>
      <c r="J86" s="15">
        <f t="shared" si="19"/>
        <v>0</v>
      </c>
      <c r="K86" s="16" t="str">
        <f t="shared" si="20"/>
        <v/>
      </c>
      <c r="L86" s="30" t="str">
        <f t="shared" si="21"/>
        <v/>
      </c>
      <c r="M86" s="18"/>
      <c r="N86" s="26" t="s">
        <v>19</v>
      </c>
      <c r="O86" s="19">
        <f t="shared" si="22"/>
        <v>0</v>
      </c>
      <c r="P86" s="20">
        <f t="shared" si="23"/>
        <v>0</v>
      </c>
      <c r="Q86" s="20">
        <f t="shared" si="24"/>
        <v>0</v>
      </c>
      <c r="R86" s="20">
        <f t="shared" si="25"/>
        <v>0</v>
      </c>
      <c r="S86" s="21">
        <f t="shared" si="26"/>
        <v>0</v>
      </c>
      <c r="T86" s="22">
        <f t="shared" si="27"/>
        <v>0</v>
      </c>
      <c r="U86" s="23">
        <f t="shared" si="28"/>
        <v>0</v>
      </c>
      <c r="V86" s="28">
        <f t="shared" si="29"/>
        <v>0</v>
      </c>
      <c r="W86" s="23">
        <f t="shared" si="30"/>
        <v>0</v>
      </c>
      <c r="X86" s="24">
        <f t="shared" si="31"/>
        <v>0</v>
      </c>
      <c r="Y86" s="23">
        <f t="shared" si="32"/>
        <v>0</v>
      </c>
      <c r="Z86" s="24">
        <f t="shared" si="33"/>
        <v>0</v>
      </c>
      <c r="AA86" s="203">
        <f t="shared" si="34"/>
        <v>0</v>
      </c>
      <c r="AB86" s="204">
        <f t="shared" si="35"/>
        <v>0</v>
      </c>
      <c r="AC86" s="29"/>
    </row>
    <row r="87" spans="1:29" ht="25" customHeight="1" x14ac:dyDescent="0.5">
      <c r="A87" s="191"/>
      <c r="B87" s="10"/>
      <c r="C87" s="10"/>
      <c r="D87" s="11"/>
      <c r="E87" s="12"/>
      <c r="F87" s="13"/>
      <c r="G87" s="13"/>
      <c r="H87" s="14"/>
      <c r="I87" s="14"/>
      <c r="J87" s="15">
        <f t="shared" si="19"/>
        <v>0</v>
      </c>
      <c r="K87" s="16" t="str">
        <f t="shared" si="20"/>
        <v/>
      </c>
      <c r="L87" s="30" t="str">
        <f t="shared" si="21"/>
        <v/>
      </c>
      <c r="M87" s="18"/>
      <c r="N87" s="26" t="s">
        <v>19</v>
      </c>
      <c r="O87" s="19">
        <f t="shared" si="22"/>
        <v>0</v>
      </c>
      <c r="P87" s="20">
        <f t="shared" si="23"/>
        <v>0</v>
      </c>
      <c r="Q87" s="20">
        <f t="shared" si="24"/>
        <v>0</v>
      </c>
      <c r="R87" s="20">
        <f t="shared" si="25"/>
        <v>0</v>
      </c>
      <c r="S87" s="21">
        <f t="shared" si="26"/>
        <v>0</v>
      </c>
      <c r="T87" s="22">
        <f t="shared" si="27"/>
        <v>0</v>
      </c>
      <c r="U87" s="23">
        <f t="shared" si="28"/>
        <v>0</v>
      </c>
      <c r="V87" s="28">
        <f t="shared" si="29"/>
        <v>0</v>
      </c>
      <c r="W87" s="23">
        <f t="shared" si="30"/>
        <v>0</v>
      </c>
      <c r="X87" s="24">
        <f t="shared" si="31"/>
        <v>0</v>
      </c>
      <c r="Y87" s="23">
        <f t="shared" si="32"/>
        <v>0</v>
      </c>
      <c r="Z87" s="24">
        <f t="shared" si="33"/>
        <v>0</v>
      </c>
      <c r="AA87" s="203">
        <f t="shared" si="34"/>
        <v>0</v>
      </c>
      <c r="AB87" s="204">
        <f t="shared" si="35"/>
        <v>0</v>
      </c>
      <c r="AC87" s="29"/>
    </row>
    <row r="88" spans="1:29" ht="25" customHeight="1" x14ac:dyDescent="0.5">
      <c r="A88" s="191"/>
      <c r="B88" s="10"/>
      <c r="C88" s="10"/>
      <c r="D88" s="11"/>
      <c r="E88" s="12"/>
      <c r="F88" s="13"/>
      <c r="G88" s="13"/>
      <c r="H88" s="14"/>
      <c r="I88" s="14"/>
      <c r="J88" s="15">
        <f t="shared" si="19"/>
        <v>0</v>
      </c>
      <c r="K88" s="16" t="str">
        <f t="shared" si="20"/>
        <v/>
      </c>
      <c r="L88" s="30" t="str">
        <f t="shared" si="21"/>
        <v/>
      </c>
      <c r="M88" s="18"/>
      <c r="N88" s="26" t="s">
        <v>19</v>
      </c>
      <c r="O88" s="19">
        <f t="shared" si="22"/>
        <v>0</v>
      </c>
      <c r="P88" s="20">
        <f t="shared" si="23"/>
        <v>0</v>
      </c>
      <c r="Q88" s="20">
        <f t="shared" si="24"/>
        <v>0</v>
      </c>
      <c r="R88" s="20">
        <f t="shared" si="25"/>
        <v>0</v>
      </c>
      <c r="S88" s="21">
        <f t="shared" si="26"/>
        <v>0</v>
      </c>
      <c r="T88" s="22">
        <f t="shared" si="27"/>
        <v>0</v>
      </c>
      <c r="U88" s="23">
        <f t="shared" si="28"/>
        <v>0</v>
      </c>
      <c r="V88" s="28">
        <f t="shared" si="29"/>
        <v>0</v>
      </c>
      <c r="W88" s="23">
        <f t="shared" si="30"/>
        <v>0</v>
      </c>
      <c r="X88" s="24">
        <f t="shared" si="31"/>
        <v>0</v>
      </c>
      <c r="Y88" s="23">
        <f t="shared" si="32"/>
        <v>0</v>
      </c>
      <c r="Z88" s="24">
        <f t="shared" si="33"/>
        <v>0</v>
      </c>
      <c r="AA88" s="203">
        <f t="shared" si="34"/>
        <v>0</v>
      </c>
      <c r="AB88" s="204">
        <f t="shared" si="35"/>
        <v>0</v>
      </c>
      <c r="AC88" s="29"/>
    </row>
    <row r="89" spans="1:29" ht="25" customHeight="1" x14ac:dyDescent="0.5">
      <c r="A89" s="191"/>
      <c r="B89" s="10"/>
      <c r="C89" s="10"/>
      <c r="D89" s="11"/>
      <c r="E89" s="12"/>
      <c r="F89" s="13"/>
      <c r="G89" s="13"/>
      <c r="H89" s="14"/>
      <c r="I89" s="14"/>
      <c r="J89" s="15">
        <f t="shared" si="19"/>
        <v>0</v>
      </c>
      <c r="K89" s="16" t="str">
        <f t="shared" si="20"/>
        <v/>
      </c>
      <c r="L89" s="30" t="str">
        <f t="shared" si="21"/>
        <v/>
      </c>
      <c r="M89" s="18"/>
      <c r="N89" s="26" t="s">
        <v>19</v>
      </c>
      <c r="O89" s="19">
        <f t="shared" si="22"/>
        <v>0</v>
      </c>
      <c r="P89" s="20">
        <f t="shared" si="23"/>
        <v>0</v>
      </c>
      <c r="Q89" s="20">
        <f t="shared" si="24"/>
        <v>0</v>
      </c>
      <c r="R89" s="20">
        <f t="shared" si="25"/>
        <v>0</v>
      </c>
      <c r="S89" s="21">
        <f t="shared" si="26"/>
        <v>0</v>
      </c>
      <c r="T89" s="22">
        <f t="shared" si="27"/>
        <v>0</v>
      </c>
      <c r="U89" s="23">
        <f t="shared" si="28"/>
        <v>0</v>
      </c>
      <c r="V89" s="28">
        <f t="shared" si="29"/>
        <v>0</v>
      </c>
      <c r="W89" s="23">
        <f t="shared" si="30"/>
        <v>0</v>
      </c>
      <c r="X89" s="24">
        <f t="shared" si="31"/>
        <v>0</v>
      </c>
      <c r="Y89" s="23">
        <f t="shared" si="32"/>
        <v>0</v>
      </c>
      <c r="Z89" s="24">
        <f t="shared" si="33"/>
        <v>0</v>
      </c>
      <c r="AA89" s="203">
        <f t="shared" si="34"/>
        <v>0</v>
      </c>
      <c r="AB89" s="204">
        <f t="shared" si="35"/>
        <v>0</v>
      </c>
      <c r="AC89" s="29"/>
    </row>
    <row r="90" spans="1:29" ht="25" customHeight="1" x14ac:dyDescent="0.5">
      <c r="A90" s="191"/>
      <c r="B90" s="10"/>
      <c r="C90" s="10"/>
      <c r="D90" s="11"/>
      <c r="E90" s="12"/>
      <c r="F90" s="13"/>
      <c r="G90" s="13"/>
      <c r="H90" s="14"/>
      <c r="I90" s="14"/>
      <c r="J90" s="15">
        <f t="shared" si="19"/>
        <v>0</v>
      </c>
      <c r="K90" s="16" t="str">
        <f t="shared" si="20"/>
        <v/>
      </c>
      <c r="L90" s="30" t="str">
        <f t="shared" si="21"/>
        <v/>
      </c>
      <c r="M90" s="18"/>
      <c r="N90" s="26" t="s">
        <v>19</v>
      </c>
      <c r="O90" s="19">
        <f t="shared" si="22"/>
        <v>0</v>
      </c>
      <c r="P90" s="20">
        <f t="shared" si="23"/>
        <v>0</v>
      </c>
      <c r="Q90" s="20">
        <f t="shared" si="24"/>
        <v>0</v>
      </c>
      <c r="R90" s="20">
        <f t="shared" si="25"/>
        <v>0</v>
      </c>
      <c r="S90" s="21">
        <f t="shared" si="26"/>
        <v>0</v>
      </c>
      <c r="T90" s="22">
        <f t="shared" si="27"/>
        <v>0</v>
      </c>
      <c r="U90" s="23">
        <f t="shared" si="28"/>
        <v>0</v>
      </c>
      <c r="V90" s="28">
        <f t="shared" si="29"/>
        <v>0</v>
      </c>
      <c r="W90" s="23">
        <f t="shared" si="30"/>
        <v>0</v>
      </c>
      <c r="X90" s="24">
        <f t="shared" si="31"/>
        <v>0</v>
      </c>
      <c r="Y90" s="23">
        <f t="shared" si="32"/>
        <v>0</v>
      </c>
      <c r="Z90" s="24">
        <f t="shared" si="33"/>
        <v>0</v>
      </c>
      <c r="AA90" s="203">
        <f t="shared" si="34"/>
        <v>0</v>
      </c>
      <c r="AB90" s="204">
        <f t="shared" si="35"/>
        <v>0</v>
      </c>
      <c r="AC90" s="29"/>
    </row>
    <row r="91" spans="1:29" ht="25" customHeight="1" x14ac:dyDescent="0.5">
      <c r="A91" s="191"/>
      <c r="B91" s="10"/>
      <c r="C91" s="10"/>
      <c r="D91" s="11"/>
      <c r="E91" s="12"/>
      <c r="F91" s="13"/>
      <c r="G91" s="13"/>
      <c r="H91" s="14"/>
      <c r="I91" s="14"/>
      <c r="J91" s="15">
        <f t="shared" si="19"/>
        <v>0</v>
      </c>
      <c r="K91" s="16" t="str">
        <f t="shared" si="20"/>
        <v/>
      </c>
      <c r="L91" s="30" t="str">
        <f t="shared" si="21"/>
        <v/>
      </c>
      <c r="M91" s="18"/>
      <c r="N91" s="26" t="s">
        <v>19</v>
      </c>
      <c r="O91" s="19">
        <f t="shared" si="22"/>
        <v>0</v>
      </c>
      <c r="P91" s="20">
        <f t="shared" si="23"/>
        <v>0</v>
      </c>
      <c r="Q91" s="20">
        <f t="shared" si="24"/>
        <v>0</v>
      </c>
      <c r="R91" s="20">
        <f t="shared" si="25"/>
        <v>0</v>
      </c>
      <c r="S91" s="21">
        <f t="shared" si="26"/>
        <v>0</v>
      </c>
      <c r="T91" s="22">
        <f t="shared" si="27"/>
        <v>0</v>
      </c>
      <c r="U91" s="23">
        <f t="shared" si="28"/>
        <v>0</v>
      </c>
      <c r="V91" s="28">
        <f t="shared" si="29"/>
        <v>0</v>
      </c>
      <c r="W91" s="23">
        <f t="shared" si="30"/>
        <v>0</v>
      </c>
      <c r="X91" s="24">
        <f t="shared" si="31"/>
        <v>0</v>
      </c>
      <c r="Y91" s="23">
        <f t="shared" si="32"/>
        <v>0</v>
      </c>
      <c r="Z91" s="24">
        <f t="shared" si="33"/>
        <v>0</v>
      </c>
      <c r="AA91" s="203">
        <f t="shared" si="34"/>
        <v>0</v>
      </c>
      <c r="AB91" s="204">
        <f t="shared" si="35"/>
        <v>0</v>
      </c>
      <c r="AC91" s="29"/>
    </row>
    <row r="92" spans="1:29" ht="25" customHeight="1" x14ac:dyDescent="0.5">
      <c r="A92" s="191"/>
      <c r="B92" s="10"/>
      <c r="C92" s="10"/>
      <c r="D92" s="11"/>
      <c r="E92" s="12"/>
      <c r="F92" s="13"/>
      <c r="G92" s="13"/>
      <c r="H92" s="14"/>
      <c r="I92" s="14"/>
      <c r="J92" s="15">
        <f t="shared" si="19"/>
        <v>0</v>
      </c>
      <c r="K92" s="16" t="str">
        <f t="shared" si="20"/>
        <v/>
      </c>
      <c r="L92" s="30" t="str">
        <f t="shared" si="21"/>
        <v/>
      </c>
      <c r="M92" s="18"/>
      <c r="N92" s="26" t="s">
        <v>19</v>
      </c>
      <c r="O92" s="19">
        <f t="shared" si="22"/>
        <v>0</v>
      </c>
      <c r="P92" s="20">
        <f t="shared" si="23"/>
        <v>0</v>
      </c>
      <c r="Q92" s="20">
        <f t="shared" si="24"/>
        <v>0</v>
      </c>
      <c r="R92" s="20">
        <f t="shared" si="25"/>
        <v>0</v>
      </c>
      <c r="S92" s="21">
        <f t="shared" si="26"/>
        <v>0</v>
      </c>
      <c r="T92" s="22">
        <f t="shared" si="27"/>
        <v>0</v>
      </c>
      <c r="U92" s="23">
        <f t="shared" si="28"/>
        <v>0</v>
      </c>
      <c r="V92" s="28">
        <f t="shared" si="29"/>
        <v>0</v>
      </c>
      <c r="W92" s="23">
        <f t="shared" si="30"/>
        <v>0</v>
      </c>
      <c r="X92" s="24">
        <f t="shared" si="31"/>
        <v>0</v>
      </c>
      <c r="Y92" s="23">
        <f t="shared" si="32"/>
        <v>0</v>
      </c>
      <c r="Z92" s="24">
        <f t="shared" si="33"/>
        <v>0</v>
      </c>
      <c r="AA92" s="203">
        <f t="shared" si="34"/>
        <v>0</v>
      </c>
      <c r="AB92" s="204">
        <f t="shared" si="35"/>
        <v>0</v>
      </c>
      <c r="AC92" s="29"/>
    </row>
    <row r="93" spans="1:29" ht="25" customHeight="1" x14ac:dyDescent="0.5">
      <c r="A93" s="191"/>
      <c r="B93" s="10"/>
      <c r="C93" s="10"/>
      <c r="D93" s="11"/>
      <c r="E93" s="12"/>
      <c r="F93" s="13"/>
      <c r="G93" s="13"/>
      <c r="H93" s="14"/>
      <c r="I93" s="14"/>
      <c r="J93" s="15">
        <f t="shared" si="19"/>
        <v>0</v>
      </c>
      <c r="K93" s="16" t="str">
        <f t="shared" si="20"/>
        <v/>
      </c>
      <c r="L93" s="30" t="str">
        <f t="shared" si="21"/>
        <v/>
      </c>
      <c r="M93" s="18"/>
      <c r="N93" s="26" t="s">
        <v>19</v>
      </c>
      <c r="O93" s="19">
        <f t="shared" si="22"/>
        <v>0</v>
      </c>
      <c r="P93" s="20">
        <f t="shared" si="23"/>
        <v>0</v>
      </c>
      <c r="Q93" s="20">
        <f t="shared" si="24"/>
        <v>0</v>
      </c>
      <c r="R93" s="20">
        <f t="shared" si="25"/>
        <v>0</v>
      </c>
      <c r="S93" s="21">
        <f t="shared" si="26"/>
        <v>0</v>
      </c>
      <c r="T93" s="22">
        <f t="shared" si="27"/>
        <v>0</v>
      </c>
      <c r="U93" s="23">
        <f t="shared" si="28"/>
        <v>0</v>
      </c>
      <c r="V93" s="28">
        <f t="shared" si="29"/>
        <v>0</v>
      </c>
      <c r="W93" s="23">
        <f t="shared" si="30"/>
        <v>0</v>
      </c>
      <c r="X93" s="24">
        <f t="shared" si="31"/>
        <v>0</v>
      </c>
      <c r="Y93" s="23">
        <f t="shared" si="32"/>
        <v>0</v>
      </c>
      <c r="Z93" s="24">
        <f t="shared" si="33"/>
        <v>0</v>
      </c>
      <c r="AA93" s="203">
        <f t="shared" si="34"/>
        <v>0</v>
      </c>
      <c r="AB93" s="204">
        <f t="shared" si="35"/>
        <v>0</v>
      </c>
      <c r="AC93" s="29"/>
    </row>
    <row r="94" spans="1:29" ht="25" customHeight="1" x14ac:dyDescent="0.5">
      <c r="A94" s="191"/>
      <c r="B94" s="10"/>
      <c r="C94" s="10"/>
      <c r="D94" s="11"/>
      <c r="E94" s="12"/>
      <c r="F94" s="13"/>
      <c r="G94" s="13"/>
      <c r="H94" s="14"/>
      <c r="I94" s="14"/>
      <c r="J94" s="15">
        <f t="shared" si="19"/>
        <v>0</v>
      </c>
      <c r="K94" s="16" t="str">
        <f t="shared" si="20"/>
        <v/>
      </c>
      <c r="L94" s="30" t="str">
        <f t="shared" si="21"/>
        <v/>
      </c>
      <c r="M94" s="18"/>
      <c r="N94" s="26" t="s">
        <v>19</v>
      </c>
      <c r="O94" s="19">
        <f t="shared" si="22"/>
        <v>0</v>
      </c>
      <c r="P94" s="20">
        <f t="shared" si="23"/>
        <v>0</v>
      </c>
      <c r="Q94" s="20">
        <f t="shared" si="24"/>
        <v>0</v>
      </c>
      <c r="R94" s="20">
        <f t="shared" si="25"/>
        <v>0</v>
      </c>
      <c r="S94" s="21">
        <f t="shared" si="26"/>
        <v>0</v>
      </c>
      <c r="T94" s="22">
        <f t="shared" si="27"/>
        <v>0</v>
      </c>
      <c r="U94" s="23">
        <f t="shared" si="28"/>
        <v>0</v>
      </c>
      <c r="V94" s="28">
        <f t="shared" si="29"/>
        <v>0</v>
      </c>
      <c r="W94" s="23">
        <f t="shared" si="30"/>
        <v>0</v>
      </c>
      <c r="X94" s="24">
        <f t="shared" si="31"/>
        <v>0</v>
      </c>
      <c r="Y94" s="23">
        <f t="shared" si="32"/>
        <v>0</v>
      </c>
      <c r="Z94" s="24">
        <f t="shared" si="33"/>
        <v>0</v>
      </c>
      <c r="AA94" s="203">
        <f t="shared" si="34"/>
        <v>0</v>
      </c>
      <c r="AB94" s="204">
        <f t="shared" si="35"/>
        <v>0</v>
      </c>
      <c r="AC94" s="29"/>
    </row>
    <row r="95" spans="1:29" ht="25" customHeight="1" x14ac:dyDescent="0.5">
      <c r="A95" s="191"/>
      <c r="B95" s="10"/>
      <c r="C95" s="10"/>
      <c r="D95" s="11"/>
      <c r="E95" s="12"/>
      <c r="F95" s="13"/>
      <c r="G95" s="13"/>
      <c r="H95" s="14"/>
      <c r="I95" s="14"/>
      <c r="J95" s="15">
        <f t="shared" si="19"/>
        <v>0</v>
      </c>
      <c r="K95" s="16" t="str">
        <f t="shared" si="20"/>
        <v/>
      </c>
      <c r="L95" s="30" t="str">
        <f t="shared" si="21"/>
        <v/>
      </c>
      <c r="M95" s="18"/>
      <c r="N95" s="26" t="s">
        <v>19</v>
      </c>
      <c r="O95" s="19">
        <f t="shared" si="22"/>
        <v>0</v>
      </c>
      <c r="P95" s="20">
        <f t="shared" si="23"/>
        <v>0</v>
      </c>
      <c r="Q95" s="20">
        <f t="shared" si="24"/>
        <v>0</v>
      </c>
      <c r="R95" s="20">
        <f t="shared" si="25"/>
        <v>0</v>
      </c>
      <c r="S95" s="21">
        <f t="shared" si="26"/>
        <v>0</v>
      </c>
      <c r="T95" s="22">
        <f t="shared" si="27"/>
        <v>0</v>
      </c>
      <c r="U95" s="23">
        <f t="shared" si="28"/>
        <v>0</v>
      </c>
      <c r="V95" s="28">
        <f t="shared" si="29"/>
        <v>0</v>
      </c>
      <c r="W95" s="23">
        <f t="shared" si="30"/>
        <v>0</v>
      </c>
      <c r="X95" s="24">
        <f t="shared" si="31"/>
        <v>0</v>
      </c>
      <c r="Y95" s="23">
        <f t="shared" si="32"/>
        <v>0</v>
      </c>
      <c r="Z95" s="24">
        <f t="shared" si="33"/>
        <v>0</v>
      </c>
      <c r="AA95" s="203">
        <f t="shared" si="34"/>
        <v>0</v>
      </c>
      <c r="AB95" s="204">
        <f t="shared" si="35"/>
        <v>0</v>
      </c>
      <c r="AC95" s="29"/>
    </row>
    <row r="96" spans="1:29" ht="25" customHeight="1" x14ac:dyDescent="0.5">
      <c r="A96" s="191"/>
      <c r="B96" s="10"/>
      <c r="C96" s="10"/>
      <c r="D96" s="11"/>
      <c r="E96" s="12"/>
      <c r="F96" s="13"/>
      <c r="G96" s="13"/>
      <c r="H96" s="14"/>
      <c r="I96" s="14"/>
      <c r="J96" s="15">
        <f t="shared" si="19"/>
        <v>0</v>
      </c>
      <c r="K96" s="16" t="str">
        <f t="shared" si="20"/>
        <v/>
      </c>
      <c r="L96" s="30" t="str">
        <f t="shared" si="21"/>
        <v/>
      </c>
      <c r="M96" s="18"/>
      <c r="N96" s="26" t="s">
        <v>19</v>
      </c>
      <c r="O96" s="19">
        <f t="shared" si="22"/>
        <v>0</v>
      </c>
      <c r="P96" s="20">
        <f t="shared" si="23"/>
        <v>0</v>
      </c>
      <c r="Q96" s="20">
        <f t="shared" si="24"/>
        <v>0</v>
      </c>
      <c r="R96" s="20">
        <f t="shared" si="25"/>
        <v>0</v>
      </c>
      <c r="S96" s="21">
        <f t="shared" si="26"/>
        <v>0</v>
      </c>
      <c r="T96" s="22">
        <f t="shared" si="27"/>
        <v>0</v>
      </c>
      <c r="U96" s="23">
        <f t="shared" si="28"/>
        <v>0</v>
      </c>
      <c r="V96" s="28">
        <f t="shared" si="29"/>
        <v>0</v>
      </c>
      <c r="W96" s="23">
        <f t="shared" si="30"/>
        <v>0</v>
      </c>
      <c r="X96" s="24">
        <f t="shared" si="31"/>
        <v>0</v>
      </c>
      <c r="Y96" s="23">
        <f t="shared" si="32"/>
        <v>0</v>
      </c>
      <c r="Z96" s="24">
        <f t="shared" si="33"/>
        <v>0</v>
      </c>
      <c r="AA96" s="203">
        <f t="shared" si="34"/>
        <v>0</v>
      </c>
      <c r="AB96" s="204">
        <f t="shared" si="35"/>
        <v>0</v>
      </c>
      <c r="AC96" s="29"/>
    </row>
    <row r="97" spans="1:29" ht="25" customHeight="1" x14ac:dyDescent="0.5">
      <c r="A97" s="191"/>
      <c r="B97" s="10"/>
      <c r="C97" s="10"/>
      <c r="D97" s="11"/>
      <c r="E97" s="12"/>
      <c r="F97" s="13"/>
      <c r="G97" s="13"/>
      <c r="H97" s="14"/>
      <c r="I97" s="14"/>
      <c r="J97" s="15">
        <f t="shared" si="19"/>
        <v>0</v>
      </c>
      <c r="K97" s="16" t="str">
        <f t="shared" si="20"/>
        <v/>
      </c>
      <c r="L97" s="30" t="str">
        <f t="shared" si="21"/>
        <v/>
      </c>
      <c r="M97" s="18"/>
      <c r="N97" s="26" t="s">
        <v>19</v>
      </c>
      <c r="O97" s="19">
        <f t="shared" si="22"/>
        <v>0</v>
      </c>
      <c r="P97" s="20">
        <f t="shared" si="23"/>
        <v>0</v>
      </c>
      <c r="Q97" s="20">
        <f t="shared" si="24"/>
        <v>0</v>
      </c>
      <c r="R97" s="20">
        <f t="shared" si="25"/>
        <v>0</v>
      </c>
      <c r="S97" s="21">
        <f t="shared" si="26"/>
        <v>0</v>
      </c>
      <c r="T97" s="22">
        <f t="shared" si="27"/>
        <v>0</v>
      </c>
      <c r="U97" s="23">
        <f t="shared" si="28"/>
        <v>0</v>
      </c>
      <c r="V97" s="28">
        <f t="shared" si="29"/>
        <v>0</v>
      </c>
      <c r="W97" s="23">
        <f t="shared" si="30"/>
        <v>0</v>
      </c>
      <c r="X97" s="24">
        <f t="shared" si="31"/>
        <v>0</v>
      </c>
      <c r="Y97" s="23">
        <f t="shared" si="32"/>
        <v>0</v>
      </c>
      <c r="Z97" s="24">
        <f t="shared" si="33"/>
        <v>0</v>
      </c>
      <c r="AA97" s="203">
        <f t="shared" si="34"/>
        <v>0</v>
      </c>
      <c r="AB97" s="204">
        <f t="shared" si="35"/>
        <v>0</v>
      </c>
      <c r="AC97" s="29"/>
    </row>
    <row r="98" spans="1:29" ht="25" customHeight="1" x14ac:dyDescent="0.5">
      <c r="A98" s="191"/>
      <c r="B98" s="10"/>
      <c r="C98" s="10"/>
      <c r="D98" s="11"/>
      <c r="E98" s="12"/>
      <c r="F98" s="13"/>
      <c r="G98" s="13"/>
      <c r="H98" s="14"/>
      <c r="I98" s="14"/>
      <c r="J98" s="15">
        <f t="shared" si="19"/>
        <v>0</v>
      </c>
      <c r="K98" s="16" t="str">
        <f t="shared" si="20"/>
        <v/>
      </c>
      <c r="L98" s="30" t="str">
        <f t="shared" si="21"/>
        <v/>
      </c>
      <c r="M98" s="18"/>
      <c r="N98" s="26" t="s">
        <v>19</v>
      </c>
      <c r="O98" s="19">
        <f t="shared" si="22"/>
        <v>0</v>
      </c>
      <c r="P98" s="20">
        <f t="shared" si="23"/>
        <v>0</v>
      </c>
      <c r="Q98" s="20">
        <f t="shared" si="24"/>
        <v>0</v>
      </c>
      <c r="R98" s="20">
        <f t="shared" si="25"/>
        <v>0</v>
      </c>
      <c r="S98" s="21">
        <f t="shared" si="26"/>
        <v>0</v>
      </c>
      <c r="T98" s="22">
        <f t="shared" si="27"/>
        <v>0</v>
      </c>
      <c r="U98" s="23">
        <f t="shared" si="28"/>
        <v>0</v>
      </c>
      <c r="V98" s="28">
        <f t="shared" si="29"/>
        <v>0</v>
      </c>
      <c r="W98" s="23">
        <f t="shared" si="30"/>
        <v>0</v>
      </c>
      <c r="X98" s="24">
        <f t="shared" si="31"/>
        <v>0</v>
      </c>
      <c r="Y98" s="23">
        <f t="shared" si="32"/>
        <v>0</v>
      </c>
      <c r="Z98" s="24">
        <f t="shared" si="33"/>
        <v>0</v>
      </c>
      <c r="AA98" s="203">
        <f t="shared" si="34"/>
        <v>0</v>
      </c>
      <c r="AB98" s="204">
        <f t="shared" si="35"/>
        <v>0</v>
      </c>
      <c r="AC98" s="29"/>
    </row>
    <row r="99" spans="1:29" ht="25" customHeight="1" x14ac:dyDescent="0.5">
      <c r="A99" s="191"/>
      <c r="B99" s="10"/>
      <c r="C99" s="10"/>
      <c r="D99" s="11"/>
      <c r="E99" s="12"/>
      <c r="F99" s="13"/>
      <c r="G99" s="13"/>
      <c r="H99" s="14"/>
      <c r="I99" s="14"/>
      <c r="J99" s="15">
        <f t="shared" si="19"/>
        <v>0</v>
      </c>
      <c r="K99" s="16" t="str">
        <f t="shared" si="20"/>
        <v/>
      </c>
      <c r="L99" s="30" t="str">
        <f t="shared" si="21"/>
        <v/>
      </c>
      <c r="M99" s="18"/>
      <c r="N99" s="26" t="s">
        <v>19</v>
      </c>
      <c r="O99" s="19">
        <f t="shared" si="22"/>
        <v>0</v>
      </c>
      <c r="P99" s="20">
        <f t="shared" si="23"/>
        <v>0</v>
      </c>
      <c r="Q99" s="20">
        <f t="shared" si="24"/>
        <v>0</v>
      </c>
      <c r="R99" s="20">
        <f t="shared" si="25"/>
        <v>0</v>
      </c>
      <c r="S99" s="21">
        <f t="shared" si="26"/>
        <v>0</v>
      </c>
      <c r="T99" s="22">
        <f t="shared" si="27"/>
        <v>0</v>
      </c>
      <c r="U99" s="23">
        <f t="shared" si="28"/>
        <v>0</v>
      </c>
      <c r="V99" s="28">
        <f t="shared" si="29"/>
        <v>0</v>
      </c>
      <c r="W99" s="23">
        <f t="shared" si="30"/>
        <v>0</v>
      </c>
      <c r="X99" s="24">
        <f t="shared" si="31"/>
        <v>0</v>
      </c>
      <c r="Y99" s="23">
        <f t="shared" si="32"/>
        <v>0</v>
      </c>
      <c r="Z99" s="24">
        <f t="shared" si="33"/>
        <v>0</v>
      </c>
      <c r="AA99" s="203">
        <f t="shared" si="34"/>
        <v>0</v>
      </c>
      <c r="AB99" s="204">
        <f t="shared" si="35"/>
        <v>0</v>
      </c>
      <c r="AC99" s="29"/>
    </row>
    <row r="100" spans="1:29" ht="25" customHeight="1" x14ac:dyDescent="0.5">
      <c r="A100" s="191"/>
      <c r="B100" s="10"/>
      <c r="C100" s="10"/>
      <c r="D100" s="11"/>
      <c r="E100" s="12"/>
      <c r="F100" s="13"/>
      <c r="G100" s="13"/>
      <c r="H100" s="14"/>
      <c r="I100" s="14"/>
      <c r="J100" s="15">
        <f t="shared" si="19"/>
        <v>0</v>
      </c>
      <c r="K100" s="16" t="str">
        <f t="shared" si="20"/>
        <v/>
      </c>
      <c r="L100" s="30" t="str">
        <f t="shared" si="21"/>
        <v/>
      </c>
      <c r="M100" s="18"/>
      <c r="N100" s="26" t="s">
        <v>19</v>
      </c>
      <c r="O100" s="19">
        <f t="shared" si="22"/>
        <v>0</v>
      </c>
      <c r="P100" s="20">
        <f t="shared" si="23"/>
        <v>0</v>
      </c>
      <c r="Q100" s="20">
        <f t="shared" si="24"/>
        <v>0</v>
      </c>
      <c r="R100" s="20">
        <f t="shared" si="25"/>
        <v>0</v>
      </c>
      <c r="S100" s="21">
        <f t="shared" si="26"/>
        <v>0</v>
      </c>
      <c r="T100" s="22">
        <f t="shared" si="27"/>
        <v>0</v>
      </c>
      <c r="U100" s="23">
        <f t="shared" si="28"/>
        <v>0</v>
      </c>
      <c r="V100" s="28">
        <f t="shared" si="29"/>
        <v>0</v>
      </c>
      <c r="W100" s="23">
        <f t="shared" si="30"/>
        <v>0</v>
      </c>
      <c r="X100" s="24">
        <f t="shared" si="31"/>
        <v>0</v>
      </c>
      <c r="Y100" s="23">
        <f t="shared" si="32"/>
        <v>0</v>
      </c>
      <c r="Z100" s="24">
        <f t="shared" si="33"/>
        <v>0</v>
      </c>
      <c r="AA100" s="203">
        <f t="shared" si="34"/>
        <v>0</v>
      </c>
      <c r="AB100" s="204">
        <f t="shared" si="35"/>
        <v>0</v>
      </c>
      <c r="AC100" s="29"/>
    </row>
    <row r="101" spans="1:29" ht="25" customHeight="1" x14ac:dyDescent="0.5">
      <c r="A101" s="191"/>
      <c r="B101" s="10"/>
      <c r="C101" s="10"/>
      <c r="D101" s="11"/>
      <c r="E101" s="12"/>
      <c r="F101" s="13"/>
      <c r="G101" s="13"/>
      <c r="H101" s="14"/>
      <c r="I101" s="14"/>
      <c r="J101" s="15">
        <f t="shared" si="19"/>
        <v>0</v>
      </c>
      <c r="K101" s="16" t="str">
        <f t="shared" si="20"/>
        <v/>
      </c>
      <c r="L101" s="30" t="str">
        <f t="shared" si="21"/>
        <v/>
      </c>
      <c r="M101" s="18"/>
      <c r="N101" s="26" t="s">
        <v>19</v>
      </c>
      <c r="O101" s="19">
        <f t="shared" si="22"/>
        <v>0</v>
      </c>
      <c r="P101" s="20">
        <f t="shared" si="23"/>
        <v>0</v>
      </c>
      <c r="Q101" s="20">
        <f t="shared" si="24"/>
        <v>0</v>
      </c>
      <c r="R101" s="20">
        <f t="shared" si="25"/>
        <v>0</v>
      </c>
      <c r="S101" s="21">
        <f t="shared" si="26"/>
        <v>0</v>
      </c>
      <c r="T101" s="22">
        <f t="shared" si="27"/>
        <v>0</v>
      </c>
      <c r="U101" s="23">
        <f t="shared" si="28"/>
        <v>0</v>
      </c>
      <c r="V101" s="28">
        <f t="shared" si="29"/>
        <v>0</v>
      </c>
      <c r="W101" s="23">
        <f t="shared" si="30"/>
        <v>0</v>
      </c>
      <c r="X101" s="24">
        <f t="shared" si="31"/>
        <v>0</v>
      </c>
      <c r="Y101" s="23">
        <f t="shared" si="32"/>
        <v>0</v>
      </c>
      <c r="Z101" s="24">
        <f t="shared" si="33"/>
        <v>0</v>
      </c>
      <c r="AA101" s="203">
        <f t="shared" si="34"/>
        <v>0</v>
      </c>
      <c r="AB101" s="204">
        <f t="shared" si="35"/>
        <v>0</v>
      </c>
      <c r="AC101" s="29"/>
    </row>
    <row r="102" spans="1:29" ht="25" customHeight="1" x14ac:dyDescent="0.5">
      <c r="A102" s="191"/>
      <c r="B102" s="10"/>
      <c r="C102" s="10"/>
      <c r="D102" s="11"/>
      <c r="E102" s="12"/>
      <c r="F102" s="13"/>
      <c r="G102" s="13"/>
      <c r="H102" s="14"/>
      <c r="I102" s="14"/>
      <c r="J102" s="15">
        <f t="shared" si="19"/>
        <v>0</v>
      </c>
      <c r="K102" s="16" t="str">
        <f t="shared" si="20"/>
        <v/>
      </c>
      <c r="L102" s="30" t="str">
        <f t="shared" si="21"/>
        <v/>
      </c>
      <c r="M102" s="18"/>
      <c r="N102" s="26" t="s">
        <v>19</v>
      </c>
      <c r="O102" s="19">
        <f t="shared" si="22"/>
        <v>0</v>
      </c>
      <c r="P102" s="20">
        <f t="shared" si="23"/>
        <v>0</v>
      </c>
      <c r="Q102" s="20">
        <f t="shared" si="24"/>
        <v>0</v>
      </c>
      <c r="R102" s="20">
        <f t="shared" si="25"/>
        <v>0</v>
      </c>
      <c r="S102" s="21">
        <f t="shared" si="26"/>
        <v>0</v>
      </c>
      <c r="T102" s="22">
        <f t="shared" si="27"/>
        <v>0</v>
      </c>
      <c r="U102" s="23">
        <f t="shared" si="28"/>
        <v>0</v>
      </c>
      <c r="V102" s="28">
        <f t="shared" si="29"/>
        <v>0</v>
      </c>
      <c r="W102" s="23">
        <f t="shared" si="30"/>
        <v>0</v>
      </c>
      <c r="X102" s="24">
        <f t="shared" si="31"/>
        <v>0</v>
      </c>
      <c r="Y102" s="23">
        <f t="shared" si="32"/>
        <v>0</v>
      </c>
      <c r="Z102" s="24">
        <f t="shared" si="33"/>
        <v>0</v>
      </c>
      <c r="AA102" s="203">
        <f t="shared" si="34"/>
        <v>0</v>
      </c>
      <c r="AB102" s="204">
        <f t="shared" si="35"/>
        <v>0</v>
      </c>
      <c r="AC102" s="29"/>
    </row>
    <row r="103" spans="1:29" ht="25" customHeight="1" x14ac:dyDescent="0.5">
      <c r="A103" s="191"/>
      <c r="B103" s="10"/>
      <c r="C103" s="10"/>
      <c r="D103" s="11"/>
      <c r="E103" s="12"/>
      <c r="F103" s="13"/>
      <c r="G103" s="13"/>
      <c r="H103" s="14"/>
      <c r="I103" s="14"/>
      <c r="J103" s="15">
        <f t="shared" si="19"/>
        <v>0</v>
      </c>
      <c r="K103" s="16" t="str">
        <f t="shared" si="20"/>
        <v/>
      </c>
      <c r="L103" s="30" t="str">
        <f t="shared" si="21"/>
        <v/>
      </c>
      <c r="M103" s="18"/>
      <c r="N103" s="26" t="s">
        <v>19</v>
      </c>
      <c r="O103" s="19">
        <f t="shared" si="22"/>
        <v>0</v>
      </c>
      <c r="P103" s="20">
        <f t="shared" si="23"/>
        <v>0</v>
      </c>
      <c r="Q103" s="20">
        <f t="shared" si="24"/>
        <v>0</v>
      </c>
      <c r="R103" s="20">
        <f t="shared" si="25"/>
        <v>0</v>
      </c>
      <c r="S103" s="21">
        <f t="shared" si="26"/>
        <v>0</v>
      </c>
      <c r="T103" s="22">
        <f t="shared" si="27"/>
        <v>0</v>
      </c>
      <c r="U103" s="23">
        <f t="shared" si="28"/>
        <v>0</v>
      </c>
      <c r="V103" s="28">
        <f t="shared" si="29"/>
        <v>0</v>
      </c>
      <c r="W103" s="23">
        <f t="shared" si="30"/>
        <v>0</v>
      </c>
      <c r="X103" s="24">
        <f t="shared" si="31"/>
        <v>0</v>
      </c>
      <c r="Y103" s="23">
        <f t="shared" si="32"/>
        <v>0</v>
      </c>
      <c r="Z103" s="24">
        <f t="shared" si="33"/>
        <v>0</v>
      </c>
      <c r="AA103" s="203">
        <f t="shared" si="34"/>
        <v>0</v>
      </c>
      <c r="AB103" s="204">
        <f t="shared" si="35"/>
        <v>0</v>
      </c>
      <c r="AC103" s="29"/>
    </row>
    <row r="104" spans="1:29" ht="25" customHeight="1" x14ac:dyDescent="0.5">
      <c r="A104" s="191"/>
      <c r="B104" s="10"/>
      <c r="C104" s="10"/>
      <c r="D104" s="11"/>
      <c r="E104" s="12"/>
      <c r="F104" s="13"/>
      <c r="G104" s="13"/>
      <c r="H104" s="14"/>
      <c r="I104" s="14"/>
      <c r="J104" s="15">
        <f t="shared" si="19"/>
        <v>0</v>
      </c>
      <c r="K104" s="16" t="str">
        <f t="shared" si="20"/>
        <v/>
      </c>
      <c r="L104" s="30" t="str">
        <f t="shared" si="21"/>
        <v/>
      </c>
      <c r="M104" s="18"/>
      <c r="N104" s="26" t="s">
        <v>19</v>
      </c>
      <c r="O104" s="19">
        <f t="shared" si="22"/>
        <v>0</v>
      </c>
      <c r="P104" s="20">
        <f t="shared" si="23"/>
        <v>0</v>
      </c>
      <c r="Q104" s="20">
        <f t="shared" si="24"/>
        <v>0</v>
      </c>
      <c r="R104" s="20">
        <f t="shared" si="25"/>
        <v>0</v>
      </c>
      <c r="S104" s="21">
        <f t="shared" si="26"/>
        <v>0</v>
      </c>
      <c r="T104" s="22">
        <f t="shared" si="27"/>
        <v>0</v>
      </c>
      <c r="U104" s="23">
        <f t="shared" si="28"/>
        <v>0</v>
      </c>
      <c r="V104" s="28">
        <f t="shared" si="29"/>
        <v>0</v>
      </c>
      <c r="W104" s="23">
        <f t="shared" si="30"/>
        <v>0</v>
      </c>
      <c r="X104" s="24">
        <f t="shared" si="31"/>
        <v>0</v>
      </c>
      <c r="Y104" s="23">
        <f t="shared" si="32"/>
        <v>0</v>
      </c>
      <c r="Z104" s="24">
        <f t="shared" si="33"/>
        <v>0</v>
      </c>
      <c r="AA104" s="203">
        <f t="shared" si="34"/>
        <v>0</v>
      </c>
      <c r="AB104" s="204">
        <f t="shared" si="35"/>
        <v>0</v>
      </c>
      <c r="AC104" s="29"/>
    </row>
    <row r="105" spans="1:29" ht="25" customHeight="1" x14ac:dyDescent="0.5">
      <c r="A105" s="191"/>
      <c r="B105" s="10"/>
      <c r="C105" s="10"/>
      <c r="D105" s="11"/>
      <c r="E105" s="12"/>
      <c r="F105" s="13"/>
      <c r="G105" s="13"/>
      <c r="H105" s="14"/>
      <c r="I105" s="14"/>
      <c r="J105" s="15">
        <f t="shared" si="19"/>
        <v>0</v>
      </c>
      <c r="K105" s="16" t="str">
        <f t="shared" si="20"/>
        <v/>
      </c>
      <c r="L105" s="30" t="str">
        <f t="shared" si="21"/>
        <v/>
      </c>
      <c r="M105" s="18"/>
      <c r="N105" s="26" t="s">
        <v>19</v>
      </c>
      <c r="O105" s="19">
        <f t="shared" si="22"/>
        <v>0</v>
      </c>
      <c r="P105" s="20">
        <f t="shared" si="23"/>
        <v>0</v>
      </c>
      <c r="Q105" s="20">
        <f t="shared" si="24"/>
        <v>0</v>
      </c>
      <c r="R105" s="20">
        <f t="shared" si="25"/>
        <v>0</v>
      </c>
      <c r="S105" s="21">
        <f t="shared" si="26"/>
        <v>0</v>
      </c>
      <c r="T105" s="22">
        <f t="shared" si="27"/>
        <v>0</v>
      </c>
      <c r="U105" s="23">
        <f t="shared" si="28"/>
        <v>0</v>
      </c>
      <c r="V105" s="28">
        <f t="shared" si="29"/>
        <v>0</v>
      </c>
      <c r="W105" s="23">
        <f t="shared" si="30"/>
        <v>0</v>
      </c>
      <c r="X105" s="24">
        <f t="shared" si="31"/>
        <v>0</v>
      </c>
      <c r="Y105" s="23">
        <f t="shared" si="32"/>
        <v>0</v>
      </c>
      <c r="Z105" s="24">
        <f t="shared" si="33"/>
        <v>0</v>
      </c>
      <c r="AA105" s="203">
        <f t="shared" si="34"/>
        <v>0</v>
      </c>
      <c r="AB105" s="204">
        <f t="shared" si="35"/>
        <v>0</v>
      </c>
      <c r="AC105" s="29"/>
    </row>
    <row r="106" spans="1:29" ht="25" customHeight="1" x14ac:dyDescent="0.5">
      <c r="A106" s="191"/>
      <c r="B106" s="10"/>
      <c r="C106" s="10"/>
      <c r="D106" s="11"/>
      <c r="E106" s="12"/>
      <c r="F106" s="13"/>
      <c r="G106" s="13"/>
      <c r="H106" s="14"/>
      <c r="I106" s="14"/>
      <c r="J106" s="15">
        <f t="shared" si="19"/>
        <v>0</v>
      </c>
      <c r="K106" s="16" t="str">
        <f t="shared" si="20"/>
        <v/>
      </c>
      <c r="L106" s="30" t="str">
        <f t="shared" si="21"/>
        <v/>
      </c>
      <c r="M106" s="18"/>
      <c r="N106" s="26" t="s">
        <v>19</v>
      </c>
      <c r="O106" s="19">
        <f t="shared" si="22"/>
        <v>0</v>
      </c>
      <c r="P106" s="20">
        <f t="shared" si="23"/>
        <v>0</v>
      </c>
      <c r="Q106" s="20">
        <f t="shared" si="24"/>
        <v>0</v>
      </c>
      <c r="R106" s="20">
        <f t="shared" si="25"/>
        <v>0</v>
      </c>
      <c r="S106" s="21">
        <f t="shared" si="26"/>
        <v>0</v>
      </c>
      <c r="T106" s="22">
        <f t="shared" si="27"/>
        <v>0</v>
      </c>
      <c r="U106" s="23">
        <f t="shared" si="28"/>
        <v>0</v>
      </c>
      <c r="V106" s="28">
        <f t="shared" si="29"/>
        <v>0</v>
      </c>
      <c r="W106" s="23">
        <f t="shared" si="30"/>
        <v>0</v>
      </c>
      <c r="X106" s="24">
        <f t="shared" si="31"/>
        <v>0</v>
      </c>
      <c r="Y106" s="23">
        <f t="shared" si="32"/>
        <v>0</v>
      </c>
      <c r="Z106" s="24">
        <f t="shared" si="33"/>
        <v>0</v>
      </c>
      <c r="AA106" s="203">
        <f t="shared" si="34"/>
        <v>0</v>
      </c>
      <c r="AB106" s="204">
        <f t="shared" si="35"/>
        <v>0</v>
      </c>
      <c r="AC106" s="29"/>
    </row>
    <row r="107" spans="1:29" ht="25" customHeight="1" x14ac:dyDescent="0.5">
      <c r="A107" s="191"/>
      <c r="B107" s="10"/>
      <c r="C107" s="10"/>
      <c r="D107" s="11"/>
      <c r="E107" s="12"/>
      <c r="F107" s="13"/>
      <c r="G107" s="13"/>
      <c r="H107" s="14"/>
      <c r="I107" s="14"/>
      <c r="J107" s="15">
        <f t="shared" si="19"/>
        <v>0</v>
      </c>
      <c r="K107" s="16" t="str">
        <f t="shared" si="20"/>
        <v/>
      </c>
      <c r="L107" s="30" t="str">
        <f t="shared" si="21"/>
        <v/>
      </c>
      <c r="M107" s="18"/>
      <c r="N107" s="26" t="s">
        <v>19</v>
      </c>
      <c r="O107" s="19">
        <f t="shared" si="22"/>
        <v>0</v>
      </c>
      <c r="P107" s="20">
        <f t="shared" si="23"/>
        <v>0</v>
      </c>
      <c r="Q107" s="20">
        <f t="shared" si="24"/>
        <v>0</v>
      </c>
      <c r="R107" s="20">
        <f t="shared" si="25"/>
        <v>0</v>
      </c>
      <c r="S107" s="21">
        <f t="shared" si="26"/>
        <v>0</v>
      </c>
      <c r="T107" s="22">
        <f t="shared" si="27"/>
        <v>0</v>
      </c>
      <c r="U107" s="23">
        <f t="shared" si="28"/>
        <v>0</v>
      </c>
      <c r="V107" s="28">
        <f t="shared" si="29"/>
        <v>0</v>
      </c>
      <c r="W107" s="23">
        <f t="shared" si="30"/>
        <v>0</v>
      </c>
      <c r="X107" s="24">
        <f t="shared" si="31"/>
        <v>0</v>
      </c>
      <c r="Y107" s="23">
        <f t="shared" si="32"/>
        <v>0</v>
      </c>
      <c r="Z107" s="24">
        <f t="shared" si="33"/>
        <v>0</v>
      </c>
      <c r="AA107" s="203">
        <f t="shared" si="34"/>
        <v>0</v>
      </c>
      <c r="AB107" s="204">
        <f t="shared" si="35"/>
        <v>0</v>
      </c>
      <c r="AC107" s="29"/>
    </row>
    <row r="108" spans="1:29" ht="25" customHeight="1" x14ac:dyDescent="0.5">
      <c r="A108" s="191"/>
      <c r="B108" s="10"/>
      <c r="C108" s="10"/>
      <c r="D108" s="11"/>
      <c r="E108" s="12"/>
      <c r="F108" s="13"/>
      <c r="G108" s="13"/>
      <c r="H108" s="14"/>
      <c r="I108" s="14"/>
      <c r="J108" s="15">
        <f t="shared" si="19"/>
        <v>0</v>
      </c>
      <c r="K108" s="16" t="str">
        <f t="shared" si="20"/>
        <v/>
      </c>
      <c r="L108" s="30" t="str">
        <f t="shared" si="21"/>
        <v/>
      </c>
      <c r="M108" s="18"/>
      <c r="N108" s="26" t="s">
        <v>19</v>
      </c>
      <c r="O108" s="19">
        <f t="shared" si="22"/>
        <v>0</v>
      </c>
      <c r="P108" s="20">
        <f t="shared" si="23"/>
        <v>0</v>
      </c>
      <c r="Q108" s="20">
        <f t="shared" si="24"/>
        <v>0</v>
      </c>
      <c r="R108" s="20">
        <f t="shared" si="25"/>
        <v>0</v>
      </c>
      <c r="S108" s="21">
        <f t="shared" si="26"/>
        <v>0</v>
      </c>
      <c r="T108" s="22">
        <f t="shared" si="27"/>
        <v>0</v>
      </c>
      <c r="U108" s="23">
        <f t="shared" si="28"/>
        <v>0</v>
      </c>
      <c r="V108" s="28">
        <f t="shared" si="29"/>
        <v>0</v>
      </c>
      <c r="W108" s="23">
        <f t="shared" si="30"/>
        <v>0</v>
      </c>
      <c r="X108" s="24">
        <f t="shared" si="31"/>
        <v>0</v>
      </c>
      <c r="Y108" s="23">
        <f t="shared" si="32"/>
        <v>0</v>
      </c>
      <c r="Z108" s="24">
        <f t="shared" si="33"/>
        <v>0</v>
      </c>
      <c r="AA108" s="203">
        <f t="shared" si="34"/>
        <v>0</v>
      </c>
      <c r="AB108" s="204">
        <f t="shared" si="35"/>
        <v>0</v>
      </c>
      <c r="AC108" s="29"/>
    </row>
    <row r="109" spans="1:29" ht="25" customHeight="1" x14ac:dyDescent="0.5">
      <c r="A109" s="191"/>
      <c r="B109" s="10"/>
      <c r="C109" s="10"/>
      <c r="D109" s="11"/>
      <c r="E109" s="12"/>
      <c r="F109" s="13"/>
      <c r="G109" s="13"/>
      <c r="H109" s="14"/>
      <c r="I109" s="14"/>
      <c r="J109" s="15">
        <f t="shared" si="19"/>
        <v>0</v>
      </c>
      <c r="K109" s="16" t="str">
        <f t="shared" si="20"/>
        <v/>
      </c>
      <c r="L109" s="30" t="str">
        <f t="shared" si="21"/>
        <v/>
      </c>
      <c r="M109" s="18"/>
      <c r="N109" s="26" t="s">
        <v>19</v>
      </c>
      <c r="O109" s="19">
        <f t="shared" si="22"/>
        <v>0</v>
      </c>
      <c r="P109" s="20">
        <f t="shared" si="23"/>
        <v>0</v>
      </c>
      <c r="Q109" s="20">
        <f t="shared" si="24"/>
        <v>0</v>
      </c>
      <c r="R109" s="20">
        <f t="shared" si="25"/>
        <v>0</v>
      </c>
      <c r="S109" s="21">
        <f t="shared" si="26"/>
        <v>0</v>
      </c>
      <c r="T109" s="22">
        <f t="shared" si="27"/>
        <v>0</v>
      </c>
      <c r="U109" s="23">
        <f t="shared" si="28"/>
        <v>0</v>
      </c>
      <c r="V109" s="28">
        <f t="shared" si="29"/>
        <v>0</v>
      </c>
      <c r="W109" s="23">
        <f t="shared" si="30"/>
        <v>0</v>
      </c>
      <c r="X109" s="24">
        <f t="shared" si="31"/>
        <v>0</v>
      </c>
      <c r="Y109" s="23">
        <f t="shared" si="32"/>
        <v>0</v>
      </c>
      <c r="Z109" s="24">
        <f t="shared" si="33"/>
        <v>0</v>
      </c>
      <c r="AA109" s="203">
        <f t="shared" si="34"/>
        <v>0</v>
      </c>
      <c r="AB109" s="204">
        <f t="shared" si="35"/>
        <v>0</v>
      </c>
      <c r="AC109" s="29"/>
    </row>
    <row r="110" spans="1:29" ht="25" customHeight="1" x14ac:dyDescent="0.5">
      <c r="A110" s="191"/>
      <c r="B110" s="10"/>
      <c r="C110" s="10"/>
      <c r="D110" s="11"/>
      <c r="E110" s="12"/>
      <c r="F110" s="13"/>
      <c r="G110" s="13"/>
      <c r="H110" s="14"/>
      <c r="I110" s="14"/>
      <c r="J110" s="15">
        <f t="shared" si="19"/>
        <v>0</v>
      </c>
      <c r="K110" s="16" t="str">
        <f t="shared" si="20"/>
        <v/>
      </c>
      <c r="L110" s="30" t="str">
        <f t="shared" si="21"/>
        <v/>
      </c>
      <c r="M110" s="18"/>
      <c r="N110" s="26" t="s">
        <v>19</v>
      </c>
      <c r="O110" s="19">
        <f t="shared" si="22"/>
        <v>0</v>
      </c>
      <c r="P110" s="20">
        <f t="shared" si="23"/>
        <v>0</v>
      </c>
      <c r="Q110" s="20">
        <f t="shared" si="24"/>
        <v>0</v>
      </c>
      <c r="R110" s="20">
        <f t="shared" si="25"/>
        <v>0</v>
      </c>
      <c r="S110" s="21">
        <f t="shared" si="26"/>
        <v>0</v>
      </c>
      <c r="T110" s="22">
        <f t="shared" si="27"/>
        <v>0</v>
      </c>
      <c r="U110" s="23">
        <f t="shared" si="28"/>
        <v>0</v>
      </c>
      <c r="V110" s="28">
        <f t="shared" si="29"/>
        <v>0</v>
      </c>
      <c r="W110" s="23">
        <f t="shared" si="30"/>
        <v>0</v>
      </c>
      <c r="X110" s="24">
        <f t="shared" si="31"/>
        <v>0</v>
      </c>
      <c r="Y110" s="23">
        <f t="shared" si="32"/>
        <v>0</v>
      </c>
      <c r="Z110" s="24">
        <f t="shared" si="33"/>
        <v>0</v>
      </c>
      <c r="AA110" s="203">
        <f t="shared" si="34"/>
        <v>0</v>
      </c>
      <c r="AB110" s="204">
        <f t="shared" si="35"/>
        <v>0</v>
      </c>
      <c r="AC110" s="29"/>
    </row>
    <row r="111" spans="1:29" ht="25" customHeight="1" x14ac:dyDescent="0.5">
      <c r="A111" s="191"/>
      <c r="B111" s="10"/>
      <c r="C111" s="10"/>
      <c r="D111" s="11"/>
      <c r="E111" s="12"/>
      <c r="F111" s="13"/>
      <c r="G111" s="13"/>
      <c r="H111" s="14"/>
      <c r="I111" s="14"/>
      <c r="J111" s="15">
        <f t="shared" si="19"/>
        <v>0</v>
      </c>
      <c r="K111" s="16" t="str">
        <f t="shared" si="20"/>
        <v/>
      </c>
      <c r="L111" s="30" t="str">
        <f t="shared" si="21"/>
        <v/>
      </c>
      <c r="M111" s="18"/>
      <c r="N111" s="26" t="s">
        <v>19</v>
      </c>
      <c r="O111" s="19">
        <f t="shared" si="22"/>
        <v>0</v>
      </c>
      <c r="P111" s="20">
        <f t="shared" si="23"/>
        <v>0</v>
      </c>
      <c r="Q111" s="20">
        <f t="shared" si="24"/>
        <v>0</v>
      </c>
      <c r="R111" s="20">
        <f t="shared" si="25"/>
        <v>0</v>
      </c>
      <c r="S111" s="21">
        <f t="shared" si="26"/>
        <v>0</v>
      </c>
      <c r="T111" s="22">
        <f t="shared" si="27"/>
        <v>0</v>
      </c>
      <c r="U111" s="23">
        <f t="shared" si="28"/>
        <v>0</v>
      </c>
      <c r="V111" s="28">
        <f t="shared" si="29"/>
        <v>0</v>
      </c>
      <c r="W111" s="23">
        <f t="shared" si="30"/>
        <v>0</v>
      </c>
      <c r="X111" s="24">
        <f t="shared" si="31"/>
        <v>0</v>
      </c>
      <c r="Y111" s="23">
        <f t="shared" si="32"/>
        <v>0</v>
      </c>
      <c r="Z111" s="24">
        <f t="shared" si="33"/>
        <v>0</v>
      </c>
      <c r="AA111" s="203">
        <f t="shared" si="34"/>
        <v>0</v>
      </c>
      <c r="AB111" s="204">
        <f t="shared" si="35"/>
        <v>0</v>
      </c>
      <c r="AC111" s="29"/>
    </row>
    <row r="112" spans="1:29" ht="25" customHeight="1" x14ac:dyDescent="0.5">
      <c r="A112" s="191"/>
      <c r="B112" s="10"/>
      <c r="C112" s="10"/>
      <c r="D112" s="11"/>
      <c r="E112" s="12"/>
      <c r="F112" s="13"/>
      <c r="G112" s="13"/>
      <c r="H112" s="14"/>
      <c r="I112" s="14"/>
      <c r="J112" s="15">
        <f t="shared" si="19"/>
        <v>0</v>
      </c>
      <c r="K112" s="16" t="str">
        <f t="shared" si="20"/>
        <v/>
      </c>
      <c r="L112" s="30" t="str">
        <f t="shared" si="21"/>
        <v/>
      </c>
      <c r="M112" s="18"/>
      <c r="N112" s="26" t="s">
        <v>19</v>
      </c>
      <c r="O112" s="19">
        <f t="shared" si="22"/>
        <v>0</v>
      </c>
      <c r="P112" s="20">
        <f t="shared" si="23"/>
        <v>0</v>
      </c>
      <c r="Q112" s="20">
        <f t="shared" si="24"/>
        <v>0</v>
      </c>
      <c r="R112" s="20">
        <f t="shared" si="25"/>
        <v>0</v>
      </c>
      <c r="S112" s="21">
        <f t="shared" si="26"/>
        <v>0</v>
      </c>
      <c r="T112" s="22">
        <f t="shared" si="27"/>
        <v>0</v>
      </c>
      <c r="U112" s="23">
        <f t="shared" si="28"/>
        <v>0</v>
      </c>
      <c r="V112" s="28">
        <f t="shared" si="29"/>
        <v>0</v>
      </c>
      <c r="W112" s="23">
        <f t="shared" si="30"/>
        <v>0</v>
      </c>
      <c r="X112" s="24">
        <f t="shared" si="31"/>
        <v>0</v>
      </c>
      <c r="Y112" s="23">
        <f t="shared" si="32"/>
        <v>0</v>
      </c>
      <c r="Z112" s="24">
        <f t="shared" si="33"/>
        <v>0</v>
      </c>
      <c r="AA112" s="203">
        <f t="shared" si="34"/>
        <v>0</v>
      </c>
      <c r="AB112" s="204">
        <f t="shared" si="35"/>
        <v>0</v>
      </c>
      <c r="AC112" s="29"/>
    </row>
    <row r="113" spans="1:29" ht="25" customHeight="1" x14ac:dyDescent="0.5">
      <c r="A113" s="191"/>
      <c r="B113" s="10"/>
      <c r="C113" s="10"/>
      <c r="D113" s="11"/>
      <c r="E113" s="12"/>
      <c r="F113" s="13"/>
      <c r="G113" s="13"/>
      <c r="H113" s="14"/>
      <c r="I113" s="14"/>
      <c r="J113" s="15">
        <f t="shared" si="19"/>
        <v>0</v>
      </c>
      <c r="K113" s="16" t="str">
        <f t="shared" si="20"/>
        <v/>
      </c>
      <c r="L113" s="30" t="str">
        <f t="shared" si="21"/>
        <v/>
      </c>
      <c r="M113" s="18"/>
      <c r="N113" s="26" t="s">
        <v>19</v>
      </c>
      <c r="O113" s="19">
        <f t="shared" si="22"/>
        <v>0</v>
      </c>
      <c r="P113" s="20">
        <f t="shared" si="23"/>
        <v>0</v>
      </c>
      <c r="Q113" s="20">
        <f t="shared" si="24"/>
        <v>0</v>
      </c>
      <c r="R113" s="20">
        <f t="shared" si="25"/>
        <v>0</v>
      </c>
      <c r="S113" s="21">
        <f t="shared" si="26"/>
        <v>0</v>
      </c>
      <c r="T113" s="22">
        <f t="shared" si="27"/>
        <v>0</v>
      </c>
      <c r="U113" s="23">
        <f t="shared" si="28"/>
        <v>0</v>
      </c>
      <c r="V113" s="28">
        <f t="shared" si="29"/>
        <v>0</v>
      </c>
      <c r="W113" s="23">
        <f t="shared" si="30"/>
        <v>0</v>
      </c>
      <c r="X113" s="24">
        <f t="shared" si="31"/>
        <v>0</v>
      </c>
      <c r="Y113" s="23">
        <f t="shared" si="32"/>
        <v>0</v>
      </c>
      <c r="Z113" s="24">
        <f t="shared" si="33"/>
        <v>0</v>
      </c>
      <c r="AA113" s="203">
        <f t="shared" si="34"/>
        <v>0</v>
      </c>
      <c r="AB113" s="204">
        <f t="shared" si="35"/>
        <v>0</v>
      </c>
      <c r="AC113" s="29"/>
    </row>
    <row r="114" spans="1:29" ht="25" customHeight="1" x14ac:dyDescent="0.5">
      <c r="A114" s="191"/>
      <c r="B114" s="10"/>
      <c r="C114" s="10"/>
      <c r="D114" s="11"/>
      <c r="E114" s="12"/>
      <c r="F114" s="13"/>
      <c r="G114" s="13"/>
      <c r="H114" s="14"/>
      <c r="I114" s="14"/>
      <c r="J114" s="15">
        <f t="shared" si="19"/>
        <v>0</v>
      </c>
      <c r="K114" s="16" t="str">
        <f t="shared" si="20"/>
        <v/>
      </c>
      <c r="L114" s="30" t="str">
        <f t="shared" si="21"/>
        <v/>
      </c>
      <c r="M114" s="18"/>
      <c r="N114" s="26" t="s">
        <v>19</v>
      </c>
      <c r="O114" s="19">
        <f t="shared" si="22"/>
        <v>0</v>
      </c>
      <c r="P114" s="20">
        <f t="shared" si="23"/>
        <v>0</v>
      </c>
      <c r="Q114" s="20">
        <f t="shared" si="24"/>
        <v>0</v>
      </c>
      <c r="R114" s="20">
        <f t="shared" si="25"/>
        <v>0</v>
      </c>
      <c r="S114" s="21">
        <f t="shared" si="26"/>
        <v>0</v>
      </c>
      <c r="T114" s="22">
        <f t="shared" si="27"/>
        <v>0</v>
      </c>
      <c r="U114" s="23">
        <f t="shared" si="28"/>
        <v>0</v>
      </c>
      <c r="V114" s="28">
        <f t="shared" si="29"/>
        <v>0</v>
      </c>
      <c r="W114" s="23">
        <f t="shared" si="30"/>
        <v>0</v>
      </c>
      <c r="X114" s="24">
        <f t="shared" si="31"/>
        <v>0</v>
      </c>
      <c r="Y114" s="23">
        <f t="shared" si="32"/>
        <v>0</v>
      </c>
      <c r="Z114" s="24">
        <f t="shared" si="33"/>
        <v>0</v>
      </c>
      <c r="AA114" s="203">
        <f t="shared" si="34"/>
        <v>0</v>
      </c>
      <c r="AB114" s="204">
        <f t="shared" si="35"/>
        <v>0</v>
      </c>
      <c r="AC114" s="29"/>
    </row>
    <row r="115" spans="1:29" ht="25" customHeight="1" x14ac:dyDescent="0.5">
      <c r="A115" s="191"/>
      <c r="B115" s="10"/>
      <c r="C115" s="10"/>
      <c r="D115" s="11"/>
      <c r="E115" s="12"/>
      <c r="F115" s="13"/>
      <c r="G115" s="13"/>
      <c r="H115" s="14"/>
      <c r="I115" s="14"/>
      <c r="J115" s="15">
        <f t="shared" si="19"/>
        <v>0</v>
      </c>
      <c r="K115" s="16" t="str">
        <f t="shared" si="20"/>
        <v/>
      </c>
      <c r="L115" s="30" t="str">
        <f t="shared" si="21"/>
        <v/>
      </c>
      <c r="M115" s="18"/>
      <c r="N115" s="26" t="s">
        <v>19</v>
      </c>
      <c r="O115" s="19">
        <f t="shared" si="22"/>
        <v>0</v>
      </c>
      <c r="P115" s="20">
        <f t="shared" si="23"/>
        <v>0</v>
      </c>
      <c r="Q115" s="20">
        <f t="shared" si="24"/>
        <v>0</v>
      </c>
      <c r="R115" s="20">
        <f t="shared" si="25"/>
        <v>0</v>
      </c>
      <c r="S115" s="21">
        <f t="shared" si="26"/>
        <v>0</v>
      </c>
      <c r="T115" s="22">
        <f t="shared" si="27"/>
        <v>0</v>
      </c>
      <c r="U115" s="23">
        <f t="shared" si="28"/>
        <v>0</v>
      </c>
      <c r="V115" s="28">
        <f t="shared" si="29"/>
        <v>0</v>
      </c>
      <c r="W115" s="23">
        <f t="shared" si="30"/>
        <v>0</v>
      </c>
      <c r="X115" s="24">
        <f t="shared" si="31"/>
        <v>0</v>
      </c>
      <c r="Y115" s="23">
        <f t="shared" si="32"/>
        <v>0</v>
      </c>
      <c r="Z115" s="24">
        <f t="shared" si="33"/>
        <v>0</v>
      </c>
      <c r="AA115" s="203">
        <f t="shared" si="34"/>
        <v>0</v>
      </c>
      <c r="AB115" s="204">
        <f t="shared" si="35"/>
        <v>0</v>
      </c>
      <c r="AC115" s="29"/>
    </row>
    <row r="116" spans="1:29" ht="25" customHeight="1" x14ac:dyDescent="0.5">
      <c r="A116" s="191"/>
      <c r="B116" s="10"/>
      <c r="C116" s="10"/>
      <c r="D116" s="11"/>
      <c r="E116" s="12"/>
      <c r="F116" s="13"/>
      <c r="G116" s="13"/>
      <c r="H116" s="14"/>
      <c r="I116" s="14"/>
      <c r="J116" s="15">
        <f t="shared" si="19"/>
        <v>0</v>
      </c>
      <c r="K116" s="16" t="str">
        <f t="shared" si="20"/>
        <v/>
      </c>
      <c r="L116" s="30" t="str">
        <f t="shared" si="21"/>
        <v/>
      </c>
      <c r="M116" s="18"/>
      <c r="N116" s="26" t="s">
        <v>19</v>
      </c>
      <c r="O116" s="19">
        <f t="shared" si="22"/>
        <v>0</v>
      </c>
      <c r="P116" s="20">
        <f t="shared" si="23"/>
        <v>0</v>
      </c>
      <c r="Q116" s="20">
        <f t="shared" si="24"/>
        <v>0</v>
      </c>
      <c r="R116" s="20">
        <f t="shared" si="25"/>
        <v>0</v>
      </c>
      <c r="S116" s="21">
        <f t="shared" si="26"/>
        <v>0</v>
      </c>
      <c r="T116" s="22">
        <f t="shared" si="27"/>
        <v>0</v>
      </c>
      <c r="U116" s="23">
        <f t="shared" si="28"/>
        <v>0</v>
      </c>
      <c r="V116" s="28">
        <f t="shared" si="29"/>
        <v>0</v>
      </c>
      <c r="W116" s="23">
        <f t="shared" si="30"/>
        <v>0</v>
      </c>
      <c r="X116" s="24">
        <f t="shared" si="31"/>
        <v>0</v>
      </c>
      <c r="Y116" s="23">
        <f t="shared" si="32"/>
        <v>0</v>
      </c>
      <c r="Z116" s="24">
        <f t="shared" si="33"/>
        <v>0</v>
      </c>
      <c r="AA116" s="203">
        <f t="shared" si="34"/>
        <v>0</v>
      </c>
      <c r="AB116" s="204">
        <f t="shared" si="35"/>
        <v>0</v>
      </c>
      <c r="AC116" s="29"/>
    </row>
    <row r="117" spans="1:29" ht="25" customHeight="1" x14ac:dyDescent="0.5">
      <c r="A117" s="191"/>
      <c r="B117" s="10"/>
      <c r="C117" s="10"/>
      <c r="D117" s="11"/>
      <c r="E117" s="12"/>
      <c r="F117" s="13"/>
      <c r="G117" s="13"/>
      <c r="H117" s="14"/>
      <c r="I117" s="14"/>
      <c r="J117" s="15">
        <f t="shared" si="19"/>
        <v>0</v>
      </c>
      <c r="K117" s="16" t="str">
        <f t="shared" si="20"/>
        <v/>
      </c>
      <c r="L117" s="30" t="str">
        <f t="shared" si="21"/>
        <v/>
      </c>
      <c r="M117" s="18"/>
      <c r="N117" s="26" t="s">
        <v>19</v>
      </c>
      <c r="O117" s="19">
        <f t="shared" si="22"/>
        <v>0</v>
      </c>
      <c r="P117" s="20">
        <f t="shared" si="23"/>
        <v>0</v>
      </c>
      <c r="Q117" s="20">
        <f t="shared" si="24"/>
        <v>0</v>
      </c>
      <c r="R117" s="20">
        <f t="shared" si="25"/>
        <v>0</v>
      </c>
      <c r="S117" s="21">
        <f t="shared" si="26"/>
        <v>0</v>
      </c>
      <c r="T117" s="22">
        <f t="shared" si="27"/>
        <v>0</v>
      </c>
      <c r="U117" s="23">
        <f t="shared" si="28"/>
        <v>0</v>
      </c>
      <c r="V117" s="28">
        <f t="shared" si="29"/>
        <v>0</v>
      </c>
      <c r="W117" s="23">
        <f t="shared" si="30"/>
        <v>0</v>
      </c>
      <c r="X117" s="24">
        <f t="shared" si="31"/>
        <v>0</v>
      </c>
      <c r="Y117" s="23">
        <f t="shared" si="32"/>
        <v>0</v>
      </c>
      <c r="Z117" s="24">
        <f t="shared" si="33"/>
        <v>0</v>
      </c>
      <c r="AA117" s="203">
        <f t="shared" si="34"/>
        <v>0</v>
      </c>
      <c r="AB117" s="204">
        <f t="shared" si="35"/>
        <v>0</v>
      </c>
      <c r="AC117" s="29"/>
    </row>
    <row r="118" spans="1:29" ht="25" customHeight="1" x14ac:dyDescent="0.5">
      <c r="A118" s="191"/>
      <c r="B118" s="10"/>
      <c r="C118" s="10"/>
      <c r="D118" s="11"/>
      <c r="E118" s="12"/>
      <c r="F118" s="13"/>
      <c r="G118" s="13"/>
      <c r="H118" s="14"/>
      <c r="I118" s="14"/>
      <c r="J118" s="15">
        <f t="shared" si="19"/>
        <v>0</v>
      </c>
      <c r="K118" s="16" t="str">
        <f t="shared" si="20"/>
        <v/>
      </c>
      <c r="L118" s="30" t="str">
        <f t="shared" si="21"/>
        <v/>
      </c>
      <c r="M118" s="18"/>
      <c r="N118" s="26" t="s">
        <v>19</v>
      </c>
      <c r="O118" s="19">
        <f t="shared" si="22"/>
        <v>0</v>
      </c>
      <c r="P118" s="20">
        <f t="shared" si="23"/>
        <v>0</v>
      </c>
      <c r="Q118" s="20">
        <f t="shared" si="24"/>
        <v>0</v>
      </c>
      <c r="R118" s="20">
        <f t="shared" si="25"/>
        <v>0</v>
      </c>
      <c r="S118" s="21">
        <f t="shared" si="26"/>
        <v>0</v>
      </c>
      <c r="T118" s="22">
        <f t="shared" si="27"/>
        <v>0</v>
      </c>
      <c r="U118" s="23">
        <f t="shared" si="28"/>
        <v>0</v>
      </c>
      <c r="V118" s="28">
        <f t="shared" si="29"/>
        <v>0</v>
      </c>
      <c r="W118" s="23">
        <f t="shared" si="30"/>
        <v>0</v>
      </c>
      <c r="X118" s="24">
        <f t="shared" si="31"/>
        <v>0</v>
      </c>
      <c r="Y118" s="23">
        <f t="shared" si="32"/>
        <v>0</v>
      </c>
      <c r="Z118" s="24">
        <f t="shared" si="33"/>
        <v>0</v>
      </c>
      <c r="AA118" s="203">
        <f t="shared" si="34"/>
        <v>0</v>
      </c>
      <c r="AB118" s="204">
        <f t="shared" si="35"/>
        <v>0</v>
      </c>
      <c r="AC118" s="29"/>
    </row>
    <row r="119" spans="1:29" ht="25" customHeight="1" x14ac:dyDescent="0.5">
      <c r="A119" s="191"/>
      <c r="B119" s="10"/>
      <c r="C119" s="10"/>
      <c r="D119" s="11"/>
      <c r="E119" s="12"/>
      <c r="F119" s="13"/>
      <c r="G119" s="13"/>
      <c r="H119" s="14"/>
      <c r="I119" s="14"/>
      <c r="J119" s="15">
        <f t="shared" si="19"/>
        <v>0</v>
      </c>
      <c r="K119" s="16" t="str">
        <f t="shared" si="20"/>
        <v/>
      </c>
      <c r="L119" s="30" t="str">
        <f t="shared" si="21"/>
        <v/>
      </c>
      <c r="M119" s="18"/>
      <c r="N119" s="26" t="s">
        <v>19</v>
      </c>
      <c r="O119" s="19">
        <f t="shared" si="22"/>
        <v>0</v>
      </c>
      <c r="P119" s="20">
        <f t="shared" si="23"/>
        <v>0</v>
      </c>
      <c r="Q119" s="20">
        <f t="shared" si="24"/>
        <v>0</v>
      </c>
      <c r="R119" s="20">
        <f t="shared" si="25"/>
        <v>0</v>
      </c>
      <c r="S119" s="21">
        <f t="shared" si="26"/>
        <v>0</v>
      </c>
      <c r="T119" s="22">
        <f t="shared" si="27"/>
        <v>0</v>
      </c>
      <c r="U119" s="23">
        <f t="shared" si="28"/>
        <v>0</v>
      </c>
      <c r="V119" s="28">
        <f t="shared" si="29"/>
        <v>0</v>
      </c>
      <c r="W119" s="23">
        <f t="shared" si="30"/>
        <v>0</v>
      </c>
      <c r="X119" s="24">
        <f t="shared" si="31"/>
        <v>0</v>
      </c>
      <c r="Y119" s="23">
        <f t="shared" si="32"/>
        <v>0</v>
      </c>
      <c r="Z119" s="24">
        <f t="shared" si="33"/>
        <v>0</v>
      </c>
      <c r="AA119" s="203">
        <f t="shared" si="34"/>
        <v>0</v>
      </c>
      <c r="AB119" s="204">
        <f t="shared" si="35"/>
        <v>0</v>
      </c>
      <c r="AC119" s="29"/>
    </row>
    <row r="120" spans="1:29" ht="25" customHeight="1" x14ac:dyDescent="0.5">
      <c r="A120" s="191"/>
      <c r="B120" s="10"/>
      <c r="C120" s="10"/>
      <c r="D120" s="11"/>
      <c r="E120" s="12"/>
      <c r="F120" s="13"/>
      <c r="G120" s="13"/>
      <c r="H120" s="14"/>
      <c r="I120" s="14"/>
      <c r="J120" s="15">
        <f t="shared" si="19"/>
        <v>0</v>
      </c>
      <c r="K120" s="16" t="str">
        <f t="shared" si="20"/>
        <v/>
      </c>
      <c r="L120" s="30" t="str">
        <f t="shared" si="21"/>
        <v/>
      </c>
      <c r="M120" s="18"/>
      <c r="N120" s="26" t="s">
        <v>19</v>
      </c>
      <c r="O120" s="19">
        <f t="shared" si="22"/>
        <v>0</v>
      </c>
      <c r="P120" s="20">
        <f t="shared" si="23"/>
        <v>0</v>
      </c>
      <c r="Q120" s="20">
        <f t="shared" si="24"/>
        <v>0</v>
      </c>
      <c r="R120" s="20">
        <f t="shared" si="25"/>
        <v>0</v>
      </c>
      <c r="S120" s="21">
        <f t="shared" si="26"/>
        <v>0</v>
      </c>
      <c r="T120" s="22">
        <f t="shared" si="27"/>
        <v>0</v>
      </c>
      <c r="U120" s="23">
        <f t="shared" si="28"/>
        <v>0</v>
      </c>
      <c r="V120" s="28">
        <f t="shared" si="29"/>
        <v>0</v>
      </c>
      <c r="W120" s="23">
        <f t="shared" si="30"/>
        <v>0</v>
      </c>
      <c r="X120" s="24">
        <f t="shared" si="31"/>
        <v>0</v>
      </c>
      <c r="Y120" s="23">
        <f t="shared" si="32"/>
        <v>0</v>
      </c>
      <c r="Z120" s="24">
        <f t="shared" si="33"/>
        <v>0</v>
      </c>
      <c r="AA120" s="203">
        <f t="shared" si="34"/>
        <v>0</v>
      </c>
      <c r="AB120" s="204">
        <f t="shared" si="35"/>
        <v>0</v>
      </c>
      <c r="AC120" s="29"/>
    </row>
    <row r="121" spans="1:29" ht="25" customHeight="1" x14ac:dyDescent="0.5">
      <c r="A121" s="191"/>
      <c r="B121" s="10"/>
      <c r="C121" s="10"/>
      <c r="D121" s="11"/>
      <c r="E121" s="12"/>
      <c r="F121" s="13"/>
      <c r="G121" s="13"/>
      <c r="H121" s="14"/>
      <c r="I121" s="14"/>
      <c r="J121" s="15">
        <f t="shared" si="19"/>
        <v>0</v>
      </c>
      <c r="K121" s="16" t="str">
        <f t="shared" si="20"/>
        <v/>
      </c>
      <c r="L121" s="30" t="str">
        <f t="shared" si="21"/>
        <v/>
      </c>
      <c r="M121" s="18"/>
      <c r="N121" s="26" t="s">
        <v>19</v>
      </c>
      <c r="O121" s="19">
        <f t="shared" si="22"/>
        <v>0</v>
      </c>
      <c r="P121" s="20">
        <f t="shared" si="23"/>
        <v>0</v>
      </c>
      <c r="Q121" s="20">
        <f t="shared" si="24"/>
        <v>0</v>
      </c>
      <c r="R121" s="20">
        <f t="shared" si="25"/>
        <v>0</v>
      </c>
      <c r="S121" s="21">
        <f t="shared" si="26"/>
        <v>0</v>
      </c>
      <c r="T121" s="22">
        <f t="shared" si="27"/>
        <v>0</v>
      </c>
      <c r="U121" s="23">
        <f t="shared" si="28"/>
        <v>0</v>
      </c>
      <c r="V121" s="28">
        <f t="shared" si="29"/>
        <v>0</v>
      </c>
      <c r="W121" s="23">
        <f t="shared" si="30"/>
        <v>0</v>
      </c>
      <c r="X121" s="24">
        <f t="shared" si="31"/>
        <v>0</v>
      </c>
      <c r="Y121" s="23">
        <f t="shared" si="32"/>
        <v>0</v>
      </c>
      <c r="Z121" s="24">
        <f t="shared" si="33"/>
        <v>0</v>
      </c>
      <c r="AA121" s="203">
        <f t="shared" si="34"/>
        <v>0</v>
      </c>
      <c r="AB121" s="204">
        <f t="shared" si="35"/>
        <v>0</v>
      </c>
      <c r="AC121" s="29"/>
    </row>
    <row r="122" spans="1:29" ht="25" customHeight="1" x14ac:dyDescent="0.5">
      <c r="A122" s="191"/>
      <c r="B122" s="10"/>
      <c r="C122" s="10"/>
      <c r="D122" s="11"/>
      <c r="E122" s="12"/>
      <c r="F122" s="13"/>
      <c r="G122" s="13"/>
      <c r="H122" s="14"/>
      <c r="I122" s="14"/>
      <c r="J122" s="15">
        <f t="shared" si="19"/>
        <v>0</v>
      </c>
      <c r="K122" s="16" t="str">
        <f t="shared" si="20"/>
        <v/>
      </c>
      <c r="L122" s="30" t="str">
        <f t="shared" si="21"/>
        <v/>
      </c>
      <c r="M122" s="18"/>
      <c r="N122" s="26" t="s">
        <v>19</v>
      </c>
      <c r="O122" s="19">
        <f t="shared" si="22"/>
        <v>0</v>
      </c>
      <c r="P122" s="20">
        <f t="shared" si="23"/>
        <v>0</v>
      </c>
      <c r="Q122" s="20">
        <f t="shared" si="24"/>
        <v>0</v>
      </c>
      <c r="R122" s="20">
        <f t="shared" si="25"/>
        <v>0</v>
      </c>
      <c r="S122" s="21">
        <f t="shared" si="26"/>
        <v>0</v>
      </c>
      <c r="T122" s="22">
        <f t="shared" si="27"/>
        <v>0</v>
      </c>
      <c r="U122" s="23">
        <f t="shared" si="28"/>
        <v>0</v>
      </c>
      <c r="V122" s="28">
        <f t="shared" si="29"/>
        <v>0</v>
      </c>
      <c r="W122" s="23">
        <f t="shared" si="30"/>
        <v>0</v>
      </c>
      <c r="X122" s="24">
        <f t="shared" si="31"/>
        <v>0</v>
      </c>
      <c r="Y122" s="23">
        <f t="shared" si="32"/>
        <v>0</v>
      </c>
      <c r="Z122" s="24">
        <f t="shared" si="33"/>
        <v>0</v>
      </c>
      <c r="AA122" s="203">
        <f t="shared" si="34"/>
        <v>0</v>
      </c>
      <c r="AB122" s="204">
        <f t="shared" si="35"/>
        <v>0</v>
      </c>
      <c r="AC122" s="29"/>
    </row>
    <row r="123" spans="1:29" ht="25" customHeight="1" x14ac:dyDescent="0.5">
      <c r="A123" s="191"/>
      <c r="B123" s="10"/>
      <c r="C123" s="10"/>
      <c r="D123" s="11"/>
      <c r="E123" s="12"/>
      <c r="F123" s="13"/>
      <c r="G123" s="13"/>
      <c r="H123" s="14"/>
      <c r="I123" s="14"/>
      <c r="J123" s="15">
        <f t="shared" si="19"/>
        <v>0</v>
      </c>
      <c r="K123" s="16" t="str">
        <f t="shared" si="20"/>
        <v/>
      </c>
      <c r="L123" s="30" t="str">
        <f t="shared" si="21"/>
        <v/>
      </c>
      <c r="M123" s="18"/>
      <c r="N123" s="26" t="s">
        <v>19</v>
      </c>
      <c r="O123" s="19">
        <f t="shared" si="22"/>
        <v>0</v>
      </c>
      <c r="P123" s="20">
        <f t="shared" si="23"/>
        <v>0</v>
      </c>
      <c r="Q123" s="20">
        <f t="shared" si="24"/>
        <v>0</v>
      </c>
      <c r="R123" s="20">
        <f t="shared" si="25"/>
        <v>0</v>
      </c>
      <c r="S123" s="21">
        <f t="shared" si="26"/>
        <v>0</v>
      </c>
      <c r="T123" s="22">
        <f t="shared" si="27"/>
        <v>0</v>
      </c>
      <c r="U123" s="23">
        <f t="shared" si="28"/>
        <v>0</v>
      </c>
      <c r="V123" s="28">
        <f t="shared" si="29"/>
        <v>0</v>
      </c>
      <c r="W123" s="23">
        <f t="shared" si="30"/>
        <v>0</v>
      </c>
      <c r="X123" s="24">
        <f t="shared" si="31"/>
        <v>0</v>
      </c>
      <c r="Y123" s="23">
        <f t="shared" si="32"/>
        <v>0</v>
      </c>
      <c r="Z123" s="24">
        <f t="shared" si="33"/>
        <v>0</v>
      </c>
      <c r="AA123" s="203">
        <f t="shared" si="34"/>
        <v>0</v>
      </c>
      <c r="AB123" s="204">
        <f t="shared" si="35"/>
        <v>0</v>
      </c>
      <c r="AC123" s="29"/>
    </row>
    <row r="124" spans="1:29" ht="25" customHeight="1" x14ac:dyDescent="0.5">
      <c r="A124" s="191"/>
      <c r="B124" s="10"/>
      <c r="C124" s="10"/>
      <c r="D124" s="11"/>
      <c r="E124" s="12"/>
      <c r="F124" s="13"/>
      <c r="G124" s="13"/>
      <c r="H124" s="14"/>
      <c r="I124" s="14"/>
      <c r="J124" s="15">
        <f t="shared" si="19"/>
        <v>0</v>
      </c>
      <c r="K124" s="16" t="str">
        <f t="shared" si="20"/>
        <v/>
      </c>
      <c r="L124" s="30" t="str">
        <f t="shared" si="21"/>
        <v/>
      </c>
      <c r="M124" s="18"/>
      <c r="N124" s="26" t="s">
        <v>19</v>
      </c>
      <c r="O124" s="19">
        <f t="shared" si="22"/>
        <v>0</v>
      </c>
      <c r="P124" s="20">
        <f t="shared" si="23"/>
        <v>0</v>
      </c>
      <c r="Q124" s="20">
        <f t="shared" si="24"/>
        <v>0</v>
      </c>
      <c r="R124" s="20">
        <f t="shared" si="25"/>
        <v>0</v>
      </c>
      <c r="S124" s="21">
        <f t="shared" si="26"/>
        <v>0</v>
      </c>
      <c r="T124" s="22">
        <f t="shared" si="27"/>
        <v>0</v>
      </c>
      <c r="U124" s="23">
        <f t="shared" si="28"/>
        <v>0</v>
      </c>
      <c r="V124" s="28">
        <f t="shared" si="29"/>
        <v>0</v>
      </c>
      <c r="W124" s="23">
        <f t="shared" si="30"/>
        <v>0</v>
      </c>
      <c r="X124" s="24">
        <f t="shared" si="31"/>
        <v>0</v>
      </c>
      <c r="Y124" s="23">
        <f t="shared" si="32"/>
        <v>0</v>
      </c>
      <c r="Z124" s="24">
        <f t="shared" si="33"/>
        <v>0</v>
      </c>
      <c r="AA124" s="203">
        <f t="shared" si="34"/>
        <v>0</v>
      </c>
      <c r="AB124" s="204">
        <f t="shared" si="35"/>
        <v>0</v>
      </c>
      <c r="AC124" s="29"/>
    </row>
    <row r="125" spans="1:29" ht="25" customHeight="1" x14ac:dyDescent="0.5">
      <c r="A125" s="191"/>
      <c r="B125" s="10"/>
      <c r="C125" s="10"/>
      <c r="D125" s="11"/>
      <c r="E125" s="12"/>
      <c r="F125" s="13"/>
      <c r="G125" s="13"/>
      <c r="H125" s="14"/>
      <c r="I125" s="14"/>
      <c r="J125" s="15">
        <f t="shared" si="19"/>
        <v>0</v>
      </c>
      <c r="K125" s="16" t="str">
        <f t="shared" si="20"/>
        <v/>
      </c>
      <c r="L125" s="30" t="str">
        <f t="shared" si="21"/>
        <v/>
      </c>
      <c r="M125" s="18"/>
      <c r="N125" s="26" t="s">
        <v>19</v>
      </c>
      <c r="O125" s="19">
        <f t="shared" si="22"/>
        <v>0</v>
      </c>
      <c r="P125" s="20">
        <f t="shared" si="23"/>
        <v>0</v>
      </c>
      <c r="Q125" s="20">
        <f t="shared" si="24"/>
        <v>0</v>
      </c>
      <c r="R125" s="20">
        <f t="shared" si="25"/>
        <v>0</v>
      </c>
      <c r="S125" s="21">
        <f t="shared" si="26"/>
        <v>0</v>
      </c>
      <c r="T125" s="22">
        <f t="shared" si="27"/>
        <v>0</v>
      </c>
      <c r="U125" s="23">
        <f t="shared" si="28"/>
        <v>0</v>
      </c>
      <c r="V125" s="28">
        <f t="shared" si="29"/>
        <v>0</v>
      </c>
      <c r="W125" s="23">
        <f t="shared" si="30"/>
        <v>0</v>
      </c>
      <c r="X125" s="24">
        <f t="shared" si="31"/>
        <v>0</v>
      </c>
      <c r="Y125" s="23">
        <f t="shared" si="32"/>
        <v>0</v>
      </c>
      <c r="Z125" s="24">
        <f t="shared" si="33"/>
        <v>0</v>
      </c>
      <c r="AA125" s="203">
        <f t="shared" si="34"/>
        <v>0</v>
      </c>
      <c r="AB125" s="204">
        <f t="shared" si="35"/>
        <v>0</v>
      </c>
      <c r="AC125" s="29"/>
    </row>
    <row r="126" spans="1:29" ht="25" customHeight="1" x14ac:dyDescent="0.5">
      <c r="A126" s="191"/>
      <c r="B126" s="10"/>
      <c r="C126" s="10"/>
      <c r="D126" s="11"/>
      <c r="E126" s="12"/>
      <c r="F126" s="13"/>
      <c r="G126" s="13"/>
      <c r="H126" s="14"/>
      <c r="I126" s="14"/>
      <c r="J126" s="15">
        <f t="shared" si="19"/>
        <v>0</v>
      </c>
      <c r="K126" s="16" t="str">
        <f t="shared" si="20"/>
        <v/>
      </c>
      <c r="L126" s="30" t="str">
        <f t="shared" si="21"/>
        <v/>
      </c>
      <c r="M126" s="18"/>
      <c r="N126" s="26" t="s">
        <v>19</v>
      </c>
      <c r="O126" s="19">
        <f t="shared" si="22"/>
        <v>0</v>
      </c>
      <c r="P126" s="20">
        <f t="shared" si="23"/>
        <v>0</v>
      </c>
      <c r="Q126" s="20">
        <f t="shared" si="24"/>
        <v>0</v>
      </c>
      <c r="R126" s="20">
        <f t="shared" si="25"/>
        <v>0</v>
      </c>
      <c r="S126" s="21">
        <f t="shared" si="26"/>
        <v>0</v>
      </c>
      <c r="T126" s="22">
        <f t="shared" si="27"/>
        <v>0</v>
      </c>
      <c r="U126" s="23">
        <f t="shared" si="28"/>
        <v>0</v>
      </c>
      <c r="V126" s="28">
        <f t="shared" si="29"/>
        <v>0</v>
      </c>
      <c r="W126" s="23">
        <f t="shared" si="30"/>
        <v>0</v>
      </c>
      <c r="X126" s="24">
        <f t="shared" si="31"/>
        <v>0</v>
      </c>
      <c r="Y126" s="23">
        <f t="shared" si="32"/>
        <v>0</v>
      </c>
      <c r="Z126" s="24">
        <f t="shared" si="33"/>
        <v>0</v>
      </c>
      <c r="AA126" s="203">
        <f t="shared" si="34"/>
        <v>0</v>
      </c>
      <c r="AB126" s="204">
        <f t="shared" si="35"/>
        <v>0</v>
      </c>
      <c r="AC126" s="29"/>
    </row>
    <row r="127" spans="1:29" ht="25" customHeight="1" x14ac:dyDescent="0.5">
      <c r="A127" s="191"/>
      <c r="B127" s="10"/>
      <c r="C127" s="10"/>
      <c r="D127" s="11"/>
      <c r="E127" s="12"/>
      <c r="F127" s="13"/>
      <c r="G127" s="13"/>
      <c r="H127" s="14"/>
      <c r="I127" s="14"/>
      <c r="J127" s="15">
        <f t="shared" si="19"/>
        <v>0</v>
      </c>
      <c r="K127" s="16" t="str">
        <f t="shared" si="20"/>
        <v/>
      </c>
      <c r="L127" s="30" t="str">
        <f t="shared" si="21"/>
        <v/>
      </c>
      <c r="M127" s="18"/>
      <c r="N127" s="26" t="s">
        <v>19</v>
      </c>
      <c r="O127" s="19">
        <f t="shared" si="22"/>
        <v>0</v>
      </c>
      <c r="P127" s="20">
        <f t="shared" si="23"/>
        <v>0</v>
      </c>
      <c r="Q127" s="20">
        <f t="shared" si="24"/>
        <v>0</v>
      </c>
      <c r="R127" s="20">
        <f t="shared" si="25"/>
        <v>0</v>
      </c>
      <c r="S127" s="21">
        <f t="shared" si="26"/>
        <v>0</v>
      </c>
      <c r="T127" s="22">
        <f t="shared" si="27"/>
        <v>0</v>
      </c>
      <c r="U127" s="23">
        <f t="shared" si="28"/>
        <v>0</v>
      </c>
      <c r="V127" s="28">
        <f t="shared" si="29"/>
        <v>0</v>
      </c>
      <c r="W127" s="23">
        <f t="shared" si="30"/>
        <v>0</v>
      </c>
      <c r="X127" s="24">
        <f t="shared" si="31"/>
        <v>0</v>
      </c>
      <c r="Y127" s="23">
        <f t="shared" si="32"/>
        <v>0</v>
      </c>
      <c r="Z127" s="24">
        <f t="shared" si="33"/>
        <v>0</v>
      </c>
      <c r="AA127" s="203">
        <f t="shared" si="34"/>
        <v>0</v>
      </c>
      <c r="AB127" s="204">
        <f t="shared" si="35"/>
        <v>0</v>
      </c>
      <c r="AC127" s="29"/>
    </row>
    <row r="128" spans="1:29" ht="25" customHeight="1" x14ac:dyDescent="0.5">
      <c r="A128" s="191"/>
      <c r="B128" s="10"/>
      <c r="C128" s="10"/>
      <c r="D128" s="11"/>
      <c r="E128" s="12"/>
      <c r="F128" s="13"/>
      <c r="G128" s="13"/>
      <c r="H128" s="14"/>
      <c r="I128" s="14"/>
      <c r="J128" s="15">
        <f t="shared" si="19"/>
        <v>0</v>
      </c>
      <c r="K128" s="16" t="str">
        <f t="shared" si="20"/>
        <v/>
      </c>
      <c r="L128" s="30" t="str">
        <f t="shared" si="21"/>
        <v/>
      </c>
      <c r="M128" s="18"/>
      <c r="N128" s="26" t="s">
        <v>19</v>
      </c>
      <c r="O128" s="19">
        <f t="shared" si="22"/>
        <v>0</v>
      </c>
      <c r="P128" s="20">
        <f t="shared" si="23"/>
        <v>0</v>
      </c>
      <c r="Q128" s="20">
        <f t="shared" si="24"/>
        <v>0</v>
      </c>
      <c r="R128" s="20">
        <f t="shared" si="25"/>
        <v>0</v>
      </c>
      <c r="S128" s="21">
        <f t="shared" si="26"/>
        <v>0</v>
      </c>
      <c r="T128" s="22">
        <f t="shared" si="27"/>
        <v>0</v>
      </c>
      <c r="U128" s="23">
        <f t="shared" si="28"/>
        <v>0</v>
      </c>
      <c r="V128" s="28">
        <f t="shared" si="29"/>
        <v>0</v>
      </c>
      <c r="W128" s="23">
        <f t="shared" si="30"/>
        <v>0</v>
      </c>
      <c r="X128" s="24">
        <f t="shared" si="31"/>
        <v>0</v>
      </c>
      <c r="Y128" s="23">
        <f t="shared" si="32"/>
        <v>0</v>
      </c>
      <c r="Z128" s="24">
        <f t="shared" si="33"/>
        <v>0</v>
      </c>
      <c r="AA128" s="203">
        <f t="shared" si="34"/>
        <v>0</v>
      </c>
      <c r="AB128" s="204">
        <f t="shared" si="35"/>
        <v>0</v>
      </c>
      <c r="AC128" s="29"/>
    </row>
    <row r="129" spans="1:29" ht="25" customHeight="1" x14ac:dyDescent="0.5">
      <c r="A129" s="191"/>
      <c r="B129" s="10"/>
      <c r="C129" s="10"/>
      <c r="D129" s="11"/>
      <c r="E129" s="12"/>
      <c r="F129" s="13"/>
      <c r="G129" s="13"/>
      <c r="H129" s="14"/>
      <c r="I129" s="14"/>
      <c r="J129" s="15">
        <f t="shared" si="19"/>
        <v>0</v>
      </c>
      <c r="K129" s="16" t="str">
        <f t="shared" si="20"/>
        <v/>
      </c>
      <c r="L129" s="30" t="str">
        <f t="shared" si="21"/>
        <v/>
      </c>
      <c r="M129" s="18"/>
      <c r="N129" s="26" t="s">
        <v>19</v>
      </c>
      <c r="O129" s="19">
        <f t="shared" si="22"/>
        <v>0</v>
      </c>
      <c r="P129" s="20">
        <f t="shared" si="23"/>
        <v>0</v>
      </c>
      <c r="Q129" s="20">
        <f t="shared" si="24"/>
        <v>0</v>
      </c>
      <c r="R129" s="20">
        <f t="shared" si="25"/>
        <v>0</v>
      </c>
      <c r="S129" s="21">
        <f t="shared" si="26"/>
        <v>0</v>
      </c>
      <c r="T129" s="22">
        <f t="shared" si="27"/>
        <v>0</v>
      </c>
      <c r="U129" s="23">
        <f t="shared" si="28"/>
        <v>0</v>
      </c>
      <c r="V129" s="28">
        <f t="shared" si="29"/>
        <v>0</v>
      </c>
      <c r="W129" s="23">
        <f t="shared" si="30"/>
        <v>0</v>
      </c>
      <c r="X129" s="24">
        <f t="shared" si="31"/>
        <v>0</v>
      </c>
      <c r="Y129" s="23">
        <f t="shared" si="32"/>
        <v>0</v>
      </c>
      <c r="Z129" s="24">
        <f t="shared" si="33"/>
        <v>0</v>
      </c>
      <c r="AA129" s="203">
        <f t="shared" si="34"/>
        <v>0</v>
      </c>
      <c r="AB129" s="204">
        <f t="shared" si="35"/>
        <v>0</v>
      </c>
      <c r="AC129" s="29"/>
    </row>
    <row r="130" spans="1:29" ht="25" customHeight="1" x14ac:dyDescent="0.5">
      <c r="A130" s="191"/>
      <c r="B130" s="10"/>
      <c r="C130" s="10"/>
      <c r="D130" s="11"/>
      <c r="E130" s="12"/>
      <c r="F130" s="13"/>
      <c r="G130" s="13"/>
      <c r="H130" s="14"/>
      <c r="I130" s="14"/>
      <c r="J130" s="15">
        <f t="shared" si="19"/>
        <v>0</v>
      </c>
      <c r="K130" s="16" t="str">
        <f t="shared" si="20"/>
        <v/>
      </c>
      <c r="L130" s="30" t="str">
        <f t="shared" si="21"/>
        <v/>
      </c>
      <c r="M130" s="18"/>
      <c r="N130" s="26" t="s">
        <v>19</v>
      </c>
      <c r="O130" s="19">
        <f t="shared" si="22"/>
        <v>0</v>
      </c>
      <c r="P130" s="20">
        <f t="shared" si="23"/>
        <v>0</v>
      </c>
      <c r="Q130" s="20">
        <f t="shared" si="24"/>
        <v>0</v>
      </c>
      <c r="R130" s="20">
        <f t="shared" si="25"/>
        <v>0</v>
      </c>
      <c r="S130" s="21">
        <f t="shared" si="26"/>
        <v>0</v>
      </c>
      <c r="T130" s="22">
        <f t="shared" si="27"/>
        <v>0</v>
      </c>
      <c r="U130" s="23">
        <f t="shared" si="28"/>
        <v>0</v>
      </c>
      <c r="V130" s="28">
        <f t="shared" si="29"/>
        <v>0</v>
      </c>
      <c r="W130" s="23">
        <f t="shared" si="30"/>
        <v>0</v>
      </c>
      <c r="X130" s="24">
        <f t="shared" si="31"/>
        <v>0</v>
      </c>
      <c r="Y130" s="23">
        <f t="shared" si="32"/>
        <v>0</v>
      </c>
      <c r="Z130" s="24">
        <f t="shared" si="33"/>
        <v>0</v>
      </c>
      <c r="AA130" s="203">
        <f t="shared" si="34"/>
        <v>0</v>
      </c>
      <c r="AB130" s="204">
        <f t="shared" si="35"/>
        <v>0</v>
      </c>
      <c r="AC130" s="29"/>
    </row>
    <row r="131" spans="1:29" ht="25" customHeight="1" x14ac:dyDescent="0.5">
      <c r="A131" s="191"/>
      <c r="B131" s="10"/>
      <c r="C131" s="10"/>
      <c r="D131" s="11"/>
      <c r="E131" s="12"/>
      <c r="F131" s="13"/>
      <c r="G131" s="13"/>
      <c r="H131" s="14"/>
      <c r="I131" s="14"/>
      <c r="J131" s="15">
        <f t="shared" si="19"/>
        <v>0</v>
      </c>
      <c r="K131" s="16" t="str">
        <f t="shared" si="20"/>
        <v/>
      </c>
      <c r="L131" s="30" t="str">
        <f t="shared" si="21"/>
        <v/>
      </c>
      <c r="M131" s="18"/>
      <c r="N131" s="26" t="s">
        <v>19</v>
      </c>
      <c r="O131" s="19">
        <f t="shared" si="22"/>
        <v>0</v>
      </c>
      <c r="P131" s="20">
        <f t="shared" si="23"/>
        <v>0</v>
      </c>
      <c r="Q131" s="20">
        <f t="shared" si="24"/>
        <v>0</v>
      </c>
      <c r="R131" s="20">
        <f t="shared" si="25"/>
        <v>0</v>
      </c>
      <c r="S131" s="21">
        <f t="shared" si="26"/>
        <v>0</v>
      </c>
      <c r="T131" s="22">
        <f t="shared" si="27"/>
        <v>0</v>
      </c>
      <c r="U131" s="23">
        <f t="shared" si="28"/>
        <v>0</v>
      </c>
      <c r="V131" s="28">
        <f t="shared" si="29"/>
        <v>0</v>
      </c>
      <c r="W131" s="23">
        <f t="shared" si="30"/>
        <v>0</v>
      </c>
      <c r="X131" s="24">
        <f t="shared" si="31"/>
        <v>0</v>
      </c>
      <c r="Y131" s="23">
        <f t="shared" si="32"/>
        <v>0</v>
      </c>
      <c r="Z131" s="24">
        <f t="shared" si="33"/>
        <v>0</v>
      </c>
      <c r="AA131" s="203">
        <f t="shared" si="34"/>
        <v>0</v>
      </c>
      <c r="AB131" s="204">
        <f t="shared" si="35"/>
        <v>0</v>
      </c>
      <c r="AC131" s="29"/>
    </row>
    <row r="132" spans="1:29" ht="25" customHeight="1" x14ac:dyDescent="0.5">
      <c r="A132" s="191"/>
      <c r="B132" s="10"/>
      <c r="C132" s="10"/>
      <c r="D132" s="11"/>
      <c r="E132" s="12"/>
      <c r="F132" s="13"/>
      <c r="G132" s="13"/>
      <c r="H132" s="14"/>
      <c r="I132" s="14"/>
      <c r="J132" s="15">
        <f t="shared" si="19"/>
        <v>0</v>
      </c>
      <c r="K132" s="16" t="str">
        <f t="shared" si="20"/>
        <v/>
      </c>
      <c r="L132" s="30" t="str">
        <f t="shared" si="21"/>
        <v/>
      </c>
      <c r="M132" s="18"/>
      <c r="N132" s="26" t="s">
        <v>19</v>
      </c>
      <c r="O132" s="19">
        <f t="shared" si="22"/>
        <v>0</v>
      </c>
      <c r="P132" s="20">
        <f t="shared" si="23"/>
        <v>0</v>
      </c>
      <c r="Q132" s="20">
        <f t="shared" si="24"/>
        <v>0</v>
      </c>
      <c r="R132" s="20">
        <f t="shared" si="25"/>
        <v>0</v>
      </c>
      <c r="S132" s="21">
        <f t="shared" si="26"/>
        <v>0</v>
      </c>
      <c r="T132" s="22">
        <f t="shared" si="27"/>
        <v>0</v>
      </c>
      <c r="U132" s="23">
        <f t="shared" si="28"/>
        <v>0</v>
      </c>
      <c r="V132" s="28">
        <f t="shared" si="29"/>
        <v>0</v>
      </c>
      <c r="W132" s="23">
        <f t="shared" si="30"/>
        <v>0</v>
      </c>
      <c r="X132" s="24">
        <f t="shared" si="31"/>
        <v>0</v>
      </c>
      <c r="Y132" s="23">
        <f t="shared" si="32"/>
        <v>0</v>
      </c>
      <c r="Z132" s="24">
        <f t="shared" si="33"/>
        <v>0</v>
      </c>
      <c r="AA132" s="203">
        <f t="shared" si="34"/>
        <v>0</v>
      </c>
      <c r="AB132" s="204">
        <f t="shared" si="35"/>
        <v>0</v>
      </c>
      <c r="AC132" s="29"/>
    </row>
    <row r="133" spans="1:29" ht="25" customHeight="1" x14ac:dyDescent="0.5">
      <c r="A133" s="191"/>
      <c r="B133" s="10"/>
      <c r="C133" s="10"/>
      <c r="D133" s="11"/>
      <c r="E133" s="12"/>
      <c r="F133" s="13"/>
      <c r="G133" s="13"/>
      <c r="H133" s="14"/>
      <c r="I133" s="14"/>
      <c r="J133" s="15">
        <f t="shared" si="19"/>
        <v>0</v>
      </c>
      <c r="K133" s="16" t="str">
        <f t="shared" si="20"/>
        <v/>
      </c>
      <c r="L133" s="30" t="str">
        <f t="shared" si="21"/>
        <v/>
      </c>
      <c r="M133" s="18"/>
      <c r="N133" s="26" t="s">
        <v>19</v>
      </c>
      <c r="O133" s="19">
        <f t="shared" si="22"/>
        <v>0</v>
      </c>
      <c r="P133" s="20">
        <f t="shared" si="23"/>
        <v>0</v>
      </c>
      <c r="Q133" s="20">
        <f t="shared" si="24"/>
        <v>0</v>
      </c>
      <c r="R133" s="20">
        <f t="shared" si="25"/>
        <v>0</v>
      </c>
      <c r="S133" s="21">
        <f t="shared" si="26"/>
        <v>0</v>
      </c>
      <c r="T133" s="22">
        <f t="shared" si="27"/>
        <v>0</v>
      </c>
      <c r="U133" s="23">
        <f t="shared" si="28"/>
        <v>0</v>
      </c>
      <c r="V133" s="28">
        <f t="shared" si="29"/>
        <v>0</v>
      </c>
      <c r="W133" s="23">
        <f t="shared" si="30"/>
        <v>0</v>
      </c>
      <c r="X133" s="24">
        <f t="shared" si="31"/>
        <v>0</v>
      </c>
      <c r="Y133" s="23">
        <f t="shared" si="32"/>
        <v>0</v>
      </c>
      <c r="Z133" s="24">
        <f t="shared" si="33"/>
        <v>0</v>
      </c>
      <c r="AA133" s="203">
        <f t="shared" si="34"/>
        <v>0</v>
      </c>
      <c r="AB133" s="204">
        <f t="shared" si="35"/>
        <v>0</v>
      </c>
      <c r="AC133" s="29"/>
    </row>
    <row r="134" spans="1:29" ht="25" customHeight="1" x14ac:dyDescent="0.5">
      <c r="A134" s="191"/>
      <c r="B134" s="10"/>
      <c r="C134" s="10"/>
      <c r="D134" s="11"/>
      <c r="E134" s="12"/>
      <c r="F134" s="13"/>
      <c r="G134" s="13"/>
      <c r="H134" s="14"/>
      <c r="I134" s="14"/>
      <c r="J134" s="15">
        <f t="shared" si="19"/>
        <v>0</v>
      </c>
      <c r="K134" s="16" t="str">
        <f t="shared" si="20"/>
        <v/>
      </c>
      <c r="L134" s="30" t="str">
        <f t="shared" si="21"/>
        <v/>
      </c>
      <c r="M134" s="18"/>
      <c r="N134" s="26" t="s">
        <v>19</v>
      </c>
      <c r="O134" s="19">
        <f t="shared" si="22"/>
        <v>0</v>
      </c>
      <c r="P134" s="20">
        <f t="shared" si="23"/>
        <v>0</v>
      </c>
      <c r="Q134" s="20">
        <f t="shared" si="24"/>
        <v>0</v>
      </c>
      <c r="R134" s="20">
        <f t="shared" si="25"/>
        <v>0</v>
      </c>
      <c r="S134" s="21">
        <f t="shared" si="26"/>
        <v>0</v>
      </c>
      <c r="T134" s="22">
        <f t="shared" si="27"/>
        <v>0</v>
      </c>
      <c r="U134" s="23">
        <f t="shared" si="28"/>
        <v>0</v>
      </c>
      <c r="V134" s="28">
        <f t="shared" si="29"/>
        <v>0</v>
      </c>
      <c r="W134" s="23">
        <f t="shared" si="30"/>
        <v>0</v>
      </c>
      <c r="X134" s="24">
        <f t="shared" si="31"/>
        <v>0</v>
      </c>
      <c r="Y134" s="23">
        <f t="shared" si="32"/>
        <v>0</v>
      </c>
      <c r="Z134" s="24">
        <f t="shared" si="33"/>
        <v>0</v>
      </c>
      <c r="AA134" s="203">
        <f t="shared" si="34"/>
        <v>0</v>
      </c>
      <c r="AB134" s="204">
        <f t="shared" si="35"/>
        <v>0</v>
      </c>
      <c r="AC134" s="29"/>
    </row>
    <row r="135" spans="1:29" ht="25" customHeight="1" x14ac:dyDescent="0.5">
      <c r="A135" s="191"/>
      <c r="B135" s="10"/>
      <c r="C135" s="10"/>
      <c r="D135" s="11"/>
      <c r="E135" s="12"/>
      <c r="F135" s="13"/>
      <c r="G135" s="13"/>
      <c r="H135" s="14"/>
      <c r="I135" s="14"/>
      <c r="J135" s="15">
        <f t="shared" si="19"/>
        <v>0</v>
      </c>
      <c r="K135" s="16" t="str">
        <f t="shared" si="20"/>
        <v/>
      </c>
      <c r="L135" s="30" t="str">
        <f t="shared" si="21"/>
        <v/>
      </c>
      <c r="M135" s="18"/>
      <c r="N135" s="26" t="s">
        <v>19</v>
      </c>
      <c r="O135" s="19">
        <f t="shared" si="22"/>
        <v>0</v>
      </c>
      <c r="P135" s="20">
        <f t="shared" si="23"/>
        <v>0</v>
      </c>
      <c r="Q135" s="20">
        <f t="shared" si="24"/>
        <v>0</v>
      </c>
      <c r="R135" s="20">
        <f t="shared" si="25"/>
        <v>0</v>
      </c>
      <c r="S135" s="21">
        <f t="shared" si="26"/>
        <v>0</v>
      </c>
      <c r="T135" s="22">
        <f t="shared" si="27"/>
        <v>0</v>
      </c>
      <c r="U135" s="23">
        <f t="shared" si="28"/>
        <v>0</v>
      </c>
      <c r="V135" s="28">
        <f t="shared" si="29"/>
        <v>0</v>
      </c>
      <c r="W135" s="23">
        <f t="shared" si="30"/>
        <v>0</v>
      </c>
      <c r="X135" s="24">
        <f t="shared" si="31"/>
        <v>0</v>
      </c>
      <c r="Y135" s="23">
        <f t="shared" si="32"/>
        <v>0</v>
      </c>
      <c r="Z135" s="24">
        <f t="shared" si="33"/>
        <v>0</v>
      </c>
      <c r="AA135" s="203">
        <f t="shared" si="34"/>
        <v>0</v>
      </c>
      <c r="AB135" s="204">
        <f t="shared" si="35"/>
        <v>0</v>
      </c>
      <c r="AC135" s="29"/>
    </row>
    <row r="136" spans="1:29" ht="25" customHeight="1" x14ac:dyDescent="0.5">
      <c r="A136" s="191"/>
      <c r="B136" s="10"/>
      <c r="C136" s="10"/>
      <c r="D136" s="11"/>
      <c r="E136" s="12"/>
      <c r="F136" s="13"/>
      <c r="G136" s="13"/>
      <c r="H136" s="14"/>
      <c r="I136" s="14"/>
      <c r="J136" s="15">
        <f t="shared" ref="J136:J149" si="36">H136+I136</f>
        <v>0</v>
      </c>
      <c r="K136" s="16" t="str">
        <f t="shared" ref="K136:K149" si="37">IF(J136&gt;0,IF(F136="","Inserire periodo in colonna F",IF(G136="","Inserire periodo in colonna G",IF(H136="","Inserire gg. di presenza in colonna H",IF(J136&gt;(G136-F136+1),"Errore n. max Giorni! Verificare periodo inserito",IF((G136-F136+1)=J136,"ok",""))))),"")</f>
        <v/>
      </c>
      <c r="L136" s="30" t="str">
        <f t="shared" ref="L136:L149" si="38">IF((J136&gt;0),(G136-F136+1)-I136,"")</f>
        <v/>
      </c>
      <c r="M136" s="18"/>
      <c r="N136" s="26" t="s">
        <v>19</v>
      </c>
      <c r="O136" s="19">
        <f t="shared" ref="O136:O149" si="39">IF(H136&gt;0,31.5,0)</f>
        <v>0</v>
      </c>
      <c r="P136" s="20">
        <f t="shared" ref="P136:P149" si="40">IF(I136&gt;0,18.01,0)</f>
        <v>0</v>
      </c>
      <c r="Q136" s="20">
        <f t="shared" ref="Q136:Q149" si="41">ROUND(H136*O136,2)</f>
        <v>0</v>
      </c>
      <c r="R136" s="20">
        <f t="shared" ref="R136:R149" si="42">ROUND(I136*P136,2)</f>
        <v>0</v>
      </c>
      <c r="S136" s="21">
        <f t="shared" ref="S136:S149" si="43">ROUND(Q136+R136,2)</f>
        <v>0</v>
      </c>
      <c r="T136" s="22">
        <f t="shared" ref="T136:T149" si="44">IF(M136=0,0,IF((M136&lt;5000),5000,M136))</f>
        <v>0</v>
      </c>
      <c r="U136" s="23">
        <f t="shared" ref="U136:U149" si="45">IF(T136=0,0,ROUND((T136-5000)/(20000-5000),2))</f>
        <v>0</v>
      </c>
      <c r="V136" s="28">
        <f t="shared" ref="V136:V149" si="46">IF(N136="NO",0,IF(N136="SI",17.33,0))</f>
        <v>0</v>
      </c>
      <c r="W136" s="23">
        <f t="shared" ref="W136:W149" si="47">IF(H136&gt;0,ROUND((U136*(O136-V136)+V136),2),0)</f>
        <v>0</v>
      </c>
      <c r="X136" s="24">
        <f t="shared" ref="X136:X149" si="48">IF(H136&gt;0,ROUND(O136-W136,2),0)</f>
        <v>0</v>
      </c>
      <c r="Y136" s="23">
        <f t="shared" ref="Y136:Y149" si="49">IF(I136&gt;0,(ROUND((U136*(P136-V136)+V136),2)),0)</f>
        <v>0</v>
      </c>
      <c r="Z136" s="24">
        <f t="shared" ref="Z136:Z149" si="50">IF(I136&gt;0,(ROUND(P136-Y136,2)),0)</f>
        <v>0</v>
      </c>
      <c r="AA136" s="203">
        <f t="shared" ref="AA136:AA149" si="51">ROUND((W136*H136)+(Y136*I136),2)</f>
        <v>0</v>
      </c>
      <c r="AB136" s="204">
        <f t="shared" ref="AB136:AB149" si="52">IF(J136&gt;0,IF(M136="","Inserire Isee in colonna M",IF(N136="","compilare colonna N",ROUND((X136*H136)+(Z136*I136),2))),0)</f>
        <v>0</v>
      </c>
      <c r="AC136" s="29"/>
    </row>
    <row r="137" spans="1:29" ht="25" customHeight="1" x14ac:dyDescent="0.5">
      <c r="A137" s="191"/>
      <c r="B137" s="10"/>
      <c r="C137" s="10"/>
      <c r="D137" s="11"/>
      <c r="E137" s="12"/>
      <c r="F137" s="13"/>
      <c r="G137" s="13"/>
      <c r="H137" s="14"/>
      <c r="I137" s="14"/>
      <c r="J137" s="15">
        <f t="shared" si="36"/>
        <v>0</v>
      </c>
      <c r="K137" s="16" t="str">
        <f t="shared" si="37"/>
        <v/>
      </c>
      <c r="L137" s="30" t="str">
        <f t="shared" si="38"/>
        <v/>
      </c>
      <c r="M137" s="18"/>
      <c r="N137" s="26" t="s">
        <v>19</v>
      </c>
      <c r="O137" s="19">
        <f t="shared" si="39"/>
        <v>0</v>
      </c>
      <c r="P137" s="20">
        <f t="shared" si="40"/>
        <v>0</v>
      </c>
      <c r="Q137" s="20">
        <f t="shared" si="41"/>
        <v>0</v>
      </c>
      <c r="R137" s="20">
        <f t="shared" si="42"/>
        <v>0</v>
      </c>
      <c r="S137" s="21">
        <f t="shared" si="43"/>
        <v>0</v>
      </c>
      <c r="T137" s="22">
        <f t="shared" si="44"/>
        <v>0</v>
      </c>
      <c r="U137" s="23">
        <f t="shared" si="45"/>
        <v>0</v>
      </c>
      <c r="V137" s="28">
        <f t="shared" si="46"/>
        <v>0</v>
      </c>
      <c r="W137" s="23">
        <f t="shared" si="47"/>
        <v>0</v>
      </c>
      <c r="X137" s="24">
        <f t="shared" si="48"/>
        <v>0</v>
      </c>
      <c r="Y137" s="23">
        <f t="shared" si="49"/>
        <v>0</v>
      </c>
      <c r="Z137" s="24">
        <f t="shared" si="50"/>
        <v>0</v>
      </c>
      <c r="AA137" s="203">
        <f t="shared" si="51"/>
        <v>0</v>
      </c>
      <c r="AB137" s="204">
        <f t="shared" si="52"/>
        <v>0</v>
      </c>
      <c r="AC137" s="29"/>
    </row>
    <row r="138" spans="1:29" ht="25" customHeight="1" x14ac:dyDescent="0.5">
      <c r="A138" s="191"/>
      <c r="B138" s="10"/>
      <c r="C138" s="10"/>
      <c r="D138" s="11"/>
      <c r="E138" s="12"/>
      <c r="F138" s="13"/>
      <c r="G138" s="13"/>
      <c r="H138" s="14"/>
      <c r="I138" s="14"/>
      <c r="J138" s="15">
        <f t="shared" si="36"/>
        <v>0</v>
      </c>
      <c r="K138" s="16" t="str">
        <f t="shared" si="37"/>
        <v/>
      </c>
      <c r="L138" s="30" t="str">
        <f t="shared" si="38"/>
        <v/>
      </c>
      <c r="M138" s="18"/>
      <c r="N138" s="26" t="s">
        <v>19</v>
      </c>
      <c r="O138" s="19">
        <f t="shared" si="39"/>
        <v>0</v>
      </c>
      <c r="P138" s="20">
        <f t="shared" si="40"/>
        <v>0</v>
      </c>
      <c r="Q138" s="20">
        <f t="shared" si="41"/>
        <v>0</v>
      </c>
      <c r="R138" s="20">
        <f t="shared" si="42"/>
        <v>0</v>
      </c>
      <c r="S138" s="21">
        <f t="shared" si="43"/>
        <v>0</v>
      </c>
      <c r="T138" s="22">
        <f t="shared" si="44"/>
        <v>0</v>
      </c>
      <c r="U138" s="23">
        <f t="shared" si="45"/>
        <v>0</v>
      </c>
      <c r="V138" s="28">
        <f t="shared" si="46"/>
        <v>0</v>
      </c>
      <c r="W138" s="23">
        <f t="shared" si="47"/>
        <v>0</v>
      </c>
      <c r="X138" s="24">
        <f t="shared" si="48"/>
        <v>0</v>
      </c>
      <c r="Y138" s="23">
        <f t="shared" si="49"/>
        <v>0</v>
      </c>
      <c r="Z138" s="24">
        <f t="shared" si="50"/>
        <v>0</v>
      </c>
      <c r="AA138" s="203">
        <f t="shared" si="51"/>
        <v>0</v>
      </c>
      <c r="AB138" s="204">
        <f t="shared" si="52"/>
        <v>0</v>
      </c>
      <c r="AC138" s="29"/>
    </row>
    <row r="139" spans="1:29" ht="25" customHeight="1" x14ac:dyDescent="0.5">
      <c r="A139" s="191"/>
      <c r="B139" s="10"/>
      <c r="C139" s="10"/>
      <c r="D139" s="11"/>
      <c r="E139" s="12"/>
      <c r="F139" s="13"/>
      <c r="G139" s="13"/>
      <c r="H139" s="14"/>
      <c r="I139" s="14"/>
      <c r="J139" s="15">
        <f t="shared" si="36"/>
        <v>0</v>
      </c>
      <c r="K139" s="16" t="str">
        <f t="shared" si="37"/>
        <v/>
      </c>
      <c r="L139" s="30" t="str">
        <f t="shared" si="38"/>
        <v/>
      </c>
      <c r="M139" s="18"/>
      <c r="N139" s="26" t="s">
        <v>19</v>
      </c>
      <c r="O139" s="19">
        <f t="shared" si="39"/>
        <v>0</v>
      </c>
      <c r="P139" s="20">
        <f t="shared" si="40"/>
        <v>0</v>
      </c>
      <c r="Q139" s="20">
        <f t="shared" si="41"/>
        <v>0</v>
      </c>
      <c r="R139" s="20">
        <f t="shared" si="42"/>
        <v>0</v>
      </c>
      <c r="S139" s="21">
        <f t="shared" si="43"/>
        <v>0</v>
      </c>
      <c r="T139" s="22">
        <f t="shared" si="44"/>
        <v>0</v>
      </c>
      <c r="U139" s="23">
        <f t="shared" si="45"/>
        <v>0</v>
      </c>
      <c r="V139" s="28">
        <f t="shared" si="46"/>
        <v>0</v>
      </c>
      <c r="W139" s="23">
        <f t="shared" si="47"/>
        <v>0</v>
      </c>
      <c r="X139" s="24">
        <f t="shared" si="48"/>
        <v>0</v>
      </c>
      <c r="Y139" s="23">
        <f t="shared" si="49"/>
        <v>0</v>
      </c>
      <c r="Z139" s="24">
        <f t="shared" si="50"/>
        <v>0</v>
      </c>
      <c r="AA139" s="203">
        <f t="shared" si="51"/>
        <v>0</v>
      </c>
      <c r="AB139" s="204">
        <f t="shared" si="52"/>
        <v>0</v>
      </c>
      <c r="AC139" s="29"/>
    </row>
    <row r="140" spans="1:29" ht="25" customHeight="1" x14ac:dyDescent="0.5">
      <c r="A140" s="191"/>
      <c r="B140" s="10"/>
      <c r="C140" s="10"/>
      <c r="D140" s="11"/>
      <c r="E140" s="12"/>
      <c r="F140" s="13"/>
      <c r="G140" s="13"/>
      <c r="H140" s="14"/>
      <c r="I140" s="14"/>
      <c r="J140" s="15">
        <f t="shared" si="36"/>
        <v>0</v>
      </c>
      <c r="K140" s="16" t="str">
        <f t="shared" si="37"/>
        <v/>
      </c>
      <c r="L140" s="30" t="str">
        <f t="shared" si="38"/>
        <v/>
      </c>
      <c r="M140" s="18"/>
      <c r="N140" s="26" t="s">
        <v>19</v>
      </c>
      <c r="O140" s="19">
        <f t="shared" si="39"/>
        <v>0</v>
      </c>
      <c r="P140" s="20">
        <f t="shared" si="40"/>
        <v>0</v>
      </c>
      <c r="Q140" s="20">
        <f t="shared" si="41"/>
        <v>0</v>
      </c>
      <c r="R140" s="20">
        <f t="shared" si="42"/>
        <v>0</v>
      </c>
      <c r="S140" s="21">
        <f t="shared" si="43"/>
        <v>0</v>
      </c>
      <c r="T140" s="22">
        <f t="shared" si="44"/>
        <v>0</v>
      </c>
      <c r="U140" s="23">
        <f t="shared" si="45"/>
        <v>0</v>
      </c>
      <c r="V140" s="28">
        <f t="shared" si="46"/>
        <v>0</v>
      </c>
      <c r="W140" s="23">
        <f t="shared" si="47"/>
        <v>0</v>
      </c>
      <c r="X140" s="24">
        <f t="shared" si="48"/>
        <v>0</v>
      </c>
      <c r="Y140" s="23">
        <f t="shared" si="49"/>
        <v>0</v>
      </c>
      <c r="Z140" s="24">
        <f t="shared" si="50"/>
        <v>0</v>
      </c>
      <c r="AA140" s="203">
        <f t="shared" si="51"/>
        <v>0</v>
      </c>
      <c r="AB140" s="204">
        <f t="shared" si="52"/>
        <v>0</v>
      </c>
      <c r="AC140" s="29"/>
    </row>
    <row r="141" spans="1:29" ht="25" customHeight="1" x14ac:dyDescent="0.5">
      <c r="A141" s="191"/>
      <c r="B141" s="10"/>
      <c r="C141" s="10"/>
      <c r="D141" s="11"/>
      <c r="E141" s="12"/>
      <c r="F141" s="13"/>
      <c r="G141" s="13"/>
      <c r="H141" s="14"/>
      <c r="I141" s="14"/>
      <c r="J141" s="15">
        <f t="shared" si="36"/>
        <v>0</v>
      </c>
      <c r="K141" s="16" t="str">
        <f t="shared" si="37"/>
        <v/>
      </c>
      <c r="L141" s="30" t="str">
        <f t="shared" si="38"/>
        <v/>
      </c>
      <c r="M141" s="18"/>
      <c r="N141" s="26" t="s">
        <v>19</v>
      </c>
      <c r="O141" s="19">
        <f t="shared" si="39"/>
        <v>0</v>
      </c>
      <c r="P141" s="20">
        <f t="shared" si="40"/>
        <v>0</v>
      </c>
      <c r="Q141" s="20">
        <f t="shared" si="41"/>
        <v>0</v>
      </c>
      <c r="R141" s="20">
        <f t="shared" si="42"/>
        <v>0</v>
      </c>
      <c r="S141" s="21">
        <f t="shared" si="43"/>
        <v>0</v>
      </c>
      <c r="T141" s="22">
        <f t="shared" si="44"/>
        <v>0</v>
      </c>
      <c r="U141" s="23">
        <f t="shared" si="45"/>
        <v>0</v>
      </c>
      <c r="V141" s="28">
        <f t="shared" si="46"/>
        <v>0</v>
      </c>
      <c r="W141" s="23">
        <f t="shared" si="47"/>
        <v>0</v>
      </c>
      <c r="X141" s="24">
        <f t="shared" si="48"/>
        <v>0</v>
      </c>
      <c r="Y141" s="23">
        <f t="shared" si="49"/>
        <v>0</v>
      </c>
      <c r="Z141" s="24">
        <f t="shared" si="50"/>
        <v>0</v>
      </c>
      <c r="AA141" s="203">
        <f t="shared" si="51"/>
        <v>0</v>
      </c>
      <c r="AB141" s="204">
        <f t="shared" si="52"/>
        <v>0</v>
      </c>
      <c r="AC141" s="29"/>
    </row>
    <row r="142" spans="1:29" ht="25" customHeight="1" x14ac:dyDescent="0.5">
      <c r="A142" s="191"/>
      <c r="B142" s="10"/>
      <c r="C142" s="10"/>
      <c r="D142" s="11"/>
      <c r="E142" s="12"/>
      <c r="F142" s="13"/>
      <c r="G142" s="13"/>
      <c r="H142" s="14"/>
      <c r="I142" s="14"/>
      <c r="J142" s="15">
        <f t="shared" si="36"/>
        <v>0</v>
      </c>
      <c r="K142" s="16" t="str">
        <f t="shared" si="37"/>
        <v/>
      </c>
      <c r="L142" s="30" t="str">
        <f t="shared" si="38"/>
        <v/>
      </c>
      <c r="M142" s="18"/>
      <c r="N142" s="26" t="s">
        <v>19</v>
      </c>
      <c r="O142" s="19">
        <f t="shared" si="39"/>
        <v>0</v>
      </c>
      <c r="P142" s="20">
        <f t="shared" si="40"/>
        <v>0</v>
      </c>
      <c r="Q142" s="20">
        <f t="shared" si="41"/>
        <v>0</v>
      </c>
      <c r="R142" s="20">
        <f t="shared" si="42"/>
        <v>0</v>
      </c>
      <c r="S142" s="21">
        <f t="shared" si="43"/>
        <v>0</v>
      </c>
      <c r="T142" s="22">
        <f t="shared" si="44"/>
        <v>0</v>
      </c>
      <c r="U142" s="23">
        <f t="shared" si="45"/>
        <v>0</v>
      </c>
      <c r="V142" s="28">
        <f t="shared" si="46"/>
        <v>0</v>
      </c>
      <c r="W142" s="23">
        <f t="shared" si="47"/>
        <v>0</v>
      </c>
      <c r="X142" s="24">
        <f t="shared" si="48"/>
        <v>0</v>
      </c>
      <c r="Y142" s="23">
        <f t="shared" si="49"/>
        <v>0</v>
      </c>
      <c r="Z142" s="24">
        <f t="shared" si="50"/>
        <v>0</v>
      </c>
      <c r="AA142" s="203">
        <f t="shared" si="51"/>
        <v>0</v>
      </c>
      <c r="AB142" s="204">
        <f t="shared" si="52"/>
        <v>0</v>
      </c>
      <c r="AC142" s="29"/>
    </row>
    <row r="143" spans="1:29" ht="25" customHeight="1" x14ac:dyDescent="0.5">
      <c r="A143" s="191"/>
      <c r="B143" s="10"/>
      <c r="C143" s="10"/>
      <c r="D143" s="11"/>
      <c r="E143" s="12"/>
      <c r="F143" s="13"/>
      <c r="G143" s="13"/>
      <c r="H143" s="14"/>
      <c r="I143" s="14"/>
      <c r="J143" s="15">
        <f t="shared" si="36"/>
        <v>0</v>
      </c>
      <c r="K143" s="16" t="str">
        <f t="shared" si="37"/>
        <v/>
      </c>
      <c r="L143" s="30" t="str">
        <f t="shared" si="38"/>
        <v/>
      </c>
      <c r="M143" s="18"/>
      <c r="N143" s="26" t="s">
        <v>19</v>
      </c>
      <c r="O143" s="19">
        <f t="shared" si="39"/>
        <v>0</v>
      </c>
      <c r="P143" s="20">
        <f t="shared" si="40"/>
        <v>0</v>
      </c>
      <c r="Q143" s="20">
        <f t="shared" si="41"/>
        <v>0</v>
      </c>
      <c r="R143" s="20">
        <f t="shared" si="42"/>
        <v>0</v>
      </c>
      <c r="S143" s="21">
        <f t="shared" si="43"/>
        <v>0</v>
      </c>
      <c r="T143" s="22">
        <f t="shared" si="44"/>
        <v>0</v>
      </c>
      <c r="U143" s="23">
        <f t="shared" si="45"/>
        <v>0</v>
      </c>
      <c r="V143" s="28">
        <f t="shared" si="46"/>
        <v>0</v>
      </c>
      <c r="W143" s="23">
        <f t="shared" si="47"/>
        <v>0</v>
      </c>
      <c r="X143" s="24">
        <f t="shared" si="48"/>
        <v>0</v>
      </c>
      <c r="Y143" s="23">
        <f t="shared" si="49"/>
        <v>0</v>
      </c>
      <c r="Z143" s="24">
        <f t="shared" si="50"/>
        <v>0</v>
      </c>
      <c r="AA143" s="203">
        <f t="shared" si="51"/>
        <v>0</v>
      </c>
      <c r="AB143" s="204">
        <f t="shared" si="52"/>
        <v>0</v>
      </c>
      <c r="AC143" s="29"/>
    </row>
    <row r="144" spans="1:29" ht="25" customHeight="1" x14ac:dyDescent="0.5">
      <c r="A144" s="191"/>
      <c r="B144" s="10"/>
      <c r="C144" s="10"/>
      <c r="D144" s="11"/>
      <c r="E144" s="12"/>
      <c r="F144" s="13"/>
      <c r="G144" s="13"/>
      <c r="H144" s="14"/>
      <c r="I144" s="14"/>
      <c r="J144" s="15">
        <f t="shared" si="36"/>
        <v>0</v>
      </c>
      <c r="K144" s="16" t="str">
        <f t="shared" si="37"/>
        <v/>
      </c>
      <c r="L144" s="30" t="str">
        <f t="shared" si="38"/>
        <v/>
      </c>
      <c r="M144" s="18"/>
      <c r="N144" s="26" t="s">
        <v>19</v>
      </c>
      <c r="O144" s="19">
        <f t="shared" si="39"/>
        <v>0</v>
      </c>
      <c r="P144" s="20">
        <f t="shared" si="40"/>
        <v>0</v>
      </c>
      <c r="Q144" s="20">
        <f t="shared" si="41"/>
        <v>0</v>
      </c>
      <c r="R144" s="20">
        <f t="shared" si="42"/>
        <v>0</v>
      </c>
      <c r="S144" s="21">
        <f t="shared" si="43"/>
        <v>0</v>
      </c>
      <c r="T144" s="22">
        <f t="shared" si="44"/>
        <v>0</v>
      </c>
      <c r="U144" s="23">
        <f t="shared" si="45"/>
        <v>0</v>
      </c>
      <c r="V144" s="28">
        <f t="shared" si="46"/>
        <v>0</v>
      </c>
      <c r="W144" s="23">
        <f t="shared" si="47"/>
        <v>0</v>
      </c>
      <c r="X144" s="24">
        <f t="shared" si="48"/>
        <v>0</v>
      </c>
      <c r="Y144" s="23">
        <f t="shared" si="49"/>
        <v>0</v>
      </c>
      <c r="Z144" s="24">
        <f t="shared" si="50"/>
        <v>0</v>
      </c>
      <c r="AA144" s="203">
        <f t="shared" si="51"/>
        <v>0</v>
      </c>
      <c r="AB144" s="204">
        <f t="shared" si="52"/>
        <v>0</v>
      </c>
      <c r="AC144" s="29"/>
    </row>
    <row r="145" spans="1:29" ht="25" customHeight="1" x14ac:dyDescent="0.5">
      <c r="A145" s="191"/>
      <c r="B145" s="10"/>
      <c r="C145" s="10"/>
      <c r="D145" s="11"/>
      <c r="E145" s="12"/>
      <c r="F145" s="13"/>
      <c r="G145" s="13"/>
      <c r="H145" s="14"/>
      <c r="I145" s="14"/>
      <c r="J145" s="15">
        <f t="shared" si="36"/>
        <v>0</v>
      </c>
      <c r="K145" s="16" t="str">
        <f t="shared" si="37"/>
        <v/>
      </c>
      <c r="L145" s="30" t="str">
        <f t="shared" si="38"/>
        <v/>
      </c>
      <c r="M145" s="18"/>
      <c r="N145" s="26" t="s">
        <v>19</v>
      </c>
      <c r="O145" s="19">
        <f t="shared" si="39"/>
        <v>0</v>
      </c>
      <c r="P145" s="20">
        <f t="shared" si="40"/>
        <v>0</v>
      </c>
      <c r="Q145" s="20">
        <f t="shared" si="41"/>
        <v>0</v>
      </c>
      <c r="R145" s="20">
        <f t="shared" si="42"/>
        <v>0</v>
      </c>
      <c r="S145" s="21">
        <f t="shared" si="43"/>
        <v>0</v>
      </c>
      <c r="T145" s="22">
        <f t="shared" si="44"/>
        <v>0</v>
      </c>
      <c r="U145" s="23">
        <f t="shared" si="45"/>
        <v>0</v>
      </c>
      <c r="V145" s="28">
        <f t="shared" si="46"/>
        <v>0</v>
      </c>
      <c r="W145" s="23">
        <f t="shared" si="47"/>
        <v>0</v>
      </c>
      <c r="X145" s="24">
        <f t="shared" si="48"/>
        <v>0</v>
      </c>
      <c r="Y145" s="23">
        <f t="shared" si="49"/>
        <v>0</v>
      </c>
      <c r="Z145" s="24">
        <f t="shared" si="50"/>
        <v>0</v>
      </c>
      <c r="AA145" s="203">
        <f t="shared" si="51"/>
        <v>0</v>
      </c>
      <c r="AB145" s="204">
        <f t="shared" si="52"/>
        <v>0</v>
      </c>
      <c r="AC145" s="29"/>
    </row>
    <row r="146" spans="1:29" ht="25" customHeight="1" x14ac:dyDescent="0.5">
      <c r="A146" s="191"/>
      <c r="B146" s="10"/>
      <c r="C146" s="10"/>
      <c r="D146" s="11"/>
      <c r="E146" s="12"/>
      <c r="F146" s="13"/>
      <c r="G146" s="13"/>
      <c r="H146" s="14"/>
      <c r="I146" s="14"/>
      <c r="J146" s="15">
        <f t="shared" si="36"/>
        <v>0</v>
      </c>
      <c r="K146" s="16" t="str">
        <f t="shared" si="37"/>
        <v/>
      </c>
      <c r="L146" s="30" t="str">
        <f t="shared" si="38"/>
        <v/>
      </c>
      <c r="M146" s="18"/>
      <c r="N146" s="26" t="s">
        <v>19</v>
      </c>
      <c r="O146" s="19">
        <f t="shared" si="39"/>
        <v>0</v>
      </c>
      <c r="P146" s="20">
        <f t="shared" si="40"/>
        <v>0</v>
      </c>
      <c r="Q146" s="20">
        <f t="shared" si="41"/>
        <v>0</v>
      </c>
      <c r="R146" s="20">
        <f t="shared" si="42"/>
        <v>0</v>
      </c>
      <c r="S146" s="21">
        <f t="shared" si="43"/>
        <v>0</v>
      </c>
      <c r="T146" s="22">
        <f t="shared" si="44"/>
        <v>0</v>
      </c>
      <c r="U146" s="23">
        <f t="shared" si="45"/>
        <v>0</v>
      </c>
      <c r="V146" s="28">
        <f t="shared" si="46"/>
        <v>0</v>
      </c>
      <c r="W146" s="23">
        <f t="shared" si="47"/>
        <v>0</v>
      </c>
      <c r="X146" s="24">
        <f t="shared" si="48"/>
        <v>0</v>
      </c>
      <c r="Y146" s="23">
        <f t="shared" si="49"/>
        <v>0</v>
      </c>
      <c r="Z146" s="24">
        <f t="shared" si="50"/>
        <v>0</v>
      </c>
      <c r="AA146" s="203">
        <f t="shared" si="51"/>
        <v>0</v>
      </c>
      <c r="AB146" s="204">
        <f t="shared" si="52"/>
        <v>0</v>
      </c>
      <c r="AC146" s="29"/>
    </row>
    <row r="147" spans="1:29" ht="25" customHeight="1" x14ac:dyDescent="0.5">
      <c r="A147" s="191"/>
      <c r="B147" s="10"/>
      <c r="C147" s="10"/>
      <c r="D147" s="11"/>
      <c r="E147" s="12"/>
      <c r="F147" s="13"/>
      <c r="G147" s="13"/>
      <c r="H147" s="14"/>
      <c r="I147" s="14"/>
      <c r="J147" s="15">
        <f t="shared" si="36"/>
        <v>0</v>
      </c>
      <c r="K147" s="16" t="str">
        <f t="shared" si="37"/>
        <v/>
      </c>
      <c r="L147" s="30" t="str">
        <f t="shared" si="38"/>
        <v/>
      </c>
      <c r="M147" s="18"/>
      <c r="N147" s="26" t="s">
        <v>19</v>
      </c>
      <c r="O147" s="19">
        <f t="shared" si="39"/>
        <v>0</v>
      </c>
      <c r="P147" s="20">
        <f t="shared" si="40"/>
        <v>0</v>
      </c>
      <c r="Q147" s="20">
        <f t="shared" si="41"/>
        <v>0</v>
      </c>
      <c r="R147" s="20">
        <f t="shared" si="42"/>
        <v>0</v>
      </c>
      <c r="S147" s="21">
        <f t="shared" si="43"/>
        <v>0</v>
      </c>
      <c r="T147" s="22">
        <f t="shared" si="44"/>
        <v>0</v>
      </c>
      <c r="U147" s="23">
        <f t="shared" si="45"/>
        <v>0</v>
      </c>
      <c r="V147" s="28">
        <f t="shared" si="46"/>
        <v>0</v>
      </c>
      <c r="W147" s="23">
        <f t="shared" si="47"/>
        <v>0</v>
      </c>
      <c r="X147" s="24">
        <f t="shared" si="48"/>
        <v>0</v>
      </c>
      <c r="Y147" s="23">
        <f t="shared" si="49"/>
        <v>0</v>
      </c>
      <c r="Z147" s="24">
        <f t="shared" si="50"/>
        <v>0</v>
      </c>
      <c r="AA147" s="203">
        <f t="shared" si="51"/>
        <v>0</v>
      </c>
      <c r="AB147" s="204">
        <f t="shared" si="52"/>
        <v>0</v>
      </c>
      <c r="AC147" s="29"/>
    </row>
    <row r="148" spans="1:29" ht="25" customHeight="1" x14ac:dyDescent="0.5">
      <c r="A148" s="191"/>
      <c r="B148" s="10"/>
      <c r="C148" s="10"/>
      <c r="D148" s="11"/>
      <c r="E148" s="12"/>
      <c r="F148" s="13"/>
      <c r="G148" s="13"/>
      <c r="H148" s="14"/>
      <c r="I148" s="14"/>
      <c r="J148" s="15">
        <f t="shared" si="36"/>
        <v>0</v>
      </c>
      <c r="K148" s="16" t="str">
        <f t="shared" si="37"/>
        <v/>
      </c>
      <c r="L148" s="30" t="str">
        <f t="shared" si="38"/>
        <v/>
      </c>
      <c r="M148" s="18"/>
      <c r="N148" s="26" t="s">
        <v>19</v>
      </c>
      <c r="O148" s="19">
        <f t="shared" si="39"/>
        <v>0</v>
      </c>
      <c r="P148" s="20">
        <f t="shared" si="40"/>
        <v>0</v>
      </c>
      <c r="Q148" s="20">
        <f t="shared" si="41"/>
        <v>0</v>
      </c>
      <c r="R148" s="20">
        <f t="shared" si="42"/>
        <v>0</v>
      </c>
      <c r="S148" s="21">
        <f t="shared" si="43"/>
        <v>0</v>
      </c>
      <c r="T148" s="22">
        <f t="shared" si="44"/>
        <v>0</v>
      </c>
      <c r="U148" s="23">
        <f t="shared" si="45"/>
        <v>0</v>
      </c>
      <c r="V148" s="28">
        <f t="shared" si="46"/>
        <v>0</v>
      </c>
      <c r="W148" s="23">
        <f t="shared" si="47"/>
        <v>0</v>
      </c>
      <c r="X148" s="24">
        <f t="shared" si="48"/>
        <v>0</v>
      </c>
      <c r="Y148" s="23">
        <f t="shared" si="49"/>
        <v>0</v>
      </c>
      <c r="Z148" s="24">
        <f t="shared" si="50"/>
        <v>0</v>
      </c>
      <c r="AA148" s="203">
        <f t="shared" si="51"/>
        <v>0</v>
      </c>
      <c r="AB148" s="204">
        <f t="shared" si="52"/>
        <v>0</v>
      </c>
      <c r="AC148" s="29"/>
    </row>
    <row r="149" spans="1:29" ht="25" customHeight="1" thickBot="1" x14ac:dyDescent="0.55000000000000004">
      <c r="A149" s="192"/>
      <c r="B149" s="32"/>
      <c r="C149" s="32"/>
      <c r="D149" s="33"/>
      <c r="E149" s="34"/>
      <c r="F149" s="13"/>
      <c r="G149" s="13"/>
      <c r="H149" s="14"/>
      <c r="I149" s="14"/>
      <c r="J149" s="15">
        <f t="shared" si="36"/>
        <v>0</v>
      </c>
      <c r="K149" s="16" t="str">
        <f t="shared" si="37"/>
        <v/>
      </c>
      <c r="L149" s="30" t="str">
        <f t="shared" si="38"/>
        <v/>
      </c>
      <c r="M149" s="18"/>
      <c r="N149" s="35" t="s">
        <v>19</v>
      </c>
      <c r="O149" s="19">
        <f t="shared" si="39"/>
        <v>0</v>
      </c>
      <c r="P149" s="20">
        <f t="shared" si="40"/>
        <v>0</v>
      </c>
      <c r="Q149" s="20">
        <f t="shared" si="41"/>
        <v>0</v>
      </c>
      <c r="R149" s="20">
        <f t="shared" si="42"/>
        <v>0</v>
      </c>
      <c r="S149" s="21">
        <f t="shared" si="43"/>
        <v>0</v>
      </c>
      <c r="T149" s="22">
        <f t="shared" si="44"/>
        <v>0</v>
      </c>
      <c r="U149" s="23">
        <f t="shared" si="45"/>
        <v>0</v>
      </c>
      <c r="V149" s="28">
        <f t="shared" si="46"/>
        <v>0</v>
      </c>
      <c r="W149" s="23">
        <f t="shared" si="47"/>
        <v>0</v>
      </c>
      <c r="X149" s="24">
        <f t="shared" si="48"/>
        <v>0</v>
      </c>
      <c r="Y149" s="23">
        <f t="shared" si="49"/>
        <v>0</v>
      </c>
      <c r="Z149" s="24">
        <f t="shared" si="50"/>
        <v>0</v>
      </c>
      <c r="AA149" s="203">
        <f t="shared" si="51"/>
        <v>0</v>
      </c>
      <c r="AB149" s="204">
        <f t="shared" si="52"/>
        <v>0</v>
      </c>
      <c r="AC149" s="29"/>
    </row>
    <row r="150" spans="1:29" ht="37.75" customHeight="1" thickBot="1" x14ac:dyDescent="0.55000000000000004">
      <c r="A150" s="206">
        <f>IF(SUM(A7:A149)&gt;0,LARGE($A$7:$A$149,1),0)</f>
        <v>0</v>
      </c>
      <c r="B150" s="106"/>
      <c r="C150" s="106"/>
      <c r="D150" s="107"/>
      <c r="E150" s="108"/>
      <c r="F150" s="109"/>
      <c r="G150" s="109"/>
      <c r="H150" s="90"/>
      <c r="I150" s="90"/>
      <c r="J150" s="36"/>
      <c r="K150" s="36"/>
      <c r="L150" s="37"/>
      <c r="M150" s="110"/>
      <c r="N150" s="111"/>
      <c r="O150" s="38"/>
      <c r="P150" s="38"/>
      <c r="Q150" s="38"/>
      <c r="R150" s="38"/>
      <c r="S150" s="205">
        <f>ROUND(SUM(S7:S149),2)</f>
        <v>0</v>
      </c>
      <c r="T150" s="39"/>
      <c r="U150" s="40"/>
      <c r="V150" s="41"/>
      <c r="W150" s="40"/>
      <c r="X150" s="42"/>
      <c r="Y150" s="40"/>
      <c r="Z150" s="42"/>
      <c r="AA150" s="205">
        <f>ROUND(SUM(AA7:AA149),2)</f>
        <v>0</v>
      </c>
      <c r="AB150" s="205">
        <f>ROUND(SUM(AB7:AB149),2)</f>
        <v>0</v>
      </c>
      <c r="AC150" s="29"/>
    </row>
  </sheetData>
  <sheetProtection algorithmName="SHA-512" hashValue="r5UlfVcK+bo3doioZEbN7R82u0ZBqzh+y+3xfE5OZ7qCmH1ou7Rm8F1Qav0NS/T+fAupoV/m4FvgH+FojQds3g==" saltValue="NE5oFNghyzFAPYRGWfpCNQ==" spinCount="100000" sheet="1" objects="1" scenarios="1"/>
  <dataConsolidate/>
  <mergeCells count="11">
    <mergeCell ref="Q5:S5"/>
    <mergeCell ref="T5:U5"/>
    <mergeCell ref="W5:AB5"/>
    <mergeCell ref="A4:AB4"/>
    <mergeCell ref="B5:C5"/>
    <mergeCell ref="D5:E5"/>
    <mergeCell ref="F5:G5"/>
    <mergeCell ref="H5:I5"/>
    <mergeCell ref="J5:K5"/>
    <mergeCell ref="M5:N5"/>
    <mergeCell ref="O5:P5"/>
  </mergeCells>
  <conditionalFormatting sqref="K7:K149">
    <cfRule type="cellIs" dxfId="5" priority="3" operator="notEqual">
      <formula>"ok"</formula>
    </cfRule>
    <cfRule type="cellIs" dxfId="4" priority="4" operator="equal">
      <formula>"Errore! Verificare Giorni"</formula>
    </cfRule>
  </conditionalFormatting>
  <dataValidations count="11">
    <dataValidation type="list" allowBlank="1" showInputMessage="1" showErrorMessage="1" sqref="RDT982836:RDT983177 SV7:SV149 ACR7:ACR149 AMN7:AMN149 AWJ7:AWJ149 BGF7:BGF149 BQB7:BQB149 BZX7:BZX149 CJT7:CJT149 CTP7:CTP149 DDL7:DDL149 DNH7:DNH149 DXD7:DXD149 EGZ7:EGZ149 EQV7:EQV149 FAR7:FAR149 FKN7:FKN149 FUJ7:FUJ149 GEF7:GEF149 GOB7:GOB149 GXX7:GXX149 HHT7:HHT149 HRP7:HRP149 IBL7:IBL149 ILH7:ILH149 IVD7:IVD149 JEZ7:JEZ149 JOV7:JOV149 JYR7:JYR149 KIN7:KIN149 KSJ7:KSJ149 LCF7:LCF149 LMB7:LMB149 LVX7:LVX149 MFT7:MFT149 MPP7:MPP149 MZL7:MZL149 NJH7:NJH149 NTD7:NTD149 OCZ7:OCZ149 OMV7:OMV149 OWR7:OWR149 PGN7:PGN149 PQJ7:PQJ149 QAF7:QAF149 QKB7:QKB149 QTX7:QTX149 RDT7:RDT149 RNP7:RNP149 RXL7:RXL149 SHH7:SHH149 SRD7:SRD149 TAZ7:TAZ149 TKV7:TKV149 TUR7:TUR149 UEN7:UEN149 UOJ7:UOJ149 UYF7:UYF149 VIB7:VIB149 VRX7:VRX149 WBT7:WBT149 WLP7:WLP149 WVL7:WVL149 QTX982836:QTX983177 RNP982836:RNP983177 IZ65332:IZ65673 SV65332:SV65673 ACR65332:ACR65673 AMN65332:AMN65673 AWJ65332:AWJ65673 BGF65332:BGF65673 BQB65332:BQB65673 BZX65332:BZX65673 CJT65332:CJT65673 CTP65332:CTP65673 DDL65332:DDL65673 DNH65332:DNH65673 DXD65332:DXD65673 EGZ65332:EGZ65673 EQV65332:EQV65673 FAR65332:FAR65673 FKN65332:FKN65673 FUJ65332:FUJ65673 GEF65332:GEF65673 GOB65332:GOB65673 GXX65332:GXX65673 HHT65332:HHT65673 HRP65332:HRP65673 IBL65332:IBL65673 ILH65332:ILH65673 IVD65332:IVD65673 JEZ65332:JEZ65673 JOV65332:JOV65673 JYR65332:JYR65673 KIN65332:KIN65673 KSJ65332:KSJ65673 LCF65332:LCF65673 LMB65332:LMB65673 LVX65332:LVX65673 MFT65332:MFT65673 MPP65332:MPP65673 MZL65332:MZL65673 NJH65332:NJH65673 NTD65332:NTD65673 OCZ65332:OCZ65673 OMV65332:OMV65673 OWR65332:OWR65673 PGN65332:PGN65673 PQJ65332:PQJ65673 QAF65332:QAF65673 QKB65332:QKB65673 QTX65332:QTX65673 RDT65332:RDT65673 RNP65332:RNP65673 RXL65332:RXL65673 SHH65332:SHH65673 SRD65332:SRD65673 TAZ65332:TAZ65673 TKV65332:TKV65673 TUR65332:TUR65673 UEN65332:UEN65673 UOJ65332:UOJ65673 UYF65332:UYF65673 VIB65332:VIB65673 VRX65332:VRX65673 WBT65332:WBT65673 WLP65332:WLP65673 WVL65332:WVL65673 RXL982836:RXL983177 IZ130868:IZ131209 SV130868:SV131209 ACR130868:ACR131209 AMN130868:AMN131209 AWJ130868:AWJ131209 BGF130868:BGF131209 BQB130868:BQB131209 BZX130868:BZX131209 CJT130868:CJT131209 CTP130868:CTP131209 DDL130868:DDL131209 DNH130868:DNH131209 DXD130868:DXD131209 EGZ130868:EGZ131209 EQV130868:EQV131209 FAR130868:FAR131209 FKN130868:FKN131209 FUJ130868:FUJ131209 GEF130868:GEF131209 GOB130868:GOB131209 GXX130868:GXX131209 HHT130868:HHT131209 HRP130868:HRP131209 IBL130868:IBL131209 ILH130868:ILH131209 IVD130868:IVD131209 JEZ130868:JEZ131209 JOV130868:JOV131209 JYR130868:JYR131209 KIN130868:KIN131209 KSJ130868:KSJ131209 LCF130868:LCF131209 LMB130868:LMB131209 LVX130868:LVX131209 MFT130868:MFT131209 MPP130868:MPP131209 MZL130868:MZL131209 NJH130868:NJH131209 NTD130868:NTD131209 OCZ130868:OCZ131209 OMV130868:OMV131209 OWR130868:OWR131209 PGN130868:PGN131209 PQJ130868:PQJ131209 QAF130868:QAF131209 QKB130868:QKB131209 QTX130868:QTX131209 RDT130868:RDT131209 RNP130868:RNP131209 RXL130868:RXL131209 SHH130868:SHH131209 SRD130868:SRD131209 TAZ130868:TAZ131209 TKV130868:TKV131209 TUR130868:TUR131209 UEN130868:UEN131209 UOJ130868:UOJ131209 UYF130868:UYF131209 VIB130868:VIB131209 VRX130868:VRX131209 WBT130868:WBT131209 WLP130868:WLP131209 WVL130868:WVL131209 SHH982836:SHH983177 IZ196404:IZ196745 SV196404:SV196745 ACR196404:ACR196745 AMN196404:AMN196745 AWJ196404:AWJ196745 BGF196404:BGF196745 BQB196404:BQB196745 BZX196404:BZX196745 CJT196404:CJT196745 CTP196404:CTP196745 DDL196404:DDL196745 DNH196404:DNH196745 DXD196404:DXD196745 EGZ196404:EGZ196745 EQV196404:EQV196745 FAR196404:FAR196745 FKN196404:FKN196745 FUJ196404:FUJ196745 GEF196404:GEF196745 GOB196404:GOB196745 GXX196404:GXX196745 HHT196404:HHT196745 HRP196404:HRP196745 IBL196404:IBL196745 ILH196404:ILH196745 IVD196404:IVD196745 JEZ196404:JEZ196745 JOV196404:JOV196745 JYR196404:JYR196745 KIN196404:KIN196745 KSJ196404:KSJ196745 LCF196404:LCF196745 LMB196404:LMB196745 LVX196404:LVX196745 MFT196404:MFT196745 MPP196404:MPP196745 MZL196404:MZL196745 NJH196404:NJH196745 NTD196404:NTD196745 OCZ196404:OCZ196745 OMV196404:OMV196745 OWR196404:OWR196745 PGN196404:PGN196745 PQJ196404:PQJ196745 QAF196404:QAF196745 QKB196404:QKB196745 QTX196404:QTX196745 RDT196404:RDT196745 RNP196404:RNP196745 RXL196404:RXL196745 SHH196404:SHH196745 SRD196404:SRD196745 TAZ196404:TAZ196745 TKV196404:TKV196745 TUR196404:TUR196745 UEN196404:UEN196745 UOJ196404:UOJ196745 UYF196404:UYF196745 VIB196404:VIB196745 VRX196404:VRX196745 WBT196404:WBT196745 WLP196404:WLP196745 WVL196404:WVL196745 SRD982836:SRD983177 IZ261940:IZ262281 SV261940:SV262281 ACR261940:ACR262281 AMN261940:AMN262281 AWJ261940:AWJ262281 BGF261940:BGF262281 BQB261940:BQB262281 BZX261940:BZX262281 CJT261940:CJT262281 CTP261940:CTP262281 DDL261940:DDL262281 DNH261940:DNH262281 DXD261940:DXD262281 EGZ261940:EGZ262281 EQV261940:EQV262281 FAR261940:FAR262281 FKN261940:FKN262281 FUJ261940:FUJ262281 GEF261940:GEF262281 GOB261940:GOB262281 GXX261940:GXX262281 HHT261940:HHT262281 HRP261940:HRP262281 IBL261940:IBL262281 ILH261940:ILH262281 IVD261940:IVD262281 JEZ261940:JEZ262281 JOV261940:JOV262281 JYR261940:JYR262281 KIN261940:KIN262281 KSJ261940:KSJ262281 LCF261940:LCF262281 LMB261940:LMB262281 LVX261940:LVX262281 MFT261940:MFT262281 MPP261940:MPP262281 MZL261940:MZL262281 NJH261940:NJH262281 NTD261940:NTD262281 OCZ261940:OCZ262281 OMV261940:OMV262281 OWR261940:OWR262281 PGN261940:PGN262281 PQJ261940:PQJ262281 QAF261940:QAF262281 QKB261940:QKB262281 QTX261940:QTX262281 RDT261940:RDT262281 RNP261940:RNP262281 RXL261940:RXL262281 SHH261940:SHH262281 SRD261940:SRD262281 TAZ261940:TAZ262281 TKV261940:TKV262281 TUR261940:TUR262281 UEN261940:UEN262281 UOJ261940:UOJ262281 UYF261940:UYF262281 VIB261940:VIB262281 VRX261940:VRX262281 WBT261940:WBT262281 WLP261940:WLP262281 WVL261940:WVL262281 TAZ982836:TAZ983177 IZ327476:IZ327817 SV327476:SV327817 ACR327476:ACR327817 AMN327476:AMN327817 AWJ327476:AWJ327817 BGF327476:BGF327817 BQB327476:BQB327817 BZX327476:BZX327817 CJT327476:CJT327817 CTP327476:CTP327817 DDL327476:DDL327817 DNH327476:DNH327817 DXD327476:DXD327817 EGZ327476:EGZ327817 EQV327476:EQV327817 FAR327476:FAR327817 FKN327476:FKN327817 FUJ327476:FUJ327817 GEF327476:GEF327817 GOB327476:GOB327817 GXX327476:GXX327817 HHT327476:HHT327817 HRP327476:HRP327817 IBL327476:IBL327817 ILH327476:ILH327817 IVD327476:IVD327817 JEZ327476:JEZ327817 JOV327476:JOV327817 JYR327476:JYR327817 KIN327476:KIN327817 KSJ327476:KSJ327817 LCF327476:LCF327817 LMB327476:LMB327817 LVX327476:LVX327817 MFT327476:MFT327817 MPP327476:MPP327817 MZL327476:MZL327817 NJH327476:NJH327817 NTD327476:NTD327817 OCZ327476:OCZ327817 OMV327476:OMV327817 OWR327476:OWR327817 PGN327476:PGN327817 PQJ327476:PQJ327817 QAF327476:QAF327817 QKB327476:QKB327817 QTX327476:QTX327817 RDT327476:RDT327817 RNP327476:RNP327817 RXL327476:RXL327817 SHH327476:SHH327817 SRD327476:SRD327817 TAZ327476:TAZ327817 TKV327476:TKV327817 TUR327476:TUR327817 UEN327476:UEN327817 UOJ327476:UOJ327817 UYF327476:UYF327817 VIB327476:VIB327817 VRX327476:VRX327817 WBT327476:WBT327817 WLP327476:WLP327817 WVL327476:WVL327817 TKV982836:TKV983177 IZ393012:IZ393353 SV393012:SV393353 ACR393012:ACR393353 AMN393012:AMN393353 AWJ393012:AWJ393353 BGF393012:BGF393353 BQB393012:BQB393353 BZX393012:BZX393353 CJT393012:CJT393353 CTP393012:CTP393353 DDL393012:DDL393353 DNH393012:DNH393353 DXD393012:DXD393353 EGZ393012:EGZ393353 EQV393012:EQV393353 FAR393012:FAR393353 FKN393012:FKN393353 FUJ393012:FUJ393353 GEF393012:GEF393353 GOB393012:GOB393353 GXX393012:GXX393353 HHT393012:HHT393353 HRP393012:HRP393353 IBL393012:IBL393353 ILH393012:ILH393353 IVD393012:IVD393353 JEZ393012:JEZ393353 JOV393012:JOV393353 JYR393012:JYR393353 KIN393012:KIN393353 KSJ393012:KSJ393353 LCF393012:LCF393353 LMB393012:LMB393353 LVX393012:LVX393353 MFT393012:MFT393353 MPP393012:MPP393353 MZL393012:MZL393353 NJH393012:NJH393353 NTD393012:NTD393353 OCZ393012:OCZ393353 OMV393012:OMV393353 OWR393012:OWR393353 PGN393012:PGN393353 PQJ393012:PQJ393353 QAF393012:QAF393353 QKB393012:QKB393353 QTX393012:QTX393353 RDT393012:RDT393353 RNP393012:RNP393353 RXL393012:RXL393353 SHH393012:SHH393353 SRD393012:SRD393353 TAZ393012:TAZ393353 TKV393012:TKV393353 TUR393012:TUR393353 UEN393012:UEN393353 UOJ393012:UOJ393353 UYF393012:UYF393353 VIB393012:VIB393353 VRX393012:VRX393353 WBT393012:WBT393353 WLP393012:WLP393353 WVL393012:WVL393353 TUR982836:TUR983177 IZ458548:IZ458889 SV458548:SV458889 ACR458548:ACR458889 AMN458548:AMN458889 AWJ458548:AWJ458889 BGF458548:BGF458889 BQB458548:BQB458889 BZX458548:BZX458889 CJT458548:CJT458889 CTP458548:CTP458889 DDL458548:DDL458889 DNH458548:DNH458889 DXD458548:DXD458889 EGZ458548:EGZ458889 EQV458548:EQV458889 FAR458548:FAR458889 FKN458548:FKN458889 FUJ458548:FUJ458889 GEF458548:GEF458889 GOB458548:GOB458889 GXX458548:GXX458889 HHT458548:HHT458889 HRP458548:HRP458889 IBL458548:IBL458889 ILH458548:ILH458889 IVD458548:IVD458889 JEZ458548:JEZ458889 JOV458548:JOV458889 JYR458548:JYR458889 KIN458548:KIN458889 KSJ458548:KSJ458889 LCF458548:LCF458889 LMB458548:LMB458889 LVX458548:LVX458889 MFT458548:MFT458889 MPP458548:MPP458889 MZL458548:MZL458889 NJH458548:NJH458889 NTD458548:NTD458889 OCZ458548:OCZ458889 OMV458548:OMV458889 OWR458548:OWR458889 PGN458548:PGN458889 PQJ458548:PQJ458889 QAF458548:QAF458889 QKB458548:QKB458889 QTX458548:QTX458889 RDT458548:RDT458889 RNP458548:RNP458889 RXL458548:RXL458889 SHH458548:SHH458889 SRD458548:SRD458889 TAZ458548:TAZ458889 TKV458548:TKV458889 TUR458548:TUR458889 UEN458548:UEN458889 UOJ458548:UOJ458889 UYF458548:UYF458889 VIB458548:VIB458889 VRX458548:VRX458889 WBT458548:WBT458889 WLP458548:WLP458889 WVL458548:WVL458889 UEN982836:UEN983177 IZ524084:IZ524425 SV524084:SV524425 ACR524084:ACR524425 AMN524084:AMN524425 AWJ524084:AWJ524425 BGF524084:BGF524425 BQB524084:BQB524425 BZX524084:BZX524425 CJT524084:CJT524425 CTP524084:CTP524425 DDL524084:DDL524425 DNH524084:DNH524425 DXD524084:DXD524425 EGZ524084:EGZ524425 EQV524084:EQV524425 FAR524084:FAR524425 FKN524084:FKN524425 FUJ524084:FUJ524425 GEF524084:GEF524425 GOB524084:GOB524425 GXX524084:GXX524425 HHT524084:HHT524425 HRP524084:HRP524425 IBL524084:IBL524425 ILH524084:ILH524425 IVD524084:IVD524425 JEZ524084:JEZ524425 JOV524084:JOV524425 JYR524084:JYR524425 KIN524084:KIN524425 KSJ524084:KSJ524425 LCF524084:LCF524425 LMB524084:LMB524425 LVX524084:LVX524425 MFT524084:MFT524425 MPP524084:MPP524425 MZL524084:MZL524425 NJH524084:NJH524425 NTD524084:NTD524425 OCZ524084:OCZ524425 OMV524084:OMV524425 OWR524084:OWR524425 PGN524084:PGN524425 PQJ524084:PQJ524425 QAF524084:QAF524425 QKB524084:QKB524425 QTX524084:QTX524425 RDT524084:RDT524425 RNP524084:RNP524425 RXL524084:RXL524425 SHH524084:SHH524425 SRD524084:SRD524425 TAZ524084:TAZ524425 TKV524084:TKV524425 TUR524084:TUR524425 UEN524084:UEN524425 UOJ524084:UOJ524425 UYF524084:UYF524425 VIB524084:VIB524425 VRX524084:VRX524425 WBT524084:WBT524425 WLP524084:WLP524425 WVL524084:WVL524425 UOJ982836:UOJ983177 IZ589620:IZ589961 SV589620:SV589961 ACR589620:ACR589961 AMN589620:AMN589961 AWJ589620:AWJ589961 BGF589620:BGF589961 BQB589620:BQB589961 BZX589620:BZX589961 CJT589620:CJT589961 CTP589620:CTP589961 DDL589620:DDL589961 DNH589620:DNH589961 DXD589620:DXD589961 EGZ589620:EGZ589961 EQV589620:EQV589961 FAR589620:FAR589961 FKN589620:FKN589961 FUJ589620:FUJ589961 GEF589620:GEF589961 GOB589620:GOB589961 GXX589620:GXX589961 HHT589620:HHT589961 HRP589620:HRP589961 IBL589620:IBL589961 ILH589620:ILH589961 IVD589620:IVD589961 JEZ589620:JEZ589961 JOV589620:JOV589961 JYR589620:JYR589961 KIN589620:KIN589961 KSJ589620:KSJ589961 LCF589620:LCF589961 LMB589620:LMB589961 LVX589620:LVX589961 MFT589620:MFT589961 MPP589620:MPP589961 MZL589620:MZL589961 NJH589620:NJH589961 NTD589620:NTD589961 OCZ589620:OCZ589961 OMV589620:OMV589961 OWR589620:OWR589961 PGN589620:PGN589961 PQJ589620:PQJ589961 QAF589620:QAF589961 QKB589620:QKB589961 QTX589620:QTX589961 RDT589620:RDT589961 RNP589620:RNP589961 RXL589620:RXL589961 SHH589620:SHH589961 SRD589620:SRD589961 TAZ589620:TAZ589961 TKV589620:TKV589961 TUR589620:TUR589961 UEN589620:UEN589961 UOJ589620:UOJ589961 UYF589620:UYF589961 VIB589620:VIB589961 VRX589620:VRX589961 WBT589620:WBT589961 WLP589620:WLP589961 WVL589620:WVL589961 UYF982836:UYF983177 IZ655156:IZ655497 SV655156:SV655497 ACR655156:ACR655497 AMN655156:AMN655497 AWJ655156:AWJ655497 BGF655156:BGF655497 BQB655156:BQB655497 BZX655156:BZX655497 CJT655156:CJT655497 CTP655156:CTP655497 DDL655156:DDL655497 DNH655156:DNH655497 DXD655156:DXD655497 EGZ655156:EGZ655497 EQV655156:EQV655497 FAR655156:FAR655497 FKN655156:FKN655497 FUJ655156:FUJ655497 GEF655156:GEF655497 GOB655156:GOB655497 GXX655156:GXX655497 HHT655156:HHT655497 HRP655156:HRP655497 IBL655156:IBL655497 ILH655156:ILH655497 IVD655156:IVD655497 JEZ655156:JEZ655497 JOV655156:JOV655497 JYR655156:JYR655497 KIN655156:KIN655497 KSJ655156:KSJ655497 LCF655156:LCF655497 LMB655156:LMB655497 LVX655156:LVX655497 MFT655156:MFT655497 MPP655156:MPP655497 MZL655156:MZL655497 NJH655156:NJH655497 NTD655156:NTD655497 OCZ655156:OCZ655497 OMV655156:OMV655497 OWR655156:OWR655497 PGN655156:PGN655497 PQJ655156:PQJ655497 QAF655156:QAF655497 QKB655156:QKB655497 QTX655156:QTX655497 RDT655156:RDT655497 RNP655156:RNP655497 RXL655156:RXL655497 SHH655156:SHH655497 SRD655156:SRD655497 TAZ655156:TAZ655497 TKV655156:TKV655497 TUR655156:TUR655497 UEN655156:UEN655497 UOJ655156:UOJ655497 UYF655156:UYF655497 VIB655156:VIB655497 VRX655156:VRX655497 WBT655156:WBT655497 WLP655156:WLP655497 WVL655156:WVL655497 VIB982836:VIB983177 IZ720692:IZ721033 SV720692:SV721033 ACR720692:ACR721033 AMN720692:AMN721033 AWJ720692:AWJ721033 BGF720692:BGF721033 BQB720692:BQB721033 BZX720692:BZX721033 CJT720692:CJT721033 CTP720692:CTP721033 DDL720692:DDL721033 DNH720692:DNH721033 DXD720692:DXD721033 EGZ720692:EGZ721033 EQV720692:EQV721033 FAR720692:FAR721033 FKN720692:FKN721033 FUJ720692:FUJ721033 GEF720692:GEF721033 GOB720692:GOB721033 GXX720692:GXX721033 HHT720692:HHT721033 HRP720692:HRP721033 IBL720692:IBL721033 ILH720692:ILH721033 IVD720692:IVD721033 JEZ720692:JEZ721033 JOV720692:JOV721033 JYR720692:JYR721033 KIN720692:KIN721033 KSJ720692:KSJ721033 LCF720692:LCF721033 LMB720692:LMB721033 LVX720692:LVX721033 MFT720692:MFT721033 MPP720692:MPP721033 MZL720692:MZL721033 NJH720692:NJH721033 NTD720692:NTD721033 OCZ720692:OCZ721033 OMV720692:OMV721033 OWR720692:OWR721033 PGN720692:PGN721033 PQJ720692:PQJ721033 QAF720692:QAF721033 QKB720692:QKB721033 QTX720692:QTX721033 RDT720692:RDT721033 RNP720692:RNP721033 RXL720692:RXL721033 SHH720692:SHH721033 SRD720692:SRD721033 TAZ720692:TAZ721033 TKV720692:TKV721033 TUR720692:TUR721033 UEN720692:UEN721033 UOJ720692:UOJ721033 UYF720692:UYF721033 VIB720692:VIB721033 VRX720692:VRX721033 WBT720692:WBT721033 WLP720692:WLP721033 WVL720692:WVL721033 VRX982836:VRX983177 IZ786228:IZ786569 SV786228:SV786569 ACR786228:ACR786569 AMN786228:AMN786569 AWJ786228:AWJ786569 BGF786228:BGF786569 BQB786228:BQB786569 BZX786228:BZX786569 CJT786228:CJT786569 CTP786228:CTP786569 DDL786228:DDL786569 DNH786228:DNH786569 DXD786228:DXD786569 EGZ786228:EGZ786569 EQV786228:EQV786569 FAR786228:FAR786569 FKN786228:FKN786569 FUJ786228:FUJ786569 GEF786228:GEF786569 GOB786228:GOB786569 GXX786228:GXX786569 HHT786228:HHT786569 HRP786228:HRP786569 IBL786228:IBL786569 ILH786228:ILH786569 IVD786228:IVD786569 JEZ786228:JEZ786569 JOV786228:JOV786569 JYR786228:JYR786569 KIN786228:KIN786569 KSJ786228:KSJ786569 LCF786228:LCF786569 LMB786228:LMB786569 LVX786228:LVX786569 MFT786228:MFT786569 MPP786228:MPP786569 MZL786228:MZL786569 NJH786228:NJH786569 NTD786228:NTD786569 OCZ786228:OCZ786569 OMV786228:OMV786569 OWR786228:OWR786569 PGN786228:PGN786569 PQJ786228:PQJ786569 QAF786228:QAF786569 QKB786228:QKB786569 QTX786228:QTX786569 RDT786228:RDT786569 RNP786228:RNP786569 RXL786228:RXL786569 SHH786228:SHH786569 SRD786228:SRD786569 TAZ786228:TAZ786569 TKV786228:TKV786569 TUR786228:TUR786569 UEN786228:UEN786569 UOJ786228:UOJ786569 UYF786228:UYF786569 VIB786228:VIB786569 VRX786228:VRX786569 WBT786228:WBT786569 WLP786228:WLP786569 WVL786228:WVL786569 WBT982836:WBT983177 IZ851764:IZ852105 SV851764:SV852105 ACR851764:ACR852105 AMN851764:AMN852105 AWJ851764:AWJ852105 BGF851764:BGF852105 BQB851764:BQB852105 BZX851764:BZX852105 CJT851764:CJT852105 CTP851764:CTP852105 DDL851764:DDL852105 DNH851764:DNH852105 DXD851764:DXD852105 EGZ851764:EGZ852105 EQV851764:EQV852105 FAR851764:FAR852105 FKN851764:FKN852105 FUJ851764:FUJ852105 GEF851764:GEF852105 GOB851764:GOB852105 GXX851764:GXX852105 HHT851764:HHT852105 HRP851764:HRP852105 IBL851764:IBL852105 ILH851764:ILH852105 IVD851764:IVD852105 JEZ851764:JEZ852105 JOV851764:JOV852105 JYR851764:JYR852105 KIN851764:KIN852105 KSJ851764:KSJ852105 LCF851764:LCF852105 LMB851764:LMB852105 LVX851764:LVX852105 MFT851764:MFT852105 MPP851764:MPP852105 MZL851764:MZL852105 NJH851764:NJH852105 NTD851764:NTD852105 OCZ851764:OCZ852105 OMV851764:OMV852105 OWR851764:OWR852105 PGN851764:PGN852105 PQJ851764:PQJ852105 QAF851764:QAF852105 QKB851764:QKB852105 QTX851764:QTX852105 RDT851764:RDT852105 RNP851764:RNP852105 RXL851764:RXL852105 SHH851764:SHH852105 SRD851764:SRD852105 TAZ851764:TAZ852105 TKV851764:TKV852105 TUR851764:TUR852105 UEN851764:UEN852105 UOJ851764:UOJ852105 UYF851764:UYF852105 VIB851764:VIB852105 VRX851764:VRX852105 WBT851764:WBT852105 WLP851764:WLP852105 WVL851764:WVL852105 WLP982836:WLP983177 IZ917300:IZ917641 SV917300:SV917641 ACR917300:ACR917641 AMN917300:AMN917641 AWJ917300:AWJ917641 BGF917300:BGF917641 BQB917300:BQB917641 BZX917300:BZX917641 CJT917300:CJT917641 CTP917300:CTP917641 DDL917300:DDL917641 DNH917300:DNH917641 DXD917300:DXD917641 EGZ917300:EGZ917641 EQV917300:EQV917641 FAR917300:FAR917641 FKN917300:FKN917641 FUJ917300:FUJ917641 GEF917300:GEF917641 GOB917300:GOB917641 GXX917300:GXX917641 HHT917300:HHT917641 HRP917300:HRP917641 IBL917300:IBL917641 ILH917300:ILH917641 IVD917300:IVD917641 JEZ917300:JEZ917641 JOV917300:JOV917641 JYR917300:JYR917641 KIN917300:KIN917641 KSJ917300:KSJ917641 LCF917300:LCF917641 LMB917300:LMB917641 LVX917300:LVX917641 MFT917300:MFT917641 MPP917300:MPP917641 MZL917300:MZL917641 NJH917300:NJH917641 NTD917300:NTD917641 OCZ917300:OCZ917641 OMV917300:OMV917641 OWR917300:OWR917641 PGN917300:PGN917641 PQJ917300:PQJ917641 QAF917300:QAF917641 QKB917300:QKB917641 QTX917300:QTX917641 RDT917300:RDT917641 RNP917300:RNP917641 RXL917300:RXL917641 SHH917300:SHH917641 SRD917300:SRD917641 TAZ917300:TAZ917641 TKV917300:TKV917641 TUR917300:TUR917641 UEN917300:UEN917641 UOJ917300:UOJ917641 UYF917300:UYF917641 VIB917300:VIB917641 VRX917300:VRX917641 WBT917300:WBT917641 WLP917300:WLP917641 WVL917300:WVL917641 WVL982836:WVL983177 IZ982836:IZ983177 SV982836:SV983177 ACR982836:ACR983177 AMN982836:AMN983177 AWJ982836:AWJ983177 BGF982836:BGF983177 BQB982836:BQB983177 BZX982836:BZX983177 CJT982836:CJT983177 CTP982836:CTP983177 DDL982836:DDL983177 DNH982836:DNH983177 DXD982836:DXD983177 EGZ982836:EGZ983177 EQV982836:EQV983177 FAR982836:FAR983177 FKN982836:FKN983177 FUJ982836:FUJ983177 GEF982836:GEF983177 GOB982836:GOB983177 GXX982836:GXX983177 HHT982836:HHT983177 HRP982836:HRP983177 IBL982836:IBL983177 ILH982836:ILH983177 IVD982836:IVD983177 JEZ982836:JEZ983177 JOV982836:JOV983177 JYR982836:JYR983177 KIN982836:KIN983177 KSJ982836:KSJ983177 LCF982836:LCF983177 LMB982836:LMB983177 LVX982836:LVX983177 MFT982836:MFT983177 MPP982836:MPP983177 MZL982836:MZL983177 NJH982836:NJH983177 NTD982836:NTD983177 OCZ982836:OCZ983177 OMV982836:OMV983177 OWR982836:OWR983177 PGN982836:PGN983177 PQJ982836:PQJ983177 QAF982836:QAF983177 QKB982836:QKB983177 IZ7:IZ149" xr:uid="{00000000-0002-0000-0100-000000000000}">
      <formula1>STRUTTURE_SRSR24H</formula1>
    </dataValidation>
    <dataValidation type="list" allowBlank="1" showInputMessage="1" showErrorMessage="1" sqref="REC982836:REC983177 TE7:TE149 ADA7:ADA149 AMW7:AMW149 AWS7:AWS149 BGO7:BGO149 BQK7:BQK149 CAG7:CAG149 CKC7:CKC149 CTY7:CTY149 DDU7:DDU149 DNQ7:DNQ149 DXM7:DXM149 EHI7:EHI149 ERE7:ERE149 FBA7:FBA149 FKW7:FKW149 FUS7:FUS149 GEO7:GEO149 GOK7:GOK149 GYG7:GYG149 HIC7:HIC149 HRY7:HRY149 IBU7:IBU149 ILQ7:ILQ149 IVM7:IVM149 JFI7:JFI149 JPE7:JPE149 JZA7:JZA149 KIW7:KIW149 KSS7:KSS149 LCO7:LCO149 LMK7:LMK149 LWG7:LWG149 MGC7:MGC149 MPY7:MPY149 MZU7:MZU149 NJQ7:NJQ149 NTM7:NTM149 ODI7:ODI149 ONE7:ONE149 OXA7:OXA149 PGW7:PGW149 PQS7:PQS149 QAO7:QAO149 QKK7:QKK149 QUG7:QUG149 REC7:REC149 RNY7:RNY149 RXU7:RXU149 SHQ7:SHQ149 SRM7:SRM149 TBI7:TBI149 TLE7:TLE149 TVA7:TVA149 UEW7:UEW149 UOS7:UOS149 UYO7:UYO149 VIK7:VIK149 VSG7:VSG149 WCC7:WCC149 WLY7:WLY149 WVU7:WVU149 QUG982836:QUG983177 RNY982836:RNY983177 JI65332:JI65673 TE65332:TE65673 ADA65332:ADA65673 AMW65332:AMW65673 AWS65332:AWS65673 BGO65332:BGO65673 BQK65332:BQK65673 CAG65332:CAG65673 CKC65332:CKC65673 CTY65332:CTY65673 DDU65332:DDU65673 DNQ65332:DNQ65673 DXM65332:DXM65673 EHI65332:EHI65673 ERE65332:ERE65673 FBA65332:FBA65673 FKW65332:FKW65673 FUS65332:FUS65673 GEO65332:GEO65673 GOK65332:GOK65673 GYG65332:GYG65673 HIC65332:HIC65673 HRY65332:HRY65673 IBU65332:IBU65673 ILQ65332:ILQ65673 IVM65332:IVM65673 JFI65332:JFI65673 JPE65332:JPE65673 JZA65332:JZA65673 KIW65332:KIW65673 KSS65332:KSS65673 LCO65332:LCO65673 LMK65332:LMK65673 LWG65332:LWG65673 MGC65332:MGC65673 MPY65332:MPY65673 MZU65332:MZU65673 NJQ65332:NJQ65673 NTM65332:NTM65673 ODI65332:ODI65673 ONE65332:ONE65673 OXA65332:OXA65673 PGW65332:PGW65673 PQS65332:PQS65673 QAO65332:QAO65673 QKK65332:QKK65673 QUG65332:QUG65673 REC65332:REC65673 RNY65332:RNY65673 RXU65332:RXU65673 SHQ65332:SHQ65673 SRM65332:SRM65673 TBI65332:TBI65673 TLE65332:TLE65673 TVA65332:TVA65673 UEW65332:UEW65673 UOS65332:UOS65673 UYO65332:UYO65673 VIK65332:VIK65673 VSG65332:VSG65673 WCC65332:WCC65673 WLY65332:WLY65673 WVU65332:WVU65673 RXU982836:RXU983177 JI130868:JI131209 TE130868:TE131209 ADA130868:ADA131209 AMW130868:AMW131209 AWS130868:AWS131209 BGO130868:BGO131209 BQK130868:BQK131209 CAG130868:CAG131209 CKC130868:CKC131209 CTY130868:CTY131209 DDU130868:DDU131209 DNQ130868:DNQ131209 DXM130868:DXM131209 EHI130868:EHI131209 ERE130868:ERE131209 FBA130868:FBA131209 FKW130868:FKW131209 FUS130868:FUS131209 GEO130868:GEO131209 GOK130868:GOK131209 GYG130868:GYG131209 HIC130868:HIC131209 HRY130868:HRY131209 IBU130868:IBU131209 ILQ130868:ILQ131209 IVM130868:IVM131209 JFI130868:JFI131209 JPE130868:JPE131209 JZA130868:JZA131209 KIW130868:KIW131209 KSS130868:KSS131209 LCO130868:LCO131209 LMK130868:LMK131209 LWG130868:LWG131209 MGC130868:MGC131209 MPY130868:MPY131209 MZU130868:MZU131209 NJQ130868:NJQ131209 NTM130868:NTM131209 ODI130868:ODI131209 ONE130868:ONE131209 OXA130868:OXA131209 PGW130868:PGW131209 PQS130868:PQS131209 QAO130868:QAO131209 QKK130868:QKK131209 QUG130868:QUG131209 REC130868:REC131209 RNY130868:RNY131209 RXU130868:RXU131209 SHQ130868:SHQ131209 SRM130868:SRM131209 TBI130868:TBI131209 TLE130868:TLE131209 TVA130868:TVA131209 UEW130868:UEW131209 UOS130868:UOS131209 UYO130868:UYO131209 VIK130868:VIK131209 VSG130868:VSG131209 WCC130868:WCC131209 WLY130868:WLY131209 WVU130868:WVU131209 SHQ982836:SHQ983177 JI196404:JI196745 TE196404:TE196745 ADA196404:ADA196745 AMW196404:AMW196745 AWS196404:AWS196745 BGO196404:BGO196745 BQK196404:BQK196745 CAG196404:CAG196745 CKC196404:CKC196745 CTY196404:CTY196745 DDU196404:DDU196745 DNQ196404:DNQ196745 DXM196404:DXM196745 EHI196404:EHI196745 ERE196404:ERE196745 FBA196404:FBA196745 FKW196404:FKW196745 FUS196404:FUS196745 GEO196404:GEO196745 GOK196404:GOK196745 GYG196404:GYG196745 HIC196404:HIC196745 HRY196404:HRY196745 IBU196404:IBU196745 ILQ196404:ILQ196745 IVM196404:IVM196745 JFI196404:JFI196745 JPE196404:JPE196745 JZA196404:JZA196745 KIW196404:KIW196745 KSS196404:KSS196745 LCO196404:LCO196745 LMK196404:LMK196745 LWG196404:LWG196745 MGC196404:MGC196745 MPY196404:MPY196745 MZU196404:MZU196745 NJQ196404:NJQ196745 NTM196404:NTM196745 ODI196404:ODI196745 ONE196404:ONE196745 OXA196404:OXA196745 PGW196404:PGW196745 PQS196404:PQS196745 QAO196404:QAO196745 QKK196404:QKK196745 QUG196404:QUG196745 REC196404:REC196745 RNY196404:RNY196745 RXU196404:RXU196745 SHQ196404:SHQ196745 SRM196404:SRM196745 TBI196404:TBI196745 TLE196404:TLE196745 TVA196404:TVA196745 UEW196404:UEW196745 UOS196404:UOS196745 UYO196404:UYO196745 VIK196404:VIK196745 VSG196404:VSG196745 WCC196404:WCC196745 WLY196404:WLY196745 WVU196404:WVU196745 SRM982836:SRM983177 JI261940:JI262281 TE261940:TE262281 ADA261940:ADA262281 AMW261940:AMW262281 AWS261940:AWS262281 BGO261940:BGO262281 BQK261940:BQK262281 CAG261940:CAG262281 CKC261940:CKC262281 CTY261940:CTY262281 DDU261940:DDU262281 DNQ261940:DNQ262281 DXM261940:DXM262281 EHI261940:EHI262281 ERE261940:ERE262281 FBA261940:FBA262281 FKW261940:FKW262281 FUS261940:FUS262281 GEO261940:GEO262281 GOK261940:GOK262281 GYG261940:GYG262281 HIC261940:HIC262281 HRY261940:HRY262281 IBU261940:IBU262281 ILQ261940:ILQ262281 IVM261940:IVM262281 JFI261940:JFI262281 JPE261940:JPE262281 JZA261940:JZA262281 KIW261940:KIW262281 KSS261940:KSS262281 LCO261940:LCO262281 LMK261940:LMK262281 LWG261940:LWG262281 MGC261940:MGC262281 MPY261940:MPY262281 MZU261940:MZU262281 NJQ261940:NJQ262281 NTM261940:NTM262281 ODI261940:ODI262281 ONE261940:ONE262281 OXA261940:OXA262281 PGW261940:PGW262281 PQS261940:PQS262281 QAO261940:QAO262281 QKK261940:QKK262281 QUG261940:QUG262281 REC261940:REC262281 RNY261940:RNY262281 RXU261940:RXU262281 SHQ261940:SHQ262281 SRM261940:SRM262281 TBI261940:TBI262281 TLE261940:TLE262281 TVA261940:TVA262281 UEW261940:UEW262281 UOS261940:UOS262281 UYO261940:UYO262281 VIK261940:VIK262281 VSG261940:VSG262281 WCC261940:WCC262281 WLY261940:WLY262281 WVU261940:WVU262281 TBI982836:TBI983177 JI327476:JI327817 TE327476:TE327817 ADA327476:ADA327817 AMW327476:AMW327817 AWS327476:AWS327817 BGO327476:BGO327817 BQK327476:BQK327817 CAG327476:CAG327817 CKC327476:CKC327817 CTY327476:CTY327817 DDU327476:DDU327817 DNQ327476:DNQ327817 DXM327476:DXM327817 EHI327476:EHI327817 ERE327476:ERE327817 FBA327476:FBA327817 FKW327476:FKW327817 FUS327476:FUS327817 GEO327476:GEO327817 GOK327476:GOK327817 GYG327476:GYG327817 HIC327476:HIC327817 HRY327476:HRY327817 IBU327476:IBU327817 ILQ327476:ILQ327817 IVM327476:IVM327817 JFI327476:JFI327817 JPE327476:JPE327817 JZA327476:JZA327817 KIW327476:KIW327817 KSS327476:KSS327817 LCO327476:LCO327817 LMK327476:LMK327817 LWG327476:LWG327817 MGC327476:MGC327817 MPY327476:MPY327817 MZU327476:MZU327817 NJQ327476:NJQ327817 NTM327476:NTM327817 ODI327476:ODI327817 ONE327476:ONE327817 OXA327476:OXA327817 PGW327476:PGW327817 PQS327476:PQS327817 QAO327476:QAO327817 QKK327476:QKK327817 QUG327476:QUG327817 REC327476:REC327817 RNY327476:RNY327817 RXU327476:RXU327817 SHQ327476:SHQ327817 SRM327476:SRM327817 TBI327476:TBI327817 TLE327476:TLE327817 TVA327476:TVA327817 UEW327476:UEW327817 UOS327476:UOS327817 UYO327476:UYO327817 VIK327476:VIK327817 VSG327476:VSG327817 WCC327476:WCC327817 WLY327476:WLY327817 WVU327476:WVU327817 TLE982836:TLE983177 JI393012:JI393353 TE393012:TE393353 ADA393012:ADA393353 AMW393012:AMW393353 AWS393012:AWS393353 BGO393012:BGO393353 BQK393012:BQK393353 CAG393012:CAG393353 CKC393012:CKC393353 CTY393012:CTY393353 DDU393012:DDU393353 DNQ393012:DNQ393353 DXM393012:DXM393353 EHI393012:EHI393353 ERE393012:ERE393353 FBA393012:FBA393353 FKW393012:FKW393353 FUS393012:FUS393353 GEO393012:GEO393353 GOK393012:GOK393353 GYG393012:GYG393353 HIC393012:HIC393353 HRY393012:HRY393353 IBU393012:IBU393353 ILQ393012:ILQ393353 IVM393012:IVM393353 JFI393012:JFI393353 JPE393012:JPE393353 JZA393012:JZA393353 KIW393012:KIW393353 KSS393012:KSS393353 LCO393012:LCO393353 LMK393012:LMK393353 LWG393012:LWG393353 MGC393012:MGC393353 MPY393012:MPY393353 MZU393012:MZU393353 NJQ393012:NJQ393353 NTM393012:NTM393353 ODI393012:ODI393353 ONE393012:ONE393353 OXA393012:OXA393353 PGW393012:PGW393353 PQS393012:PQS393353 QAO393012:QAO393353 QKK393012:QKK393353 QUG393012:QUG393353 REC393012:REC393353 RNY393012:RNY393353 RXU393012:RXU393353 SHQ393012:SHQ393353 SRM393012:SRM393353 TBI393012:TBI393353 TLE393012:TLE393353 TVA393012:TVA393353 UEW393012:UEW393353 UOS393012:UOS393353 UYO393012:UYO393353 VIK393012:VIK393353 VSG393012:VSG393353 WCC393012:WCC393353 WLY393012:WLY393353 WVU393012:WVU393353 TVA982836:TVA983177 JI458548:JI458889 TE458548:TE458889 ADA458548:ADA458889 AMW458548:AMW458889 AWS458548:AWS458889 BGO458548:BGO458889 BQK458548:BQK458889 CAG458548:CAG458889 CKC458548:CKC458889 CTY458548:CTY458889 DDU458548:DDU458889 DNQ458548:DNQ458889 DXM458548:DXM458889 EHI458548:EHI458889 ERE458548:ERE458889 FBA458548:FBA458889 FKW458548:FKW458889 FUS458548:FUS458889 GEO458548:GEO458889 GOK458548:GOK458889 GYG458548:GYG458889 HIC458548:HIC458889 HRY458548:HRY458889 IBU458548:IBU458889 ILQ458548:ILQ458889 IVM458548:IVM458889 JFI458548:JFI458889 JPE458548:JPE458889 JZA458548:JZA458889 KIW458548:KIW458889 KSS458548:KSS458889 LCO458548:LCO458889 LMK458548:LMK458889 LWG458548:LWG458889 MGC458548:MGC458889 MPY458548:MPY458889 MZU458548:MZU458889 NJQ458548:NJQ458889 NTM458548:NTM458889 ODI458548:ODI458889 ONE458548:ONE458889 OXA458548:OXA458889 PGW458548:PGW458889 PQS458548:PQS458889 QAO458548:QAO458889 QKK458548:QKK458889 QUG458548:QUG458889 REC458548:REC458889 RNY458548:RNY458889 RXU458548:RXU458889 SHQ458548:SHQ458889 SRM458548:SRM458889 TBI458548:TBI458889 TLE458548:TLE458889 TVA458548:TVA458889 UEW458548:UEW458889 UOS458548:UOS458889 UYO458548:UYO458889 VIK458548:VIK458889 VSG458548:VSG458889 WCC458548:WCC458889 WLY458548:WLY458889 WVU458548:WVU458889 UEW982836:UEW983177 JI524084:JI524425 TE524084:TE524425 ADA524084:ADA524425 AMW524084:AMW524425 AWS524084:AWS524425 BGO524084:BGO524425 BQK524084:BQK524425 CAG524084:CAG524425 CKC524084:CKC524425 CTY524084:CTY524425 DDU524084:DDU524425 DNQ524084:DNQ524425 DXM524084:DXM524425 EHI524084:EHI524425 ERE524084:ERE524425 FBA524084:FBA524425 FKW524084:FKW524425 FUS524084:FUS524425 GEO524084:GEO524425 GOK524084:GOK524425 GYG524084:GYG524425 HIC524084:HIC524425 HRY524084:HRY524425 IBU524084:IBU524425 ILQ524084:ILQ524425 IVM524084:IVM524425 JFI524084:JFI524425 JPE524084:JPE524425 JZA524084:JZA524425 KIW524084:KIW524425 KSS524084:KSS524425 LCO524084:LCO524425 LMK524084:LMK524425 LWG524084:LWG524425 MGC524084:MGC524425 MPY524084:MPY524425 MZU524084:MZU524425 NJQ524084:NJQ524425 NTM524084:NTM524425 ODI524084:ODI524425 ONE524084:ONE524425 OXA524084:OXA524425 PGW524084:PGW524425 PQS524084:PQS524425 QAO524084:QAO524425 QKK524084:QKK524425 QUG524084:QUG524425 REC524084:REC524425 RNY524084:RNY524425 RXU524084:RXU524425 SHQ524084:SHQ524425 SRM524084:SRM524425 TBI524084:TBI524425 TLE524084:TLE524425 TVA524084:TVA524425 UEW524084:UEW524425 UOS524084:UOS524425 UYO524084:UYO524425 VIK524084:VIK524425 VSG524084:VSG524425 WCC524084:WCC524425 WLY524084:WLY524425 WVU524084:WVU524425 UOS982836:UOS983177 JI589620:JI589961 TE589620:TE589961 ADA589620:ADA589961 AMW589620:AMW589961 AWS589620:AWS589961 BGO589620:BGO589961 BQK589620:BQK589961 CAG589620:CAG589961 CKC589620:CKC589961 CTY589620:CTY589961 DDU589620:DDU589961 DNQ589620:DNQ589961 DXM589620:DXM589961 EHI589620:EHI589961 ERE589620:ERE589961 FBA589620:FBA589961 FKW589620:FKW589961 FUS589620:FUS589961 GEO589620:GEO589961 GOK589620:GOK589961 GYG589620:GYG589961 HIC589620:HIC589961 HRY589620:HRY589961 IBU589620:IBU589961 ILQ589620:ILQ589961 IVM589620:IVM589961 JFI589620:JFI589961 JPE589620:JPE589961 JZA589620:JZA589961 KIW589620:KIW589961 KSS589620:KSS589961 LCO589620:LCO589961 LMK589620:LMK589961 LWG589620:LWG589961 MGC589620:MGC589961 MPY589620:MPY589961 MZU589620:MZU589961 NJQ589620:NJQ589961 NTM589620:NTM589961 ODI589620:ODI589961 ONE589620:ONE589961 OXA589620:OXA589961 PGW589620:PGW589961 PQS589620:PQS589961 QAO589620:QAO589961 QKK589620:QKK589961 QUG589620:QUG589961 REC589620:REC589961 RNY589620:RNY589961 RXU589620:RXU589961 SHQ589620:SHQ589961 SRM589620:SRM589961 TBI589620:TBI589961 TLE589620:TLE589961 TVA589620:TVA589961 UEW589620:UEW589961 UOS589620:UOS589961 UYO589620:UYO589961 VIK589620:VIK589961 VSG589620:VSG589961 WCC589620:WCC589961 WLY589620:WLY589961 WVU589620:WVU589961 UYO982836:UYO983177 JI655156:JI655497 TE655156:TE655497 ADA655156:ADA655497 AMW655156:AMW655497 AWS655156:AWS655497 BGO655156:BGO655497 BQK655156:BQK655497 CAG655156:CAG655497 CKC655156:CKC655497 CTY655156:CTY655497 DDU655156:DDU655497 DNQ655156:DNQ655497 DXM655156:DXM655497 EHI655156:EHI655497 ERE655156:ERE655497 FBA655156:FBA655497 FKW655156:FKW655497 FUS655156:FUS655497 GEO655156:GEO655497 GOK655156:GOK655497 GYG655156:GYG655497 HIC655156:HIC655497 HRY655156:HRY655497 IBU655156:IBU655497 ILQ655156:ILQ655497 IVM655156:IVM655497 JFI655156:JFI655497 JPE655156:JPE655497 JZA655156:JZA655497 KIW655156:KIW655497 KSS655156:KSS655497 LCO655156:LCO655497 LMK655156:LMK655497 LWG655156:LWG655497 MGC655156:MGC655497 MPY655156:MPY655497 MZU655156:MZU655497 NJQ655156:NJQ655497 NTM655156:NTM655497 ODI655156:ODI655497 ONE655156:ONE655497 OXA655156:OXA655497 PGW655156:PGW655497 PQS655156:PQS655497 QAO655156:QAO655497 QKK655156:QKK655497 QUG655156:QUG655497 REC655156:REC655497 RNY655156:RNY655497 RXU655156:RXU655497 SHQ655156:SHQ655497 SRM655156:SRM655497 TBI655156:TBI655497 TLE655156:TLE655497 TVA655156:TVA655497 UEW655156:UEW655497 UOS655156:UOS655497 UYO655156:UYO655497 VIK655156:VIK655497 VSG655156:VSG655497 WCC655156:WCC655497 WLY655156:WLY655497 WVU655156:WVU655497 VIK982836:VIK983177 JI720692:JI721033 TE720692:TE721033 ADA720692:ADA721033 AMW720692:AMW721033 AWS720692:AWS721033 BGO720692:BGO721033 BQK720692:BQK721033 CAG720692:CAG721033 CKC720692:CKC721033 CTY720692:CTY721033 DDU720692:DDU721033 DNQ720692:DNQ721033 DXM720692:DXM721033 EHI720692:EHI721033 ERE720692:ERE721033 FBA720692:FBA721033 FKW720692:FKW721033 FUS720692:FUS721033 GEO720692:GEO721033 GOK720692:GOK721033 GYG720692:GYG721033 HIC720692:HIC721033 HRY720692:HRY721033 IBU720692:IBU721033 ILQ720692:ILQ721033 IVM720692:IVM721033 JFI720692:JFI721033 JPE720692:JPE721033 JZA720692:JZA721033 KIW720692:KIW721033 KSS720692:KSS721033 LCO720692:LCO721033 LMK720692:LMK721033 LWG720692:LWG721033 MGC720692:MGC721033 MPY720692:MPY721033 MZU720692:MZU721033 NJQ720692:NJQ721033 NTM720692:NTM721033 ODI720692:ODI721033 ONE720692:ONE721033 OXA720692:OXA721033 PGW720692:PGW721033 PQS720692:PQS721033 QAO720692:QAO721033 QKK720692:QKK721033 QUG720692:QUG721033 REC720692:REC721033 RNY720692:RNY721033 RXU720692:RXU721033 SHQ720692:SHQ721033 SRM720692:SRM721033 TBI720692:TBI721033 TLE720692:TLE721033 TVA720692:TVA721033 UEW720692:UEW721033 UOS720692:UOS721033 UYO720692:UYO721033 VIK720692:VIK721033 VSG720692:VSG721033 WCC720692:WCC721033 WLY720692:WLY721033 WVU720692:WVU721033 VSG982836:VSG983177 JI786228:JI786569 TE786228:TE786569 ADA786228:ADA786569 AMW786228:AMW786569 AWS786228:AWS786569 BGO786228:BGO786569 BQK786228:BQK786569 CAG786228:CAG786569 CKC786228:CKC786569 CTY786228:CTY786569 DDU786228:DDU786569 DNQ786228:DNQ786569 DXM786228:DXM786569 EHI786228:EHI786569 ERE786228:ERE786569 FBA786228:FBA786569 FKW786228:FKW786569 FUS786228:FUS786569 GEO786228:GEO786569 GOK786228:GOK786569 GYG786228:GYG786569 HIC786228:HIC786569 HRY786228:HRY786569 IBU786228:IBU786569 ILQ786228:ILQ786569 IVM786228:IVM786569 JFI786228:JFI786569 JPE786228:JPE786569 JZA786228:JZA786569 KIW786228:KIW786569 KSS786228:KSS786569 LCO786228:LCO786569 LMK786228:LMK786569 LWG786228:LWG786569 MGC786228:MGC786569 MPY786228:MPY786569 MZU786228:MZU786569 NJQ786228:NJQ786569 NTM786228:NTM786569 ODI786228:ODI786569 ONE786228:ONE786569 OXA786228:OXA786569 PGW786228:PGW786569 PQS786228:PQS786569 QAO786228:QAO786569 QKK786228:QKK786569 QUG786228:QUG786569 REC786228:REC786569 RNY786228:RNY786569 RXU786228:RXU786569 SHQ786228:SHQ786569 SRM786228:SRM786569 TBI786228:TBI786569 TLE786228:TLE786569 TVA786228:TVA786569 UEW786228:UEW786569 UOS786228:UOS786569 UYO786228:UYO786569 VIK786228:VIK786569 VSG786228:VSG786569 WCC786228:WCC786569 WLY786228:WLY786569 WVU786228:WVU786569 WCC982836:WCC983177 JI851764:JI852105 TE851764:TE852105 ADA851764:ADA852105 AMW851764:AMW852105 AWS851764:AWS852105 BGO851764:BGO852105 BQK851764:BQK852105 CAG851764:CAG852105 CKC851764:CKC852105 CTY851764:CTY852105 DDU851764:DDU852105 DNQ851764:DNQ852105 DXM851764:DXM852105 EHI851764:EHI852105 ERE851764:ERE852105 FBA851764:FBA852105 FKW851764:FKW852105 FUS851764:FUS852105 GEO851764:GEO852105 GOK851764:GOK852105 GYG851764:GYG852105 HIC851764:HIC852105 HRY851764:HRY852105 IBU851764:IBU852105 ILQ851764:ILQ852105 IVM851764:IVM852105 JFI851764:JFI852105 JPE851764:JPE852105 JZA851764:JZA852105 KIW851764:KIW852105 KSS851764:KSS852105 LCO851764:LCO852105 LMK851764:LMK852105 LWG851764:LWG852105 MGC851764:MGC852105 MPY851764:MPY852105 MZU851764:MZU852105 NJQ851764:NJQ852105 NTM851764:NTM852105 ODI851764:ODI852105 ONE851764:ONE852105 OXA851764:OXA852105 PGW851764:PGW852105 PQS851764:PQS852105 QAO851764:QAO852105 QKK851764:QKK852105 QUG851764:QUG852105 REC851764:REC852105 RNY851764:RNY852105 RXU851764:RXU852105 SHQ851764:SHQ852105 SRM851764:SRM852105 TBI851764:TBI852105 TLE851764:TLE852105 TVA851764:TVA852105 UEW851764:UEW852105 UOS851764:UOS852105 UYO851764:UYO852105 VIK851764:VIK852105 VSG851764:VSG852105 WCC851764:WCC852105 WLY851764:WLY852105 WVU851764:WVU852105 WLY982836:WLY983177 JI917300:JI917641 TE917300:TE917641 ADA917300:ADA917641 AMW917300:AMW917641 AWS917300:AWS917641 BGO917300:BGO917641 BQK917300:BQK917641 CAG917300:CAG917641 CKC917300:CKC917641 CTY917300:CTY917641 DDU917300:DDU917641 DNQ917300:DNQ917641 DXM917300:DXM917641 EHI917300:EHI917641 ERE917300:ERE917641 FBA917300:FBA917641 FKW917300:FKW917641 FUS917300:FUS917641 GEO917300:GEO917641 GOK917300:GOK917641 GYG917300:GYG917641 HIC917300:HIC917641 HRY917300:HRY917641 IBU917300:IBU917641 ILQ917300:ILQ917641 IVM917300:IVM917641 JFI917300:JFI917641 JPE917300:JPE917641 JZA917300:JZA917641 KIW917300:KIW917641 KSS917300:KSS917641 LCO917300:LCO917641 LMK917300:LMK917641 LWG917300:LWG917641 MGC917300:MGC917641 MPY917300:MPY917641 MZU917300:MZU917641 NJQ917300:NJQ917641 NTM917300:NTM917641 ODI917300:ODI917641 ONE917300:ONE917641 OXA917300:OXA917641 PGW917300:PGW917641 PQS917300:PQS917641 QAO917300:QAO917641 QKK917300:QKK917641 QUG917300:QUG917641 REC917300:REC917641 RNY917300:RNY917641 RXU917300:RXU917641 SHQ917300:SHQ917641 SRM917300:SRM917641 TBI917300:TBI917641 TLE917300:TLE917641 TVA917300:TVA917641 UEW917300:UEW917641 UOS917300:UOS917641 UYO917300:UYO917641 VIK917300:VIK917641 VSG917300:VSG917641 WCC917300:WCC917641 WLY917300:WLY917641 WVU917300:WVU917641 WVU982836:WVU983177 JI982836:JI983177 TE982836:TE983177 ADA982836:ADA983177 AMW982836:AMW983177 AWS982836:AWS983177 BGO982836:BGO983177 BQK982836:BQK983177 CAG982836:CAG983177 CKC982836:CKC983177 CTY982836:CTY983177 DDU982836:DDU983177 DNQ982836:DNQ983177 DXM982836:DXM983177 EHI982836:EHI983177 ERE982836:ERE983177 FBA982836:FBA983177 FKW982836:FKW983177 FUS982836:FUS983177 GEO982836:GEO983177 GOK982836:GOK983177 GYG982836:GYG983177 HIC982836:HIC983177 HRY982836:HRY983177 IBU982836:IBU983177 ILQ982836:ILQ983177 IVM982836:IVM983177 JFI982836:JFI983177 JPE982836:JPE983177 JZA982836:JZA983177 KIW982836:KIW983177 KSS982836:KSS983177 LCO982836:LCO983177 LMK982836:LMK983177 LWG982836:LWG983177 MGC982836:MGC983177 MPY982836:MPY983177 MZU982836:MZU983177 NJQ982836:NJQ983177 NTM982836:NTM983177 ODI982836:ODI983177 ONE982836:ONE983177 OXA982836:OXA983177 PGW982836:PGW983177 PQS982836:PQS983177 QAO982836:QAO983177 QKK982836:QKK983177 JI7:JI149" xr:uid="{00000000-0002-0000-0100-000001000000}">
      <formula1>ACCOMPAGNO</formula1>
    </dataValidation>
    <dataValidation type="whole" allowBlank="1" showInputMessage="1" showErrorMessage="1" sqref="WVP982836:WVP983177 SZ7:SZ149 ACV7:ACV149 AMR7:AMR149 AWN7:AWN149 BGJ7:BGJ149 BQF7:BQF149 CAB7:CAB149 CJX7:CJX149 CTT7:CTT149 DDP7:DDP149 DNL7:DNL149 DXH7:DXH149 EHD7:EHD149 EQZ7:EQZ149 FAV7:FAV149 FKR7:FKR149 FUN7:FUN149 GEJ7:GEJ149 GOF7:GOF149 GYB7:GYB149 HHX7:HHX149 HRT7:HRT149 IBP7:IBP149 ILL7:ILL149 IVH7:IVH149 JFD7:JFD149 JOZ7:JOZ149 JYV7:JYV149 KIR7:KIR149 KSN7:KSN149 LCJ7:LCJ149 LMF7:LMF149 LWB7:LWB149 MFX7:MFX149 MPT7:MPT149 MZP7:MZP149 NJL7:NJL149 NTH7:NTH149 ODD7:ODD149 OMZ7:OMZ149 OWV7:OWV149 PGR7:PGR149 PQN7:PQN149 QAJ7:QAJ149 QKF7:QKF149 QUB7:QUB149 RDX7:RDX149 RNT7:RNT149 RXP7:RXP149 SHL7:SHL149 SRH7:SRH149 TBD7:TBD149 TKZ7:TKZ149 TUV7:TUV149 UER7:UER149 UON7:UON149 UYJ7:UYJ149 VIF7:VIF149 VSB7:VSB149 WBX7:WBX149 WLT7:WLT149 WVP7:WVP149 JD7:JD149 H65332:H65673 JD65332:JD65673 SZ65332:SZ65673 ACV65332:ACV65673 AMR65332:AMR65673 AWN65332:AWN65673 BGJ65332:BGJ65673 BQF65332:BQF65673 CAB65332:CAB65673 CJX65332:CJX65673 CTT65332:CTT65673 DDP65332:DDP65673 DNL65332:DNL65673 DXH65332:DXH65673 EHD65332:EHD65673 EQZ65332:EQZ65673 FAV65332:FAV65673 FKR65332:FKR65673 FUN65332:FUN65673 GEJ65332:GEJ65673 GOF65332:GOF65673 GYB65332:GYB65673 HHX65332:HHX65673 HRT65332:HRT65673 IBP65332:IBP65673 ILL65332:ILL65673 IVH65332:IVH65673 JFD65332:JFD65673 JOZ65332:JOZ65673 JYV65332:JYV65673 KIR65332:KIR65673 KSN65332:KSN65673 LCJ65332:LCJ65673 LMF65332:LMF65673 LWB65332:LWB65673 MFX65332:MFX65673 MPT65332:MPT65673 MZP65332:MZP65673 NJL65332:NJL65673 NTH65332:NTH65673 ODD65332:ODD65673 OMZ65332:OMZ65673 OWV65332:OWV65673 PGR65332:PGR65673 PQN65332:PQN65673 QAJ65332:QAJ65673 QKF65332:QKF65673 QUB65332:QUB65673 RDX65332:RDX65673 RNT65332:RNT65673 RXP65332:RXP65673 SHL65332:SHL65673 SRH65332:SRH65673 TBD65332:TBD65673 TKZ65332:TKZ65673 TUV65332:TUV65673 UER65332:UER65673 UON65332:UON65673 UYJ65332:UYJ65673 VIF65332:VIF65673 VSB65332:VSB65673 WBX65332:WBX65673 WLT65332:WLT65673 WVP65332:WVP65673 H130868:H131209 JD130868:JD131209 SZ130868:SZ131209 ACV130868:ACV131209 AMR130868:AMR131209 AWN130868:AWN131209 BGJ130868:BGJ131209 BQF130868:BQF131209 CAB130868:CAB131209 CJX130868:CJX131209 CTT130868:CTT131209 DDP130868:DDP131209 DNL130868:DNL131209 DXH130868:DXH131209 EHD130868:EHD131209 EQZ130868:EQZ131209 FAV130868:FAV131209 FKR130868:FKR131209 FUN130868:FUN131209 GEJ130868:GEJ131209 GOF130868:GOF131209 GYB130868:GYB131209 HHX130868:HHX131209 HRT130868:HRT131209 IBP130868:IBP131209 ILL130868:ILL131209 IVH130868:IVH131209 JFD130868:JFD131209 JOZ130868:JOZ131209 JYV130868:JYV131209 KIR130868:KIR131209 KSN130868:KSN131209 LCJ130868:LCJ131209 LMF130868:LMF131209 LWB130868:LWB131209 MFX130868:MFX131209 MPT130868:MPT131209 MZP130868:MZP131209 NJL130868:NJL131209 NTH130868:NTH131209 ODD130868:ODD131209 OMZ130868:OMZ131209 OWV130868:OWV131209 PGR130868:PGR131209 PQN130868:PQN131209 QAJ130868:QAJ131209 QKF130868:QKF131209 QUB130868:QUB131209 RDX130868:RDX131209 RNT130868:RNT131209 RXP130868:RXP131209 SHL130868:SHL131209 SRH130868:SRH131209 TBD130868:TBD131209 TKZ130868:TKZ131209 TUV130868:TUV131209 UER130868:UER131209 UON130868:UON131209 UYJ130868:UYJ131209 VIF130868:VIF131209 VSB130868:VSB131209 WBX130868:WBX131209 WLT130868:WLT131209 WVP130868:WVP131209 H196404:H196745 JD196404:JD196745 SZ196404:SZ196745 ACV196404:ACV196745 AMR196404:AMR196745 AWN196404:AWN196745 BGJ196404:BGJ196745 BQF196404:BQF196745 CAB196404:CAB196745 CJX196404:CJX196745 CTT196404:CTT196745 DDP196404:DDP196745 DNL196404:DNL196745 DXH196404:DXH196745 EHD196404:EHD196745 EQZ196404:EQZ196745 FAV196404:FAV196745 FKR196404:FKR196745 FUN196404:FUN196745 GEJ196404:GEJ196745 GOF196404:GOF196745 GYB196404:GYB196745 HHX196404:HHX196745 HRT196404:HRT196745 IBP196404:IBP196745 ILL196404:ILL196745 IVH196404:IVH196745 JFD196404:JFD196745 JOZ196404:JOZ196745 JYV196404:JYV196745 KIR196404:KIR196745 KSN196404:KSN196745 LCJ196404:LCJ196745 LMF196404:LMF196745 LWB196404:LWB196745 MFX196404:MFX196745 MPT196404:MPT196745 MZP196404:MZP196745 NJL196404:NJL196745 NTH196404:NTH196745 ODD196404:ODD196745 OMZ196404:OMZ196745 OWV196404:OWV196745 PGR196404:PGR196745 PQN196404:PQN196745 QAJ196404:QAJ196745 QKF196404:QKF196745 QUB196404:QUB196745 RDX196404:RDX196745 RNT196404:RNT196745 RXP196404:RXP196745 SHL196404:SHL196745 SRH196404:SRH196745 TBD196404:TBD196745 TKZ196404:TKZ196745 TUV196404:TUV196745 UER196404:UER196745 UON196404:UON196745 UYJ196404:UYJ196745 VIF196404:VIF196745 VSB196404:VSB196745 WBX196404:WBX196745 WLT196404:WLT196745 WVP196404:WVP196745 H261940:H262281 JD261940:JD262281 SZ261940:SZ262281 ACV261940:ACV262281 AMR261940:AMR262281 AWN261940:AWN262281 BGJ261940:BGJ262281 BQF261940:BQF262281 CAB261940:CAB262281 CJX261940:CJX262281 CTT261940:CTT262281 DDP261940:DDP262281 DNL261940:DNL262281 DXH261940:DXH262281 EHD261940:EHD262281 EQZ261940:EQZ262281 FAV261940:FAV262281 FKR261940:FKR262281 FUN261940:FUN262281 GEJ261940:GEJ262281 GOF261940:GOF262281 GYB261940:GYB262281 HHX261940:HHX262281 HRT261940:HRT262281 IBP261940:IBP262281 ILL261940:ILL262281 IVH261940:IVH262281 JFD261940:JFD262281 JOZ261940:JOZ262281 JYV261940:JYV262281 KIR261940:KIR262281 KSN261940:KSN262281 LCJ261940:LCJ262281 LMF261940:LMF262281 LWB261940:LWB262281 MFX261940:MFX262281 MPT261940:MPT262281 MZP261940:MZP262281 NJL261940:NJL262281 NTH261940:NTH262281 ODD261940:ODD262281 OMZ261940:OMZ262281 OWV261940:OWV262281 PGR261940:PGR262281 PQN261940:PQN262281 QAJ261940:QAJ262281 QKF261940:QKF262281 QUB261940:QUB262281 RDX261940:RDX262281 RNT261940:RNT262281 RXP261940:RXP262281 SHL261940:SHL262281 SRH261940:SRH262281 TBD261940:TBD262281 TKZ261940:TKZ262281 TUV261940:TUV262281 UER261940:UER262281 UON261940:UON262281 UYJ261940:UYJ262281 VIF261940:VIF262281 VSB261940:VSB262281 WBX261940:WBX262281 WLT261940:WLT262281 WVP261940:WVP262281 H327476:H327817 JD327476:JD327817 SZ327476:SZ327817 ACV327476:ACV327817 AMR327476:AMR327817 AWN327476:AWN327817 BGJ327476:BGJ327817 BQF327476:BQF327817 CAB327476:CAB327817 CJX327476:CJX327817 CTT327476:CTT327817 DDP327476:DDP327817 DNL327476:DNL327817 DXH327476:DXH327817 EHD327476:EHD327817 EQZ327476:EQZ327817 FAV327476:FAV327817 FKR327476:FKR327817 FUN327476:FUN327817 GEJ327476:GEJ327817 GOF327476:GOF327817 GYB327476:GYB327817 HHX327476:HHX327817 HRT327476:HRT327817 IBP327476:IBP327817 ILL327476:ILL327817 IVH327476:IVH327817 JFD327476:JFD327817 JOZ327476:JOZ327817 JYV327476:JYV327817 KIR327476:KIR327817 KSN327476:KSN327817 LCJ327476:LCJ327817 LMF327476:LMF327817 LWB327476:LWB327817 MFX327476:MFX327817 MPT327476:MPT327817 MZP327476:MZP327817 NJL327476:NJL327817 NTH327476:NTH327817 ODD327476:ODD327817 OMZ327476:OMZ327817 OWV327476:OWV327817 PGR327476:PGR327817 PQN327476:PQN327817 QAJ327476:QAJ327817 QKF327476:QKF327817 QUB327476:QUB327817 RDX327476:RDX327817 RNT327476:RNT327817 RXP327476:RXP327817 SHL327476:SHL327817 SRH327476:SRH327817 TBD327476:TBD327817 TKZ327476:TKZ327817 TUV327476:TUV327817 UER327476:UER327817 UON327476:UON327817 UYJ327476:UYJ327817 VIF327476:VIF327817 VSB327476:VSB327817 WBX327476:WBX327817 WLT327476:WLT327817 WVP327476:WVP327817 H393012:H393353 JD393012:JD393353 SZ393012:SZ393353 ACV393012:ACV393353 AMR393012:AMR393353 AWN393012:AWN393353 BGJ393012:BGJ393353 BQF393012:BQF393353 CAB393012:CAB393353 CJX393012:CJX393353 CTT393012:CTT393353 DDP393012:DDP393353 DNL393012:DNL393353 DXH393012:DXH393353 EHD393012:EHD393353 EQZ393012:EQZ393353 FAV393012:FAV393353 FKR393012:FKR393353 FUN393012:FUN393353 GEJ393012:GEJ393353 GOF393012:GOF393353 GYB393012:GYB393353 HHX393012:HHX393353 HRT393012:HRT393353 IBP393012:IBP393353 ILL393012:ILL393353 IVH393012:IVH393353 JFD393012:JFD393353 JOZ393012:JOZ393353 JYV393012:JYV393353 KIR393012:KIR393353 KSN393012:KSN393353 LCJ393012:LCJ393353 LMF393012:LMF393353 LWB393012:LWB393353 MFX393012:MFX393353 MPT393012:MPT393353 MZP393012:MZP393353 NJL393012:NJL393353 NTH393012:NTH393353 ODD393012:ODD393353 OMZ393012:OMZ393353 OWV393012:OWV393353 PGR393012:PGR393353 PQN393012:PQN393353 QAJ393012:QAJ393353 QKF393012:QKF393353 QUB393012:QUB393353 RDX393012:RDX393353 RNT393012:RNT393353 RXP393012:RXP393353 SHL393012:SHL393353 SRH393012:SRH393353 TBD393012:TBD393353 TKZ393012:TKZ393353 TUV393012:TUV393353 UER393012:UER393353 UON393012:UON393353 UYJ393012:UYJ393353 VIF393012:VIF393353 VSB393012:VSB393353 WBX393012:WBX393353 WLT393012:WLT393353 WVP393012:WVP393353 H458548:H458889 JD458548:JD458889 SZ458548:SZ458889 ACV458548:ACV458889 AMR458548:AMR458889 AWN458548:AWN458889 BGJ458548:BGJ458889 BQF458548:BQF458889 CAB458548:CAB458889 CJX458548:CJX458889 CTT458548:CTT458889 DDP458548:DDP458889 DNL458548:DNL458889 DXH458548:DXH458889 EHD458548:EHD458889 EQZ458548:EQZ458889 FAV458548:FAV458889 FKR458548:FKR458889 FUN458548:FUN458889 GEJ458548:GEJ458889 GOF458548:GOF458889 GYB458548:GYB458889 HHX458548:HHX458889 HRT458548:HRT458889 IBP458548:IBP458889 ILL458548:ILL458889 IVH458548:IVH458889 JFD458548:JFD458889 JOZ458548:JOZ458889 JYV458548:JYV458889 KIR458548:KIR458889 KSN458548:KSN458889 LCJ458548:LCJ458889 LMF458548:LMF458889 LWB458548:LWB458889 MFX458548:MFX458889 MPT458548:MPT458889 MZP458548:MZP458889 NJL458548:NJL458889 NTH458548:NTH458889 ODD458548:ODD458889 OMZ458548:OMZ458889 OWV458548:OWV458889 PGR458548:PGR458889 PQN458548:PQN458889 QAJ458548:QAJ458889 QKF458548:QKF458889 QUB458548:QUB458889 RDX458548:RDX458889 RNT458548:RNT458889 RXP458548:RXP458889 SHL458548:SHL458889 SRH458548:SRH458889 TBD458548:TBD458889 TKZ458548:TKZ458889 TUV458548:TUV458889 UER458548:UER458889 UON458548:UON458889 UYJ458548:UYJ458889 VIF458548:VIF458889 VSB458548:VSB458889 WBX458548:WBX458889 WLT458548:WLT458889 WVP458548:WVP458889 H524084:H524425 JD524084:JD524425 SZ524084:SZ524425 ACV524084:ACV524425 AMR524084:AMR524425 AWN524084:AWN524425 BGJ524084:BGJ524425 BQF524084:BQF524425 CAB524084:CAB524425 CJX524084:CJX524425 CTT524084:CTT524425 DDP524084:DDP524425 DNL524084:DNL524425 DXH524084:DXH524425 EHD524084:EHD524425 EQZ524084:EQZ524425 FAV524084:FAV524425 FKR524084:FKR524425 FUN524084:FUN524425 GEJ524084:GEJ524425 GOF524084:GOF524425 GYB524084:GYB524425 HHX524084:HHX524425 HRT524084:HRT524425 IBP524084:IBP524425 ILL524084:ILL524425 IVH524084:IVH524425 JFD524084:JFD524425 JOZ524084:JOZ524425 JYV524084:JYV524425 KIR524084:KIR524425 KSN524084:KSN524425 LCJ524084:LCJ524425 LMF524084:LMF524425 LWB524084:LWB524425 MFX524084:MFX524425 MPT524084:MPT524425 MZP524084:MZP524425 NJL524084:NJL524425 NTH524084:NTH524425 ODD524084:ODD524425 OMZ524084:OMZ524425 OWV524084:OWV524425 PGR524084:PGR524425 PQN524084:PQN524425 QAJ524084:QAJ524425 QKF524084:QKF524425 QUB524084:QUB524425 RDX524084:RDX524425 RNT524084:RNT524425 RXP524084:RXP524425 SHL524084:SHL524425 SRH524084:SRH524425 TBD524084:TBD524425 TKZ524084:TKZ524425 TUV524084:TUV524425 UER524084:UER524425 UON524084:UON524425 UYJ524084:UYJ524425 VIF524084:VIF524425 VSB524084:VSB524425 WBX524084:WBX524425 WLT524084:WLT524425 WVP524084:WVP524425 H589620:H589961 JD589620:JD589961 SZ589620:SZ589961 ACV589620:ACV589961 AMR589620:AMR589961 AWN589620:AWN589961 BGJ589620:BGJ589961 BQF589620:BQF589961 CAB589620:CAB589961 CJX589620:CJX589961 CTT589620:CTT589961 DDP589620:DDP589961 DNL589620:DNL589961 DXH589620:DXH589961 EHD589620:EHD589961 EQZ589620:EQZ589961 FAV589620:FAV589961 FKR589620:FKR589961 FUN589620:FUN589961 GEJ589620:GEJ589961 GOF589620:GOF589961 GYB589620:GYB589961 HHX589620:HHX589961 HRT589620:HRT589961 IBP589620:IBP589961 ILL589620:ILL589961 IVH589620:IVH589961 JFD589620:JFD589961 JOZ589620:JOZ589961 JYV589620:JYV589961 KIR589620:KIR589961 KSN589620:KSN589961 LCJ589620:LCJ589961 LMF589620:LMF589961 LWB589620:LWB589961 MFX589620:MFX589961 MPT589620:MPT589961 MZP589620:MZP589961 NJL589620:NJL589961 NTH589620:NTH589961 ODD589620:ODD589961 OMZ589620:OMZ589961 OWV589620:OWV589961 PGR589620:PGR589961 PQN589620:PQN589961 QAJ589620:QAJ589961 QKF589620:QKF589961 QUB589620:QUB589961 RDX589620:RDX589961 RNT589620:RNT589961 RXP589620:RXP589961 SHL589620:SHL589961 SRH589620:SRH589961 TBD589620:TBD589961 TKZ589620:TKZ589961 TUV589620:TUV589961 UER589620:UER589961 UON589620:UON589961 UYJ589620:UYJ589961 VIF589620:VIF589961 VSB589620:VSB589961 WBX589620:WBX589961 WLT589620:WLT589961 WVP589620:WVP589961 H655156:H655497 JD655156:JD655497 SZ655156:SZ655497 ACV655156:ACV655497 AMR655156:AMR655497 AWN655156:AWN655497 BGJ655156:BGJ655497 BQF655156:BQF655497 CAB655156:CAB655497 CJX655156:CJX655497 CTT655156:CTT655497 DDP655156:DDP655497 DNL655156:DNL655497 DXH655156:DXH655497 EHD655156:EHD655497 EQZ655156:EQZ655497 FAV655156:FAV655497 FKR655156:FKR655497 FUN655156:FUN655497 GEJ655156:GEJ655497 GOF655156:GOF655497 GYB655156:GYB655497 HHX655156:HHX655497 HRT655156:HRT655497 IBP655156:IBP655497 ILL655156:ILL655497 IVH655156:IVH655497 JFD655156:JFD655497 JOZ655156:JOZ655497 JYV655156:JYV655497 KIR655156:KIR655497 KSN655156:KSN655497 LCJ655156:LCJ655497 LMF655156:LMF655497 LWB655156:LWB655497 MFX655156:MFX655497 MPT655156:MPT655497 MZP655156:MZP655497 NJL655156:NJL655497 NTH655156:NTH655497 ODD655156:ODD655497 OMZ655156:OMZ655497 OWV655156:OWV655497 PGR655156:PGR655497 PQN655156:PQN655497 QAJ655156:QAJ655497 QKF655156:QKF655497 QUB655156:QUB655497 RDX655156:RDX655497 RNT655156:RNT655497 RXP655156:RXP655497 SHL655156:SHL655497 SRH655156:SRH655497 TBD655156:TBD655497 TKZ655156:TKZ655497 TUV655156:TUV655497 UER655156:UER655497 UON655156:UON655497 UYJ655156:UYJ655497 VIF655156:VIF655497 VSB655156:VSB655497 WBX655156:WBX655497 WLT655156:WLT655497 WVP655156:WVP655497 H720692:H721033 JD720692:JD721033 SZ720692:SZ721033 ACV720692:ACV721033 AMR720692:AMR721033 AWN720692:AWN721033 BGJ720692:BGJ721033 BQF720692:BQF721033 CAB720692:CAB721033 CJX720692:CJX721033 CTT720692:CTT721033 DDP720692:DDP721033 DNL720692:DNL721033 DXH720692:DXH721033 EHD720692:EHD721033 EQZ720692:EQZ721033 FAV720692:FAV721033 FKR720692:FKR721033 FUN720692:FUN721033 GEJ720692:GEJ721033 GOF720692:GOF721033 GYB720692:GYB721033 HHX720692:HHX721033 HRT720692:HRT721033 IBP720692:IBP721033 ILL720692:ILL721033 IVH720692:IVH721033 JFD720692:JFD721033 JOZ720692:JOZ721033 JYV720692:JYV721033 KIR720692:KIR721033 KSN720692:KSN721033 LCJ720692:LCJ721033 LMF720692:LMF721033 LWB720692:LWB721033 MFX720692:MFX721033 MPT720692:MPT721033 MZP720692:MZP721033 NJL720692:NJL721033 NTH720692:NTH721033 ODD720692:ODD721033 OMZ720692:OMZ721033 OWV720692:OWV721033 PGR720692:PGR721033 PQN720692:PQN721033 QAJ720692:QAJ721033 QKF720692:QKF721033 QUB720692:QUB721033 RDX720692:RDX721033 RNT720692:RNT721033 RXP720692:RXP721033 SHL720692:SHL721033 SRH720692:SRH721033 TBD720692:TBD721033 TKZ720692:TKZ721033 TUV720692:TUV721033 UER720692:UER721033 UON720692:UON721033 UYJ720692:UYJ721033 VIF720692:VIF721033 VSB720692:VSB721033 WBX720692:WBX721033 WLT720692:WLT721033 WVP720692:WVP721033 H786228:H786569 JD786228:JD786569 SZ786228:SZ786569 ACV786228:ACV786569 AMR786228:AMR786569 AWN786228:AWN786569 BGJ786228:BGJ786569 BQF786228:BQF786569 CAB786228:CAB786569 CJX786228:CJX786569 CTT786228:CTT786569 DDP786228:DDP786569 DNL786228:DNL786569 DXH786228:DXH786569 EHD786228:EHD786569 EQZ786228:EQZ786569 FAV786228:FAV786569 FKR786228:FKR786569 FUN786228:FUN786569 GEJ786228:GEJ786569 GOF786228:GOF786569 GYB786228:GYB786569 HHX786228:HHX786569 HRT786228:HRT786569 IBP786228:IBP786569 ILL786228:ILL786569 IVH786228:IVH786569 JFD786228:JFD786569 JOZ786228:JOZ786569 JYV786228:JYV786569 KIR786228:KIR786569 KSN786228:KSN786569 LCJ786228:LCJ786569 LMF786228:LMF786569 LWB786228:LWB786569 MFX786228:MFX786569 MPT786228:MPT786569 MZP786228:MZP786569 NJL786228:NJL786569 NTH786228:NTH786569 ODD786228:ODD786569 OMZ786228:OMZ786569 OWV786228:OWV786569 PGR786228:PGR786569 PQN786228:PQN786569 QAJ786228:QAJ786569 QKF786228:QKF786569 QUB786228:QUB786569 RDX786228:RDX786569 RNT786228:RNT786569 RXP786228:RXP786569 SHL786228:SHL786569 SRH786228:SRH786569 TBD786228:TBD786569 TKZ786228:TKZ786569 TUV786228:TUV786569 UER786228:UER786569 UON786228:UON786569 UYJ786228:UYJ786569 VIF786228:VIF786569 VSB786228:VSB786569 WBX786228:WBX786569 WLT786228:WLT786569 WVP786228:WVP786569 H851764:H852105 JD851764:JD852105 SZ851764:SZ852105 ACV851764:ACV852105 AMR851764:AMR852105 AWN851764:AWN852105 BGJ851764:BGJ852105 BQF851764:BQF852105 CAB851764:CAB852105 CJX851764:CJX852105 CTT851764:CTT852105 DDP851764:DDP852105 DNL851764:DNL852105 DXH851764:DXH852105 EHD851764:EHD852105 EQZ851764:EQZ852105 FAV851764:FAV852105 FKR851764:FKR852105 FUN851764:FUN852105 GEJ851764:GEJ852105 GOF851764:GOF852105 GYB851764:GYB852105 HHX851764:HHX852105 HRT851764:HRT852105 IBP851764:IBP852105 ILL851764:ILL852105 IVH851764:IVH852105 JFD851764:JFD852105 JOZ851764:JOZ852105 JYV851764:JYV852105 KIR851764:KIR852105 KSN851764:KSN852105 LCJ851764:LCJ852105 LMF851764:LMF852105 LWB851764:LWB852105 MFX851764:MFX852105 MPT851764:MPT852105 MZP851764:MZP852105 NJL851764:NJL852105 NTH851764:NTH852105 ODD851764:ODD852105 OMZ851764:OMZ852105 OWV851764:OWV852105 PGR851764:PGR852105 PQN851764:PQN852105 QAJ851764:QAJ852105 QKF851764:QKF852105 QUB851764:QUB852105 RDX851764:RDX852105 RNT851764:RNT852105 RXP851764:RXP852105 SHL851764:SHL852105 SRH851764:SRH852105 TBD851764:TBD852105 TKZ851764:TKZ852105 TUV851764:TUV852105 UER851764:UER852105 UON851764:UON852105 UYJ851764:UYJ852105 VIF851764:VIF852105 VSB851764:VSB852105 WBX851764:WBX852105 WLT851764:WLT852105 WVP851764:WVP852105 H917300:H917641 JD917300:JD917641 SZ917300:SZ917641 ACV917300:ACV917641 AMR917300:AMR917641 AWN917300:AWN917641 BGJ917300:BGJ917641 BQF917300:BQF917641 CAB917300:CAB917641 CJX917300:CJX917641 CTT917300:CTT917641 DDP917300:DDP917641 DNL917300:DNL917641 DXH917300:DXH917641 EHD917300:EHD917641 EQZ917300:EQZ917641 FAV917300:FAV917641 FKR917300:FKR917641 FUN917300:FUN917641 GEJ917300:GEJ917641 GOF917300:GOF917641 GYB917300:GYB917641 HHX917300:HHX917641 HRT917300:HRT917641 IBP917300:IBP917641 ILL917300:ILL917641 IVH917300:IVH917641 JFD917300:JFD917641 JOZ917300:JOZ917641 JYV917300:JYV917641 KIR917300:KIR917641 KSN917300:KSN917641 LCJ917300:LCJ917641 LMF917300:LMF917641 LWB917300:LWB917641 MFX917300:MFX917641 MPT917300:MPT917641 MZP917300:MZP917641 NJL917300:NJL917641 NTH917300:NTH917641 ODD917300:ODD917641 OMZ917300:OMZ917641 OWV917300:OWV917641 PGR917300:PGR917641 PQN917300:PQN917641 QAJ917300:QAJ917641 QKF917300:QKF917641 QUB917300:QUB917641 RDX917300:RDX917641 RNT917300:RNT917641 RXP917300:RXP917641 SHL917300:SHL917641 SRH917300:SRH917641 TBD917300:TBD917641 TKZ917300:TKZ917641 TUV917300:TUV917641 UER917300:UER917641 UON917300:UON917641 UYJ917300:UYJ917641 VIF917300:VIF917641 VSB917300:VSB917641 WBX917300:WBX917641 WLT917300:WLT917641 WVP917300:WVP917641 H982836:H983177 JD982836:JD983177 SZ982836:SZ983177 ACV982836:ACV983177 AMR982836:AMR983177 AWN982836:AWN983177 BGJ982836:BGJ983177 BQF982836:BQF983177 CAB982836:CAB983177 CJX982836:CJX983177 CTT982836:CTT983177 DDP982836:DDP983177 DNL982836:DNL983177 DXH982836:DXH983177 EHD982836:EHD983177 EQZ982836:EQZ983177 FAV982836:FAV983177 FKR982836:FKR983177 FUN982836:FUN983177 GEJ982836:GEJ983177 GOF982836:GOF983177 GYB982836:GYB983177 HHX982836:HHX983177 HRT982836:HRT983177 IBP982836:IBP983177 ILL982836:ILL983177 IVH982836:IVH983177 JFD982836:JFD983177 JOZ982836:JOZ983177 JYV982836:JYV983177 KIR982836:KIR983177 KSN982836:KSN983177 LCJ982836:LCJ983177 LMF982836:LMF983177 LWB982836:LWB983177 MFX982836:MFX983177 MPT982836:MPT983177 MZP982836:MZP983177 NJL982836:NJL983177 NTH982836:NTH983177 ODD982836:ODD983177 OMZ982836:OMZ983177 OWV982836:OWV983177 PGR982836:PGR983177 PQN982836:PQN983177 QAJ982836:QAJ983177 QKF982836:QKF983177 QUB982836:QUB983177 RDX982836:RDX983177 RNT982836:RNT983177 RXP982836:RXP983177 SHL982836:SHL983177 SRH982836:SRH983177 TBD982836:TBD983177 TKZ982836:TKZ983177 TUV982836:TUV983177 UER982836:UER983177 UON982836:UON983177 UYJ982836:UYJ983177 VIF982836:VIF983177 VSB982836:VSB983177 WBX982836:WBX983177 WLT982836:WLT983177" xr:uid="{00000000-0002-0000-0100-000002000000}">
      <formula1>1</formula1>
      <formula2>366</formula2>
    </dataValidation>
    <dataValidation type="whole" allowBlank="1" showInputMessage="1" showErrorMessage="1" prompt="Inserire solo i giorni di assenza fatturati/da fatturare" sqref="WVQ982836:WVQ983177 TA7:TA149 ACW7:ACW149 AMS7:AMS149 AWO7:AWO149 BGK7:BGK149 BQG7:BQG149 CAC7:CAC149 CJY7:CJY149 CTU7:CTU149 DDQ7:DDQ149 DNM7:DNM149 DXI7:DXI149 EHE7:EHE149 ERA7:ERA149 FAW7:FAW149 FKS7:FKS149 FUO7:FUO149 GEK7:GEK149 GOG7:GOG149 GYC7:GYC149 HHY7:HHY149 HRU7:HRU149 IBQ7:IBQ149 ILM7:ILM149 IVI7:IVI149 JFE7:JFE149 JPA7:JPA149 JYW7:JYW149 KIS7:KIS149 KSO7:KSO149 LCK7:LCK149 LMG7:LMG149 LWC7:LWC149 MFY7:MFY149 MPU7:MPU149 MZQ7:MZQ149 NJM7:NJM149 NTI7:NTI149 ODE7:ODE149 ONA7:ONA149 OWW7:OWW149 PGS7:PGS149 PQO7:PQO149 QAK7:QAK149 QKG7:QKG149 QUC7:QUC149 RDY7:RDY149 RNU7:RNU149 RXQ7:RXQ149 SHM7:SHM149 SRI7:SRI149 TBE7:TBE149 TLA7:TLA149 TUW7:TUW149 UES7:UES149 UOO7:UOO149 UYK7:UYK149 VIG7:VIG149 VSC7:VSC149 WBY7:WBY149 WLU7:WLU149 WVQ7:WVQ149 JE7:JE149 I65332:I65673 JE65332:JE65673 TA65332:TA65673 ACW65332:ACW65673 AMS65332:AMS65673 AWO65332:AWO65673 BGK65332:BGK65673 BQG65332:BQG65673 CAC65332:CAC65673 CJY65332:CJY65673 CTU65332:CTU65673 DDQ65332:DDQ65673 DNM65332:DNM65673 DXI65332:DXI65673 EHE65332:EHE65673 ERA65332:ERA65673 FAW65332:FAW65673 FKS65332:FKS65673 FUO65332:FUO65673 GEK65332:GEK65673 GOG65332:GOG65673 GYC65332:GYC65673 HHY65332:HHY65673 HRU65332:HRU65673 IBQ65332:IBQ65673 ILM65332:ILM65673 IVI65332:IVI65673 JFE65332:JFE65673 JPA65332:JPA65673 JYW65332:JYW65673 KIS65332:KIS65673 KSO65332:KSO65673 LCK65332:LCK65673 LMG65332:LMG65673 LWC65332:LWC65673 MFY65332:MFY65673 MPU65332:MPU65673 MZQ65332:MZQ65673 NJM65332:NJM65673 NTI65332:NTI65673 ODE65332:ODE65673 ONA65332:ONA65673 OWW65332:OWW65673 PGS65332:PGS65673 PQO65332:PQO65673 QAK65332:QAK65673 QKG65332:QKG65673 QUC65332:QUC65673 RDY65332:RDY65673 RNU65332:RNU65673 RXQ65332:RXQ65673 SHM65332:SHM65673 SRI65332:SRI65673 TBE65332:TBE65673 TLA65332:TLA65673 TUW65332:TUW65673 UES65332:UES65673 UOO65332:UOO65673 UYK65332:UYK65673 VIG65332:VIG65673 VSC65332:VSC65673 WBY65332:WBY65673 WLU65332:WLU65673 WVQ65332:WVQ65673 I130868:I131209 JE130868:JE131209 TA130868:TA131209 ACW130868:ACW131209 AMS130868:AMS131209 AWO130868:AWO131209 BGK130868:BGK131209 BQG130868:BQG131209 CAC130868:CAC131209 CJY130868:CJY131209 CTU130868:CTU131209 DDQ130868:DDQ131209 DNM130868:DNM131209 DXI130868:DXI131209 EHE130868:EHE131209 ERA130868:ERA131209 FAW130868:FAW131209 FKS130868:FKS131209 FUO130868:FUO131209 GEK130868:GEK131209 GOG130868:GOG131209 GYC130868:GYC131209 HHY130868:HHY131209 HRU130868:HRU131209 IBQ130868:IBQ131209 ILM130868:ILM131209 IVI130868:IVI131209 JFE130868:JFE131209 JPA130868:JPA131209 JYW130868:JYW131209 KIS130868:KIS131209 KSO130868:KSO131209 LCK130868:LCK131209 LMG130868:LMG131209 LWC130868:LWC131209 MFY130868:MFY131209 MPU130868:MPU131209 MZQ130868:MZQ131209 NJM130868:NJM131209 NTI130868:NTI131209 ODE130868:ODE131209 ONA130868:ONA131209 OWW130868:OWW131209 PGS130868:PGS131209 PQO130868:PQO131209 QAK130868:QAK131209 QKG130868:QKG131209 QUC130868:QUC131209 RDY130868:RDY131209 RNU130868:RNU131209 RXQ130868:RXQ131209 SHM130868:SHM131209 SRI130868:SRI131209 TBE130868:TBE131209 TLA130868:TLA131209 TUW130868:TUW131209 UES130868:UES131209 UOO130868:UOO131209 UYK130868:UYK131209 VIG130868:VIG131209 VSC130868:VSC131209 WBY130868:WBY131209 WLU130868:WLU131209 WVQ130868:WVQ131209 I196404:I196745 JE196404:JE196745 TA196404:TA196745 ACW196404:ACW196745 AMS196404:AMS196745 AWO196404:AWO196745 BGK196404:BGK196745 BQG196404:BQG196745 CAC196404:CAC196745 CJY196404:CJY196745 CTU196404:CTU196745 DDQ196404:DDQ196745 DNM196404:DNM196745 DXI196404:DXI196745 EHE196404:EHE196745 ERA196404:ERA196745 FAW196404:FAW196745 FKS196404:FKS196745 FUO196404:FUO196745 GEK196404:GEK196745 GOG196404:GOG196745 GYC196404:GYC196745 HHY196404:HHY196745 HRU196404:HRU196745 IBQ196404:IBQ196745 ILM196404:ILM196745 IVI196404:IVI196745 JFE196404:JFE196745 JPA196404:JPA196745 JYW196404:JYW196745 KIS196404:KIS196745 KSO196404:KSO196745 LCK196404:LCK196745 LMG196404:LMG196745 LWC196404:LWC196745 MFY196404:MFY196745 MPU196404:MPU196745 MZQ196404:MZQ196745 NJM196404:NJM196745 NTI196404:NTI196745 ODE196404:ODE196745 ONA196404:ONA196745 OWW196404:OWW196745 PGS196404:PGS196745 PQO196404:PQO196745 QAK196404:QAK196745 QKG196404:QKG196745 QUC196404:QUC196745 RDY196404:RDY196745 RNU196404:RNU196745 RXQ196404:RXQ196745 SHM196404:SHM196745 SRI196404:SRI196745 TBE196404:TBE196745 TLA196404:TLA196745 TUW196404:TUW196745 UES196404:UES196745 UOO196404:UOO196745 UYK196404:UYK196745 VIG196404:VIG196745 VSC196404:VSC196745 WBY196404:WBY196745 WLU196404:WLU196745 WVQ196404:WVQ196745 I261940:I262281 JE261940:JE262281 TA261940:TA262281 ACW261940:ACW262281 AMS261940:AMS262281 AWO261940:AWO262281 BGK261940:BGK262281 BQG261940:BQG262281 CAC261940:CAC262281 CJY261940:CJY262281 CTU261940:CTU262281 DDQ261940:DDQ262281 DNM261940:DNM262281 DXI261940:DXI262281 EHE261940:EHE262281 ERA261940:ERA262281 FAW261940:FAW262281 FKS261940:FKS262281 FUO261940:FUO262281 GEK261940:GEK262281 GOG261940:GOG262281 GYC261940:GYC262281 HHY261940:HHY262281 HRU261940:HRU262281 IBQ261940:IBQ262281 ILM261940:ILM262281 IVI261940:IVI262281 JFE261940:JFE262281 JPA261940:JPA262281 JYW261940:JYW262281 KIS261940:KIS262281 KSO261940:KSO262281 LCK261940:LCK262281 LMG261940:LMG262281 LWC261940:LWC262281 MFY261940:MFY262281 MPU261940:MPU262281 MZQ261940:MZQ262281 NJM261940:NJM262281 NTI261940:NTI262281 ODE261940:ODE262281 ONA261940:ONA262281 OWW261940:OWW262281 PGS261940:PGS262281 PQO261940:PQO262281 QAK261940:QAK262281 QKG261940:QKG262281 QUC261940:QUC262281 RDY261940:RDY262281 RNU261940:RNU262281 RXQ261940:RXQ262281 SHM261940:SHM262281 SRI261940:SRI262281 TBE261940:TBE262281 TLA261940:TLA262281 TUW261940:TUW262281 UES261940:UES262281 UOO261940:UOO262281 UYK261940:UYK262281 VIG261940:VIG262281 VSC261940:VSC262281 WBY261940:WBY262281 WLU261940:WLU262281 WVQ261940:WVQ262281 I327476:I327817 JE327476:JE327817 TA327476:TA327817 ACW327476:ACW327817 AMS327476:AMS327817 AWO327476:AWO327817 BGK327476:BGK327817 BQG327476:BQG327817 CAC327476:CAC327817 CJY327476:CJY327817 CTU327476:CTU327817 DDQ327476:DDQ327817 DNM327476:DNM327817 DXI327476:DXI327817 EHE327476:EHE327817 ERA327476:ERA327817 FAW327476:FAW327817 FKS327476:FKS327817 FUO327476:FUO327817 GEK327476:GEK327817 GOG327476:GOG327817 GYC327476:GYC327817 HHY327476:HHY327817 HRU327476:HRU327817 IBQ327476:IBQ327817 ILM327476:ILM327817 IVI327476:IVI327817 JFE327476:JFE327817 JPA327476:JPA327817 JYW327476:JYW327817 KIS327476:KIS327817 KSO327476:KSO327817 LCK327476:LCK327817 LMG327476:LMG327817 LWC327476:LWC327817 MFY327476:MFY327817 MPU327476:MPU327817 MZQ327476:MZQ327817 NJM327476:NJM327817 NTI327476:NTI327817 ODE327476:ODE327817 ONA327476:ONA327817 OWW327476:OWW327817 PGS327476:PGS327817 PQO327476:PQO327817 QAK327476:QAK327817 QKG327476:QKG327817 QUC327476:QUC327817 RDY327476:RDY327817 RNU327476:RNU327817 RXQ327476:RXQ327817 SHM327476:SHM327817 SRI327476:SRI327817 TBE327476:TBE327817 TLA327476:TLA327817 TUW327476:TUW327817 UES327476:UES327817 UOO327476:UOO327817 UYK327476:UYK327817 VIG327476:VIG327817 VSC327476:VSC327817 WBY327476:WBY327817 WLU327476:WLU327817 WVQ327476:WVQ327817 I393012:I393353 JE393012:JE393353 TA393012:TA393353 ACW393012:ACW393353 AMS393012:AMS393353 AWO393012:AWO393353 BGK393012:BGK393353 BQG393012:BQG393353 CAC393012:CAC393353 CJY393012:CJY393353 CTU393012:CTU393353 DDQ393012:DDQ393353 DNM393012:DNM393353 DXI393012:DXI393353 EHE393012:EHE393353 ERA393012:ERA393353 FAW393012:FAW393353 FKS393012:FKS393353 FUO393012:FUO393353 GEK393012:GEK393353 GOG393012:GOG393353 GYC393012:GYC393353 HHY393012:HHY393353 HRU393012:HRU393353 IBQ393012:IBQ393353 ILM393012:ILM393353 IVI393012:IVI393353 JFE393012:JFE393353 JPA393012:JPA393353 JYW393012:JYW393353 KIS393012:KIS393353 KSO393012:KSO393353 LCK393012:LCK393353 LMG393012:LMG393353 LWC393012:LWC393353 MFY393012:MFY393353 MPU393012:MPU393353 MZQ393012:MZQ393353 NJM393012:NJM393353 NTI393012:NTI393353 ODE393012:ODE393353 ONA393012:ONA393353 OWW393012:OWW393353 PGS393012:PGS393353 PQO393012:PQO393353 QAK393012:QAK393353 QKG393012:QKG393353 QUC393012:QUC393353 RDY393012:RDY393353 RNU393012:RNU393353 RXQ393012:RXQ393353 SHM393012:SHM393353 SRI393012:SRI393353 TBE393012:TBE393353 TLA393012:TLA393353 TUW393012:TUW393353 UES393012:UES393353 UOO393012:UOO393353 UYK393012:UYK393353 VIG393012:VIG393353 VSC393012:VSC393353 WBY393012:WBY393353 WLU393012:WLU393353 WVQ393012:WVQ393353 I458548:I458889 JE458548:JE458889 TA458548:TA458889 ACW458548:ACW458889 AMS458548:AMS458889 AWO458548:AWO458889 BGK458548:BGK458889 BQG458548:BQG458889 CAC458548:CAC458889 CJY458548:CJY458889 CTU458548:CTU458889 DDQ458548:DDQ458889 DNM458548:DNM458889 DXI458548:DXI458889 EHE458548:EHE458889 ERA458548:ERA458889 FAW458548:FAW458889 FKS458548:FKS458889 FUO458548:FUO458889 GEK458548:GEK458889 GOG458548:GOG458889 GYC458548:GYC458889 HHY458548:HHY458889 HRU458548:HRU458889 IBQ458548:IBQ458889 ILM458548:ILM458889 IVI458548:IVI458889 JFE458548:JFE458889 JPA458548:JPA458889 JYW458548:JYW458889 KIS458548:KIS458889 KSO458548:KSO458889 LCK458548:LCK458889 LMG458548:LMG458889 LWC458548:LWC458889 MFY458548:MFY458889 MPU458548:MPU458889 MZQ458548:MZQ458889 NJM458548:NJM458889 NTI458548:NTI458889 ODE458548:ODE458889 ONA458548:ONA458889 OWW458548:OWW458889 PGS458548:PGS458889 PQO458548:PQO458889 QAK458548:QAK458889 QKG458548:QKG458889 QUC458548:QUC458889 RDY458548:RDY458889 RNU458548:RNU458889 RXQ458548:RXQ458889 SHM458548:SHM458889 SRI458548:SRI458889 TBE458548:TBE458889 TLA458548:TLA458889 TUW458548:TUW458889 UES458548:UES458889 UOO458548:UOO458889 UYK458548:UYK458889 VIG458548:VIG458889 VSC458548:VSC458889 WBY458548:WBY458889 WLU458548:WLU458889 WVQ458548:WVQ458889 I524084:I524425 JE524084:JE524425 TA524084:TA524425 ACW524084:ACW524425 AMS524084:AMS524425 AWO524084:AWO524425 BGK524084:BGK524425 BQG524084:BQG524425 CAC524084:CAC524425 CJY524084:CJY524425 CTU524084:CTU524425 DDQ524084:DDQ524425 DNM524084:DNM524425 DXI524084:DXI524425 EHE524084:EHE524425 ERA524084:ERA524425 FAW524084:FAW524425 FKS524084:FKS524425 FUO524084:FUO524425 GEK524084:GEK524425 GOG524084:GOG524425 GYC524084:GYC524425 HHY524084:HHY524425 HRU524084:HRU524425 IBQ524084:IBQ524425 ILM524084:ILM524425 IVI524084:IVI524425 JFE524084:JFE524425 JPA524084:JPA524425 JYW524084:JYW524425 KIS524084:KIS524425 KSO524084:KSO524425 LCK524084:LCK524425 LMG524084:LMG524425 LWC524084:LWC524425 MFY524084:MFY524425 MPU524084:MPU524425 MZQ524084:MZQ524425 NJM524084:NJM524425 NTI524084:NTI524425 ODE524084:ODE524425 ONA524084:ONA524425 OWW524084:OWW524425 PGS524084:PGS524425 PQO524084:PQO524425 QAK524084:QAK524425 QKG524084:QKG524425 QUC524084:QUC524425 RDY524084:RDY524425 RNU524084:RNU524425 RXQ524084:RXQ524425 SHM524084:SHM524425 SRI524084:SRI524425 TBE524084:TBE524425 TLA524084:TLA524425 TUW524084:TUW524425 UES524084:UES524425 UOO524084:UOO524425 UYK524084:UYK524425 VIG524084:VIG524425 VSC524084:VSC524425 WBY524084:WBY524425 WLU524084:WLU524425 WVQ524084:WVQ524425 I589620:I589961 JE589620:JE589961 TA589620:TA589961 ACW589620:ACW589961 AMS589620:AMS589961 AWO589620:AWO589961 BGK589620:BGK589961 BQG589620:BQG589961 CAC589620:CAC589961 CJY589620:CJY589961 CTU589620:CTU589961 DDQ589620:DDQ589961 DNM589620:DNM589961 DXI589620:DXI589961 EHE589620:EHE589961 ERA589620:ERA589961 FAW589620:FAW589961 FKS589620:FKS589961 FUO589620:FUO589961 GEK589620:GEK589961 GOG589620:GOG589961 GYC589620:GYC589961 HHY589620:HHY589961 HRU589620:HRU589961 IBQ589620:IBQ589961 ILM589620:ILM589961 IVI589620:IVI589961 JFE589620:JFE589961 JPA589620:JPA589961 JYW589620:JYW589961 KIS589620:KIS589961 KSO589620:KSO589961 LCK589620:LCK589961 LMG589620:LMG589961 LWC589620:LWC589961 MFY589620:MFY589961 MPU589620:MPU589961 MZQ589620:MZQ589961 NJM589620:NJM589961 NTI589620:NTI589961 ODE589620:ODE589961 ONA589620:ONA589961 OWW589620:OWW589961 PGS589620:PGS589961 PQO589620:PQO589961 QAK589620:QAK589961 QKG589620:QKG589961 QUC589620:QUC589961 RDY589620:RDY589961 RNU589620:RNU589961 RXQ589620:RXQ589961 SHM589620:SHM589961 SRI589620:SRI589961 TBE589620:TBE589961 TLA589620:TLA589961 TUW589620:TUW589961 UES589620:UES589961 UOO589620:UOO589961 UYK589620:UYK589961 VIG589620:VIG589961 VSC589620:VSC589961 WBY589620:WBY589961 WLU589620:WLU589961 WVQ589620:WVQ589961 I655156:I655497 JE655156:JE655497 TA655156:TA655497 ACW655156:ACW655497 AMS655156:AMS655497 AWO655156:AWO655497 BGK655156:BGK655497 BQG655156:BQG655497 CAC655156:CAC655497 CJY655156:CJY655497 CTU655156:CTU655497 DDQ655156:DDQ655497 DNM655156:DNM655497 DXI655156:DXI655497 EHE655156:EHE655497 ERA655156:ERA655497 FAW655156:FAW655497 FKS655156:FKS655497 FUO655156:FUO655497 GEK655156:GEK655497 GOG655156:GOG655497 GYC655156:GYC655497 HHY655156:HHY655497 HRU655156:HRU655497 IBQ655156:IBQ655497 ILM655156:ILM655497 IVI655156:IVI655497 JFE655156:JFE655497 JPA655156:JPA655497 JYW655156:JYW655497 KIS655156:KIS655497 KSO655156:KSO655497 LCK655156:LCK655497 LMG655156:LMG655497 LWC655156:LWC655497 MFY655156:MFY655497 MPU655156:MPU655497 MZQ655156:MZQ655497 NJM655156:NJM655497 NTI655156:NTI655497 ODE655156:ODE655497 ONA655156:ONA655497 OWW655156:OWW655497 PGS655156:PGS655497 PQO655156:PQO655497 QAK655156:QAK655497 QKG655156:QKG655497 QUC655156:QUC655497 RDY655156:RDY655497 RNU655156:RNU655497 RXQ655156:RXQ655497 SHM655156:SHM655497 SRI655156:SRI655497 TBE655156:TBE655497 TLA655156:TLA655497 TUW655156:TUW655497 UES655156:UES655497 UOO655156:UOO655497 UYK655156:UYK655497 VIG655156:VIG655497 VSC655156:VSC655497 WBY655156:WBY655497 WLU655156:WLU655497 WVQ655156:WVQ655497 I720692:I721033 JE720692:JE721033 TA720692:TA721033 ACW720692:ACW721033 AMS720692:AMS721033 AWO720692:AWO721033 BGK720692:BGK721033 BQG720692:BQG721033 CAC720692:CAC721033 CJY720692:CJY721033 CTU720692:CTU721033 DDQ720692:DDQ721033 DNM720692:DNM721033 DXI720692:DXI721033 EHE720692:EHE721033 ERA720692:ERA721033 FAW720692:FAW721033 FKS720692:FKS721033 FUO720692:FUO721033 GEK720692:GEK721033 GOG720692:GOG721033 GYC720692:GYC721033 HHY720692:HHY721033 HRU720692:HRU721033 IBQ720692:IBQ721033 ILM720692:ILM721033 IVI720692:IVI721033 JFE720692:JFE721033 JPA720692:JPA721033 JYW720692:JYW721033 KIS720692:KIS721033 KSO720692:KSO721033 LCK720692:LCK721033 LMG720692:LMG721033 LWC720692:LWC721033 MFY720692:MFY721033 MPU720692:MPU721033 MZQ720692:MZQ721033 NJM720692:NJM721033 NTI720692:NTI721033 ODE720692:ODE721033 ONA720692:ONA721033 OWW720692:OWW721033 PGS720692:PGS721033 PQO720692:PQO721033 QAK720692:QAK721033 QKG720692:QKG721033 QUC720692:QUC721033 RDY720692:RDY721033 RNU720692:RNU721033 RXQ720692:RXQ721033 SHM720692:SHM721033 SRI720692:SRI721033 TBE720692:TBE721033 TLA720692:TLA721033 TUW720692:TUW721033 UES720692:UES721033 UOO720692:UOO721033 UYK720692:UYK721033 VIG720692:VIG721033 VSC720692:VSC721033 WBY720692:WBY721033 WLU720692:WLU721033 WVQ720692:WVQ721033 I786228:I786569 JE786228:JE786569 TA786228:TA786569 ACW786228:ACW786569 AMS786228:AMS786569 AWO786228:AWO786569 BGK786228:BGK786569 BQG786228:BQG786569 CAC786228:CAC786569 CJY786228:CJY786569 CTU786228:CTU786569 DDQ786228:DDQ786569 DNM786228:DNM786569 DXI786228:DXI786569 EHE786228:EHE786569 ERA786228:ERA786569 FAW786228:FAW786569 FKS786228:FKS786569 FUO786228:FUO786569 GEK786228:GEK786569 GOG786228:GOG786569 GYC786228:GYC786569 HHY786228:HHY786569 HRU786228:HRU786569 IBQ786228:IBQ786569 ILM786228:ILM786569 IVI786228:IVI786569 JFE786228:JFE786569 JPA786228:JPA786569 JYW786228:JYW786569 KIS786228:KIS786569 KSO786228:KSO786569 LCK786228:LCK786569 LMG786228:LMG786569 LWC786228:LWC786569 MFY786228:MFY786569 MPU786228:MPU786569 MZQ786228:MZQ786569 NJM786228:NJM786569 NTI786228:NTI786569 ODE786228:ODE786569 ONA786228:ONA786569 OWW786228:OWW786569 PGS786228:PGS786569 PQO786228:PQO786569 QAK786228:QAK786569 QKG786228:QKG786569 QUC786228:QUC786569 RDY786228:RDY786569 RNU786228:RNU786569 RXQ786228:RXQ786569 SHM786228:SHM786569 SRI786228:SRI786569 TBE786228:TBE786569 TLA786228:TLA786569 TUW786228:TUW786569 UES786228:UES786569 UOO786228:UOO786569 UYK786228:UYK786569 VIG786228:VIG786569 VSC786228:VSC786569 WBY786228:WBY786569 WLU786228:WLU786569 WVQ786228:WVQ786569 I851764:I852105 JE851764:JE852105 TA851764:TA852105 ACW851764:ACW852105 AMS851764:AMS852105 AWO851764:AWO852105 BGK851764:BGK852105 BQG851764:BQG852105 CAC851764:CAC852105 CJY851764:CJY852105 CTU851764:CTU852105 DDQ851764:DDQ852105 DNM851764:DNM852105 DXI851764:DXI852105 EHE851764:EHE852105 ERA851764:ERA852105 FAW851764:FAW852105 FKS851764:FKS852105 FUO851764:FUO852105 GEK851764:GEK852105 GOG851764:GOG852105 GYC851764:GYC852105 HHY851764:HHY852105 HRU851764:HRU852105 IBQ851764:IBQ852105 ILM851764:ILM852105 IVI851764:IVI852105 JFE851764:JFE852105 JPA851764:JPA852105 JYW851764:JYW852105 KIS851764:KIS852105 KSO851764:KSO852105 LCK851764:LCK852105 LMG851764:LMG852105 LWC851764:LWC852105 MFY851764:MFY852105 MPU851764:MPU852105 MZQ851764:MZQ852105 NJM851764:NJM852105 NTI851764:NTI852105 ODE851764:ODE852105 ONA851764:ONA852105 OWW851764:OWW852105 PGS851764:PGS852105 PQO851764:PQO852105 QAK851764:QAK852105 QKG851764:QKG852105 QUC851764:QUC852105 RDY851764:RDY852105 RNU851764:RNU852105 RXQ851764:RXQ852105 SHM851764:SHM852105 SRI851764:SRI852105 TBE851764:TBE852105 TLA851764:TLA852105 TUW851764:TUW852105 UES851764:UES852105 UOO851764:UOO852105 UYK851764:UYK852105 VIG851764:VIG852105 VSC851764:VSC852105 WBY851764:WBY852105 WLU851764:WLU852105 WVQ851764:WVQ852105 I917300:I917641 JE917300:JE917641 TA917300:TA917641 ACW917300:ACW917641 AMS917300:AMS917641 AWO917300:AWO917641 BGK917300:BGK917641 BQG917300:BQG917641 CAC917300:CAC917641 CJY917300:CJY917641 CTU917300:CTU917641 DDQ917300:DDQ917641 DNM917300:DNM917641 DXI917300:DXI917641 EHE917300:EHE917641 ERA917300:ERA917641 FAW917300:FAW917641 FKS917300:FKS917641 FUO917300:FUO917641 GEK917300:GEK917641 GOG917300:GOG917641 GYC917300:GYC917641 HHY917300:HHY917641 HRU917300:HRU917641 IBQ917300:IBQ917641 ILM917300:ILM917641 IVI917300:IVI917641 JFE917300:JFE917641 JPA917300:JPA917641 JYW917300:JYW917641 KIS917300:KIS917641 KSO917300:KSO917641 LCK917300:LCK917641 LMG917300:LMG917641 LWC917300:LWC917641 MFY917300:MFY917641 MPU917300:MPU917641 MZQ917300:MZQ917641 NJM917300:NJM917641 NTI917300:NTI917641 ODE917300:ODE917641 ONA917300:ONA917641 OWW917300:OWW917641 PGS917300:PGS917641 PQO917300:PQO917641 QAK917300:QAK917641 QKG917300:QKG917641 QUC917300:QUC917641 RDY917300:RDY917641 RNU917300:RNU917641 RXQ917300:RXQ917641 SHM917300:SHM917641 SRI917300:SRI917641 TBE917300:TBE917641 TLA917300:TLA917641 TUW917300:TUW917641 UES917300:UES917641 UOO917300:UOO917641 UYK917300:UYK917641 VIG917300:VIG917641 VSC917300:VSC917641 WBY917300:WBY917641 WLU917300:WLU917641 WVQ917300:WVQ917641 I982836:I983177 JE982836:JE983177 TA982836:TA983177 ACW982836:ACW983177 AMS982836:AMS983177 AWO982836:AWO983177 BGK982836:BGK983177 BQG982836:BQG983177 CAC982836:CAC983177 CJY982836:CJY983177 CTU982836:CTU983177 DDQ982836:DDQ983177 DNM982836:DNM983177 DXI982836:DXI983177 EHE982836:EHE983177 ERA982836:ERA983177 FAW982836:FAW983177 FKS982836:FKS983177 FUO982836:FUO983177 GEK982836:GEK983177 GOG982836:GOG983177 GYC982836:GYC983177 HHY982836:HHY983177 HRU982836:HRU983177 IBQ982836:IBQ983177 ILM982836:ILM983177 IVI982836:IVI983177 JFE982836:JFE983177 JPA982836:JPA983177 JYW982836:JYW983177 KIS982836:KIS983177 KSO982836:KSO983177 LCK982836:LCK983177 LMG982836:LMG983177 LWC982836:LWC983177 MFY982836:MFY983177 MPU982836:MPU983177 MZQ982836:MZQ983177 NJM982836:NJM983177 NTI982836:NTI983177 ODE982836:ODE983177 ONA982836:ONA983177 OWW982836:OWW983177 PGS982836:PGS983177 PQO982836:PQO983177 QAK982836:QAK983177 QKG982836:QKG983177 QUC982836:QUC983177 RDY982836:RDY983177 RNU982836:RNU983177 RXQ982836:RXQ983177 SHM982836:SHM983177 SRI982836:SRI983177 TBE982836:TBE983177 TLA982836:TLA983177 TUW982836:TUW983177 UES982836:UES983177 UOO982836:UOO983177 UYK982836:UYK983177 VIG982836:VIG983177 VSC982836:VSC983177 WBY982836:WBY983177 WLU982836:WLU983177" xr:uid="{00000000-0002-0000-0100-000003000000}">
      <formula1>0</formula1>
      <formula2>365</formula2>
    </dataValidation>
    <dataValidation type="decimal" operator="lessThan" allowBlank="1" showInputMessage="1" showErrorMessage="1" sqref="WVT982836:WVT983177 TD7:TD149 ACZ7:ACZ149 AMV7:AMV149 AWR7:AWR149 BGN7:BGN149 BQJ7:BQJ149 CAF7:CAF149 CKB7:CKB149 CTX7:CTX149 DDT7:DDT149 DNP7:DNP149 DXL7:DXL149 EHH7:EHH149 ERD7:ERD149 FAZ7:FAZ149 FKV7:FKV149 FUR7:FUR149 GEN7:GEN149 GOJ7:GOJ149 GYF7:GYF149 HIB7:HIB149 HRX7:HRX149 IBT7:IBT149 ILP7:ILP149 IVL7:IVL149 JFH7:JFH149 JPD7:JPD149 JYZ7:JYZ149 KIV7:KIV149 KSR7:KSR149 LCN7:LCN149 LMJ7:LMJ149 LWF7:LWF149 MGB7:MGB149 MPX7:MPX149 MZT7:MZT149 NJP7:NJP149 NTL7:NTL149 ODH7:ODH149 OND7:OND149 OWZ7:OWZ149 PGV7:PGV149 PQR7:PQR149 QAN7:QAN149 QKJ7:QKJ149 QUF7:QUF149 REB7:REB149 RNX7:RNX149 RXT7:RXT149 SHP7:SHP149 SRL7:SRL149 TBH7:TBH149 TLD7:TLD149 TUZ7:TUZ149 UEV7:UEV149 UOR7:UOR149 UYN7:UYN149 VIJ7:VIJ149 VSF7:VSF149 WCB7:WCB149 WLX7:WLX149 WVT7:WVT149 WLX982836:WLX983177 M65332:M65673 JH65332:JH65673 TD65332:TD65673 ACZ65332:ACZ65673 AMV65332:AMV65673 AWR65332:AWR65673 BGN65332:BGN65673 BQJ65332:BQJ65673 CAF65332:CAF65673 CKB65332:CKB65673 CTX65332:CTX65673 DDT65332:DDT65673 DNP65332:DNP65673 DXL65332:DXL65673 EHH65332:EHH65673 ERD65332:ERD65673 FAZ65332:FAZ65673 FKV65332:FKV65673 FUR65332:FUR65673 GEN65332:GEN65673 GOJ65332:GOJ65673 GYF65332:GYF65673 HIB65332:HIB65673 HRX65332:HRX65673 IBT65332:IBT65673 ILP65332:ILP65673 IVL65332:IVL65673 JFH65332:JFH65673 JPD65332:JPD65673 JYZ65332:JYZ65673 KIV65332:KIV65673 KSR65332:KSR65673 LCN65332:LCN65673 LMJ65332:LMJ65673 LWF65332:LWF65673 MGB65332:MGB65673 MPX65332:MPX65673 MZT65332:MZT65673 NJP65332:NJP65673 NTL65332:NTL65673 ODH65332:ODH65673 OND65332:OND65673 OWZ65332:OWZ65673 PGV65332:PGV65673 PQR65332:PQR65673 QAN65332:QAN65673 QKJ65332:QKJ65673 QUF65332:QUF65673 REB65332:REB65673 RNX65332:RNX65673 RXT65332:RXT65673 SHP65332:SHP65673 SRL65332:SRL65673 TBH65332:TBH65673 TLD65332:TLD65673 TUZ65332:TUZ65673 UEV65332:UEV65673 UOR65332:UOR65673 UYN65332:UYN65673 VIJ65332:VIJ65673 VSF65332:VSF65673 WCB65332:WCB65673 WLX65332:WLX65673 WVT65332:WVT65673 M130868:M131209 JH130868:JH131209 TD130868:TD131209 ACZ130868:ACZ131209 AMV130868:AMV131209 AWR130868:AWR131209 BGN130868:BGN131209 BQJ130868:BQJ131209 CAF130868:CAF131209 CKB130868:CKB131209 CTX130868:CTX131209 DDT130868:DDT131209 DNP130868:DNP131209 DXL130868:DXL131209 EHH130868:EHH131209 ERD130868:ERD131209 FAZ130868:FAZ131209 FKV130868:FKV131209 FUR130868:FUR131209 GEN130868:GEN131209 GOJ130868:GOJ131209 GYF130868:GYF131209 HIB130868:HIB131209 HRX130868:HRX131209 IBT130868:IBT131209 ILP130868:ILP131209 IVL130868:IVL131209 JFH130868:JFH131209 JPD130868:JPD131209 JYZ130868:JYZ131209 KIV130868:KIV131209 KSR130868:KSR131209 LCN130868:LCN131209 LMJ130868:LMJ131209 LWF130868:LWF131209 MGB130868:MGB131209 MPX130868:MPX131209 MZT130868:MZT131209 NJP130868:NJP131209 NTL130868:NTL131209 ODH130868:ODH131209 OND130868:OND131209 OWZ130868:OWZ131209 PGV130868:PGV131209 PQR130868:PQR131209 QAN130868:QAN131209 QKJ130868:QKJ131209 QUF130868:QUF131209 REB130868:REB131209 RNX130868:RNX131209 RXT130868:RXT131209 SHP130868:SHP131209 SRL130868:SRL131209 TBH130868:TBH131209 TLD130868:TLD131209 TUZ130868:TUZ131209 UEV130868:UEV131209 UOR130868:UOR131209 UYN130868:UYN131209 VIJ130868:VIJ131209 VSF130868:VSF131209 WCB130868:WCB131209 WLX130868:WLX131209 WVT130868:WVT131209 M196404:M196745 JH196404:JH196745 TD196404:TD196745 ACZ196404:ACZ196745 AMV196404:AMV196745 AWR196404:AWR196745 BGN196404:BGN196745 BQJ196404:BQJ196745 CAF196404:CAF196745 CKB196404:CKB196745 CTX196404:CTX196745 DDT196404:DDT196745 DNP196404:DNP196745 DXL196404:DXL196745 EHH196404:EHH196745 ERD196404:ERD196745 FAZ196404:FAZ196745 FKV196404:FKV196745 FUR196404:FUR196745 GEN196404:GEN196745 GOJ196404:GOJ196745 GYF196404:GYF196745 HIB196404:HIB196745 HRX196404:HRX196745 IBT196404:IBT196745 ILP196404:ILP196745 IVL196404:IVL196745 JFH196404:JFH196745 JPD196404:JPD196745 JYZ196404:JYZ196745 KIV196404:KIV196745 KSR196404:KSR196745 LCN196404:LCN196745 LMJ196404:LMJ196745 LWF196404:LWF196745 MGB196404:MGB196745 MPX196404:MPX196745 MZT196404:MZT196745 NJP196404:NJP196745 NTL196404:NTL196745 ODH196404:ODH196745 OND196404:OND196745 OWZ196404:OWZ196745 PGV196404:PGV196745 PQR196404:PQR196745 QAN196404:QAN196745 QKJ196404:QKJ196745 QUF196404:QUF196745 REB196404:REB196745 RNX196404:RNX196745 RXT196404:RXT196745 SHP196404:SHP196745 SRL196404:SRL196745 TBH196404:TBH196745 TLD196404:TLD196745 TUZ196404:TUZ196745 UEV196404:UEV196745 UOR196404:UOR196745 UYN196404:UYN196745 VIJ196404:VIJ196745 VSF196404:VSF196745 WCB196404:WCB196745 WLX196404:WLX196745 WVT196404:WVT196745 M261940:M262281 JH261940:JH262281 TD261940:TD262281 ACZ261940:ACZ262281 AMV261940:AMV262281 AWR261940:AWR262281 BGN261940:BGN262281 BQJ261940:BQJ262281 CAF261940:CAF262281 CKB261940:CKB262281 CTX261940:CTX262281 DDT261940:DDT262281 DNP261940:DNP262281 DXL261940:DXL262281 EHH261940:EHH262281 ERD261940:ERD262281 FAZ261940:FAZ262281 FKV261940:FKV262281 FUR261940:FUR262281 GEN261940:GEN262281 GOJ261940:GOJ262281 GYF261940:GYF262281 HIB261940:HIB262281 HRX261940:HRX262281 IBT261940:IBT262281 ILP261940:ILP262281 IVL261940:IVL262281 JFH261940:JFH262281 JPD261940:JPD262281 JYZ261940:JYZ262281 KIV261940:KIV262281 KSR261940:KSR262281 LCN261940:LCN262281 LMJ261940:LMJ262281 LWF261940:LWF262281 MGB261940:MGB262281 MPX261940:MPX262281 MZT261940:MZT262281 NJP261940:NJP262281 NTL261940:NTL262281 ODH261940:ODH262281 OND261940:OND262281 OWZ261940:OWZ262281 PGV261940:PGV262281 PQR261940:PQR262281 QAN261940:QAN262281 QKJ261940:QKJ262281 QUF261940:QUF262281 REB261940:REB262281 RNX261940:RNX262281 RXT261940:RXT262281 SHP261940:SHP262281 SRL261940:SRL262281 TBH261940:TBH262281 TLD261940:TLD262281 TUZ261940:TUZ262281 UEV261940:UEV262281 UOR261940:UOR262281 UYN261940:UYN262281 VIJ261940:VIJ262281 VSF261940:VSF262281 WCB261940:WCB262281 WLX261940:WLX262281 WVT261940:WVT262281 M327476:M327817 JH327476:JH327817 TD327476:TD327817 ACZ327476:ACZ327817 AMV327476:AMV327817 AWR327476:AWR327817 BGN327476:BGN327817 BQJ327476:BQJ327817 CAF327476:CAF327817 CKB327476:CKB327817 CTX327476:CTX327817 DDT327476:DDT327817 DNP327476:DNP327817 DXL327476:DXL327817 EHH327476:EHH327817 ERD327476:ERD327817 FAZ327476:FAZ327817 FKV327476:FKV327817 FUR327476:FUR327817 GEN327476:GEN327817 GOJ327476:GOJ327817 GYF327476:GYF327817 HIB327476:HIB327817 HRX327476:HRX327817 IBT327476:IBT327817 ILP327476:ILP327817 IVL327476:IVL327817 JFH327476:JFH327817 JPD327476:JPD327817 JYZ327476:JYZ327817 KIV327476:KIV327817 KSR327476:KSR327817 LCN327476:LCN327817 LMJ327476:LMJ327817 LWF327476:LWF327817 MGB327476:MGB327817 MPX327476:MPX327817 MZT327476:MZT327817 NJP327476:NJP327817 NTL327476:NTL327817 ODH327476:ODH327817 OND327476:OND327817 OWZ327476:OWZ327817 PGV327476:PGV327817 PQR327476:PQR327817 QAN327476:QAN327817 QKJ327476:QKJ327817 QUF327476:QUF327817 REB327476:REB327817 RNX327476:RNX327817 RXT327476:RXT327817 SHP327476:SHP327817 SRL327476:SRL327817 TBH327476:TBH327817 TLD327476:TLD327817 TUZ327476:TUZ327817 UEV327476:UEV327817 UOR327476:UOR327817 UYN327476:UYN327817 VIJ327476:VIJ327817 VSF327476:VSF327817 WCB327476:WCB327817 WLX327476:WLX327817 WVT327476:WVT327817 M393012:M393353 JH393012:JH393353 TD393012:TD393353 ACZ393012:ACZ393353 AMV393012:AMV393353 AWR393012:AWR393353 BGN393012:BGN393353 BQJ393012:BQJ393353 CAF393012:CAF393353 CKB393012:CKB393353 CTX393012:CTX393353 DDT393012:DDT393353 DNP393012:DNP393353 DXL393012:DXL393353 EHH393012:EHH393353 ERD393012:ERD393353 FAZ393012:FAZ393353 FKV393012:FKV393353 FUR393012:FUR393353 GEN393012:GEN393353 GOJ393012:GOJ393353 GYF393012:GYF393353 HIB393012:HIB393353 HRX393012:HRX393353 IBT393012:IBT393353 ILP393012:ILP393353 IVL393012:IVL393353 JFH393012:JFH393353 JPD393012:JPD393353 JYZ393012:JYZ393353 KIV393012:KIV393353 KSR393012:KSR393353 LCN393012:LCN393353 LMJ393012:LMJ393353 LWF393012:LWF393353 MGB393012:MGB393353 MPX393012:MPX393353 MZT393012:MZT393353 NJP393012:NJP393353 NTL393012:NTL393353 ODH393012:ODH393353 OND393012:OND393353 OWZ393012:OWZ393353 PGV393012:PGV393353 PQR393012:PQR393353 QAN393012:QAN393353 QKJ393012:QKJ393353 QUF393012:QUF393353 REB393012:REB393353 RNX393012:RNX393353 RXT393012:RXT393353 SHP393012:SHP393353 SRL393012:SRL393353 TBH393012:TBH393353 TLD393012:TLD393353 TUZ393012:TUZ393353 UEV393012:UEV393353 UOR393012:UOR393353 UYN393012:UYN393353 VIJ393012:VIJ393353 VSF393012:VSF393353 WCB393012:WCB393353 WLX393012:WLX393353 WVT393012:WVT393353 M458548:M458889 JH458548:JH458889 TD458548:TD458889 ACZ458548:ACZ458889 AMV458548:AMV458889 AWR458548:AWR458889 BGN458548:BGN458889 BQJ458548:BQJ458889 CAF458548:CAF458889 CKB458548:CKB458889 CTX458548:CTX458889 DDT458548:DDT458889 DNP458548:DNP458889 DXL458548:DXL458889 EHH458548:EHH458889 ERD458548:ERD458889 FAZ458548:FAZ458889 FKV458548:FKV458889 FUR458548:FUR458889 GEN458548:GEN458889 GOJ458548:GOJ458889 GYF458548:GYF458889 HIB458548:HIB458889 HRX458548:HRX458889 IBT458548:IBT458889 ILP458548:ILP458889 IVL458548:IVL458889 JFH458548:JFH458889 JPD458548:JPD458889 JYZ458548:JYZ458889 KIV458548:KIV458889 KSR458548:KSR458889 LCN458548:LCN458889 LMJ458548:LMJ458889 LWF458548:LWF458889 MGB458548:MGB458889 MPX458548:MPX458889 MZT458548:MZT458889 NJP458548:NJP458889 NTL458548:NTL458889 ODH458548:ODH458889 OND458548:OND458889 OWZ458548:OWZ458889 PGV458548:PGV458889 PQR458548:PQR458889 QAN458548:QAN458889 QKJ458548:QKJ458889 QUF458548:QUF458889 REB458548:REB458889 RNX458548:RNX458889 RXT458548:RXT458889 SHP458548:SHP458889 SRL458548:SRL458889 TBH458548:TBH458889 TLD458548:TLD458889 TUZ458548:TUZ458889 UEV458548:UEV458889 UOR458548:UOR458889 UYN458548:UYN458889 VIJ458548:VIJ458889 VSF458548:VSF458889 WCB458548:WCB458889 WLX458548:WLX458889 WVT458548:WVT458889 M524084:M524425 JH524084:JH524425 TD524084:TD524425 ACZ524084:ACZ524425 AMV524084:AMV524425 AWR524084:AWR524425 BGN524084:BGN524425 BQJ524084:BQJ524425 CAF524084:CAF524425 CKB524084:CKB524425 CTX524084:CTX524425 DDT524084:DDT524425 DNP524084:DNP524425 DXL524084:DXL524425 EHH524084:EHH524425 ERD524084:ERD524425 FAZ524084:FAZ524425 FKV524084:FKV524425 FUR524084:FUR524425 GEN524084:GEN524425 GOJ524084:GOJ524425 GYF524084:GYF524425 HIB524084:HIB524425 HRX524084:HRX524425 IBT524084:IBT524425 ILP524084:ILP524425 IVL524084:IVL524425 JFH524084:JFH524425 JPD524084:JPD524425 JYZ524084:JYZ524425 KIV524084:KIV524425 KSR524084:KSR524425 LCN524084:LCN524425 LMJ524084:LMJ524425 LWF524084:LWF524425 MGB524084:MGB524425 MPX524084:MPX524425 MZT524084:MZT524425 NJP524084:NJP524425 NTL524084:NTL524425 ODH524084:ODH524425 OND524084:OND524425 OWZ524084:OWZ524425 PGV524084:PGV524425 PQR524084:PQR524425 QAN524084:QAN524425 QKJ524084:QKJ524425 QUF524084:QUF524425 REB524084:REB524425 RNX524084:RNX524425 RXT524084:RXT524425 SHP524084:SHP524425 SRL524084:SRL524425 TBH524084:TBH524425 TLD524084:TLD524425 TUZ524084:TUZ524425 UEV524084:UEV524425 UOR524084:UOR524425 UYN524084:UYN524425 VIJ524084:VIJ524425 VSF524084:VSF524425 WCB524084:WCB524425 WLX524084:WLX524425 WVT524084:WVT524425 M589620:M589961 JH589620:JH589961 TD589620:TD589961 ACZ589620:ACZ589961 AMV589620:AMV589961 AWR589620:AWR589961 BGN589620:BGN589961 BQJ589620:BQJ589961 CAF589620:CAF589961 CKB589620:CKB589961 CTX589620:CTX589961 DDT589620:DDT589961 DNP589620:DNP589961 DXL589620:DXL589961 EHH589620:EHH589961 ERD589620:ERD589961 FAZ589620:FAZ589961 FKV589620:FKV589961 FUR589620:FUR589961 GEN589620:GEN589961 GOJ589620:GOJ589961 GYF589620:GYF589961 HIB589620:HIB589961 HRX589620:HRX589961 IBT589620:IBT589961 ILP589620:ILP589961 IVL589620:IVL589961 JFH589620:JFH589961 JPD589620:JPD589961 JYZ589620:JYZ589961 KIV589620:KIV589961 KSR589620:KSR589961 LCN589620:LCN589961 LMJ589620:LMJ589961 LWF589620:LWF589961 MGB589620:MGB589961 MPX589620:MPX589961 MZT589620:MZT589961 NJP589620:NJP589961 NTL589620:NTL589961 ODH589620:ODH589961 OND589620:OND589961 OWZ589620:OWZ589961 PGV589620:PGV589961 PQR589620:PQR589961 QAN589620:QAN589961 QKJ589620:QKJ589961 QUF589620:QUF589961 REB589620:REB589961 RNX589620:RNX589961 RXT589620:RXT589961 SHP589620:SHP589961 SRL589620:SRL589961 TBH589620:TBH589961 TLD589620:TLD589961 TUZ589620:TUZ589961 UEV589620:UEV589961 UOR589620:UOR589961 UYN589620:UYN589961 VIJ589620:VIJ589961 VSF589620:VSF589961 WCB589620:WCB589961 WLX589620:WLX589961 WVT589620:WVT589961 M655156:M655497 JH655156:JH655497 TD655156:TD655497 ACZ655156:ACZ655497 AMV655156:AMV655497 AWR655156:AWR655497 BGN655156:BGN655497 BQJ655156:BQJ655497 CAF655156:CAF655497 CKB655156:CKB655497 CTX655156:CTX655497 DDT655156:DDT655497 DNP655156:DNP655497 DXL655156:DXL655497 EHH655156:EHH655497 ERD655156:ERD655497 FAZ655156:FAZ655497 FKV655156:FKV655497 FUR655156:FUR655497 GEN655156:GEN655497 GOJ655156:GOJ655497 GYF655156:GYF655497 HIB655156:HIB655497 HRX655156:HRX655497 IBT655156:IBT655497 ILP655156:ILP655497 IVL655156:IVL655497 JFH655156:JFH655497 JPD655156:JPD655497 JYZ655156:JYZ655497 KIV655156:KIV655497 KSR655156:KSR655497 LCN655156:LCN655497 LMJ655156:LMJ655497 LWF655156:LWF655497 MGB655156:MGB655497 MPX655156:MPX655497 MZT655156:MZT655497 NJP655156:NJP655497 NTL655156:NTL655497 ODH655156:ODH655497 OND655156:OND655497 OWZ655156:OWZ655497 PGV655156:PGV655497 PQR655156:PQR655497 QAN655156:QAN655497 QKJ655156:QKJ655497 QUF655156:QUF655497 REB655156:REB655497 RNX655156:RNX655497 RXT655156:RXT655497 SHP655156:SHP655497 SRL655156:SRL655497 TBH655156:TBH655497 TLD655156:TLD655497 TUZ655156:TUZ655497 UEV655156:UEV655497 UOR655156:UOR655497 UYN655156:UYN655497 VIJ655156:VIJ655497 VSF655156:VSF655497 WCB655156:WCB655497 WLX655156:WLX655497 WVT655156:WVT655497 M720692:M721033 JH720692:JH721033 TD720692:TD721033 ACZ720692:ACZ721033 AMV720692:AMV721033 AWR720692:AWR721033 BGN720692:BGN721033 BQJ720692:BQJ721033 CAF720692:CAF721033 CKB720692:CKB721033 CTX720692:CTX721033 DDT720692:DDT721033 DNP720692:DNP721033 DXL720692:DXL721033 EHH720692:EHH721033 ERD720692:ERD721033 FAZ720692:FAZ721033 FKV720692:FKV721033 FUR720692:FUR721033 GEN720692:GEN721033 GOJ720692:GOJ721033 GYF720692:GYF721033 HIB720692:HIB721033 HRX720692:HRX721033 IBT720692:IBT721033 ILP720692:ILP721033 IVL720692:IVL721033 JFH720692:JFH721033 JPD720692:JPD721033 JYZ720692:JYZ721033 KIV720692:KIV721033 KSR720692:KSR721033 LCN720692:LCN721033 LMJ720692:LMJ721033 LWF720692:LWF721033 MGB720692:MGB721033 MPX720692:MPX721033 MZT720692:MZT721033 NJP720692:NJP721033 NTL720692:NTL721033 ODH720692:ODH721033 OND720692:OND721033 OWZ720692:OWZ721033 PGV720692:PGV721033 PQR720692:PQR721033 QAN720692:QAN721033 QKJ720692:QKJ721033 QUF720692:QUF721033 REB720692:REB721033 RNX720692:RNX721033 RXT720692:RXT721033 SHP720692:SHP721033 SRL720692:SRL721033 TBH720692:TBH721033 TLD720692:TLD721033 TUZ720692:TUZ721033 UEV720692:UEV721033 UOR720692:UOR721033 UYN720692:UYN721033 VIJ720692:VIJ721033 VSF720692:VSF721033 WCB720692:WCB721033 WLX720692:WLX721033 WVT720692:WVT721033 M786228:M786569 JH786228:JH786569 TD786228:TD786569 ACZ786228:ACZ786569 AMV786228:AMV786569 AWR786228:AWR786569 BGN786228:BGN786569 BQJ786228:BQJ786569 CAF786228:CAF786569 CKB786228:CKB786569 CTX786228:CTX786569 DDT786228:DDT786569 DNP786228:DNP786569 DXL786228:DXL786569 EHH786228:EHH786569 ERD786228:ERD786569 FAZ786228:FAZ786569 FKV786228:FKV786569 FUR786228:FUR786569 GEN786228:GEN786569 GOJ786228:GOJ786569 GYF786228:GYF786569 HIB786228:HIB786569 HRX786228:HRX786569 IBT786228:IBT786569 ILP786228:ILP786569 IVL786228:IVL786569 JFH786228:JFH786569 JPD786228:JPD786569 JYZ786228:JYZ786569 KIV786228:KIV786569 KSR786228:KSR786569 LCN786228:LCN786569 LMJ786228:LMJ786569 LWF786228:LWF786569 MGB786228:MGB786569 MPX786228:MPX786569 MZT786228:MZT786569 NJP786228:NJP786569 NTL786228:NTL786569 ODH786228:ODH786569 OND786228:OND786569 OWZ786228:OWZ786569 PGV786228:PGV786569 PQR786228:PQR786569 QAN786228:QAN786569 QKJ786228:QKJ786569 QUF786228:QUF786569 REB786228:REB786569 RNX786228:RNX786569 RXT786228:RXT786569 SHP786228:SHP786569 SRL786228:SRL786569 TBH786228:TBH786569 TLD786228:TLD786569 TUZ786228:TUZ786569 UEV786228:UEV786569 UOR786228:UOR786569 UYN786228:UYN786569 VIJ786228:VIJ786569 VSF786228:VSF786569 WCB786228:WCB786569 WLX786228:WLX786569 WVT786228:WVT786569 M851764:M852105 JH851764:JH852105 TD851764:TD852105 ACZ851764:ACZ852105 AMV851764:AMV852105 AWR851764:AWR852105 BGN851764:BGN852105 BQJ851764:BQJ852105 CAF851764:CAF852105 CKB851764:CKB852105 CTX851764:CTX852105 DDT851764:DDT852105 DNP851764:DNP852105 DXL851764:DXL852105 EHH851764:EHH852105 ERD851764:ERD852105 FAZ851764:FAZ852105 FKV851764:FKV852105 FUR851764:FUR852105 GEN851764:GEN852105 GOJ851764:GOJ852105 GYF851764:GYF852105 HIB851764:HIB852105 HRX851764:HRX852105 IBT851764:IBT852105 ILP851764:ILP852105 IVL851764:IVL852105 JFH851764:JFH852105 JPD851764:JPD852105 JYZ851764:JYZ852105 KIV851764:KIV852105 KSR851764:KSR852105 LCN851764:LCN852105 LMJ851764:LMJ852105 LWF851764:LWF852105 MGB851764:MGB852105 MPX851764:MPX852105 MZT851764:MZT852105 NJP851764:NJP852105 NTL851764:NTL852105 ODH851764:ODH852105 OND851764:OND852105 OWZ851764:OWZ852105 PGV851764:PGV852105 PQR851764:PQR852105 QAN851764:QAN852105 QKJ851764:QKJ852105 QUF851764:QUF852105 REB851764:REB852105 RNX851764:RNX852105 RXT851764:RXT852105 SHP851764:SHP852105 SRL851764:SRL852105 TBH851764:TBH852105 TLD851764:TLD852105 TUZ851764:TUZ852105 UEV851764:UEV852105 UOR851764:UOR852105 UYN851764:UYN852105 VIJ851764:VIJ852105 VSF851764:VSF852105 WCB851764:WCB852105 WLX851764:WLX852105 WVT851764:WVT852105 M917300:M917641 JH917300:JH917641 TD917300:TD917641 ACZ917300:ACZ917641 AMV917300:AMV917641 AWR917300:AWR917641 BGN917300:BGN917641 BQJ917300:BQJ917641 CAF917300:CAF917641 CKB917300:CKB917641 CTX917300:CTX917641 DDT917300:DDT917641 DNP917300:DNP917641 DXL917300:DXL917641 EHH917300:EHH917641 ERD917300:ERD917641 FAZ917300:FAZ917641 FKV917300:FKV917641 FUR917300:FUR917641 GEN917300:GEN917641 GOJ917300:GOJ917641 GYF917300:GYF917641 HIB917300:HIB917641 HRX917300:HRX917641 IBT917300:IBT917641 ILP917300:ILP917641 IVL917300:IVL917641 JFH917300:JFH917641 JPD917300:JPD917641 JYZ917300:JYZ917641 KIV917300:KIV917641 KSR917300:KSR917641 LCN917300:LCN917641 LMJ917300:LMJ917641 LWF917300:LWF917641 MGB917300:MGB917641 MPX917300:MPX917641 MZT917300:MZT917641 NJP917300:NJP917641 NTL917300:NTL917641 ODH917300:ODH917641 OND917300:OND917641 OWZ917300:OWZ917641 PGV917300:PGV917641 PQR917300:PQR917641 QAN917300:QAN917641 QKJ917300:QKJ917641 QUF917300:QUF917641 REB917300:REB917641 RNX917300:RNX917641 RXT917300:RXT917641 SHP917300:SHP917641 SRL917300:SRL917641 TBH917300:TBH917641 TLD917300:TLD917641 TUZ917300:TUZ917641 UEV917300:UEV917641 UOR917300:UOR917641 UYN917300:UYN917641 VIJ917300:VIJ917641 VSF917300:VSF917641 WCB917300:WCB917641 WLX917300:WLX917641 WVT917300:WVT917641 M982836:M983177 JH982836:JH983177 TD982836:TD983177 ACZ982836:ACZ983177 AMV982836:AMV983177 AWR982836:AWR983177 BGN982836:BGN983177 BQJ982836:BQJ983177 CAF982836:CAF983177 CKB982836:CKB983177 CTX982836:CTX983177 DDT982836:DDT983177 DNP982836:DNP983177 DXL982836:DXL983177 EHH982836:EHH983177 ERD982836:ERD983177 FAZ982836:FAZ983177 FKV982836:FKV983177 FUR982836:FUR983177 GEN982836:GEN983177 GOJ982836:GOJ983177 GYF982836:GYF983177 HIB982836:HIB983177 HRX982836:HRX983177 IBT982836:IBT983177 ILP982836:ILP983177 IVL982836:IVL983177 JFH982836:JFH983177 JPD982836:JPD983177 JYZ982836:JYZ983177 KIV982836:KIV983177 KSR982836:KSR983177 LCN982836:LCN983177 LMJ982836:LMJ983177 LWF982836:LWF983177 MGB982836:MGB983177 MPX982836:MPX983177 MZT982836:MZT983177 NJP982836:NJP983177 NTL982836:NTL983177 ODH982836:ODH983177 OND982836:OND983177 OWZ982836:OWZ983177 PGV982836:PGV983177 PQR982836:PQR983177 QAN982836:QAN983177 QKJ982836:QKJ983177 QUF982836:QUF983177 REB982836:REB983177 RNX982836:RNX983177 RXT982836:RXT983177 SHP982836:SHP983177 SRL982836:SRL983177 TBH982836:TBH983177 TLD982836:TLD983177 TUZ982836:TUZ983177 UEV982836:UEV983177 UOR982836:UOR983177 UYN982836:UYN983177 VIJ982836:VIJ983177 VSF982836:VSF983177 WCB982836:WCB983177 JH7:JH149" xr:uid="{00000000-0002-0000-0100-000004000000}">
      <formula1>20000</formula1>
    </dataValidation>
    <dataValidation type="date" allowBlank="1" showInputMessage="1" showErrorMessage="1" sqref="WVN982836:WVO983177 SX7:SY149 ACT7:ACU149 AMP7:AMQ149 AWL7:AWM149 BGH7:BGI149 BQD7:BQE149 BZZ7:CAA149 CJV7:CJW149 CTR7:CTS149 DDN7:DDO149 DNJ7:DNK149 DXF7:DXG149 EHB7:EHC149 EQX7:EQY149 FAT7:FAU149 FKP7:FKQ149 FUL7:FUM149 GEH7:GEI149 GOD7:GOE149 GXZ7:GYA149 HHV7:HHW149 HRR7:HRS149 IBN7:IBO149 ILJ7:ILK149 IVF7:IVG149 JFB7:JFC149 JOX7:JOY149 JYT7:JYU149 KIP7:KIQ149 KSL7:KSM149 LCH7:LCI149 LMD7:LME149 LVZ7:LWA149 MFV7:MFW149 MPR7:MPS149 MZN7:MZO149 NJJ7:NJK149 NTF7:NTG149 ODB7:ODC149 OMX7:OMY149 OWT7:OWU149 PGP7:PGQ149 PQL7:PQM149 QAH7:QAI149 QKD7:QKE149 QTZ7:QUA149 RDV7:RDW149 RNR7:RNS149 RXN7:RXO149 SHJ7:SHK149 SRF7:SRG149 TBB7:TBC149 TKX7:TKY149 TUT7:TUU149 UEP7:UEQ149 UOL7:UOM149 UYH7:UYI149 VID7:VIE149 VRZ7:VSA149 WBV7:WBW149 WLR7:WLS149 WVN7:WVO149 WLR982836:WLS983177 F65332:G65673 JB65332:JC65673 SX65332:SY65673 ACT65332:ACU65673 AMP65332:AMQ65673 AWL65332:AWM65673 BGH65332:BGI65673 BQD65332:BQE65673 BZZ65332:CAA65673 CJV65332:CJW65673 CTR65332:CTS65673 DDN65332:DDO65673 DNJ65332:DNK65673 DXF65332:DXG65673 EHB65332:EHC65673 EQX65332:EQY65673 FAT65332:FAU65673 FKP65332:FKQ65673 FUL65332:FUM65673 GEH65332:GEI65673 GOD65332:GOE65673 GXZ65332:GYA65673 HHV65332:HHW65673 HRR65332:HRS65673 IBN65332:IBO65673 ILJ65332:ILK65673 IVF65332:IVG65673 JFB65332:JFC65673 JOX65332:JOY65673 JYT65332:JYU65673 KIP65332:KIQ65673 KSL65332:KSM65673 LCH65332:LCI65673 LMD65332:LME65673 LVZ65332:LWA65673 MFV65332:MFW65673 MPR65332:MPS65673 MZN65332:MZO65673 NJJ65332:NJK65673 NTF65332:NTG65673 ODB65332:ODC65673 OMX65332:OMY65673 OWT65332:OWU65673 PGP65332:PGQ65673 PQL65332:PQM65673 QAH65332:QAI65673 QKD65332:QKE65673 QTZ65332:QUA65673 RDV65332:RDW65673 RNR65332:RNS65673 RXN65332:RXO65673 SHJ65332:SHK65673 SRF65332:SRG65673 TBB65332:TBC65673 TKX65332:TKY65673 TUT65332:TUU65673 UEP65332:UEQ65673 UOL65332:UOM65673 UYH65332:UYI65673 VID65332:VIE65673 VRZ65332:VSA65673 WBV65332:WBW65673 WLR65332:WLS65673 WVN65332:WVO65673 F130868:G131209 JB130868:JC131209 SX130868:SY131209 ACT130868:ACU131209 AMP130868:AMQ131209 AWL130868:AWM131209 BGH130868:BGI131209 BQD130868:BQE131209 BZZ130868:CAA131209 CJV130868:CJW131209 CTR130868:CTS131209 DDN130868:DDO131209 DNJ130868:DNK131209 DXF130868:DXG131209 EHB130868:EHC131209 EQX130868:EQY131209 FAT130868:FAU131209 FKP130868:FKQ131209 FUL130868:FUM131209 GEH130868:GEI131209 GOD130868:GOE131209 GXZ130868:GYA131209 HHV130868:HHW131209 HRR130868:HRS131209 IBN130868:IBO131209 ILJ130868:ILK131209 IVF130868:IVG131209 JFB130868:JFC131209 JOX130868:JOY131209 JYT130868:JYU131209 KIP130868:KIQ131209 KSL130868:KSM131209 LCH130868:LCI131209 LMD130868:LME131209 LVZ130868:LWA131209 MFV130868:MFW131209 MPR130868:MPS131209 MZN130868:MZO131209 NJJ130868:NJK131209 NTF130868:NTG131209 ODB130868:ODC131209 OMX130868:OMY131209 OWT130868:OWU131209 PGP130868:PGQ131209 PQL130868:PQM131209 QAH130868:QAI131209 QKD130868:QKE131209 QTZ130868:QUA131209 RDV130868:RDW131209 RNR130868:RNS131209 RXN130868:RXO131209 SHJ130868:SHK131209 SRF130868:SRG131209 TBB130868:TBC131209 TKX130868:TKY131209 TUT130868:TUU131209 UEP130868:UEQ131209 UOL130868:UOM131209 UYH130868:UYI131209 VID130868:VIE131209 VRZ130868:VSA131209 WBV130868:WBW131209 WLR130868:WLS131209 WVN130868:WVO131209 F196404:G196745 JB196404:JC196745 SX196404:SY196745 ACT196404:ACU196745 AMP196404:AMQ196745 AWL196404:AWM196745 BGH196404:BGI196745 BQD196404:BQE196745 BZZ196404:CAA196745 CJV196404:CJW196745 CTR196404:CTS196745 DDN196404:DDO196745 DNJ196404:DNK196745 DXF196404:DXG196745 EHB196404:EHC196745 EQX196404:EQY196745 FAT196404:FAU196745 FKP196404:FKQ196745 FUL196404:FUM196745 GEH196404:GEI196745 GOD196404:GOE196745 GXZ196404:GYA196745 HHV196404:HHW196745 HRR196404:HRS196745 IBN196404:IBO196745 ILJ196404:ILK196745 IVF196404:IVG196745 JFB196404:JFC196745 JOX196404:JOY196745 JYT196404:JYU196745 KIP196404:KIQ196745 KSL196404:KSM196745 LCH196404:LCI196745 LMD196404:LME196745 LVZ196404:LWA196745 MFV196404:MFW196745 MPR196404:MPS196745 MZN196404:MZO196745 NJJ196404:NJK196745 NTF196404:NTG196745 ODB196404:ODC196745 OMX196404:OMY196745 OWT196404:OWU196745 PGP196404:PGQ196745 PQL196404:PQM196745 QAH196404:QAI196745 QKD196404:QKE196745 QTZ196404:QUA196745 RDV196404:RDW196745 RNR196404:RNS196745 RXN196404:RXO196745 SHJ196404:SHK196745 SRF196404:SRG196745 TBB196404:TBC196745 TKX196404:TKY196745 TUT196404:TUU196745 UEP196404:UEQ196745 UOL196404:UOM196745 UYH196404:UYI196745 VID196404:VIE196745 VRZ196404:VSA196745 WBV196404:WBW196745 WLR196404:WLS196745 WVN196404:WVO196745 F261940:G262281 JB261940:JC262281 SX261940:SY262281 ACT261940:ACU262281 AMP261940:AMQ262281 AWL261940:AWM262281 BGH261940:BGI262281 BQD261940:BQE262281 BZZ261940:CAA262281 CJV261940:CJW262281 CTR261940:CTS262281 DDN261940:DDO262281 DNJ261940:DNK262281 DXF261940:DXG262281 EHB261940:EHC262281 EQX261940:EQY262281 FAT261940:FAU262281 FKP261940:FKQ262281 FUL261940:FUM262281 GEH261940:GEI262281 GOD261940:GOE262281 GXZ261940:GYA262281 HHV261940:HHW262281 HRR261940:HRS262281 IBN261940:IBO262281 ILJ261940:ILK262281 IVF261940:IVG262281 JFB261940:JFC262281 JOX261940:JOY262281 JYT261940:JYU262281 KIP261940:KIQ262281 KSL261940:KSM262281 LCH261940:LCI262281 LMD261940:LME262281 LVZ261940:LWA262281 MFV261940:MFW262281 MPR261940:MPS262281 MZN261940:MZO262281 NJJ261940:NJK262281 NTF261940:NTG262281 ODB261940:ODC262281 OMX261940:OMY262281 OWT261940:OWU262281 PGP261940:PGQ262281 PQL261940:PQM262281 QAH261940:QAI262281 QKD261940:QKE262281 QTZ261940:QUA262281 RDV261940:RDW262281 RNR261940:RNS262281 RXN261940:RXO262281 SHJ261940:SHK262281 SRF261940:SRG262281 TBB261940:TBC262281 TKX261940:TKY262281 TUT261940:TUU262281 UEP261940:UEQ262281 UOL261940:UOM262281 UYH261940:UYI262281 VID261940:VIE262281 VRZ261940:VSA262281 WBV261940:WBW262281 WLR261940:WLS262281 WVN261940:WVO262281 F327476:G327817 JB327476:JC327817 SX327476:SY327817 ACT327476:ACU327817 AMP327476:AMQ327817 AWL327476:AWM327817 BGH327476:BGI327817 BQD327476:BQE327817 BZZ327476:CAA327817 CJV327476:CJW327817 CTR327476:CTS327817 DDN327476:DDO327817 DNJ327476:DNK327817 DXF327476:DXG327817 EHB327476:EHC327817 EQX327476:EQY327817 FAT327476:FAU327817 FKP327476:FKQ327817 FUL327476:FUM327817 GEH327476:GEI327817 GOD327476:GOE327817 GXZ327476:GYA327817 HHV327476:HHW327817 HRR327476:HRS327817 IBN327476:IBO327817 ILJ327476:ILK327817 IVF327476:IVG327817 JFB327476:JFC327817 JOX327476:JOY327817 JYT327476:JYU327817 KIP327476:KIQ327817 KSL327476:KSM327817 LCH327476:LCI327817 LMD327476:LME327817 LVZ327476:LWA327817 MFV327476:MFW327817 MPR327476:MPS327817 MZN327476:MZO327817 NJJ327476:NJK327817 NTF327476:NTG327817 ODB327476:ODC327817 OMX327476:OMY327817 OWT327476:OWU327817 PGP327476:PGQ327817 PQL327476:PQM327817 QAH327476:QAI327817 QKD327476:QKE327817 QTZ327476:QUA327817 RDV327476:RDW327817 RNR327476:RNS327817 RXN327476:RXO327817 SHJ327476:SHK327817 SRF327476:SRG327817 TBB327476:TBC327817 TKX327476:TKY327817 TUT327476:TUU327817 UEP327476:UEQ327817 UOL327476:UOM327817 UYH327476:UYI327817 VID327476:VIE327817 VRZ327476:VSA327817 WBV327476:WBW327817 WLR327476:WLS327817 WVN327476:WVO327817 F393012:G393353 JB393012:JC393353 SX393012:SY393353 ACT393012:ACU393353 AMP393012:AMQ393353 AWL393012:AWM393353 BGH393012:BGI393353 BQD393012:BQE393353 BZZ393012:CAA393353 CJV393012:CJW393353 CTR393012:CTS393353 DDN393012:DDO393353 DNJ393012:DNK393353 DXF393012:DXG393353 EHB393012:EHC393353 EQX393012:EQY393353 FAT393012:FAU393353 FKP393012:FKQ393353 FUL393012:FUM393353 GEH393012:GEI393353 GOD393012:GOE393353 GXZ393012:GYA393353 HHV393012:HHW393353 HRR393012:HRS393353 IBN393012:IBO393353 ILJ393012:ILK393353 IVF393012:IVG393353 JFB393012:JFC393353 JOX393012:JOY393353 JYT393012:JYU393353 KIP393012:KIQ393353 KSL393012:KSM393353 LCH393012:LCI393353 LMD393012:LME393353 LVZ393012:LWA393353 MFV393012:MFW393353 MPR393012:MPS393353 MZN393012:MZO393353 NJJ393012:NJK393353 NTF393012:NTG393353 ODB393012:ODC393353 OMX393012:OMY393353 OWT393012:OWU393353 PGP393012:PGQ393353 PQL393012:PQM393353 QAH393012:QAI393353 QKD393012:QKE393353 QTZ393012:QUA393353 RDV393012:RDW393353 RNR393012:RNS393353 RXN393012:RXO393353 SHJ393012:SHK393353 SRF393012:SRG393353 TBB393012:TBC393353 TKX393012:TKY393353 TUT393012:TUU393353 UEP393012:UEQ393353 UOL393012:UOM393353 UYH393012:UYI393353 VID393012:VIE393353 VRZ393012:VSA393353 WBV393012:WBW393353 WLR393012:WLS393353 WVN393012:WVO393353 F458548:G458889 JB458548:JC458889 SX458548:SY458889 ACT458548:ACU458889 AMP458548:AMQ458889 AWL458548:AWM458889 BGH458548:BGI458889 BQD458548:BQE458889 BZZ458548:CAA458889 CJV458548:CJW458889 CTR458548:CTS458889 DDN458548:DDO458889 DNJ458548:DNK458889 DXF458548:DXG458889 EHB458548:EHC458889 EQX458548:EQY458889 FAT458548:FAU458889 FKP458548:FKQ458889 FUL458548:FUM458889 GEH458548:GEI458889 GOD458548:GOE458889 GXZ458548:GYA458889 HHV458548:HHW458889 HRR458548:HRS458889 IBN458548:IBO458889 ILJ458548:ILK458889 IVF458548:IVG458889 JFB458548:JFC458889 JOX458548:JOY458889 JYT458548:JYU458889 KIP458548:KIQ458889 KSL458548:KSM458889 LCH458548:LCI458889 LMD458548:LME458889 LVZ458548:LWA458889 MFV458548:MFW458889 MPR458548:MPS458889 MZN458548:MZO458889 NJJ458548:NJK458889 NTF458548:NTG458889 ODB458548:ODC458889 OMX458548:OMY458889 OWT458548:OWU458889 PGP458548:PGQ458889 PQL458548:PQM458889 QAH458548:QAI458889 QKD458548:QKE458889 QTZ458548:QUA458889 RDV458548:RDW458889 RNR458548:RNS458889 RXN458548:RXO458889 SHJ458548:SHK458889 SRF458548:SRG458889 TBB458548:TBC458889 TKX458548:TKY458889 TUT458548:TUU458889 UEP458548:UEQ458889 UOL458548:UOM458889 UYH458548:UYI458889 VID458548:VIE458889 VRZ458548:VSA458889 WBV458548:WBW458889 WLR458548:WLS458889 WVN458548:WVO458889 F524084:G524425 JB524084:JC524425 SX524084:SY524425 ACT524084:ACU524425 AMP524084:AMQ524425 AWL524084:AWM524425 BGH524084:BGI524425 BQD524084:BQE524425 BZZ524084:CAA524425 CJV524084:CJW524425 CTR524084:CTS524425 DDN524084:DDO524425 DNJ524084:DNK524425 DXF524084:DXG524425 EHB524084:EHC524425 EQX524084:EQY524425 FAT524084:FAU524425 FKP524084:FKQ524425 FUL524084:FUM524425 GEH524084:GEI524425 GOD524084:GOE524425 GXZ524084:GYA524425 HHV524084:HHW524425 HRR524084:HRS524425 IBN524084:IBO524425 ILJ524084:ILK524425 IVF524084:IVG524425 JFB524084:JFC524425 JOX524084:JOY524425 JYT524084:JYU524425 KIP524084:KIQ524425 KSL524084:KSM524425 LCH524084:LCI524425 LMD524084:LME524425 LVZ524084:LWA524425 MFV524084:MFW524425 MPR524084:MPS524425 MZN524084:MZO524425 NJJ524084:NJK524425 NTF524084:NTG524425 ODB524084:ODC524425 OMX524084:OMY524425 OWT524084:OWU524425 PGP524084:PGQ524425 PQL524084:PQM524425 QAH524084:QAI524425 QKD524084:QKE524425 QTZ524084:QUA524425 RDV524084:RDW524425 RNR524084:RNS524425 RXN524084:RXO524425 SHJ524084:SHK524425 SRF524084:SRG524425 TBB524084:TBC524425 TKX524084:TKY524425 TUT524084:TUU524425 UEP524084:UEQ524425 UOL524084:UOM524425 UYH524084:UYI524425 VID524084:VIE524425 VRZ524084:VSA524425 WBV524084:WBW524425 WLR524084:WLS524425 WVN524084:WVO524425 F589620:G589961 JB589620:JC589961 SX589620:SY589961 ACT589620:ACU589961 AMP589620:AMQ589961 AWL589620:AWM589961 BGH589620:BGI589961 BQD589620:BQE589961 BZZ589620:CAA589961 CJV589620:CJW589961 CTR589620:CTS589961 DDN589620:DDO589961 DNJ589620:DNK589961 DXF589620:DXG589961 EHB589620:EHC589961 EQX589620:EQY589961 FAT589620:FAU589961 FKP589620:FKQ589961 FUL589620:FUM589961 GEH589620:GEI589961 GOD589620:GOE589961 GXZ589620:GYA589961 HHV589620:HHW589961 HRR589620:HRS589961 IBN589620:IBO589961 ILJ589620:ILK589961 IVF589620:IVG589961 JFB589620:JFC589961 JOX589620:JOY589961 JYT589620:JYU589961 KIP589620:KIQ589961 KSL589620:KSM589961 LCH589620:LCI589961 LMD589620:LME589961 LVZ589620:LWA589961 MFV589620:MFW589961 MPR589620:MPS589961 MZN589620:MZO589961 NJJ589620:NJK589961 NTF589620:NTG589961 ODB589620:ODC589961 OMX589620:OMY589961 OWT589620:OWU589961 PGP589620:PGQ589961 PQL589620:PQM589961 QAH589620:QAI589961 QKD589620:QKE589961 QTZ589620:QUA589961 RDV589620:RDW589961 RNR589620:RNS589961 RXN589620:RXO589961 SHJ589620:SHK589961 SRF589620:SRG589961 TBB589620:TBC589961 TKX589620:TKY589961 TUT589620:TUU589961 UEP589620:UEQ589961 UOL589620:UOM589961 UYH589620:UYI589961 VID589620:VIE589961 VRZ589620:VSA589961 WBV589620:WBW589961 WLR589620:WLS589961 WVN589620:WVO589961 F655156:G655497 JB655156:JC655497 SX655156:SY655497 ACT655156:ACU655497 AMP655156:AMQ655497 AWL655156:AWM655497 BGH655156:BGI655497 BQD655156:BQE655497 BZZ655156:CAA655497 CJV655156:CJW655497 CTR655156:CTS655497 DDN655156:DDO655497 DNJ655156:DNK655497 DXF655156:DXG655497 EHB655156:EHC655497 EQX655156:EQY655497 FAT655156:FAU655497 FKP655156:FKQ655497 FUL655156:FUM655497 GEH655156:GEI655497 GOD655156:GOE655497 GXZ655156:GYA655497 HHV655156:HHW655497 HRR655156:HRS655497 IBN655156:IBO655497 ILJ655156:ILK655497 IVF655156:IVG655497 JFB655156:JFC655497 JOX655156:JOY655497 JYT655156:JYU655497 KIP655156:KIQ655497 KSL655156:KSM655497 LCH655156:LCI655497 LMD655156:LME655497 LVZ655156:LWA655497 MFV655156:MFW655497 MPR655156:MPS655497 MZN655156:MZO655497 NJJ655156:NJK655497 NTF655156:NTG655497 ODB655156:ODC655497 OMX655156:OMY655497 OWT655156:OWU655497 PGP655156:PGQ655497 PQL655156:PQM655497 QAH655156:QAI655497 QKD655156:QKE655497 QTZ655156:QUA655497 RDV655156:RDW655497 RNR655156:RNS655497 RXN655156:RXO655497 SHJ655156:SHK655497 SRF655156:SRG655497 TBB655156:TBC655497 TKX655156:TKY655497 TUT655156:TUU655497 UEP655156:UEQ655497 UOL655156:UOM655497 UYH655156:UYI655497 VID655156:VIE655497 VRZ655156:VSA655497 WBV655156:WBW655497 WLR655156:WLS655497 WVN655156:WVO655497 F720692:G721033 JB720692:JC721033 SX720692:SY721033 ACT720692:ACU721033 AMP720692:AMQ721033 AWL720692:AWM721033 BGH720692:BGI721033 BQD720692:BQE721033 BZZ720692:CAA721033 CJV720692:CJW721033 CTR720692:CTS721033 DDN720692:DDO721033 DNJ720692:DNK721033 DXF720692:DXG721033 EHB720692:EHC721033 EQX720692:EQY721033 FAT720692:FAU721033 FKP720692:FKQ721033 FUL720692:FUM721033 GEH720692:GEI721033 GOD720692:GOE721033 GXZ720692:GYA721033 HHV720692:HHW721033 HRR720692:HRS721033 IBN720692:IBO721033 ILJ720692:ILK721033 IVF720692:IVG721033 JFB720692:JFC721033 JOX720692:JOY721033 JYT720692:JYU721033 KIP720692:KIQ721033 KSL720692:KSM721033 LCH720692:LCI721033 LMD720692:LME721033 LVZ720692:LWA721033 MFV720692:MFW721033 MPR720692:MPS721033 MZN720692:MZO721033 NJJ720692:NJK721033 NTF720692:NTG721033 ODB720692:ODC721033 OMX720692:OMY721033 OWT720692:OWU721033 PGP720692:PGQ721033 PQL720692:PQM721033 QAH720692:QAI721033 QKD720692:QKE721033 QTZ720692:QUA721033 RDV720692:RDW721033 RNR720692:RNS721033 RXN720692:RXO721033 SHJ720692:SHK721033 SRF720692:SRG721033 TBB720692:TBC721033 TKX720692:TKY721033 TUT720692:TUU721033 UEP720692:UEQ721033 UOL720692:UOM721033 UYH720692:UYI721033 VID720692:VIE721033 VRZ720692:VSA721033 WBV720692:WBW721033 WLR720692:WLS721033 WVN720692:WVO721033 F786228:G786569 JB786228:JC786569 SX786228:SY786569 ACT786228:ACU786569 AMP786228:AMQ786569 AWL786228:AWM786569 BGH786228:BGI786569 BQD786228:BQE786569 BZZ786228:CAA786569 CJV786228:CJW786569 CTR786228:CTS786569 DDN786228:DDO786569 DNJ786228:DNK786569 DXF786228:DXG786569 EHB786228:EHC786569 EQX786228:EQY786569 FAT786228:FAU786569 FKP786228:FKQ786569 FUL786228:FUM786569 GEH786228:GEI786569 GOD786228:GOE786569 GXZ786228:GYA786569 HHV786228:HHW786569 HRR786228:HRS786569 IBN786228:IBO786569 ILJ786228:ILK786569 IVF786228:IVG786569 JFB786228:JFC786569 JOX786228:JOY786569 JYT786228:JYU786569 KIP786228:KIQ786569 KSL786228:KSM786569 LCH786228:LCI786569 LMD786228:LME786569 LVZ786228:LWA786569 MFV786228:MFW786569 MPR786228:MPS786569 MZN786228:MZO786569 NJJ786228:NJK786569 NTF786228:NTG786569 ODB786228:ODC786569 OMX786228:OMY786569 OWT786228:OWU786569 PGP786228:PGQ786569 PQL786228:PQM786569 QAH786228:QAI786569 QKD786228:QKE786569 QTZ786228:QUA786569 RDV786228:RDW786569 RNR786228:RNS786569 RXN786228:RXO786569 SHJ786228:SHK786569 SRF786228:SRG786569 TBB786228:TBC786569 TKX786228:TKY786569 TUT786228:TUU786569 UEP786228:UEQ786569 UOL786228:UOM786569 UYH786228:UYI786569 VID786228:VIE786569 VRZ786228:VSA786569 WBV786228:WBW786569 WLR786228:WLS786569 WVN786228:WVO786569 F851764:G852105 JB851764:JC852105 SX851764:SY852105 ACT851764:ACU852105 AMP851764:AMQ852105 AWL851764:AWM852105 BGH851764:BGI852105 BQD851764:BQE852105 BZZ851764:CAA852105 CJV851764:CJW852105 CTR851764:CTS852105 DDN851764:DDO852105 DNJ851764:DNK852105 DXF851764:DXG852105 EHB851764:EHC852105 EQX851764:EQY852105 FAT851764:FAU852105 FKP851764:FKQ852105 FUL851764:FUM852105 GEH851764:GEI852105 GOD851764:GOE852105 GXZ851764:GYA852105 HHV851764:HHW852105 HRR851764:HRS852105 IBN851764:IBO852105 ILJ851764:ILK852105 IVF851764:IVG852105 JFB851764:JFC852105 JOX851764:JOY852105 JYT851764:JYU852105 KIP851764:KIQ852105 KSL851764:KSM852105 LCH851764:LCI852105 LMD851764:LME852105 LVZ851764:LWA852105 MFV851764:MFW852105 MPR851764:MPS852105 MZN851764:MZO852105 NJJ851764:NJK852105 NTF851764:NTG852105 ODB851764:ODC852105 OMX851764:OMY852105 OWT851764:OWU852105 PGP851764:PGQ852105 PQL851764:PQM852105 QAH851764:QAI852105 QKD851764:QKE852105 QTZ851764:QUA852105 RDV851764:RDW852105 RNR851764:RNS852105 RXN851764:RXO852105 SHJ851764:SHK852105 SRF851764:SRG852105 TBB851764:TBC852105 TKX851764:TKY852105 TUT851764:TUU852105 UEP851764:UEQ852105 UOL851764:UOM852105 UYH851764:UYI852105 VID851764:VIE852105 VRZ851764:VSA852105 WBV851764:WBW852105 WLR851764:WLS852105 WVN851764:WVO852105 F917300:G917641 JB917300:JC917641 SX917300:SY917641 ACT917300:ACU917641 AMP917300:AMQ917641 AWL917300:AWM917641 BGH917300:BGI917641 BQD917300:BQE917641 BZZ917300:CAA917641 CJV917300:CJW917641 CTR917300:CTS917641 DDN917300:DDO917641 DNJ917300:DNK917641 DXF917300:DXG917641 EHB917300:EHC917641 EQX917300:EQY917641 FAT917300:FAU917641 FKP917300:FKQ917641 FUL917300:FUM917641 GEH917300:GEI917641 GOD917300:GOE917641 GXZ917300:GYA917641 HHV917300:HHW917641 HRR917300:HRS917641 IBN917300:IBO917641 ILJ917300:ILK917641 IVF917300:IVG917641 JFB917300:JFC917641 JOX917300:JOY917641 JYT917300:JYU917641 KIP917300:KIQ917641 KSL917300:KSM917641 LCH917300:LCI917641 LMD917300:LME917641 LVZ917300:LWA917641 MFV917300:MFW917641 MPR917300:MPS917641 MZN917300:MZO917641 NJJ917300:NJK917641 NTF917300:NTG917641 ODB917300:ODC917641 OMX917300:OMY917641 OWT917300:OWU917641 PGP917300:PGQ917641 PQL917300:PQM917641 QAH917300:QAI917641 QKD917300:QKE917641 QTZ917300:QUA917641 RDV917300:RDW917641 RNR917300:RNS917641 RXN917300:RXO917641 SHJ917300:SHK917641 SRF917300:SRG917641 TBB917300:TBC917641 TKX917300:TKY917641 TUT917300:TUU917641 UEP917300:UEQ917641 UOL917300:UOM917641 UYH917300:UYI917641 VID917300:VIE917641 VRZ917300:VSA917641 WBV917300:WBW917641 WLR917300:WLS917641 WVN917300:WVO917641 F982836:G983177 JB982836:JC983177 SX982836:SY983177 ACT982836:ACU983177 AMP982836:AMQ983177 AWL982836:AWM983177 BGH982836:BGI983177 BQD982836:BQE983177 BZZ982836:CAA983177 CJV982836:CJW983177 CTR982836:CTS983177 DDN982836:DDO983177 DNJ982836:DNK983177 DXF982836:DXG983177 EHB982836:EHC983177 EQX982836:EQY983177 FAT982836:FAU983177 FKP982836:FKQ983177 FUL982836:FUM983177 GEH982836:GEI983177 GOD982836:GOE983177 GXZ982836:GYA983177 HHV982836:HHW983177 HRR982836:HRS983177 IBN982836:IBO983177 ILJ982836:ILK983177 IVF982836:IVG983177 JFB982836:JFC983177 JOX982836:JOY983177 JYT982836:JYU983177 KIP982836:KIQ983177 KSL982836:KSM983177 LCH982836:LCI983177 LMD982836:LME983177 LVZ982836:LWA983177 MFV982836:MFW983177 MPR982836:MPS983177 MZN982836:MZO983177 NJJ982836:NJK983177 NTF982836:NTG983177 ODB982836:ODC983177 OMX982836:OMY983177 OWT982836:OWU983177 PGP982836:PGQ983177 PQL982836:PQM983177 QAH982836:QAI983177 QKD982836:QKE983177 QTZ982836:QUA983177 RDV982836:RDW983177 RNR982836:RNS983177 RXN982836:RXO983177 SHJ982836:SHK983177 SRF982836:SRG983177 TBB982836:TBC983177 TKX982836:TKY983177 TUT982836:TUU983177 UEP982836:UEQ983177 UOL982836:UOM983177 UYH982836:UYI983177 VID982836:VIE983177 VRZ982836:VSA983177 WBV982836:WBW983177 JB7:JC149" xr:uid="{00000000-0002-0000-0100-000005000000}">
      <formula1>43101</formula1>
      <formula2>43465</formula2>
    </dataValidation>
    <dataValidation type="whole" allowBlank="1" showInputMessage="1" showErrorMessage="1" error="massimo 365 gg." sqref="I7" xr:uid="{00000000-0002-0000-0100-000006000000}">
      <formula1>1</formula1>
      <formula2>365</formula2>
    </dataValidation>
    <dataValidation type="date" allowBlank="1" showInputMessage="1" showErrorMessage="1" error="inserire anno 2023 (01/01/2023 - 31/12/2023)" prompt="compilare sempre" sqref="F7:G149" xr:uid="{00000000-0002-0000-0100-000007000000}">
      <formula1>44927</formula1>
      <formula2>45291</formula2>
    </dataValidation>
    <dataValidation type="whole" allowBlank="1" showInputMessage="1" showErrorMessage="1" error="inserire solo gg. di assenza" prompt="inserire solo i giorni di assenza fatturati/da fatturare" sqref="I8:I149" xr:uid="{00000000-0002-0000-0100-000008000000}">
      <formula1>0</formula1>
      <formula2>364</formula2>
    </dataValidation>
    <dataValidation type="decimal" allowBlank="1" showInputMessage="1" showErrorMessage="1" error="ISEE tra 0,00 e 20.000,00" prompt="compilare sempre" sqref="M7:M149" xr:uid="{00000000-0002-0000-0100-000009000000}">
      <formula1>0</formula1>
      <formula2>20000</formula2>
    </dataValidation>
    <dataValidation type="whole" allowBlank="1" showInputMessage="1" showErrorMessage="1" error="massimo 365 gg." prompt="compilare sempre" sqref="H7:H149" xr:uid="{00000000-0002-0000-0100-00000A000000}">
      <formula1>1</formula1>
      <formula2>365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B000000}">
          <x14:formula1>
            <xm:f>'MENU TENDINA'!$A$2:$A$3</xm:f>
          </x14:formula1>
          <xm:sqref>N7:N149</xm:sqref>
        </x14:dataValidation>
        <x14:dataValidation type="list" allowBlank="1" showInputMessage="1" showErrorMessage="1" xr:uid="{00000000-0002-0000-0100-00000C000000}">
          <x14:formula1>
            <xm:f>'MENU TENDINA'!$B$2:$B$29</xm:f>
          </x14:formula1>
          <xm:sqref>D7:D149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150"/>
  <sheetViews>
    <sheetView zoomScale="90" zoomScaleNormal="90" workbookViewId="0"/>
  </sheetViews>
  <sheetFormatPr defaultRowHeight="14.5" x14ac:dyDescent="0.35"/>
  <cols>
    <col min="1" max="1" width="8" style="194" customWidth="1"/>
    <col min="2" max="2" width="9" style="83" customWidth="1"/>
    <col min="3" max="3" width="14" style="83" customWidth="1"/>
    <col min="4" max="4" width="26.26953125" style="83" customWidth="1"/>
    <col min="5" max="5" width="12.81640625" style="83" customWidth="1"/>
    <col min="6" max="6" width="12.26953125" style="83" customWidth="1"/>
    <col min="7" max="7" width="11.7265625" style="83" customWidth="1"/>
    <col min="8" max="8" width="11.453125" style="83" customWidth="1"/>
    <col min="9" max="9" width="9.81640625" style="83" customWidth="1"/>
    <col min="10" max="10" width="20.54296875" style="83" customWidth="1"/>
    <col min="11" max="11" width="11.7265625" style="86" hidden="1" customWidth="1"/>
    <col min="12" max="12" width="11.81640625" style="103" customWidth="1"/>
    <col min="13" max="13" width="10.7265625" style="104" customWidth="1"/>
    <col min="14" max="14" width="12.1796875" style="105" customWidth="1"/>
    <col min="15" max="16" width="11" style="83" customWidth="1"/>
    <col min="17" max="18" width="17" style="83" customWidth="1"/>
    <col min="19" max="19" width="15.26953125" style="83" customWidth="1"/>
    <col min="20" max="20" width="15.7265625" style="87" customWidth="1"/>
    <col min="21" max="21" width="15" style="83" customWidth="1"/>
    <col min="22" max="22" width="14.26953125" style="83" customWidth="1"/>
    <col min="23" max="23" width="14.26953125" style="83" hidden="1" customWidth="1"/>
    <col min="24" max="24" width="12.81640625" style="83" customWidth="1"/>
    <col min="25" max="25" width="12.453125" style="83" customWidth="1"/>
    <col min="26" max="26" width="10.7265625" style="83" hidden="1" customWidth="1"/>
    <col min="27" max="27" width="10.7265625" style="83" customWidth="1"/>
    <col min="28" max="28" width="10.1796875" style="83" customWidth="1"/>
    <col min="29" max="29" width="15.7265625" style="99" customWidth="1"/>
    <col min="30" max="30" width="21.26953125" style="99" customWidth="1"/>
    <col min="31" max="31" width="9.7265625" style="83" bestFit="1" customWidth="1"/>
    <col min="32" max="258" width="8.81640625" style="83"/>
    <col min="259" max="259" width="5.26953125" style="83" customWidth="1"/>
    <col min="260" max="260" width="9" style="83" customWidth="1"/>
    <col min="261" max="261" width="14" style="83" customWidth="1"/>
    <col min="262" max="262" width="27" style="83" bestFit="1" customWidth="1"/>
    <col min="263" max="263" width="26.26953125" style="83" customWidth="1"/>
    <col min="264" max="264" width="11" style="83" customWidth="1"/>
    <col min="265" max="265" width="11.26953125" style="83" customWidth="1"/>
    <col min="266" max="266" width="9.26953125" style="83" customWidth="1"/>
    <col min="267" max="267" width="10" style="83" customWidth="1"/>
    <col min="268" max="268" width="9.81640625" style="83" customWidth="1"/>
    <col min="269" max="269" width="11.7265625" style="83" customWidth="1"/>
    <col min="270" max="270" width="11" style="83" customWidth="1"/>
    <col min="271" max="271" width="10.26953125" style="83" bestFit="1" customWidth="1"/>
    <col min="272" max="273" width="11" style="83" customWidth="1"/>
    <col min="274" max="275" width="17" style="83" customWidth="1"/>
    <col min="276" max="276" width="12.26953125" style="83" customWidth="1"/>
    <col min="277" max="277" width="15.7265625" style="83" customWidth="1"/>
    <col min="278" max="278" width="15" style="83" customWidth="1"/>
    <col min="279" max="279" width="26.1796875" style="83" customWidth="1"/>
    <col min="280" max="280" width="12.81640625" style="83" customWidth="1"/>
    <col min="281" max="281" width="13.26953125" style="83" customWidth="1"/>
    <col min="282" max="282" width="10.7265625" style="83" customWidth="1"/>
    <col min="283" max="283" width="10.1796875" style="83" customWidth="1"/>
    <col min="284" max="284" width="11.7265625" style="83" customWidth="1"/>
    <col min="285" max="285" width="13.1796875" style="83" customWidth="1"/>
    <col min="286" max="286" width="14.7265625" style="83" customWidth="1"/>
    <col min="287" max="287" width="9.7265625" style="83" bestFit="1" customWidth="1"/>
    <col min="288" max="514" width="8.81640625" style="83"/>
    <col min="515" max="515" width="5.26953125" style="83" customWidth="1"/>
    <col min="516" max="516" width="9" style="83" customWidth="1"/>
    <col min="517" max="517" width="14" style="83" customWidth="1"/>
    <col min="518" max="518" width="27" style="83" bestFit="1" customWidth="1"/>
    <col min="519" max="519" width="26.26953125" style="83" customWidth="1"/>
    <col min="520" max="520" width="11" style="83" customWidth="1"/>
    <col min="521" max="521" width="11.26953125" style="83" customWidth="1"/>
    <col min="522" max="522" width="9.26953125" style="83" customWidth="1"/>
    <col min="523" max="523" width="10" style="83" customWidth="1"/>
    <col min="524" max="524" width="9.81640625" style="83" customWidth="1"/>
    <col min="525" max="525" width="11.7265625" style="83" customWidth="1"/>
    <col min="526" max="526" width="11" style="83" customWidth="1"/>
    <col min="527" max="527" width="10.26953125" style="83" bestFit="1" customWidth="1"/>
    <col min="528" max="529" width="11" style="83" customWidth="1"/>
    <col min="530" max="531" width="17" style="83" customWidth="1"/>
    <col min="532" max="532" width="12.26953125" style="83" customWidth="1"/>
    <col min="533" max="533" width="15.7265625" style="83" customWidth="1"/>
    <col min="534" max="534" width="15" style="83" customWidth="1"/>
    <col min="535" max="535" width="26.1796875" style="83" customWidth="1"/>
    <col min="536" max="536" width="12.81640625" style="83" customWidth="1"/>
    <col min="537" max="537" width="13.26953125" style="83" customWidth="1"/>
    <col min="538" max="538" width="10.7265625" style="83" customWidth="1"/>
    <col min="539" max="539" width="10.1796875" style="83" customWidth="1"/>
    <col min="540" max="540" width="11.7265625" style="83" customWidth="1"/>
    <col min="541" max="541" width="13.1796875" style="83" customWidth="1"/>
    <col min="542" max="542" width="14.7265625" style="83" customWidth="1"/>
    <col min="543" max="543" width="9.7265625" style="83" bestFit="1" customWidth="1"/>
    <col min="544" max="770" width="8.81640625" style="83"/>
    <col min="771" max="771" width="5.26953125" style="83" customWidth="1"/>
    <col min="772" max="772" width="9" style="83" customWidth="1"/>
    <col min="773" max="773" width="14" style="83" customWidth="1"/>
    <col min="774" max="774" width="27" style="83" bestFit="1" customWidth="1"/>
    <col min="775" max="775" width="26.26953125" style="83" customWidth="1"/>
    <col min="776" max="776" width="11" style="83" customWidth="1"/>
    <col min="777" max="777" width="11.26953125" style="83" customWidth="1"/>
    <col min="778" max="778" width="9.26953125" style="83" customWidth="1"/>
    <col min="779" max="779" width="10" style="83" customWidth="1"/>
    <col min="780" max="780" width="9.81640625" style="83" customWidth="1"/>
    <col min="781" max="781" width="11.7265625" style="83" customWidth="1"/>
    <col min="782" max="782" width="11" style="83" customWidth="1"/>
    <col min="783" max="783" width="10.26953125" style="83" bestFit="1" customWidth="1"/>
    <col min="784" max="785" width="11" style="83" customWidth="1"/>
    <col min="786" max="787" width="17" style="83" customWidth="1"/>
    <col min="788" max="788" width="12.26953125" style="83" customWidth="1"/>
    <col min="789" max="789" width="15.7265625" style="83" customWidth="1"/>
    <col min="790" max="790" width="15" style="83" customWidth="1"/>
    <col min="791" max="791" width="26.1796875" style="83" customWidth="1"/>
    <col min="792" max="792" width="12.81640625" style="83" customWidth="1"/>
    <col min="793" max="793" width="13.26953125" style="83" customWidth="1"/>
    <col min="794" max="794" width="10.7265625" style="83" customWidth="1"/>
    <col min="795" max="795" width="10.1796875" style="83" customWidth="1"/>
    <col min="796" max="796" width="11.7265625" style="83" customWidth="1"/>
    <col min="797" max="797" width="13.1796875" style="83" customWidth="1"/>
    <col min="798" max="798" width="14.7265625" style="83" customWidth="1"/>
    <col min="799" max="799" width="9.7265625" style="83" bestFit="1" customWidth="1"/>
    <col min="800" max="1026" width="8.81640625" style="83"/>
    <col min="1027" max="1027" width="5.26953125" style="83" customWidth="1"/>
    <col min="1028" max="1028" width="9" style="83" customWidth="1"/>
    <col min="1029" max="1029" width="14" style="83" customWidth="1"/>
    <col min="1030" max="1030" width="27" style="83" bestFit="1" customWidth="1"/>
    <col min="1031" max="1031" width="26.26953125" style="83" customWidth="1"/>
    <col min="1032" max="1032" width="11" style="83" customWidth="1"/>
    <col min="1033" max="1033" width="11.26953125" style="83" customWidth="1"/>
    <col min="1034" max="1034" width="9.26953125" style="83" customWidth="1"/>
    <col min="1035" max="1035" width="10" style="83" customWidth="1"/>
    <col min="1036" max="1036" width="9.81640625" style="83" customWidth="1"/>
    <col min="1037" max="1037" width="11.7265625" style="83" customWidth="1"/>
    <col min="1038" max="1038" width="11" style="83" customWidth="1"/>
    <col min="1039" max="1039" width="10.26953125" style="83" bestFit="1" customWidth="1"/>
    <col min="1040" max="1041" width="11" style="83" customWidth="1"/>
    <col min="1042" max="1043" width="17" style="83" customWidth="1"/>
    <col min="1044" max="1044" width="12.26953125" style="83" customWidth="1"/>
    <col min="1045" max="1045" width="15.7265625" style="83" customWidth="1"/>
    <col min="1046" max="1046" width="15" style="83" customWidth="1"/>
    <col min="1047" max="1047" width="26.1796875" style="83" customWidth="1"/>
    <col min="1048" max="1048" width="12.81640625" style="83" customWidth="1"/>
    <col min="1049" max="1049" width="13.26953125" style="83" customWidth="1"/>
    <col min="1050" max="1050" width="10.7265625" style="83" customWidth="1"/>
    <col min="1051" max="1051" width="10.1796875" style="83" customWidth="1"/>
    <col min="1052" max="1052" width="11.7265625" style="83" customWidth="1"/>
    <col min="1053" max="1053" width="13.1796875" style="83" customWidth="1"/>
    <col min="1054" max="1054" width="14.7265625" style="83" customWidth="1"/>
    <col min="1055" max="1055" width="9.7265625" style="83" bestFit="1" customWidth="1"/>
    <col min="1056" max="1282" width="8.81640625" style="83"/>
    <col min="1283" max="1283" width="5.26953125" style="83" customWidth="1"/>
    <col min="1284" max="1284" width="9" style="83" customWidth="1"/>
    <col min="1285" max="1285" width="14" style="83" customWidth="1"/>
    <col min="1286" max="1286" width="27" style="83" bestFit="1" customWidth="1"/>
    <col min="1287" max="1287" width="26.26953125" style="83" customWidth="1"/>
    <col min="1288" max="1288" width="11" style="83" customWidth="1"/>
    <col min="1289" max="1289" width="11.26953125" style="83" customWidth="1"/>
    <col min="1290" max="1290" width="9.26953125" style="83" customWidth="1"/>
    <col min="1291" max="1291" width="10" style="83" customWidth="1"/>
    <col min="1292" max="1292" width="9.81640625" style="83" customWidth="1"/>
    <col min="1293" max="1293" width="11.7265625" style="83" customWidth="1"/>
    <col min="1294" max="1294" width="11" style="83" customWidth="1"/>
    <col min="1295" max="1295" width="10.26953125" style="83" bestFit="1" customWidth="1"/>
    <col min="1296" max="1297" width="11" style="83" customWidth="1"/>
    <col min="1298" max="1299" width="17" style="83" customWidth="1"/>
    <col min="1300" max="1300" width="12.26953125" style="83" customWidth="1"/>
    <col min="1301" max="1301" width="15.7265625" style="83" customWidth="1"/>
    <col min="1302" max="1302" width="15" style="83" customWidth="1"/>
    <col min="1303" max="1303" width="26.1796875" style="83" customWidth="1"/>
    <col min="1304" max="1304" width="12.81640625" style="83" customWidth="1"/>
    <col min="1305" max="1305" width="13.26953125" style="83" customWidth="1"/>
    <col min="1306" max="1306" width="10.7265625" style="83" customWidth="1"/>
    <col min="1307" max="1307" width="10.1796875" style="83" customWidth="1"/>
    <col min="1308" max="1308" width="11.7265625" style="83" customWidth="1"/>
    <col min="1309" max="1309" width="13.1796875" style="83" customWidth="1"/>
    <col min="1310" max="1310" width="14.7265625" style="83" customWidth="1"/>
    <col min="1311" max="1311" width="9.7265625" style="83" bestFit="1" customWidth="1"/>
    <col min="1312" max="1538" width="8.81640625" style="83"/>
    <col min="1539" max="1539" width="5.26953125" style="83" customWidth="1"/>
    <col min="1540" max="1540" width="9" style="83" customWidth="1"/>
    <col min="1541" max="1541" width="14" style="83" customWidth="1"/>
    <col min="1542" max="1542" width="27" style="83" bestFit="1" customWidth="1"/>
    <col min="1543" max="1543" width="26.26953125" style="83" customWidth="1"/>
    <col min="1544" max="1544" width="11" style="83" customWidth="1"/>
    <col min="1545" max="1545" width="11.26953125" style="83" customWidth="1"/>
    <col min="1546" max="1546" width="9.26953125" style="83" customWidth="1"/>
    <col min="1547" max="1547" width="10" style="83" customWidth="1"/>
    <col min="1548" max="1548" width="9.81640625" style="83" customWidth="1"/>
    <col min="1549" max="1549" width="11.7265625" style="83" customWidth="1"/>
    <col min="1550" max="1550" width="11" style="83" customWidth="1"/>
    <col min="1551" max="1551" width="10.26953125" style="83" bestFit="1" customWidth="1"/>
    <col min="1552" max="1553" width="11" style="83" customWidth="1"/>
    <col min="1554" max="1555" width="17" style="83" customWidth="1"/>
    <col min="1556" max="1556" width="12.26953125" style="83" customWidth="1"/>
    <col min="1557" max="1557" width="15.7265625" style="83" customWidth="1"/>
    <col min="1558" max="1558" width="15" style="83" customWidth="1"/>
    <col min="1559" max="1559" width="26.1796875" style="83" customWidth="1"/>
    <col min="1560" max="1560" width="12.81640625" style="83" customWidth="1"/>
    <col min="1561" max="1561" width="13.26953125" style="83" customWidth="1"/>
    <col min="1562" max="1562" width="10.7265625" style="83" customWidth="1"/>
    <col min="1563" max="1563" width="10.1796875" style="83" customWidth="1"/>
    <col min="1564" max="1564" width="11.7265625" style="83" customWidth="1"/>
    <col min="1565" max="1565" width="13.1796875" style="83" customWidth="1"/>
    <col min="1566" max="1566" width="14.7265625" style="83" customWidth="1"/>
    <col min="1567" max="1567" width="9.7265625" style="83" bestFit="1" customWidth="1"/>
    <col min="1568" max="1794" width="8.81640625" style="83"/>
    <col min="1795" max="1795" width="5.26953125" style="83" customWidth="1"/>
    <col min="1796" max="1796" width="9" style="83" customWidth="1"/>
    <col min="1797" max="1797" width="14" style="83" customWidth="1"/>
    <col min="1798" max="1798" width="27" style="83" bestFit="1" customWidth="1"/>
    <col min="1799" max="1799" width="26.26953125" style="83" customWidth="1"/>
    <col min="1800" max="1800" width="11" style="83" customWidth="1"/>
    <col min="1801" max="1801" width="11.26953125" style="83" customWidth="1"/>
    <col min="1802" max="1802" width="9.26953125" style="83" customWidth="1"/>
    <col min="1803" max="1803" width="10" style="83" customWidth="1"/>
    <col min="1804" max="1804" width="9.81640625" style="83" customWidth="1"/>
    <col min="1805" max="1805" width="11.7265625" style="83" customWidth="1"/>
    <col min="1806" max="1806" width="11" style="83" customWidth="1"/>
    <col min="1807" max="1807" width="10.26953125" style="83" bestFit="1" customWidth="1"/>
    <col min="1808" max="1809" width="11" style="83" customWidth="1"/>
    <col min="1810" max="1811" width="17" style="83" customWidth="1"/>
    <col min="1812" max="1812" width="12.26953125" style="83" customWidth="1"/>
    <col min="1813" max="1813" width="15.7265625" style="83" customWidth="1"/>
    <col min="1814" max="1814" width="15" style="83" customWidth="1"/>
    <col min="1815" max="1815" width="26.1796875" style="83" customWidth="1"/>
    <col min="1816" max="1816" width="12.81640625" style="83" customWidth="1"/>
    <col min="1817" max="1817" width="13.26953125" style="83" customWidth="1"/>
    <col min="1818" max="1818" width="10.7265625" style="83" customWidth="1"/>
    <col min="1819" max="1819" width="10.1796875" style="83" customWidth="1"/>
    <col min="1820" max="1820" width="11.7265625" style="83" customWidth="1"/>
    <col min="1821" max="1821" width="13.1796875" style="83" customWidth="1"/>
    <col min="1822" max="1822" width="14.7265625" style="83" customWidth="1"/>
    <col min="1823" max="1823" width="9.7265625" style="83" bestFit="1" customWidth="1"/>
    <col min="1824" max="2050" width="8.81640625" style="83"/>
    <col min="2051" max="2051" width="5.26953125" style="83" customWidth="1"/>
    <col min="2052" max="2052" width="9" style="83" customWidth="1"/>
    <col min="2053" max="2053" width="14" style="83" customWidth="1"/>
    <col min="2054" max="2054" width="27" style="83" bestFit="1" customWidth="1"/>
    <col min="2055" max="2055" width="26.26953125" style="83" customWidth="1"/>
    <col min="2056" max="2056" width="11" style="83" customWidth="1"/>
    <col min="2057" max="2057" width="11.26953125" style="83" customWidth="1"/>
    <col min="2058" max="2058" width="9.26953125" style="83" customWidth="1"/>
    <col min="2059" max="2059" width="10" style="83" customWidth="1"/>
    <col min="2060" max="2060" width="9.81640625" style="83" customWidth="1"/>
    <col min="2061" max="2061" width="11.7265625" style="83" customWidth="1"/>
    <col min="2062" max="2062" width="11" style="83" customWidth="1"/>
    <col min="2063" max="2063" width="10.26953125" style="83" bestFit="1" customWidth="1"/>
    <col min="2064" max="2065" width="11" style="83" customWidth="1"/>
    <col min="2066" max="2067" width="17" style="83" customWidth="1"/>
    <col min="2068" max="2068" width="12.26953125" style="83" customWidth="1"/>
    <col min="2069" max="2069" width="15.7265625" style="83" customWidth="1"/>
    <col min="2070" max="2070" width="15" style="83" customWidth="1"/>
    <col min="2071" max="2071" width="26.1796875" style="83" customWidth="1"/>
    <col min="2072" max="2072" width="12.81640625" style="83" customWidth="1"/>
    <col min="2073" max="2073" width="13.26953125" style="83" customWidth="1"/>
    <col min="2074" max="2074" width="10.7265625" style="83" customWidth="1"/>
    <col min="2075" max="2075" width="10.1796875" style="83" customWidth="1"/>
    <col min="2076" max="2076" width="11.7265625" style="83" customWidth="1"/>
    <col min="2077" max="2077" width="13.1796875" style="83" customWidth="1"/>
    <col min="2078" max="2078" width="14.7265625" style="83" customWidth="1"/>
    <col min="2079" max="2079" width="9.7265625" style="83" bestFit="1" customWidth="1"/>
    <col min="2080" max="2306" width="8.81640625" style="83"/>
    <col min="2307" max="2307" width="5.26953125" style="83" customWidth="1"/>
    <col min="2308" max="2308" width="9" style="83" customWidth="1"/>
    <col min="2309" max="2309" width="14" style="83" customWidth="1"/>
    <col min="2310" max="2310" width="27" style="83" bestFit="1" customWidth="1"/>
    <col min="2311" max="2311" width="26.26953125" style="83" customWidth="1"/>
    <col min="2312" max="2312" width="11" style="83" customWidth="1"/>
    <col min="2313" max="2313" width="11.26953125" style="83" customWidth="1"/>
    <col min="2314" max="2314" width="9.26953125" style="83" customWidth="1"/>
    <col min="2315" max="2315" width="10" style="83" customWidth="1"/>
    <col min="2316" max="2316" width="9.81640625" style="83" customWidth="1"/>
    <col min="2317" max="2317" width="11.7265625" style="83" customWidth="1"/>
    <col min="2318" max="2318" width="11" style="83" customWidth="1"/>
    <col min="2319" max="2319" width="10.26953125" style="83" bestFit="1" customWidth="1"/>
    <col min="2320" max="2321" width="11" style="83" customWidth="1"/>
    <col min="2322" max="2323" width="17" style="83" customWidth="1"/>
    <col min="2324" max="2324" width="12.26953125" style="83" customWidth="1"/>
    <col min="2325" max="2325" width="15.7265625" style="83" customWidth="1"/>
    <col min="2326" max="2326" width="15" style="83" customWidth="1"/>
    <col min="2327" max="2327" width="26.1796875" style="83" customWidth="1"/>
    <col min="2328" max="2328" width="12.81640625" style="83" customWidth="1"/>
    <col min="2329" max="2329" width="13.26953125" style="83" customWidth="1"/>
    <col min="2330" max="2330" width="10.7265625" style="83" customWidth="1"/>
    <col min="2331" max="2331" width="10.1796875" style="83" customWidth="1"/>
    <col min="2332" max="2332" width="11.7265625" style="83" customWidth="1"/>
    <col min="2333" max="2333" width="13.1796875" style="83" customWidth="1"/>
    <col min="2334" max="2334" width="14.7265625" style="83" customWidth="1"/>
    <col min="2335" max="2335" width="9.7265625" style="83" bestFit="1" customWidth="1"/>
    <col min="2336" max="2562" width="8.81640625" style="83"/>
    <col min="2563" max="2563" width="5.26953125" style="83" customWidth="1"/>
    <col min="2564" max="2564" width="9" style="83" customWidth="1"/>
    <col min="2565" max="2565" width="14" style="83" customWidth="1"/>
    <col min="2566" max="2566" width="27" style="83" bestFit="1" customWidth="1"/>
    <col min="2567" max="2567" width="26.26953125" style="83" customWidth="1"/>
    <col min="2568" max="2568" width="11" style="83" customWidth="1"/>
    <col min="2569" max="2569" width="11.26953125" style="83" customWidth="1"/>
    <col min="2570" max="2570" width="9.26953125" style="83" customWidth="1"/>
    <col min="2571" max="2571" width="10" style="83" customWidth="1"/>
    <col min="2572" max="2572" width="9.81640625" style="83" customWidth="1"/>
    <col min="2573" max="2573" width="11.7265625" style="83" customWidth="1"/>
    <col min="2574" max="2574" width="11" style="83" customWidth="1"/>
    <col min="2575" max="2575" width="10.26953125" style="83" bestFit="1" customWidth="1"/>
    <col min="2576" max="2577" width="11" style="83" customWidth="1"/>
    <col min="2578" max="2579" width="17" style="83" customWidth="1"/>
    <col min="2580" max="2580" width="12.26953125" style="83" customWidth="1"/>
    <col min="2581" max="2581" width="15.7265625" style="83" customWidth="1"/>
    <col min="2582" max="2582" width="15" style="83" customWidth="1"/>
    <col min="2583" max="2583" width="26.1796875" style="83" customWidth="1"/>
    <col min="2584" max="2584" width="12.81640625" style="83" customWidth="1"/>
    <col min="2585" max="2585" width="13.26953125" style="83" customWidth="1"/>
    <col min="2586" max="2586" width="10.7265625" style="83" customWidth="1"/>
    <col min="2587" max="2587" width="10.1796875" style="83" customWidth="1"/>
    <col min="2588" max="2588" width="11.7265625" style="83" customWidth="1"/>
    <col min="2589" max="2589" width="13.1796875" style="83" customWidth="1"/>
    <col min="2590" max="2590" width="14.7265625" style="83" customWidth="1"/>
    <col min="2591" max="2591" width="9.7265625" style="83" bestFit="1" customWidth="1"/>
    <col min="2592" max="2818" width="8.81640625" style="83"/>
    <col min="2819" max="2819" width="5.26953125" style="83" customWidth="1"/>
    <col min="2820" max="2820" width="9" style="83" customWidth="1"/>
    <col min="2821" max="2821" width="14" style="83" customWidth="1"/>
    <col min="2822" max="2822" width="27" style="83" bestFit="1" customWidth="1"/>
    <col min="2823" max="2823" width="26.26953125" style="83" customWidth="1"/>
    <col min="2824" max="2824" width="11" style="83" customWidth="1"/>
    <col min="2825" max="2825" width="11.26953125" style="83" customWidth="1"/>
    <col min="2826" max="2826" width="9.26953125" style="83" customWidth="1"/>
    <col min="2827" max="2827" width="10" style="83" customWidth="1"/>
    <col min="2828" max="2828" width="9.81640625" style="83" customWidth="1"/>
    <col min="2829" max="2829" width="11.7265625" style="83" customWidth="1"/>
    <col min="2830" max="2830" width="11" style="83" customWidth="1"/>
    <col min="2831" max="2831" width="10.26953125" style="83" bestFit="1" customWidth="1"/>
    <col min="2832" max="2833" width="11" style="83" customWidth="1"/>
    <col min="2834" max="2835" width="17" style="83" customWidth="1"/>
    <col min="2836" max="2836" width="12.26953125" style="83" customWidth="1"/>
    <col min="2837" max="2837" width="15.7265625" style="83" customWidth="1"/>
    <col min="2838" max="2838" width="15" style="83" customWidth="1"/>
    <col min="2839" max="2839" width="26.1796875" style="83" customWidth="1"/>
    <col min="2840" max="2840" width="12.81640625" style="83" customWidth="1"/>
    <col min="2841" max="2841" width="13.26953125" style="83" customWidth="1"/>
    <col min="2842" max="2842" width="10.7265625" style="83" customWidth="1"/>
    <col min="2843" max="2843" width="10.1796875" style="83" customWidth="1"/>
    <col min="2844" max="2844" width="11.7265625" style="83" customWidth="1"/>
    <col min="2845" max="2845" width="13.1796875" style="83" customWidth="1"/>
    <col min="2846" max="2846" width="14.7265625" style="83" customWidth="1"/>
    <col min="2847" max="2847" width="9.7265625" style="83" bestFit="1" customWidth="1"/>
    <col min="2848" max="3074" width="8.81640625" style="83"/>
    <col min="3075" max="3075" width="5.26953125" style="83" customWidth="1"/>
    <col min="3076" max="3076" width="9" style="83" customWidth="1"/>
    <col min="3077" max="3077" width="14" style="83" customWidth="1"/>
    <col min="3078" max="3078" width="27" style="83" bestFit="1" customWidth="1"/>
    <col min="3079" max="3079" width="26.26953125" style="83" customWidth="1"/>
    <col min="3080" max="3080" width="11" style="83" customWidth="1"/>
    <col min="3081" max="3081" width="11.26953125" style="83" customWidth="1"/>
    <col min="3082" max="3082" width="9.26953125" style="83" customWidth="1"/>
    <col min="3083" max="3083" width="10" style="83" customWidth="1"/>
    <col min="3084" max="3084" width="9.81640625" style="83" customWidth="1"/>
    <col min="3085" max="3085" width="11.7265625" style="83" customWidth="1"/>
    <col min="3086" max="3086" width="11" style="83" customWidth="1"/>
    <col min="3087" max="3087" width="10.26953125" style="83" bestFit="1" customWidth="1"/>
    <col min="3088" max="3089" width="11" style="83" customWidth="1"/>
    <col min="3090" max="3091" width="17" style="83" customWidth="1"/>
    <col min="3092" max="3092" width="12.26953125" style="83" customWidth="1"/>
    <col min="3093" max="3093" width="15.7265625" style="83" customWidth="1"/>
    <col min="3094" max="3094" width="15" style="83" customWidth="1"/>
    <col min="3095" max="3095" width="26.1796875" style="83" customWidth="1"/>
    <col min="3096" max="3096" width="12.81640625" style="83" customWidth="1"/>
    <col min="3097" max="3097" width="13.26953125" style="83" customWidth="1"/>
    <col min="3098" max="3098" width="10.7265625" style="83" customWidth="1"/>
    <col min="3099" max="3099" width="10.1796875" style="83" customWidth="1"/>
    <col min="3100" max="3100" width="11.7265625" style="83" customWidth="1"/>
    <col min="3101" max="3101" width="13.1796875" style="83" customWidth="1"/>
    <col min="3102" max="3102" width="14.7265625" style="83" customWidth="1"/>
    <col min="3103" max="3103" width="9.7265625" style="83" bestFit="1" customWidth="1"/>
    <col min="3104" max="3330" width="8.81640625" style="83"/>
    <col min="3331" max="3331" width="5.26953125" style="83" customWidth="1"/>
    <col min="3332" max="3332" width="9" style="83" customWidth="1"/>
    <col min="3333" max="3333" width="14" style="83" customWidth="1"/>
    <col min="3334" max="3334" width="27" style="83" bestFit="1" customWidth="1"/>
    <col min="3335" max="3335" width="26.26953125" style="83" customWidth="1"/>
    <col min="3336" max="3336" width="11" style="83" customWidth="1"/>
    <col min="3337" max="3337" width="11.26953125" style="83" customWidth="1"/>
    <col min="3338" max="3338" width="9.26953125" style="83" customWidth="1"/>
    <col min="3339" max="3339" width="10" style="83" customWidth="1"/>
    <col min="3340" max="3340" width="9.81640625" style="83" customWidth="1"/>
    <col min="3341" max="3341" width="11.7265625" style="83" customWidth="1"/>
    <col min="3342" max="3342" width="11" style="83" customWidth="1"/>
    <col min="3343" max="3343" width="10.26953125" style="83" bestFit="1" customWidth="1"/>
    <col min="3344" max="3345" width="11" style="83" customWidth="1"/>
    <col min="3346" max="3347" width="17" style="83" customWidth="1"/>
    <col min="3348" max="3348" width="12.26953125" style="83" customWidth="1"/>
    <col min="3349" max="3349" width="15.7265625" style="83" customWidth="1"/>
    <col min="3350" max="3350" width="15" style="83" customWidth="1"/>
    <col min="3351" max="3351" width="26.1796875" style="83" customWidth="1"/>
    <col min="3352" max="3352" width="12.81640625" style="83" customWidth="1"/>
    <col min="3353" max="3353" width="13.26953125" style="83" customWidth="1"/>
    <col min="3354" max="3354" width="10.7265625" style="83" customWidth="1"/>
    <col min="3355" max="3355" width="10.1796875" style="83" customWidth="1"/>
    <col min="3356" max="3356" width="11.7265625" style="83" customWidth="1"/>
    <col min="3357" max="3357" width="13.1796875" style="83" customWidth="1"/>
    <col min="3358" max="3358" width="14.7265625" style="83" customWidth="1"/>
    <col min="3359" max="3359" width="9.7265625" style="83" bestFit="1" customWidth="1"/>
    <col min="3360" max="3586" width="8.81640625" style="83"/>
    <col min="3587" max="3587" width="5.26953125" style="83" customWidth="1"/>
    <col min="3588" max="3588" width="9" style="83" customWidth="1"/>
    <col min="3589" max="3589" width="14" style="83" customWidth="1"/>
    <col min="3590" max="3590" width="27" style="83" bestFit="1" customWidth="1"/>
    <col min="3591" max="3591" width="26.26953125" style="83" customWidth="1"/>
    <col min="3592" max="3592" width="11" style="83" customWidth="1"/>
    <col min="3593" max="3593" width="11.26953125" style="83" customWidth="1"/>
    <col min="3594" max="3594" width="9.26953125" style="83" customWidth="1"/>
    <col min="3595" max="3595" width="10" style="83" customWidth="1"/>
    <col min="3596" max="3596" width="9.81640625" style="83" customWidth="1"/>
    <col min="3597" max="3597" width="11.7265625" style="83" customWidth="1"/>
    <col min="3598" max="3598" width="11" style="83" customWidth="1"/>
    <col min="3599" max="3599" width="10.26953125" style="83" bestFit="1" customWidth="1"/>
    <col min="3600" max="3601" width="11" style="83" customWidth="1"/>
    <col min="3602" max="3603" width="17" style="83" customWidth="1"/>
    <col min="3604" max="3604" width="12.26953125" style="83" customWidth="1"/>
    <col min="3605" max="3605" width="15.7265625" style="83" customWidth="1"/>
    <col min="3606" max="3606" width="15" style="83" customWidth="1"/>
    <col min="3607" max="3607" width="26.1796875" style="83" customWidth="1"/>
    <col min="3608" max="3608" width="12.81640625" style="83" customWidth="1"/>
    <col min="3609" max="3609" width="13.26953125" style="83" customWidth="1"/>
    <col min="3610" max="3610" width="10.7265625" style="83" customWidth="1"/>
    <col min="3611" max="3611" width="10.1796875" style="83" customWidth="1"/>
    <col min="3612" max="3612" width="11.7265625" style="83" customWidth="1"/>
    <col min="3613" max="3613" width="13.1796875" style="83" customWidth="1"/>
    <col min="3614" max="3614" width="14.7265625" style="83" customWidth="1"/>
    <col min="3615" max="3615" width="9.7265625" style="83" bestFit="1" customWidth="1"/>
    <col min="3616" max="3842" width="8.81640625" style="83"/>
    <col min="3843" max="3843" width="5.26953125" style="83" customWidth="1"/>
    <col min="3844" max="3844" width="9" style="83" customWidth="1"/>
    <col min="3845" max="3845" width="14" style="83" customWidth="1"/>
    <col min="3846" max="3846" width="27" style="83" bestFit="1" customWidth="1"/>
    <col min="3847" max="3847" width="26.26953125" style="83" customWidth="1"/>
    <col min="3848" max="3848" width="11" style="83" customWidth="1"/>
    <col min="3849" max="3849" width="11.26953125" style="83" customWidth="1"/>
    <col min="3850" max="3850" width="9.26953125" style="83" customWidth="1"/>
    <col min="3851" max="3851" width="10" style="83" customWidth="1"/>
    <col min="3852" max="3852" width="9.81640625" style="83" customWidth="1"/>
    <col min="3853" max="3853" width="11.7265625" style="83" customWidth="1"/>
    <col min="3854" max="3854" width="11" style="83" customWidth="1"/>
    <col min="3855" max="3855" width="10.26953125" style="83" bestFit="1" customWidth="1"/>
    <col min="3856" max="3857" width="11" style="83" customWidth="1"/>
    <col min="3858" max="3859" width="17" style="83" customWidth="1"/>
    <col min="3860" max="3860" width="12.26953125" style="83" customWidth="1"/>
    <col min="3861" max="3861" width="15.7265625" style="83" customWidth="1"/>
    <col min="3862" max="3862" width="15" style="83" customWidth="1"/>
    <col min="3863" max="3863" width="26.1796875" style="83" customWidth="1"/>
    <col min="3864" max="3864" width="12.81640625" style="83" customWidth="1"/>
    <col min="3865" max="3865" width="13.26953125" style="83" customWidth="1"/>
    <col min="3866" max="3866" width="10.7265625" style="83" customWidth="1"/>
    <col min="3867" max="3867" width="10.1796875" style="83" customWidth="1"/>
    <col min="3868" max="3868" width="11.7265625" style="83" customWidth="1"/>
    <col min="3869" max="3869" width="13.1796875" style="83" customWidth="1"/>
    <col min="3870" max="3870" width="14.7265625" style="83" customWidth="1"/>
    <col min="3871" max="3871" width="9.7265625" style="83" bestFit="1" customWidth="1"/>
    <col min="3872" max="4098" width="8.81640625" style="83"/>
    <col min="4099" max="4099" width="5.26953125" style="83" customWidth="1"/>
    <col min="4100" max="4100" width="9" style="83" customWidth="1"/>
    <col min="4101" max="4101" width="14" style="83" customWidth="1"/>
    <col min="4102" max="4102" width="27" style="83" bestFit="1" customWidth="1"/>
    <col min="4103" max="4103" width="26.26953125" style="83" customWidth="1"/>
    <col min="4104" max="4104" width="11" style="83" customWidth="1"/>
    <col min="4105" max="4105" width="11.26953125" style="83" customWidth="1"/>
    <col min="4106" max="4106" width="9.26953125" style="83" customWidth="1"/>
    <col min="4107" max="4107" width="10" style="83" customWidth="1"/>
    <col min="4108" max="4108" width="9.81640625" style="83" customWidth="1"/>
    <col min="4109" max="4109" width="11.7265625" style="83" customWidth="1"/>
    <col min="4110" max="4110" width="11" style="83" customWidth="1"/>
    <col min="4111" max="4111" width="10.26953125" style="83" bestFit="1" customWidth="1"/>
    <col min="4112" max="4113" width="11" style="83" customWidth="1"/>
    <col min="4114" max="4115" width="17" style="83" customWidth="1"/>
    <col min="4116" max="4116" width="12.26953125" style="83" customWidth="1"/>
    <col min="4117" max="4117" width="15.7265625" style="83" customWidth="1"/>
    <col min="4118" max="4118" width="15" style="83" customWidth="1"/>
    <col min="4119" max="4119" width="26.1796875" style="83" customWidth="1"/>
    <col min="4120" max="4120" width="12.81640625" style="83" customWidth="1"/>
    <col min="4121" max="4121" width="13.26953125" style="83" customWidth="1"/>
    <col min="4122" max="4122" width="10.7265625" style="83" customWidth="1"/>
    <col min="4123" max="4123" width="10.1796875" style="83" customWidth="1"/>
    <col min="4124" max="4124" width="11.7265625" style="83" customWidth="1"/>
    <col min="4125" max="4125" width="13.1796875" style="83" customWidth="1"/>
    <col min="4126" max="4126" width="14.7265625" style="83" customWidth="1"/>
    <col min="4127" max="4127" width="9.7265625" style="83" bestFit="1" customWidth="1"/>
    <col min="4128" max="4354" width="8.81640625" style="83"/>
    <col min="4355" max="4355" width="5.26953125" style="83" customWidth="1"/>
    <col min="4356" max="4356" width="9" style="83" customWidth="1"/>
    <col min="4357" max="4357" width="14" style="83" customWidth="1"/>
    <col min="4358" max="4358" width="27" style="83" bestFit="1" customWidth="1"/>
    <col min="4359" max="4359" width="26.26953125" style="83" customWidth="1"/>
    <col min="4360" max="4360" width="11" style="83" customWidth="1"/>
    <col min="4361" max="4361" width="11.26953125" style="83" customWidth="1"/>
    <col min="4362" max="4362" width="9.26953125" style="83" customWidth="1"/>
    <col min="4363" max="4363" width="10" style="83" customWidth="1"/>
    <col min="4364" max="4364" width="9.81640625" style="83" customWidth="1"/>
    <col min="4365" max="4365" width="11.7265625" style="83" customWidth="1"/>
    <col min="4366" max="4366" width="11" style="83" customWidth="1"/>
    <col min="4367" max="4367" width="10.26953125" style="83" bestFit="1" customWidth="1"/>
    <col min="4368" max="4369" width="11" style="83" customWidth="1"/>
    <col min="4370" max="4371" width="17" style="83" customWidth="1"/>
    <col min="4372" max="4372" width="12.26953125" style="83" customWidth="1"/>
    <col min="4373" max="4373" width="15.7265625" style="83" customWidth="1"/>
    <col min="4374" max="4374" width="15" style="83" customWidth="1"/>
    <col min="4375" max="4375" width="26.1796875" style="83" customWidth="1"/>
    <col min="4376" max="4376" width="12.81640625" style="83" customWidth="1"/>
    <col min="4377" max="4377" width="13.26953125" style="83" customWidth="1"/>
    <col min="4378" max="4378" width="10.7265625" style="83" customWidth="1"/>
    <col min="4379" max="4379" width="10.1796875" style="83" customWidth="1"/>
    <col min="4380" max="4380" width="11.7265625" style="83" customWidth="1"/>
    <col min="4381" max="4381" width="13.1796875" style="83" customWidth="1"/>
    <col min="4382" max="4382" width="14.7265625" style="83" customWidth="1"/>
    <col min="4383" max="4383" width="9.7265625" style="83" bestFit="1" customWidth="1"/>
    <col min="4384" max="4610" width="8.81640625" style="83"/>
    <col min="4611" max="4611" width="5.26953125" style="83" customWidth="1"/>
    <col min="4612" max="4612" width="9" style="83" customWidth="1"/>
    <col min="4613" max="4613" width="14" style="83" customWidth="1"/>
    <col min="4614" max="4614" width="27" style="83" bestFit="1" customWidth="1"/>
    <col min="4615" max="4615" width="26.26953125" style="83" customWidth="1"/>
    <col min="4616" max="4616" width="11" style="83" customWidth="1"/>
    <col min="4617" max="4617" width="11.26953125" style="83" customWidth="1"/>
    <col min="4618" max="4618" width="9.26953125" style="83" customWidth="1"/>
    <col min="4619" max="4619" width="10" style="83" customWidth="1"/>
    <col min="4620" max="4620" width="9.81640625" style="83" customWidth="1"/>
    <col min="4621" max="4621" width="11.7265625" style="83" customWidth="1"/>
    <col min="4622" max="4622" width="11" style="83" customWidth="1"/>
    <col min="4623" max="4623" width="10.26953125" style="83" bestFit="1" customWidth="1"/>
    <col min="4624" max="4625" width="11" style="83" customWidth="1"/>
    <col min="4626" max="4627" width="17" style="83" customWidth="1"/>
    <col min="4628" max="4628" width="12.26953125" style="83" customWidth="1"/>
    <col min="4629" max="4629" width="15.7265625" style="83" customWidth="1"/>
    <col min="4630" max="4630" width="15" style="83" customWidth="1"/>
    <col min="4631" max="4631" width="26.1796875" style="83" customWidth="1"/>
    <col min="4632" max="4632" width="12.81640625" style="83" customWidth="1"/>
    <col min="4633" max="4633" width="13.26953125" style="83" customWidth="1"/>
    <col min="4634" max="4634" width="10.7265625" style="83" customWidth="1"/>
    <col min="4635" max="4635" width="10.1796875" style="83" customWidth="1"/>
    <col min="4636" max="4636" width="11.7265625" style="83" customWidth="1"/>
    <col min="4637" max="4637" width="13.1796875" style="83" customWidth="1"/>
    <col min="4638" max="4638" width="14.7265625" style="83" customWidth="1"/>
    <col min="4639" max="4639" width="9.7265625" style="83" bestFit="1" customWidth="1"/>
    <col min="4640" max="4866" width="8.81640625" style="83"/>
    <col min="4867" max="4867" width="5.26953125" style="83" customWidth="1"/>
    <col min="4868" max="4868" width="9" style="83" customWidth="1"/>
    <col min="4869" max="4869" width="14" style="83" customWidth="1"/>
    <col min="4870" max="4870" width="27" style="83" bestFit="1" customWidth="1"/>
    <col min="4871" max="4871" width="26.26953125" style="83" customWidth="1"/>
    <col min="4872" max="4872" width="11" style="83" customWidth="1"/>
    <col min="4873" max="4873" width="11.26953125" style="83" customWidth="1"/>
    <col min="4874" max="4874" width="9.26953125" style="83" customWidth="1"/>
    <col min="4875" max="4875" width="10" style="83" customWidth="1"/>
    <col min="4876" max="4876" width="9.81640625" style="83" customWidth="1"/>
    <col min="4877" max="4877" width="11.7265625" style="83" customWidth="1"/>
    <col min="4878" max="4878" width="11" style="83" customWidth="1"/>
    <col min="4879" max="4879" width="10.26953125" style="83" bestFit="1" customWidth="1"/>
    <col min="4880" max="4881" width="11" style="83" customWidth="1"/>
    <col min="4882" max="4883" width="17" style="83" customWidth="1"/>
    <col min="4884" max="4884" width="12.26953125" style="83" customWidth="1"/>
    <col min="4885" max="4885" width="15.7265625" style="83" customWidth="1"/>
    <col min="4886" max="4886" width="15" style="83" customWidth="1"/>
    <col min="4887" max="4887" width="26.1796875" style="83" customWidth="1"/>
    <col min="4888" max="4888" width="12.81640625" style="83" customWidth="1"/>
    <col min="4889" max="4889" width="13.26953125" style="83" customWidth="1"/>
    <col min="4890" max="4890" width="10.7265625" style="83" customWidth="1"/>
    <col min="4891" max="4891" width="10.1796875" style="83" customWidth="1"/>
    <col min="4892" max="4892" width="11.7265625" style="83" customWidth="1"/>
    <col min="4893" max="4893" width="13.1796875" style="83" customWidth="1"/>
    <col min="4894" max="4894" width="14.7265625" style="83" customWidth="1"/>
    <col min="4895" max="4895" width="9.7265625" style="83" bestFit="1" customWidth="1"/>
    <col min="4896" max="5122" width="8.81640625" style="83"/>
    <col min="5123" max="5123" width="5.26953125" style="83" customWidth="1"/>
    <col min="5124" max="5124" width="9" style="83" customWidth="1"/>
    <col min="5125" max="5125" width="14" style="83" customWidth="1"/>
    <col min="5126" max="5126" width="27" style="83" bestFit="1" customWidth="1"/>
    <col min="5127" max="5127" width="26.26953125" style="83" customWidth="1"/>
    <col min="5128" max="5128" width="11" style="83" customWidth="1"/>
    <col min="5129" max="5129" width="11.26953125" style="83" customWidth="1"/>
    <col min="5130" max="5130" width="9.26953125" style="83" customWidth="1"/>
    <col min="5131" max="5131" width="10" style="83" customWidth="1"/>
    <col min="5132" max="5132" width="9.81640625" style="83" customWidth="1"/>
    <col min="5133" max="5133" width="11.7265625" style="83" customWidth="1"/>
    <col min="5134" max="5134" width="11" style="83" customWidth="1"/>
    <col min="5135" max="5135" width="10.26953125" style="83" bestFit="1" customWidth="1"/>
    <col min="5136" max="5137" width="11" style="83" customWidth="1"/>
    <col min="5138" max="5139" width="17" style="83" customWidth="1"/>
    <col min="5140" max="5140" width="12.26953125" style="83" customWidth="1"/>
    <col min="5141" max="5141" width="15.7265625" style="83" customWidth="1"/>
    <col min="5142" max="5142" width="15" style="83" customWidth="1"/>
    <col min="5143" max="5143" width="26.1796875" style="83" customWidth="1"/>
    <col min="5144" max="5144" width="12.81640625" style="83" customWidth="1"/>
    <col min="5145" max="5145" width="13.26953125" style="83" customWidth="1"/>
    <col min="5146" max="5146" width="10.7265625" style="83" customWidth="1"/>
    <col min="5147" max="5147" width="10.1796875" style="83" customWidth="1"/>
    <col min="5148" max="5148" width="11.7265625" style="83" customWidth="1"/>
    <col min="5149" max="5149" width="13.1796875" style="83" customWidth="1"/>
    <col min="5150" max="5150" width="14.7265625" style="83" customWidth="1"/>
    <col min="5151" max="5151" width="9.7265625" style="83" bestFit="1" customWidth="1"/>
    <col min="5152" max="5378" width="8.81640625" style="83"/>
    <col min="5379" max="5379" width="5.26953125" style="83" customWidth="1"/>
    <col min="5380" max="5380" width="9" style="83" customWidth="1"/>
    <col min="5381" max="5381" width="14" style="83" customWidth="1"/>
    <col min="5382" max="5382" width="27" style="83" bestFit="1" customWidth="1"/>
    <col min="5383" max="5383" width="26.26953125" style="83" customWidth="1"/>
    <col min="5384" max="5384" width="11" style="83" customWidth="1"/>
    <col min="5385" max="5385" width="11.26953125" style="83" customWidth="1"/>
    <col min="5386" max="5386" width="9.26953125" style="83" customWidth="1"/>
    <col min="5387" max="5387" width="10" style="83" customWidth="1"/>
    <col min="5388" max="5388" width="9.81640625" style="83" customWidth="1"/>
    <col min="5389" max="5389" width="11.7265625" style="83" customWidth="1"/>
    <col min="5390" max="5390" width="11" style="83" customWidth="1"/>
    <col min="5391" max="5391" width="10.26953125" style="83" bestFit="1" customWidth="1"/>
    <col min="5392" max="5393" width="11" style="83" customWidth="1"/>
    <col min="5394" max="5395" width="17" style="83" customWidth="1"/>
    <col min="5396" max="5396" width="12.26953125" style="83" customWidth="1"/>
    <col min="5397" max="5397" width="15.7265625" style="83" customWidth="1"/>
    <col min="5398" max="5398" width="15" style="83" customWidth="1"/>
    <col min="5399" max="5399" width="26.1796875" style="83" customWidth="1"/>
    <col min="5400" max="5400" width="12.81640625" style="83" customWidth="1"/>
    <col min="5401" max="5401" width="13.26953125" style="83" customWidth="1"/>
    <col min="5402" max="5402" width="10.7265625" style="83" customWidth="1"/>
    <col min="5403" max="5403" width="10.1796875" style="83" customWidth="1"/>
    <col min="5404" max="5404" width="11.7265625" style="83" customWidth="1"/>
    <col min="5405" max="5405" width="13.1796875" style="83" customWidth="1"/>
    <col min="5406" max="5406" width="14.7265625" style="83" customWidth="1"/>
    <col min="5407" max="5407" width="9.7265625" style="83" bestFit="1" customWidth="1"/>
    <col min="5408" max="5634" width="8.81640625" style="83"/>
    <col min="5635" max="5635" width="5.26953125" style="83" customWidth="1"/>
    <col min="5636" max="5636" width="9" style="83" customWidth="1"/>
    <col min="5637" max="5637" width="14" style="83" customWidth="1"/>
    <col min="5638" max="5638" width="27" style="83" bestFit="1" customWidth="1"/>
    <col min="5639" max="5639" width="26.26953125" style="83" customWidth="1"/>
    <col min="5640" max="5640" width="11" style="83" customWidth="1"/>
    <col min="5641" max="5641" width="11.26953125" style="83" customWidth="1"/>
    <col min="5642" max="5642" width="9.26953125" style="83" customWidth="1"/>
    <col min="5643" max="5643" width="10" style="83" customWidth="1"/>
    <col min="5644" max="5644" width="9.81640625" style="83" customWidth="1"/>
    <col min="5645" max="5645" width="11.7265625" style="83" customWidth="1"/>
    <col min="5646" max="5646" width="11" style="83" customWidth="1"/>
    <col min="5647" max="5647" width="10.26953125" style="83" bestFit="1" customWidth="1"/>
    <col min="5648" max="5649" width="11" style="83" customWidth="1"/>
    <col min="5650" max="5651" width="17" style="83" customWidth="1"/>
    <col min="5652" max="5652" width="12.26953125" style="83" customWidth="1"/>
    <col min="5653" max="5653" width="15.7265625" style="83" customWidth="1"/>
    <col min="5654" max="5654" width="15" style="83" customWidth="1"/>
    <col min="5655" max="5655" width="26.1796875" style="83" customWidth="1"/>
    <col min="5656" max="5656" width="12.81640625" style="83" customWidth="1"/>
    <col min="5657" max="5657" width="13.26953125" style="83" customWidth="1"/>
    <col min="5658" max="5658" width="10.7265625" style="83" customWidth="1"/>
    <col min="5659" max="5659" width="10.1796875" style="83" customWidth="1"/>
    <col min="5660" max="5660" width="11.7265625" style="83" customWidth="1"/>
    <col min="5661" max="5661" width="13.1796875" style="83" customWidth="1"/>
    <col min="5662" max="5662" width="14.7265625" style="83" customWidth="1"/>
    <col min="5663" max="5663" width="9.7265625" style="83" bestFit="1" customWidth="1"/>
    <col min="5664" max="5890" width="8.81640625" style="83"/>
    <col min="5891" max="5891" width="5.26953125" style="83" customWidth="1"/>
    <col min="5892" max="5892" width="9" style="83" customWidth="1"/>
    <col min="5893" max="5893" width="14" style="83" customWidth="1"/>
    <col min="5894" max="5894" width="27" style="83" bestFit="1" customWidth="1"/>
    <col min="5895" max="5895" width="26.26953125" style="83" customWidth="1"/>
    <col min="5896" max="5896" width="11" style="83" customWidth="1"/>
    <col min="5897" max="5897" width="11.26953125" style="83" customWidth="1"/>
    <col min="5898" max="5898" width="9.26953125" style="83" customWidth="1"/>
    <col min="5899" max="5899" width="10" style="83" customWidth="1"/>
    <col min="5900" max="5900" width="9.81640625" style="83" customWidth="1"/>
    <col min="5901" max="5901" width="11.7265625" style="83" customWidth="1"/>
    <col min="5902" max="5902" width="11" style="83" customWidth="1"/>
    <col min="5903" max="5903" width="10.26953125" style="83" bestFit="1" customWidth="1"/>
    <col min="5904" max="5905" width="11" style="83" customWidth="1"/>
    <col min="5906" max="5907" width="17" style="83" customWidth="1"/>
    <col min="5908" max="5908" width="12.26953125" style="83" customWidth="1"/>
    <col min="5909" max="5909" width="15.7265625" style="83" customWidth="1"/>
    <col min="5910" max="5910" width="15" style="83" customWidth="1"/>
    <col min="5911" max="5911" width="26.1796875" style="83" customWidth="1"/>
    <col min="5912" max="5912" width="12.81640625" style="83" customWidth="1"/>
    <col min="5913" max="5913" width="13.26953125" style="83" customWidth="1"/>
    <col min="5914" max="5914" width="10.7265625" style="83" customWidth="1"/>
    <col min="5915" max="5915" width="10.1796875" style="83" customWidth="1"/>
    <col min="5916" max="5916" width="11.7265625" style="83" customWidth="1"/>
    <col min="5917" max="5917" width="13.1796875" style="83" customWidth="1"/>
    <col min="5918" max="5918" width="14.7265625" style="83" customWidth="1"/>
    <col min="5919" max="5919" width="9.7265625" style="83" bestFit="1" customWidth="1"/>
    <col min="5920" max="6146" width="8.81640625" style="83"/>
    <col min="6147" max="6147" width="5.26953125" style="83" customWidth="1"/>
    <col min="6148" max="6148" width="9" style="83" customWidth="1"/>
    <col min="6149" max="6149" width="14" style="83" customWidth="1"/>
    <col min="6150" max="6150" width="27" style="83" bestFit="1" customWidth="1"/>
    <col min="6151" max="6151" width="26.26953125" style="83" customWidth="1"/>
    <col min="6152" max="6152" width="11" style="83" customWidth="1"/>
    <col min="6153" max="6153" width="11.26953125" style="83" customWidth="1"/>
    <col min="6154" max="6154" width="9.26953125" style="83" customWidth="1"/>
    <col min="6155" max="6155" width="10" style="83" customWidth="1"/>
    <col min="6156" max="6156" width="9.81640625" style="83" customWidth="1"/>
    <col min="6157" max="6157" width="11.7265625" style="83" customWidth="1"/>
    <col min="6158" max="6158" width="11" style="83" customWidth="1"/>
    <col min="6159" max="6159" width="10.26953125" style="83" bestFit="1" customWidth="1"/>
    <col min="6160" max="6161" width="11" style="83" customWidth="1"/>
    <col min="6162" max="6163" width="17" style="83" customWidth="1"/>
    <col min="6164" max="6164" width="12.26953125" style="83" customWidth="1"/>
    <col min="6165" max="6165" width="15.7265625" style="83" customWidth="1"/>
    <col min="6166" max="6166" width="15" style="83" customWidth="1"/>
    <col min="6167" max="6167" width="26.1796875" style="83" customWidth="1"/>
    <col min="6168" max="6168" width="12.81640625" style="83" customWidth="1"/>
    <col min="6169" max="6169" width="13.26953125" style="83" customWidth="1"/>
    <col min="6170" max="6170" width="10.7265625" style="83" customWidth="1"/>
    <col min="6171" max="6171" width="10.1796875" style="83" customWidth="1"/>
    <col min="6172" max="6172" width="11.7265625" style="83" customWidth="1"/>
    <col min="6173" max="6173" width="13.1796875" style="83" customWidth="1"/>
    <col min="6174" max="6174" width="14.7265625" style="83" customWidth="1"/>
    <col min="6175" max="6175" width="9.7265625" style="83" bestFit="1" customWidth="1"/>
    <col min="6176" max="6402" width="8.81640625" style="83"/>
    <col min="6403" max="6403" width="5.26953125" style="83" customWidth="1"/>
    <col min="6404" max="6404" width="9" style="83" customWidth="1"/>
    <col min="6405" max="6405" width="14" style="83" customWidth="1"/>
    <col min="6406" max="6406" width="27" style="83" bestFit="1" customWidth="1"/>
    <col min="6407" max="6407" width="26.26953125" style="83" customWidth="1"/>
    <col min="6408" max="6408" width="11" style="83" customWidth="1"/>
    <col min="6409" max="6409" width="11.26953125" style="83" customWidth="1"/>
    <col min="6410" max="6410" width="9.26953125" style="83" customWidth="1"/>
    <col min="6411" max="6411" width="10" style="83" customWidth="1"/>
    <col min="6412" max="6412" width="9.81640625" style="83" customWidth="1"/>
    <col min="6413" max="6413" width="11.7265625" style="83" customWidth="1"/>
    <col min="6414" max="6414" width="11" style="83" customWidth="1"/>
    <col min="6415" max="6415" width="10.26953125" style="83" bestFit="1" customWidth="1"/>
    <col min="6416" max="6417" width="11" style="83" customWidth="1"/>
    <col min="6418" max="6419" width="17" style="83" customWidth="1"/>
    <col min="6420" max="6420" width="12.26953125" style="83" customWidth="1"/>
    <col min="6421" max="6421" width="15.7265625" style="83" customWidth="1"/>
    <col min="6422" max="6422" width="15" style="83" customWidth="1"/>
    <col min="6423" max="6423" width="26.1796875" style="83" customWidth="1"/>
    <col min="6424" max="6424" width="12.81640625" style="83" customWidth="1"/>
    <col min="6425" max="6425" width="13.26953125" style="83" customWidth="1"/>
    <col min="6426" max="6426" width="10.7265625" style="83" customWidth="1"/>
    <col min="6427" max="6427" width="10.1796875" style="83" customWidth="1"/>
    <col min="6428" max="6428" width="11.7265625" style="83" customWidth="1"/>
    <col min="6429" max="6429" width="13.1796875" style="83" customWidth="1"/>
    <col min="6430" max="6430" width="14.7265625" style="83" customWidth="1"/>
    <col min="6431" max="6431" width="9.7265625" style="83" bestFit="1" customWidth="1"/>
    <col min="6432" max="6658" width="8.81640625" style="83"/>
    <col min="6659" max="6659" width="5.26953125" style="83" customWidth="1"/>
    <col min="6660" max="6660" width="9" style="83" customWidth="1"/>
    <col min="6661" max="6661" width="14" style="83" customWidth="1"/>
    <col min="6662" max="6662" width="27" style="83" bestFit="1" customWidth="1"/>
    <col min="6663" max="6663" width="26.26953125" style="83" customWidth="1"/>
    <col min="6664" max="6664" width="11" style="83" customWidth="1"/>
    <col min="6665" max="6665" width="11.26953125" style="83" customWidth="1"/>
    <col min="6666" max="6666" width="9.26953125" style="83" customWidth="1"/>
    <col min="6667" max="6667" width="10" style="83" customWidth="1"/>
    <col min="6668" max="6668" width="9.81640625" style="83" customWidth="1"/>
    <col min="6669" max="6669" width="11.7265625" style="83" customWidth="1"/>
    <col min="6670" max="6670" width="11" style="83" customWidth="1"/>
    <col min="6671" max="6671" width="10.26953125" style="83" bestFit="1" customWidth="1"/>
    <col min="6672" max="6673" width="11" style="83" customWidth="1"/>
    <col min="6674" max="6675" width="17" style="83" customWidth="1"/>
    <col min="6676" max="6676" width="12.26953125" style="83" customWidth="1"/>
    <col min="6677" max="6677" width="15.7265625" style="83" customWidth="1"/>
    <col min="6678" max="6678" width="15" style="83" customWidth="1"/>
    <col min="6679" max="6679" width="26.1796875" style="83" customWidth="1"/>
    <col min="6680" max="6680" width="12.81640625" style="83" customWidth="1"/>
    <col min="6681" max="6681" width="13.26953125" style="83" customWidth="1"/>
    <col min="6682" max="6682" width="10.7265625" style="83" customWidth="1"/>
    <col min="6683" max="6683" width="10.1796875" style="83" customWidth="1"/>
    <col min="6684" max="6684" width="11.7265625" style="83" customWidth="1"/>
    <col min="6685" max="6685" width="13.1796875" style="83" customWidth="1"/>
    <col min="6686" max="6686" width="14.7265625" style="83" customWidth="1"/>
    <col min="6687" max="6687" width="9.7265625" style="83" bestFit="1" customWidth="1"/>
    <col min="6688" max="6914" width="8.81640625" style="83"/>
    <col min="6915" max="6915" width="5.26953125" style="83" customWidth="1"/>
    <col min="6916" max="6916" width="9" style="83" customWidth="1"/>
    <col min="6917" max="6917" width="14" style="83" customWidth="1"/>
    <col min="6918" max="6918" width="27" style="83" bestFit="1" customWidth="1"/>
    <col min="6919" max="6919" width="26.26953125" style="83" customWidth="1"/>
    <col min="6920" max="6920" width="11" style="83" customWidth="1"/>
    <col min="6921" max="6921" width="11.26953125" style="83" customWidth="1"/>
    <col min="6922" max="6922" width="9.26953125" style="83" customWidth="1"/>
    <col min="6923" max="6923" width="10" style="83" customWidth="1"/>
    <col min="6924" max="6924" width="9.81640625" style="83" customWidth="1"/>
    <col min="6925" max="6925" width="11.7265625" style="83" customWidth="1"/>
    <col min="6926" max="6926" width="11" style="83" customWidth="1"/>
    <col min="6927" max="6927" width="10.26953125" style="83" bestFit="1" customWidth="1"/>
    <col min="6928" max="6929" width="11" style="83" customWidth="1"/>
    <col min="6930" max="6931" width="17" style="83" customWidth="1"/>
    <col min="6932" max="6932" width="12.26953125" style="83" customWidth="1"/>
    <col min="6933" max="6933" width="15.7265625" style="83" customWidth="1"/>
    <col min="6934" max="6934" width="15" style="83" customWidth="1"/>
    <col min="6935" max="6935" width="26.1796875" style="83" customWidth="1"/>
    <col min="6936" max="6936" width="12.81640625" style="83" customWidth="1"/>
    <col min="6937" max="6937" width="13.26953125" style="83" customWidth="1"/>
    <col min="6938" max="6938" width="10.7265625" style="83" customWidth="1"/>
    <col min="6939" max="6939" width="10.1796875" style="83" customWidth="1"/>
    <col min="6940" max="6940" width="11.7265625" style="83" customWidth="1"/>
    <col min="6941" max="6941" width="13.1796875" style="83" customWidth="1"/>
    <col min="6942" max="6942" width="14.7265625" style="83" customWidth="1"/>
    <col min="6943" max="6943" width="9.7265625" style="83" bestFit="1" customWidth="1"/>
    <col min="6944" max="7170" width="8.81640625" style="83"/>
    <col min="7171" max="7171" width="5.26953125" style="83" customWidth="1"/>
    <col min="7172" max="7172" width="9" style="83" customWidth="1"/>
    <col min="7173" max="7173" width="14" style="83" customWidth="1"/>
    <col min="7174" max="7174" width="27" style="83" bestFit="1" customWidth="1"/>
    <col min="7175" max="7175" width="26.26953125" style="83" customWidth="1"/>
    <col min="7176" max="7176" width="11" style="83" customWidth="1"/>
    <col min="7177" max="7177" width="11.26953125" style="83" customWidth="1"/>
    <col min="7178" max="7178" width="9.26953125" style="83" customWidth="1"/>
    <col min="7179" max="7179" width="10" style="83" customWidth="1"/>
    <col min="7180" max="7180" width="9.81640625" style="83" customWidth="1"/>
    <col min="7181" max="7181" width="11.7265625" style="83" customWidth="1"/>
    <col min="7182" max="7182" width="11" style="83" customWidth="1"/>
    <col min="7183" max="7183" width="10.26953125" style="83" bestFit="1" customWidth="1"/>
    <col min="7184" max="7185" width="11" style="83" customWidth="1"/>
    <col min="7186" max="7187" width="17" style="83" customWidth="1"/>
    <col min="7188" max="7188" width="12.26953125" style="83" customWidth="1"/>
    <col min="7189" max="7189" width="15.7265625" style="83" customWidth="1"/>
    <col min="7190" max="7190" width="15" style="83" customWidth="1"/>
    <col min="7191" max="7191" width="26.1796875" style="83" customWidth="1"/>
    <col min="7192" max="7192" width="12.81640625" style="83" customWidth="1"/>
    <col min="7193" max="7193" width="13.26953125" style="83" customWidth="1"/>
    <col min="7194" max="7194" width="10.7265625" style="83" customWidth="1"/>
    <col min="7195" max="7195" width="10.1796875" style="83" customWidth="1"/>
    <col min="7196" max="7196" width="11.7265625" style="83" customWidth="1"/>
    <col min="7197" max="7197" width="13.1796875" style="83" customWidth="1"/>
    <col min="7198" max="7198" width="14.7265625" style="83" customWidth="1"/>
    <col min="7199" max="7199" width="9.7265625" style="83" bestFit="1" customWidth="1"/>
    <col min="7200" max="7426" width="8.81640625" style="83"/>
    <col min="7427" max="7427" width="5.26953125" style="83" customWidth="1"/>
    <col min="7428" max="7428" width="9" style="83" customWidth="1"/>
    <col min="7429" max="7429" width="14" style="83" customWidth="1"/>
    <col min="7430" max="7430" width="27" style="83" bestFit="1" customWidth="1"/>
    <col min="7431" max="7431" width="26.26953125" style="83" customWidth="1"/>
    <col min="7432" max="7432" width="11" style="83" customWidth="1"/>
    <col min="7433" max="7433" width="11.26953125" style="83" customWidth="1"/>
    <col min="7434" max="7434" width="9.26953125" style="83" customWidth="1"/>
    <col min="7435" max="7435" width="10" style="83" customWidth="1"/>
    <col min="7436" max="7436" width="9.81640625" style="83" customWidth="1"/>
    <col min="7437" max="7437" width="11.7265625" style="83" customWidth="1"/>
    <col min="7438" max="7438" width="11" style="83" customWidth="1"/>
    <col min="7439" max="7439" width="10.26953125" style="83" bestFit="1" customWidth="1"/>
    <col min="7440" max="7441" width="11" style="83" customWidth="1"/>
    <col min="7442" max="7443" width="17" style="83" customWidth="1"/>
    <col min="7444" max="7444" width="12.26953125" style="83" customWidth="1"/>
    <col min="7445" max="7445" width="15.7265625" style="83" customWidth="1"/>
    <col min="7446" max="7446" width="15" style="83" customWidth="1"/>
    <col min="7447" max="7447" width="26.1796875" style="83" customWidth="1"/>
    <col min="7448" max="7448" width="12.81640625" style="83" customWidth="1"/>
    <col min="7449" max="7449" width="13.26953125" style="83" customWidth="1"/>
    <col min="7450" max="7450" width="10.7265625" style="83" customWidth="1"/>
    <col min="7451" max="7451" width="10.1796875" style="83" customWidth="1"/>
    <col min="7452" max="7452" width="11.7265625" style="83" customWidth="1"/>
    <col min="7453" max="7453" width="13.1796875" style="83" customWidth="1"/>
    <col min="7454" max="7454" width="14.7265625" style="83" customWidth="1"/>
    <col min="7455" max="7455" width="9.7265625" style="83" bestFit="1" customWidth="1"/>
    <col min="7456" max="7682" width="8.81640625" style="83"/>
    <col min="7683" max="7683" width="5.26953125" style="83" customWidth="1"/>
    <col min="7684" max="7684" width="9" style="83" customWidth="1"/>
    <col min="7685" max="7685" width="14" style="83" customWidth="1"/>
    <col min="7686" max="7686" width="27" style="83" bestFit="1" customWidth="1"/>
    <col min="7687" max="7687" width="26.26953125" style="83" customWidth="1"/>
    <col min="7688" max="7688" width="11" style="83" customWidth="1"/>
    <col min="7689" max="7689" width="11.26953125" style="83" customWidth="1"/>
    <col min="7690" max="7690" width="9.26953125" style="83" customWidth="1"/>
    <col min="7691" max="7691" width="10" style="83" customWidth="1"/>
    <col min="7692" max="7692" width="9.81640625" style="83" customWidth="1"/>
    <col min="7693" max="7693" width="11.7265625" style="83" customWidth="1"/>
    <col min="7694" max="7694" width="11" style="83" customWidth="1"/>
    <col min="7695" max="7695" width="10.26953125" style="83" bestFit="1" customWidth="1"/>
    <col min="7696" max="7697" width="11" style="83" customWidth="1"/>
    <col min="7698" max="7699" width="17" style="83" customWidth="1"/>
    <col min="7700" max="7700" width="12.26953125" style="83" customWidth="1"/>
    <col min="7701" max="7701" width="15.7265625" style="83" customWidth="1"/>
    <col min="7702" max="7702" width="15" style="83" customWidth="1"/>
    <col min="7703" max="7703" width="26.1796875" style="83" customWidth="1"/>
    <col min="7704" max="7704" width="12.81640625" style="83" customWidth="1"/>
    <col min="7705" max="7705" width="13.26953125" style="83" customWidth="1"/>
    <col min="7706" max="7706" width="10.7265625" style="83" customWidth="1"/>
    <col min="7707" max="7707" width="10.1796875" style="83" customWidth="1"/>
    <col min="7708" max="7708" width="11.7265625" style="83" customWidth="1"/>
    <col min="7709" max="7709" width="13.1796875" style="83" customWidth="1"/>
    <col min="7710" max="7710" width="14.7265625" style="83" customWidth="1"/>
    <col min="7711" max="7711" width="9.7265625" style="83" bestFit="1" customWidth="1"/>
    <col min="7712" max="7938" width="8.81640625" style="83"/>
    <col min="7939" max="7939" width="5.26953125" style="83" customWidth="1"/>
    <col min="7940" max="7940" width="9" style="83" customWidth="1"/>
    <col min="7941" max="7941" width="14" style="83" customWidth="1"/>
    <col min="7942" max="7942" width="27" style="83" bestFit="1" customWidth="1"/>
    <col min="7943" max="7943" width="26.26953125" style="83" customWidth="1"/>
    <col min="7944" max="7944" width="11" style="83" customWidth="1"/>
    <col min="7945" max="7945" width="11.26953125" style="83" customWidth="1"/>
    <col min="7946" max="7946" width="9.26953125" style="83" customWidth="1"/>
    <col min="7947" max="7947" width="10" style="83" customWidth="1"/>
    <col min="7948" max="7948" width="9.81640625" style="83" customWidth="1"/>
    <col min="7949" max="7949" width="11.7265625" style="83" customWidth="1"/>
    <col min="7950" max="7950" width="11" style="83" customWidth="1"/>
    <col min="7951" max="7951" width="10.26953125" style="83" bestFit="1" customWidth="1"/>
    <col min="7952" max="7953" width="11" style="83" customWidth="1"/>
    <col min="7954" max="7955" width="17" style="83" customWidth="1"/>
    <col min="7956" max="7956" width="12.26953125" style="83" customWidth="1"/>
    <col min="7957" max="7957" width="15.7265625" style="83" customWidth="1"/>
    <col min="7958" max="7958" width="15" style="83" customWidth="1"/>
    <col min="7959" max="7959" width="26.1796875" style="83" customWidth="1"/>
    <col min="7960" max="7960" width="12.81640625" style="83" customWidth="1"/>
    <col min="7961" max="7961" width="13.26953125" style="83" customWidth="1"/>
    <col min="7962" max="7962" width="10.7265625" style="83" customWidth="1"/>
    <col min="7963" max="7963" width="10.1796875" style="83" customWidth="1"/>
    <col min="7964" max="7964" width="11.7265625" style="83" customWidth="1"/>
    <col min="7965" max="7965" width="13.1796875" style="83" customWidth="1"/>
    <col min="7966" max="7966" width="14.7265625" style="83" customWidth="1"/>
    <col min="7967" max="7967" width="9.7265625" style="83" bestFit="1" customWidth="1"/>
    <col min="7968" max="8194" width="8.81640625" style="83"/>
    <col min="8195" max="8195" width="5.26953125" style="83" customWidth="1"/>
    <col min="8196" max="8196" width="9" style="83" customWidth="1"/>
    <col min="8197" max="8197" width="14" style="83" customWidth="1"/>
    <col min="8198" max="8198" width="27" style="83" bestFit="1" customWidth="1"/>
    <col min="8199" max="8199" width="26.26953125" style="83" customWidth="1"/>
    <col min="8200" max="8200" width="11" style="83" customWidth="1"/>
    <col min="8201" max="8201" width="11.26953125" style="83" customWidth="1"/>
    <col min="8202" max="8202" width="9.26953125" style="83" customWidth="1"/>
    <col min="8203" max="8203" width="10" style="83" customWidth="1"/>
    <col min="8204" max="8204" width="9.81640625" style="83" customWidth="1"/>
    <col min="8205" max="8205" width="11.7265625" style="83" customWidth="1"/>
    <col min="8206" max="8206" width="11" style="83" customWidth="1"/>
    <col min="8207" max="8207" width="10.26953125" style="83" bestFit="1" customWidth="1"/>
    <col min="8208" max="8209" width="11" style="83" customWidth="1"/>
    <col min="8210" max="8211" width="17" style="83" customWidth="1"/>
    <col min="8212" max="8212" width="12.26953125" style="83" customWidth="1"/>
    <col min="8213" max="8213" width="15.7265625" style="83" customWidth="1"/>
    <col min="8214" max="8214" width="15" style="83" customWidth="1"/>
    <col min="8215" max="8215" width="26.1796875" style="83" customWidth="1"/>
    <col min="8216" max="8216" width="12.81640625" style="83" customWidth="1"/>
    <col min="8217" max="8217" width="13.26953125" style="83" customWidth="1"/>
    <col min="8218" max="8218" width="10.7265625" style="83" customWidth="1"/>
    <col min="8219" max="8219" width="10.1796875" style="83" customWidth="1"/>
    <col min="8220" max="8220" width="11.7265625" style="83" customWidth="1"/>
    <col min="8221" max="8221" width="13.1796875" style="83" customWidth="1"/>
    <col min="8222" max="8222" width="14.7265625" style="83" customWidth="1"/>
    <col min="8223" max="8223" width="9.7265625" style="83" bestFit="1" customWidth="1"/>
    <col min="8224" max="8450" width="8.81640625" style="83"/>
    <col min="8451" max="8451" width="5.26953125" style="83" customWidth="1"/>
    <col min="8452" max="8452" width="9" style="83" customWidth="1"/>
    <col min="8453" max="8453" width="14" style="83" customWidth="1"/>
    <col min="8454" max="8454" width="27" style="83" bestFit="1" customWidth="1"/>
    <col min="8455" max="8455" width="26.26953125" style="83" customWidth="1"/>
    <col min="8456" max="8456" width="11" style="83" customWidth="1"/>
    <col min="8457" max="8457" width="11.26953125" style="83" customWidth="1"/>
    <col min="8458" max="8458" width="9.26953125" style="83" customWidth="1"/>
    <col min="8459" max="8459" width="10" style="83" customWidth="1"/>
    <col min="8460" max="8460" width="9.81640625" style="83" customWidth="1"/>
    <col min="8461" max="8461" width="11.7265625" style="83" customWidth="1"/>
    <col min="8462" max="8462" width="11" style="83" customWidth="1"/>
    <col min="8463" max="8463" width="10.26953125" style="83" bestFit="1" customWidth="1"/>
    <col min="8464" max="8465" width="11" style="83" customWidth="1"/>
    <col min="8466" max="8467" width="17" style="83" customWidth="1"/>
    <col min="8468" max="8468" width="12.26953125" style="83" customWidth="1"/>
    <col min="8469" max="8469" width="15.7265625" style="83" customWidth="1"/>
    <col min="8470" max="8470" width="15" style="83" customWidth="1"/>
    <col min="8471" max="8471" width="26.1796875" style="83" customWidth="1"/>
    <col min="8472" max="8472" width="12.81640625" style="83" customWidth="1"/>
    <col min="8473" max="8473" width="13.26953125" style="83" customWidth="1"/>
    <col min="8474" max="8474" width="10.7265625" style="83" customWidth="1"/>
    <col min="8475" max="8475" width="10.1796875" style="83" customWidth="1"/>
    <col min="8476" max="8476" width="11.7265625" style="83" customWidth="1"/>
    <col min="8477" max="8477" width="13.1796875" style="83" customWidth="1"/>
    <col min="8478" max="8478" width="14.7265625" style="83" customWidth="1"/>
    <col min="8479" max="8479" width="9.7265625" style="83" bestFit="1" customWidth="1"/>
    <col min="8480" max="8706" width="8.81640625" style="83"/>
    <col min="8707" max="8707" width="5.26953125" style="83" customWidth="1"/>
    <col min="8708" max="8708" width="9" style="83" customWidth="1"/>
    <col min="8709" max="8709" width="14" style="83" customWidth="1"/>
    <col min="8710" max="8710" width="27" style="83" bestFit="1" customWidth="1"/>
    <col min="8711" max="8711" width="26.26953125" style="83" customWidth="1"/>
    <col min="8712" max="8712" width="11" style="83" customWidth="1"/>
    <col min="8713" max="8713" width="11.26953125" style="83" customWidth="1"/>
    <col min="8714" max="8714" width="9.26953125" style="83" customWidth="1"/>
    <col min="8715" max="8715" width="10" style="83" customWidth="1"/>
    <col min="8716" max="8716" width="9.81640625" style="83" customWidth="1"/>
    <col min="8717" max="8717" width="11.7265625" style="83" customWidth="1"/>
    <col min="8718" max="8718" width="11" style="83" customWidth="1"/>
    <col min="8719" max="8719" width="10.26953125" style="83" bestFit="1" customWidth="1"/>
    <col min="8720" max="8721" width="11" style="83" customWidth="1"/>
    <col min="8722" max="8723" width="17" style="83" customWidth="1"/>
    <col min="8724" max="8724" width="12.26953125" style="83" customWidth="1"/>
    <col min="8725" max="8725" width="15.7265625" style="83" customWidth="1"/>
    <col min="8726" max="8726" width="15" style="83" customWidth="1"/>
    <col min="8727" max="8727" width="26.1796875" style="83" customWidth="1"/>
    <col min="8728" max="8728" width="12.81640625" style="83" customWidth="1"/>
    <col min="8729" max="8729" width="13.26953125" style="83" customWidth="1"/>
    <col min="8730" max="8730" width="10.7265625" style="83" customWidth="1"/>
    <col min="8731" max="8731" width="10.1796875" style="83" customWidth="1"/>
    <col min="8732" max="8732" width="11.7265625" style="83" customWidth="1"/>
    <col min="8733" max="8733" width="13.1796875" style="83" customWidth="1"/>
    <col min="8734" max="8734" width="14.7265625" style="83" customWidth="1"/>
    <col min="8735" max="8735" width="9.7265625" style="83" bestFit="1" customWidth="1"/>
    <col min="8736" max="8962" width="8.81640625" style="83"/>
    <col min="8963" max="8963" width="5.26953125" style="83" customWidth="1"/>
    <col min="8964" max="8964" width="9" style="83" customWidth="1"/>
    <col min="8965" max="8965" width="14" style="83" customWidth="1"/>
    <col min="8966" max="8966" width="27" style="83" bestFit="1" customWidth="1"/>
    <col min="8967" max="8967" width="26.26953125" style="83" customWidth="1"/>
    <col min="8968" max="8968" width="11" style="83" customWidth="1"/>
    <col min="8969" max="8969" width="11.26953125" style="83" customWidth="1"/>
    <col min="8970" max="8970" width="9.26953125" style="83" customWidth="1"/>
    <col min="8971" max="8971" width="10" style="83" customWidth="1"/>
    <col min="8972" max="8972" width="9.81640625" style="83" customWidth="1"/>
    <col min="8973" max="8973" width="11.7265625" style="83" customWidth="1"/>
    <col min="8974" max="8974" width="11" style="83" customWidth="1"/>
    <col min="8975" max="8975" width="10.26953125" style="83" bestFit="1" customWidth="1"/>
    <col min="8976" max="8977" width="11" style="83" customWidth="1"/>
    <col min="8978" max="8979" width="17" style="83" customWidth="1"/>
    <col min="8980" max="8980" width="12.26953125" style="83" customWidth="1"/>
    <col min="8981" max="8981" width="15.7265625" style="83" customWidth="1"/>
    <col min="8982" max="8982" width="15" style="83" customWidth="1"/>
    <col min="8983" max="8983" width="26.1796875" style="83" customWidth="1"/>
    <col min="8984" max="8984" width="12.81640625" style="83" customWidth="1"/>
    <col min="8985" max="8985" width="13.26953125" style="83" customWidth="1"/>
    <col min="8986" max="8986" width="10.7265625" style="83" customWidth="1"/>
    <col min="8987" max="8987" width="10.1796875" style="83" customWidth="1"/>
    <col min="8988" max="8988" width="11.7265625" style="83" customWidth="1"/>
    <col min="8989" max="8989" width="13.1796875" style="83" customWidth="1"/>
    <col min="8990" max="8990" width="14.7265625" style="83" customWidth="1"/>
    <col min="8991" max="8991" width="9.7265625" style="83" bestFit="1" customWidth="1"/>
    <col min="8992" max="9218" width="8.81640625" style="83"/>
    <col min="9219" max="9219" width="5.26953125" style="83" customWidth="1"/>
    <col min="9220" max="9220" width="9" style="83" customWidth="1"/>
    <col min="9221" max="9221" width="14" style="83" customWidth="1"/>
    <col min="9222" max="9222" width="27" style="83" bestFit="1" customWidth="1"/>
    <col min="9223" max="9223" width="26.26953125" style="83" customWidth="1"/>
    <col min="9224" max="9224" width="11" style="83" customWidth="1"/>
    <col min="9225" max="9225" width="11.26953125" style="83" customWidth="1"/>
    <col min="9226" max="9226" width="9.26953125" style="83" customWidth="1"/>
    <col min="9227" max="9227" width="10" style="83" customWidth="1"/>
    <col min="9228" max="9228" width="9.81640625" style="83" customWidth="1"/>
    <col min="9229" max="9229" width="11.7265625" style="83" customWidth="1"/>
    <col min="9230" max="9230" width="11" style="83" customWidth="1"/>
    <col min="9231" max="9231" width="10.26953125" style="83" bestFit="1" customWidth="1"/>
    <col min="9232" max="9233" width="11" style="83" customWidth="1"/>
    <col min="9234" max="9235" width="17" style="83" customWidth="1"/>
    <col min="9236" max="9236" width="12.26953125" style="83" customWidth="1"/>
    <col min="9237" max="9237" width="15.7265625" style="83" customWidth="1"/>
    <col min="9238" max="9238" width="15" style="83" customWidth="1"/>
    <col min="9239" max="9239" width="26.1796875" style="83" customWidth="1"/>
    <col min="9240" max="9240" width="12.81640625" style="83" customWidth="1"/>
    <col min="9241" max="9241" width="13.26953125" style="83" customWidth="1"/>
    <col min="9242" max="9242" width="10.7265625" style="83" customWidth="1"/>
    <col min="9243" max="9243" width="10.1796875" style="83" customWidth="1"/>
    <col min="9244" max="9244" width="11.7265625" style="83" customWidth="1"/>
    <col min="9245" max="9245" width="13.1796875" style="83" customWidth="1"/>
    <col min="9246" max="9246" width="14.7265625" style="83" customWidth="1"/>
    <col min="9247" max="9247" width="9.7265625" style="83" bestFit="1" customWidth="1"/>
    <col min="9248" max="9474" width="8.81640625" style="83"/>
    <col min="9475" max="9475" width="5.26953125" style="83" customWidth="1"/>
    <col min="9476" max="9476" width="9" style="83" customWidth="1"/>
    <col min="9477" max="9477" width="14" style="83" customWidth="1"/>
    <col min="9478" max="9478" width="27" style="83" bestFit="1" customWidth="1"/>
    <col min="9479" max="9479" width="26.26953125" style="83" customWidth="1"/>
    <col min="9480" max="9480" width="11" style="83" customWidth="1"/>
    <col min="9481" max="9481" width="11.26953125" style="83" customWidth="1"/>
    <col min="9482" max="9482" width="9.26953125" style="83" customWidth="1"/>
    <col min="9483" max="9483" width="10" style="83" customWidth="1"/>
    <col min="9484" max="9484" width="9.81640625" style="83" customWidth="1"/>
    <col min="9485" max="9485" width="11.7265625" style="83" customWidth="1"/>
    <col min="9486" max="9486" width="11" style="83" customWidth="1"/>
    <col min="9487" max="9487" width="10.26953125" style="83" bestFit="1" customWidth="1"/>
    <col min="9488" max="9489" width="11" style="83" customWidth="1"/>
    <col min="9490" max="9491" width="17" style="83" customWidth="1"/>
    <col min="9492" max="9492" width="12.26953125" style="83" customWidth="1"/>
    <col min="9493" max="9493" width="15.7265625" style="83" customWidth="1"/>
    <col min="9494" max="9494" width="15" style="83" customWidth="1"/>
    <col min="9495" max="9495" width="26.1796875" style="83" customWidth="1"/>
    <col min="9496" max="9496" width="12.81640625" style="83" customWidth="1"/>
    <col min="9497" max="9497" width="13.26953125" style="83" customWidth="1"/>
    <col min="9498" max="9498" width="10.7265625" style="83" customWidth="1"/>
    <col min="9499" max="9499" width="10.1796875" style="83" customWidth="1"/>
    <col min="9500" max="9500" width="11.7265625" style="83" customWidth="1"/>
    <col min="9501" max="9501" width="13.1796875" style="83" customWidth="1"/>
    <col min="9502" max="9502" width="14.7265625" style="83" customWidth="1"/>
    <col min="9503" max="9503" width="9.7265625" style="83" bestFit="1" customWidth="1"/>
    <col min="9504" max="9730" width="8.81640625" style="83"/>
    <col min="9731" max="9731" width="5.26953125" style="83" customWidth="1"/>
    <col min="9732" max="9732" width="9" style="83" customWidth="1"/>
    <col min="9733" max="9733" width="14" style="83" customWidth="1"/>
    <col min="9734" max="9734" width="27" style="83" bestFit="1" customWidth="1"/>
    <col min="9735" max="9735" width="26.26953125" style="83" customWidth="1"/>
    <col min="9736" max="9736" width="11" style="83" customWidth="1"/>
    <col min="9737" max="9737" width="11.26953125" style="83" customWidth="1"/>
    <col min="9738" max="9738" width="9.26953125" style="83" customWidth="1"/>
    <col min="9739" max="9739" width="10" style="83" customWidth="1"/>
    <col min="9740" max="9740" width="9.81640625" style="83" customWidth="1"/>
    <col min="9741" max="9741" width="11.7265625" style="83" customWidth="1"/>
    <col min="9742" max="9742" width="11" style="83" customWidth="1"/>
    <col min="9743" max="9743" width="10.26953125" style="83" bestFit="1" customWidth="1"/>
    <col min="9744" max="9745" width="11" style="83" customWidth="1"/>
    <col min="9746" max="9747" width="17" style="83" customWidth="1"/>
    <col min="9748" max="9748" width="12.26953125" style="83" customWidth="1"/>
    <col min="9749" max="9749" width="15.7265625" style="83" customWidth="1"/>
    <col min="9750" max="9750" width="15" style="83" customWidth="1"/>
    <col min="9751" max="9751" width="26.1796875" style="83" customWidth="1"/>
    <col min="9752" max="9752" width="12.81640625" style="83" customWidth="1"/>
    <col min="9753" max="9753" width="13.26953125" style="83" customWidth="1"/>
    <col min="9754" max="9754" width="10.7265625" style="83" customWidth="1"/>
    <col min="9755" max="9755" width="10.1796875" style="83" customWidth="1"/>
    <col min="9756" max="9756" width="11.7265625" style="83" customWidth="1"/>
    <col min="9757" max="9757" width="13.1796875" style="83" customWidth="1"/>
    <col min="9758" max="9758" width="14.7265625" style="83" customWidth="1"/>
    <col min="9759" max="9759" width="9.7265625" style="83" bestFit="1" customWidth="1"/>
    <col min="9760" max="9986" width="8.81640625" style="83"/>
    <col min="9987" max="9987" width="5.26953125" style="83" customWidth="1"/>
    <col min="9988" max="9988" width="9" style="83" customWidth="1"/>
    <col min="9989" max="9989" width="14" style="83" customWidth="1"/>
    <col min="9990" max="9990" width="27" style="83" bestFit="1" customWidth="1"/>
    <col min="9991" max="9991" width="26.26953125" style="83" customWidth="1"/>
    <col min="9992" max="9992" width="11" style="83" customWidth="1"/>
    <col min="9993" max="9993" width="11.26953125" style="83" customWidth="1"/>
    <col min="9994" max="9994" width="9.26953125" style="83" customWidth="1"/>
    <col min="9995" max="9995" width="10" style="83" customWidth="1"/>
    <col min="9996" max="9996" width="9.81640625" style="83" customWidth="1"/>
    <col min="9997" max="9997" width="11.7265625" style="83" customWidth="1"/>
    <col min="9998" max="9998" width="11" style="83" customWidth="1"/>
    <col min="9999" max="9999" width="10.26953125" style="83" bestFit="1" customWidth="1"/>
    <col min="10000" max="10001" width="11" style="83" customWidth="1"/>
    <col min="10002" max="10003" width="17" style="83" customWidth="1"/>
    <col min="10004" max="10004" width="12.26953125" style="83" customWidth="1"/>
    <col min="10005" max="10005" width="15.7265625" style="83" customWidth="1"/>
    <col min="10006" max="10006" width="15" style="83" customWidth="1"/>
    <col min="10007" max="10007" width="26.1796875" style="83" customWidth="1"/>
    <col min="10008" max="10008" width="12.81640625" style="83" customWidth="1"/>
    <col min="10009" max="10009" width="13.26953125" style="83" customWidth="1"/>
    <col min="10010" max="10010" width="10.7265625" style="83" customWidth="1"/>
    <col min="10011" max="10011" width="10.1796875" style="83" customWidth="1"/>
    <col min="10012" max="10012" width="11.7265625" style="83" customWidth="1"/>
    <col min="10013" max="10013" width="13.1796875" style="83" customWidth="1"/>
    <col min="10014" max="10014" width="14.7265625" style="83" customWidth="1"/>
    <col min="10015" max="10015" width="9.7265625" style="83" bestFit="1" customWidth="1"/>
    <col min="10016" max="10242" width="8.81640625" style="83"/>
    <col min="10243" max="10243" width="5.26953125" style="83" customWidth="1"/>
    <col min="10244" max="10244" width="9" style="83" customWidth="1"/>
    <col min="10245" max="10245" width="14" style="83" customWidth="1"/>
    <col min="10246" max="10246" width="27" style="83" bestFit="1" customWidth="1"/>
    <col min="10247" max="10247" width="26.26953125" style="83" customWidth="1"/>
    <col min="10248" max="10248" width="11" style="83" customWidth="1"/>
    <col min="10249" max="10249" width="11.26953125" style="83" customWidth="1"/>
    <col min="10250" max="10250" width="9.26953125" style="83" customWidth="1"/>
    <col min="10251" max="10251" width="10" style="83" customWidth="1"/>
    <col min="10252" max="10252" width="9.81640625" style="83" customWidth="1"/>
    <col min="10253" max="10253" width="11.7265625" style="83" customWidth="1"/>
    <col min="10254" max="10254" width="11" style="83" customWidth="1"/>
    <col min="10255" max="10255" width="10.26953125" style="83" bestFit="1" customWidth="1"/>
    <col min="10256" max="10257" width="11" style="83" customWidth="1"/>
    <col min="10258" max="10259" width="17" style="83" customWidth="1"/>
    <col min="10260" max="10260" width="12.26953125" style="83" customWidth="1"/>
    <col min="10261" max="10261" width="15.7265625" style="83" customWidth="1"/>
    <col min="10262" max="10262" width="15" style="83" customWidth="1"/>
    <col min="10263" max="10263" width="26.1796875" style="83" customWidth="1"/>
    <col min="10264" max="10264" width="12.81640625" style="83" customWidth="1"/>
    <col min="10265" max="10265" width="13.26953125" style="83" customWidth="1"/>
    <col min="10266" max="10266" width="10.7265625" style="83" customWidth="1"/>
    <col min="10267" max="10267" width="10.1796875" style="83" customWidth="1"/>
    <col min="10268" max="10268" width="11.7265625" style="83" customWidth="1"/>
    <col min="10269" max="10269" width="13.1796875" style="83" customWidth="1"/>
    <col min="10270" max="10270" width="14.7265625" style="83" customWidth="1"/>
    <col min="10271" max="10271" width="9.7265625" style="83" bestFit="1" customWidth="1"/>
    <col min="10272" max="10498" width="8.81640625" style="83"/>
    <col min="10499" max="10499" width="5.26953125" style="83" customWidth="1"/>
    <col min="10500" max="10500" width="9" style="83" customWidth="1"/>
    <col min="10501" max="10501" width="14" style="83" customWidth="1"/>
    <col min="10502" max="10502" width="27" style="83" bestFit="1" customWidth="1"/>
    <col min="10503" max="10503" width="26.26953125" style="83" customWidth="1"/>
    <col min="10504" max="10504" width="11" style="83" customWidth="1"/>
    <col min="10505" max="10505" width="11.26953125" style="83" customWidth="1"/>
    <col min="10506" max="10506" width="9.26953125" style="83" customWidth="1"/>
    <col min="10507" max="10507" width="10" style="83" customWidth="1"/>
    <col min="10508" max="10508" width="9.81640625" style="83" customWidth="1"/>
    <col min="10509" max="10509" width="11.7265625" style="83" customWidth="1"/>
    <col min="10510" max="10510" width="11" style="83" customWidth="1"/>
    <col min="10511" max="10511" width="10.26953125" style="83" bestFit="1" customWidth="1"/>
    <col min="10512" max="10513" width="11" style="83" customWidth="1"/>
    <col min="10514" max="10515" width="17" style="83" customWidth="1"/>
    <col min="10516" max="10516" width="12.26953125" style="83" customWidth="1"/>
    <col min="10517" max="10517" width="15.7265625" style="83" customWidth="1"/>
    <col min="10518" max="10518" width="15" style="83" customWidth="1"/>
    <col min="10519" max="10519" width="26.1796875" style="83" customWidth="1"/>
    <col min="10520" max="10520" width="12.81640625" style="83" customWidth="1"/>
    <col min="10521" max="10521" width="13.26953125" style="83" customWidth="1"/>
    <col min="10522" max="10522" width="10.7265625" style="83" customWidth="1"/>
    <col min="10523" max="10523" width="10.1796875" style="83" customWidth="1"/>
    <col min="10524" max="10524" width="11.7265625" style="83" customWidth="1"/>
    <col min="10525" max="10525" width="13.1796875" style="83" customWidth="1"/>
    <col min="10526" max="10526" width="14.7265625" style="83" customWidth="1"/>
    <col min="10527" max="10527" width="9.7265625" style="83" bestFit="1" customWidth="1"/>
    <col min="10528" max="10754" width="8.81640625" style="83"/>
    <col min="10755" max="10755" width="5.26953125" style="83" customWidth="1"/>
    <col min="10756" max="10756" width="9" style="83" customWidth="1"/>
    <col min="10757" max="10757" width="14" style="83" customWidth="1"/>
    <col min="10758" max="10758" width="27" style="83" bestFit="1" customWidth="1"/>
    <col min="10759" max="10759" width="26.26953125" style="83" customWidth="1"/>
    <col min="10760" max="10760" width="11" style="83" customWidth="1"/>
    <col min="10761" max="10761" width="11.26953125" style="83" customWidth="1"/>
    <col min="10762" max="10762" width="9.26953125" style="83" customWidth="1"/>
    <col min="10763" max="10763" width="10" style="83" customWidth="1"/>
    <col min="10764" max="10764" width="9.81640625" style="83" customWidth="1"/>
    <col min="10765" max="10765" width="11.7265625" style="83" customWidth="1"/>
    <col min="10766" max="10766" width="11" style="83" customWidth="1"/>
    <col min="10767" max="10767" width="10.26953125" style="83" bestFit="1" customWidth="1"/>
    <col min="10768" max="10769" width="11" style="83" customWidth="1"/>
    <col min="10770" max="10771" width="17" style="83" customWidth="1"/>
    <col min="10772" max="10772" width="12.26953125" style="83" customWidth="1"/>
    <col min="10773" max="10773" width="15.7265625" style="83" customWidth="1"/>
    <col min="10774" max="10774" width="15" style="83" customWidth="1"/>
    <col min="10775" max="10775" width="26.1796875" style="83" customWidth="1"/>
    <col min="10776" max="10776" width="12.81640625" style="83" customWidth="1"/>
    <col min="10777" max="10777" width="13.26953125" style="83" customWidth="1"/>
    <col min="10778" max="10778" width="10.7265625" style="83" customWidth="1"/>
    <col min="10779" max="10779" width="10.1796875" style="83" customWidth="1"/>
    <col min="10780" max="10780" width="11.7265625" style="83" customWidth="1"/>
    <col min="10781" max="10781" width="13.1796875" style="83" customWidth="1"/>
    <col min="10782" max="10782" width="14.7265625" style="83" customWidth="1"/>
    <col min="10783" max="10783" width="9.7265625" style="83" bestFit="1" customWidth="1"/>
    <col min="10784" max="11010" width="8.81640625" style="83"/>
    <col min="11011" max="11011" width="5.26953125" style="83" customWidth="1"/>
    <col min="11012" max="11012" width="9" style="83" customWidth="1"/>
    <col min="11013" max="11013" width="14" style="83" customWidth="1"/>
    <col min="11014" max="11014" width="27" style="83" bestFit="1" customWidth="1"/>
    <col min="11015" max="11015" width="26.26953125" style="83" customWidth="1"/>
    <col min="11016" max="11016" width="11" style="83" customWidth="1"/>
    <col min="11017" max="11017" width="11.26953125" style="83" customWidth="1"/>
    <col min="11018" max="11018" width="9.26953125" style="83" customWidth="1"/>
    <col min="11019" max="11019" width="10" style="83" customWidth="1"/>
    <col min="11020" max="11020" width="9.81640625" style="83" customWidth="1"/>
    <col min="11021" max="11021" width="11.7265625" style="83" customWidth="1"/>
    <col min="11022" max="11022" width="11" style="83" customWidth="1"/>
    <col min="11023" max="11023" width="10.26953125" style="83" bestFit="1" customWidth="1"/>
    <col min="11024" max="11025" width="11" style="83" customWidth="1"/>
    <col min="11026" max="11027" width="17" style="83" customWidth="1"/>
    <col min="11028" max="11028" width="12.26953125" style="83" customWidth="1"/>
    <col min="11029" max="11029" width="15.7265625" style="83" customWidth="1"/>
    <col min="11030" max="11030" width="15" style="83" customWidth="1"/>
    <col min="11031" max="11031" width="26.1796875" style="83" customWidth="1"/>
    <col min="11032" max="11032" width="12.81640625" style="83" customWidth="1"/>
    <col min="11033" max="11033" width="13.26953125" style="83" customWidth="1"/>
    <col min="11034" max="11034" width="10.7265625" style="83" customWidth="1"/>
    <col min="11035" max="11035" width="10.1796875" style="83" customWidth="1"/>
    <col min="11036" max="11036" width="11.7265625" style="83" customWidth="1"/>
    <col min="11037" max="11037" width="13.1796875" style="83" customWidth="1"/>
    <col min="11038" max="11038" width="14.7265625" style="83" customWidth="1"/>
    <col min="11039" max="11039" width="9.7265625" style="83" bestFit="1" customWidth="1"/>
    <col min="11040" max="11266" width="8.81640625" style="83"/>
    <col min="11267" max="11267" width="5.26953125" style="83" customWidth="1"/>
    <col min="11268" max="11268" width="9" style="83" customWidth="1"/>
    <col min="11269" max="11269" width="14" style="83" customWidth="1"/>
    <col min="11270" max="11270" width="27" style="83" bestFit="1" customWidth="1"/>
    <col min="11271" max="11271" width="26.26953125" style="83" customWidth="1"/>
    <col min="11272" max="11272" width="11" style="83" customWidth="1"/>
    <col min="11273" max="11273" width="11.26953125" style="83" customWidth="1"/>
    <col min="11274" max="11274" width="9.26953125" style="83" customWidth="1"/>
    <col min="11275" max="11275" width="10" style="83" customWidth="1"/>
    <col min="11276" max="11276" width="9.81640625" style="83" customWidth="1"/>
    <col min="11277" max="11277" width="11.7265625" style="83" customWidth="1"/>
    <col min="11278" max="11278" width="11" style="83" customWidth="1"/>
    <col min="11279" max="11279" width="10.26953125" style="83" bestFit="1" customWidth="1"/>
    <col min="11280" max="11281" width="11" style="83" customWidth="1"/>
    <col min="11282" max="11283" width="17" style="83" customWidth="1"/>
    <col min="11284" max="11284" width="12.26953125" style="83" customWidth="1"/>
    <col min="11285" max="11285" width="15.7265625" style="83" customWidth="1"/>
    <col min="11286" max="11286" width="15" style="83" customWidth="1"/>
    <col min="11287" max="11287" width="26.1796875" style="83" customWidth="1"/>
    <col min="11288" max="11288" width="12.81640625" style="83" customWidth="1"/>
    <col min="11289" max="11289" width="13.26953125" style="83" customWidth="1"/>
    <col min="11290" max="11290" width="10.7265625" style="83" customWidth="1"/>
    <col min="11291" max="11291" width="10.1796875" style="83" customWidth="1"/>
    <col min="11292" max="11292" width="11.7265625" style="83" customWidth="1"/>
    <col min="11293" max="11293" width="13.1796875" style="83" customWidth="1"/>
    <col min="11294" max="11294" width="14.7265625" style="83" customWidth="1"/>
    <col min="11295" max="11295" width="9.7265625" style="83" bestFit="1" customWidth="1"/>
    <col min="11296" max="11522" width="8.81640625" style="83"/>
    <col min="11523" max="11523" width="5.26953125" style="83" customWidth="1"/>
    <col min="11524" max="11524" width="9" style="83" customWidth="1"/>
    <col min="11525" max="11525" width="14" style="83" customWidth="1"/>
    <col min="11526" max="11526" width="27" style="83" bestFit="1" customWidth="1"/>
    <col min="11527" max="11527" width="26.26953125" style="83" customWidth="1"/>
    <col min="11528" max="11528" width="11" style="83" customWidth="1"/>
    <col min="11529" max="11529" width="11.26953125" style="83" customWidth="1"/>
    <col min="11530" max="11530" width="9.26953125" style="83" customWidth="1"/>
    <col min="11531" max="11531" width="10" style="83" customWidth="1"/>
    <col min="11532" max="11532" width="9.81640625" style="83" customWidth="1"/>
    <col min="11533" max="11533" width="11.7265625" style="83" customWidth="1"/>
    <col min="11534" max="11534" width="11" style="83" customWidth="1"/>
    <col min="11535" max="11535" width="10.26953125" style="83" bestFit="1" customWidth="1"/>
    <col min="11536" max="11537" width="11" style="83" customWidth="1"/>
    <col min="11538" max="11539" width="17" style="83" customWidth="1"/>
    <col min="11540" max="11540" width="12.26953125" style="83" customWidth="1"/>
    <col min="11541" max="11541" width="15.7265625" style="83" customWidth="1"/>
    <col min="11542" max="11542" width="15" style="83" customWidth="1"/>
    <col min="11543" max="11543" width="26.1796875" style="83" customWidth="1"/>
    <col min="11544" max="11544" width="12.81640625" style="83" customWidth="1"/>
    <col min="11545" max="11545" width="13.26953125" style="83" customWidth="1"/>
    <col min="11546" max="11546" width="10.7265625" style="83" customWidth="1"/>
    <col min="11547" max="11547" width="10.1796875" style="83" customWidth="1"/>
    <col min="11548" max="11548" width="11.7265625" style="83" customWidth="1"/>
    <col min="11549" max="11549" width="13.1796875" style="83" customWidth="1"/>
    <col min="11550" max="11550" width="14.7265625" style="83" customWidth="1"/>
    <col min="11551" max="11551" width="9.7265625" style="83" bestFit="1" customWidth="1"/>
    <col min="11552" max="11778" width="8.81640625" style="83"/>
    <col min="11779" max="11779" width="5.26953125" style="83" customWidth="1"/>
    <col min="11780" max="11780" width="9" style="83" customWidth="1"/>
    <col min="11781" max="11781" width="14" style="83" customWidth="1"/>
    <col min="11782" max="11782" width="27" style="83" bestFit="1" customWidth="1"/>
    <col min="11783" max="11783" width="26.26953125" style="83" customWidth="1"/>
    <col min="11784" max="11784" width="11" style="83" customWidth="1"/>
    <col min="11785" max="11785" width="11.26953125" style="83" customWidth="1"/>
    <col min="11786" max="11786" width="9.26953125" style="83" customWidth="1"/>
    <col min="11787" max="11787" width="10" style="83" customWidth="1"/>
    <col min="11788" max="11788" width="9.81640625" style="83" customWidth="1"/>
    <col min="11789" max="11789" width="11.7265625" style="83" customWidth="1"/>
    <col min="11790" max="11790" width="11" style="83" customWidth="1"/>
    <col min="11791" max="11791" width="10.26953125" style="83" bestFit="1" customWidth="1"/>
    <col min="11792" max="11793" width="11" style="83" customWidth="1"/>
    <col min="11794" max="11795" width="17" style="83" customWidth="1"/>
    <col min="11796" max="11796" width="12.26953125" style="83" customWidth="1"/>
    <col min="11797" max="11797" width="15.7265625" style="83" customWidth="1"/>
    <col min="11798" max="11798" width="15" style="83" customWidth="1"/>
    <col min="11799" max="11799" width="26.1796875" style="83" customWidth="1"/>
    <col min="11800" max="11800" width="12.81640625" style="83" customWidth="1"/>
    <col min="11801" max="11801" width="13.26953125" style="83" customWidth="1"/>
    <col min="11802" max="11802" width="10.7265625" style="83" customWidth="1"/>
    <col min="11803" max="11803" width="10.1796875" style="83" customWidth="1"/>
    <col min="11804" max="11804" width="11.7265625" style="83" customWidth="1"/>
    <col min="11805" max="11805" width="13.1796875" style="83" customWidth="1"/>
    <col min="11806" max="11806" width="14.7265625" style="83" customWidth="1"/>
    <col min="11807" max="11807" width="9.7265625" style="83" bestFit="1" customWidth="1"/>
    <col min="11808" max="12034" width="8.81640625" style="83"/>
    <col min="12035" max="12035" width="5.26953125" style="83" customWidth="1"/>
    <col min="12036" max="12036" width="9" style="83" customWidth="1"/>
    <col min="12037" max="12037" width="14" style="83" customWidth="1"/>
    <col min="12038" max="12038" width="27" style="83" bestFit="1" customWidth="1"/>
    <col min="12039" max="12039" width="26.26953125" style="83" customWidth="1"/>
    <col min="12040" max="12040" width="11" style="83" customWidth="1"/>
    <col min="12041" max="12041" width="11.26953125" style="83" customWidth="1"/>
    <col min="12042" max="12042" width="9.26953125" style="83" customWidth="1"/>
    <col min="12043" max="12043" width="10" style="83" customWidth="1"/>
    <col min="12044" max="12044" width="9.81640625" style="83" customWidth="1"/>
    <col min="12045" max="12045" width="11.7265625" style="83" customWidth="1"/>
    <col min="12046" max="12046" width="11" style="83" customWidth="1"/>
    <col min="12047" max="12047" width="10.26953125" style="83" bestFit="1" customWidth="1"/>
    <col min="12048" max="12049" width="11" style="83" customWidth="1"/>
    <col min="12050" max="12051" width="17" style="83" customWidth="1"/>
    <col min="12052" max="12052" width="12.26953125" style="83" customWidth="1"/>
    <col min="12053" max="12053" width="15.7265625" style="83" customWidth="1"/>
    <col min="12054" max="12054" width="15" style="83" customWidth="1"/>
    <col min="12055" max="12055" width="26.1796875" style="83" customWidth="1"/>
    <col min="12056" max="12056" width="12.81640625" style="83" customWidth="1"/>
    <col min="12057" max="12057" width="13.26953125" style="83" customWidth="1"/>
    <col min="12058" max="12058" width="10.7265625" style="83" customWidth="1"/>
    <col min="12059" max="12059" width="10.1796875" style="83" customWidth="1"/>
    <col min="12060" max="12060" width="11.7265625" style="83" customWidth="1"/>
    <col min="12061" max="12061" width="13.1796875" style="83" customWidth="1"/>
    <col min="12062" max="12062" width="14.7265625" style="83" customWidth="1"/>
    <col min="12063" max="12063" width="9.7265625" style="83" bestFit="1" customWidth="1"/>
    <col min="12064" max="12290" width="8.81640625" style="83"/>
    <col min="12291" max="12291" width="5.26953125" style="83" customWidth="1"/>
    <col min="12292" max="12292" width="9" style="83" customWidth="1"/>
    <col min="12293" max="12293" width="14" style="83" customWidth="1"/>
    <col min="12294" max="12294" width="27" style="83" bestFit="1" customWidth="1"/>
    <col min="12295" max="12295" width="26.26953125" style="83" customWidth="1"/>
    <col min="12296" max="12296" width="11" style="83" customWidth="1"/>
    <col min="12297" max="12297" width="11.26953125" style="83" customWidth="1"/>
    <col min="12298" max="12298" width="9.26953125" style="83" customWidth="1"/>
    <col min="12299" max="12299" width="10" style="83" customWidth="1"/>
    <col min="12300" max="12300" width="9.81640625" style="83" customWidth="1"/>
    <col min="12301" max="12301" width="11.7265625" style="83" customWidth="1"/>
    <col min="12302" max="12302" width="11" style="83" customWidth="1"/>
    <col min="12303" max="12303" width="10.26953125" style="83" bestFit="1" customWidth="1"/>
    <col min="12304" max="12305" width="11" style="83" customWidth="1"/>
    <col min="12306" max="12307" width="17" style="83" customWidth="1"/>
    <col min="12308" max="12308" width="12.26953125" style="83" customWidth="1"/>
    <col min="12309" max="12309" width="15.7265625" style="83" customWidth="1"/>
    <col min="12310" max="12310" width="15" style="83" customWidth="1"/>
    <col min="12311" max="12311" width="26.1796875" style="83" customWidth="1"/>
    <col min="12312" max="12312" width="12.81640625" style="83" customWidth="1"/>
    <col min="12313" max="12313" width="13.26953125" style="83" customWidth="1"/>
    <col min="12314" max="12314" width="10.7265625" style="83" customWidth="1"/>
    <col min="12315" max="12315" width="10.1796875" style="83" customWidth="1"/>
    <col min="12316" max="12316" width="11.7265625" style="83" customWidth="1"/>
    <col min="12317" max="12317" width="13.1796875" style="83" customWidth="1"/>
    <col min="12318" max="12318" width="14.7265625" style="83" customWidth="1"/>
    <col min="12319" max="12319" width="9.7265625" style="83" bestFit="1" customWidth="1"/>
    <col min="12320" max="12546" width="8.81640625" style="83"/>
    <col min="12547" max="12547" width="5.26953125" style="83" customWidth="1"/>
    <col min="12548" max="12548" width="9" style="83" customWidth="1"/>
    <col min="12549" max="12549" width="14" style="83" customWidth="1"/>
    <col min="12550" max="12550" width="27" style="83" bestFit="1" customWidth="1"/>
    <col min="12551" max="12551" width="26.26953125" style="83" customWidth="1"/>
    <col min="12552" max="12552" width="11" style="83" customWidth="1"/>
    <col min="12553" max="12553" width="11.26953125" style="83" customWidth="1"/>
    <col min="12554" max="12554" width="9.26953125" style="83" customWidth="1"/>
    <col min="12555" max="12555" width="10" style="83" customWidth="1"/>
    <col min="12556" max="12556" width="9.81640625" style="83" customWidth="1"/>
    <col min="12557" max="12557" width="11.7265625" style="83" customWidth="1"/>
    <col min="12558" max="12558" width="11" style="83" customWidth="1"/>
    <col min="12559" max="12559" width="10.26953125" style="83" bestFit="1" customWidth="1"/>
    <col min="12560" max="12561" width="11" style="83" customWidth="1"/>
    <col min="12562" max="12563" width="17" style="83" customWidth="1"/>
    <col min="12564" max="12564" width="12.26953125" style="83" customWidth="1"/>
    <col min="12565" max="12565" width="15.7265625" style="83" customWidth="1"/>
    <col min="12566" max="12566" width="15" style="83" customWidth="1"/>
    <col min="12567" max="12567" width="26.1796875" style="83" customWidth="1"/>
    <col min="12568" max="12568" width="12.81640625" style="83" customWidth="1"/>
    <col min="12569" max="12569" width="13.26953125" style="83" customWidth="1"/>
    <col min="12570" max="12570" width="10.7265625" style="83" customWidth="1"/>
    <col min="12571" max="12571" width="10.1796875" style="83" customWidth="1"/>
    <col min="12572" max="12572" width="11.7265625" style="83" customWidth="1"/>
    <col min="12573" max="12573" width="13.1796875" style="83" customWidth="1"/>
    <col min="12574" max="12574" width="14.7265625" style="83" customWidth="1"/>
    <col min="12575" max="12575" width="9.7265625" style="83" bestFit="1" customWidth="1"/>
    <col min="12576" max="12802" width="8.81640625" style="83"/>
    <col min="12803" max="12803" width="5.26953125" style="83" customWidth="1"/>
    <col min="12804" max="12804" width="9" style="83" customWidth="1"/>
    <col min="12805" max="12805" width="14" style="83" customWidth="1"/>
    <col min="12806" max="12806" width="27" style="83" bestFit="1" customWidth="1"/>
    <col min="12807" max="12807" width="26.26953125" style="83" customWidth="1"/>
    <col min="12808" max="12808" width="11" style="83" customWidth="1"/>
    <col min="12809" max="12809" width="11.26953125" style="83" customWidth="1"/>
    <col min="12810" max="12810" width="9.26953125" style="83" customWidth="1"/>
    <col min="12811" max="12811" width="10" style="83" customWidth="1"/>
    <col min="12812" max="12812" width="9.81640625" style="83" customWidth="1"/>
    <col min="12813" max="12813" width="11.7265625" style="83" customWidth="1"/>
    <col min="12814" max="12814" width="11" style="83" customWidth="1"/>
    <col min="12815" max="12815" width="10.26953125" style="83" bestFit="1" customWidth="1"/>
    <col min="12816" max="12817" width="11" style="83" customWidth="1"/>
    <col min="12818" max="12819" width="17" style="83" customWidth="1"/>
    <col min="12820" max="12820" width="12.26953125" style="83" customWidth="1"/>
    <col min="12821" max="12821" width="15.7265625" style="83" customWidth="1"/>
    <col min="12822" max="12822" width="15" style="83" customWidth="1"/>
    <col min="12823" max="12823" width="26.1796875" style="83" customWidth="1"/>
    <col min="12824" max="12824" width="12.81640625" style="83" customWidth="1"/>
    <col min="12825" max="12825" width="13.26953125" style="83" customWidth="1"/>
    <col min="12826" max="12826" width="10.7265625" style="83" customWidth="1"/>
    <col min="12827" max="12827" width="10.1796875" style="83" customWidth="1"/>
    <col min="12828" max="12828" width="11.7265625" style="83" customWidth="1"/>
    <col min="12829" max="12829" width="13.1796875" style="83" customWidth="1"/>
    <col min="12830" max="12830" width="14.7265625" style="83" customWidth="1"/>
    <col min="12831" max="12831" width="9.7265625" style="83" bestFit="1" customWidth="1"/>
    <col min="12832" max="13058" width="8.81640625" style="83"/>
    <col min="13059" max="13059" width="5.26953125" style="83" customWidth="1"/>
    <col min="13060" max="13060" width="9" style="83" customWidth="1"/>
    <col min="13061" max="13061" width="14" style="83" customWidth="1"/>
    <col min="13062" max="13062" width="27" style="83" bestFit="1" customWidth="1"/>
    <col min="13063" max="13063" width="26.26953125" style="83" customWidth="1"/>
    <col min="13064" max="13064" width="11" style="83" customWidth="1"/>
    <col min="13065" max="13065" width="11.26953125" style="83" customWidth="1"/>
    <col min="13066" max="13066" width="9.26953125" style="83" customWidth="1"/>
    <col min="13067" max="13067" width="10" style="83" customWidth="1"/>
    <col min="13068" max="13068" width="9.81640625" style="83" customWidth="1"/>
    <col min="13069" max="13069" width="11.7265625" style="83" customWidth="1"/>
    <col min="13070" max="13070" width="11" style="83" customWidth="1"/>
    <col min="13071" max="13071" width="10.26953125" style="83" bestFit="1" customWidth="1"/>
    <col min="13072" max="13073" width="11" style="83" customWidth="1"/>
    <col min="13074" max="13075" width="17" style="83" customWidth="1"/>
    <col min="13076" max="13076" width="12.26953125" style="83" customWidth="1"/>
    <col min="13077" max="13077" width="15.7265625" style="83" customWidth="1"/>
    <col min="13078" max="13078" width="15" style="83" customWidth="1"/>
    <col min="13079" max="13079" width="26.1796875" style="83" customWidth="1"/>
    <col min="13080" max="13080" width="12.81640625" style="83" customWidth="1"/>
    <col min="13081" max="13081" width="13.26953125" style="83" customWidth="1"/>
    <col min="13082" max="13082" width="10.7265625" style="83" customWidth="1"/>
    <col min="13083" max="13083" width="10.1796875" style="83" customWidth="1"/>
    <col min="13084" max="13084" width="11.7265625" style="83" customWidth="1"/>
    <col min="13085" max="13085" width="13.1796875" style="83" customWidth="1"/>
    <col min="13086" max="13086" width="14.7265625" style="83" customWidth="1"/>
    <col min="13087" max="13087" width="9.7265625" style="83" bestFit="1" customWidth="1"/>
    <col min="13088" max="13314" width="8.81640625" style="83"/>
    <col min="13315" max="13315" width="5.26953125" style="83" customWidth="1"/>
    <col min="13316" max="13316" width="9" style="83" customWidth="1"/>
    <col min="13317" max="13317" width="14" style="83" customWidth="1"/>
    <col min="13318" max="13318" width="27" style="83" bestFit="1" customWidth="1"/>
    <col min="13319" max="13319" width="26.26953125" style="83" customWidth="1"/>
    <col min="13320" max="13320" width="11" style="83" customWidth="1"/>
    <col min="13321" max="13321" width="11.26953125" style="83" customWidth="1"/>
    <col min="13322" max="13322" width="9.26953125" style="83" customWidth="1"/>
    <col min="13323" max="13323" width="10" style="83" customWidth="1"/>
    <col min="13324" max="13324" width="9.81640625" style="83" customWidth="1"/>
    <col min="13325" max="13325" width="11.7265625" style="83" customWidth="1"/>
    <col min="13326" max="13326" width="11" style="83" customWidth="1"/>
    <col min="13327" max="13327" width="10.26953125" style="83" bestFit="1" customWidth="1"/>
    <col min="13328" max="13329" width="11" style="83" customWidth="1"/>
    <col min="13330" max="13331" width="17" style="83" customWidth="1"/>
    <col min="13332" max="13332" width="12.26953125" style="83" customWidth="1"/>
    <col min="13333" max="13333" width="15.7265625" style="83" customWidth="1"/>
    <col min="13334" max="13334" width="15" style="83" customWidth="1"/>
    <col min="13335" max="13335" width="26.1796875" style="83" customWidth="1"/>
    <col min="13336" max="13336" width="12.81640625" style="83" customWidth="1"/>
    <col min="13337" max="13337" width="13.26953125" style="83" customWidth="1"/>
    <col min="13338" max="13338" width="10.7265625" style="83" customWidth="1"/>
    <col min="13339" max="13339" width="10.1796875" style="83" customWidth="1"/>
    <col min="13340" max="13340" width="11.7265625" style="83" customWidth="1"/>
    <col min="13341" max="13341" width="13.1796875" style="83" customWidth="1"/>
    <col min="13342" max="13342" width="14.7265625" style="83" customWidth="1"/>
    <col min="13343" max="13343" width="9.7265625" style="83" bestFit="1" customWidth="1"/>
    <col min="13344" max="13570" width="8.81640625" style="83"/>
    <col min="13571" max="13571" width="5.26953125" style="83" customWidth="1"/>
    <col min="13572" max="13572" width="9" style="83" customWidth="1"/>
    <col min="13573" max="13573" width="14" style="83" customWidth="1"/>
    <col min="13574" max="13574" width="27" style="83" bestFit="1" customWidth="1"/>
    <col min="13575" max="13575" width="26.26953125" style="83" customWidth="1"/>
    <col min="13576" max="13576" width="11" style="83" customWidth="1"/>
    <col min="13577" max="13577" width="11.26953125" style="83" customWidth="1"/>
    <col min="13578" max="13578" width="9.26953125" style="83" customWidth="1"/>
    <col min="13579" max="13579" width="10" style="83" customWidth="1"/>
    <col min="13580" max="13580" width="9.81640625" style="83" customWidth="1"/>
    <col min="13581" max="13581" width="11.7265625" style="83" customWidth="1"/>
    <col min="13582" max="13582" width="11" style="83" customWidth="1"/>
    <col min="13583" max="13583" width="10.26953125" style="83" bestFit="1" customWidth="1"/>
    <col min="13584" max="13585" width="11" style="83" customWidth="1"/>
    <col min="13586" max="13587" width="17" style="83" customWidth="1"/>
    <col min="13588" max="13588" width="12.26953125" style="83" customWidth="1"/>
    <col min="13589" max="13589" width="15.7265625" style="83" customWidth="1"/>
    <col min="13590" max="13590" width="15" style="83" customWidth="1"/>
    <col min="13591" max="13591" width="26.1796875" style="83" customWidth="1"/>
    <col min="13592" max="13592" width="12.81640625" style="83" customWidth="1"/>
    <col min="13593" max="13593" width="13.26953125" style="83" customWidth="1"/>
    <col min="13594" max="13594" width="10.7265625" style="83" customWidth="1"/>
    <col min="13595" max="13595" width="10.1796875" style="83" customWidth="1"/>
    <col min="13596" max="13596" width="11.7265625" style="83" customWidth="1"/>
    <col min="13597" max="13597" width="13.1796875" style="83" customWidth="1"/>
    <col min="13598" max="13598" width="14.7265625" style="83" customWidth="1"/>
    <col min="13599" max="13599" width="9.7265625" style="83" bestFit="1" customWidth="1"/>
    <col min="13600" max="13826" width="8.81640625" style="83"/>
    <col min="13827" max="13827" width="5.26953125" style="83" customWidth="1"/>
    <col min="13828" max="13828" width="9" style="83" customWidth="1"/>
    <col min="13829" max="13829" width="14" style="83" customWidth="1"/>
    <col min="13830" max="13830" width="27" style="83" bestFit="1" customWidth="1"/>
    <col min="13831" max="13831" width="26.26953125" style="83" customWidth="1"/>
    <col min="13832" max="13832" width="11" style="83" customWidth="1"/>
    <col min="13833" max="13833" width="11.26953125" style="83" customWidth="1"/>
    <col min="13834" max="13834" width="9.26953125" style="83" customWidth="1"/>
    <col min="13835" max="13835" width="10" style="83" customWidth="1"/>
    <col min="13836" max="13836" width="9.81640625" style="83" customWidth="1"/>
    <col min="13837" max="13837" width="11.7265625" style="83" customWidth="1"/>
    <col min="13838" max="13838" width="11" style="83" customWidth="1"/>
    <col min="13839" max="13839" width="10.26953125" style="83" bestFit="1" customWidth="1"/>
    <col min="13840" max="13841" width="11" style="83" customWidth="1"/>
    <col min="13842" max="13843" width="17" style="83" customWidth="1"/>
    <col min="13844" max="13844" width="12.26953125" style="83" customWidth="1"/>
    <col min="13845" max="13845" width="15.7265625" style="83" customWidth="1"/>
    <col min="13846" max="13846" width="15" style="83" customWidth="1"/>
    <col min="13847" max="13847" width="26.1796875" style="83" customWidth="1"/>
    <col min="13848" max="13848" width="12.81640625" style="83" customWidth="1"/>
    <col min="13849" max="13849" width="13.26953125" style="83" customWidth="1"/>
    <col min="13850" max="13850" width="10.7265625" style="83" customWidth="1"/>
    <col min="13851" max="13851" width="10.1796875" style="83" customWidth="1"/>
    <col min="13852" max="13852" width="11.7265625" style="83" customWidth="1"/>
    <col min="13853" max="13853" width="13.1796875" style="83" customWidth="1"/>
    <col min="13854" max="13854" width="14.7265625" style="83" customWidth="1"/>
    <col min="13855" max="13855" width="9.7265625" style="83" bestFit="1" customWidth="1"/>
    <col min="13856" max="14082" width="8.81640625" style="83"/>
    <col min="14083" max="14083" width="5.26953125" style="83" customWidth="1"/>
    <col min="14084" max="14084" width="9" style="83" customWidth="1"/>
    <col min="14085" max="14085" width="14" style="83" customWidth="1"/>
    <col min="14086" max="14086" width="27" style="83" bestFit="1" customWidth="1"/>
    <col min="14087" max="14087" width="26.26953125" style="83" customWidth="1"/>
    <col min="14088" max="14088" width="11" style="83" customWidth="1"/>
    <col min="14089" max="14089" width="11.26953125" style="83" customWidth="1"/>
    <col min="14090" max="14090" width="9.26953125" style="83" customWidth="1"/>
    <col min="14091" max="14091" width="10" style="83" customWidth="1"/>
    <col min="14092" max="14092" width="9.81640625" style="83" customWidth="1"/>
    <col min="14093" max="14093" width="11.7265625" style="83" customWidth="1"/>
    <col min="14094" max="14094" width="11" style="83" customWidth="1"/>
    <col min="14095" max="14095" width="10.26953125" style="83" bestFit="1" customWidth="1"/>
    <col min="14096" max="14097" width="11" style="83" customWidth="1"/>
    <col min="14098" max="14099" width="17" style="83" customWidth="1"/>
    <col min="14100" max="14100" width="12.26953125" style="83" customWidth="1"/>
    <col min="14101" max="14101" width="15.7265625" style="83" customWidth="1"/>
    <col min="14102" max="14102" width="15" style="83" customWidth="1"/>
    <col min="14103" max="14103" width="26.1796875" style="83" customWidth="1"/>
    <col min="14104" max="14104" width="12.81640625" style="83" customWidth="1"/>
    <col min="14105" max="14105" width="13.26953125" style="83" customWidth="1"/>
    <col min="14106" max="14106" width="10.7265625" style="83" customWidth="1"/>
    <col min="14107" max="14107" width="10.1796875" style="83" customWidth="1"/>
    <col min="14108" max="14108" width="11.7265625" style="83" customWidth="1"/>
    <col min="14109" max="14109" width="13.1796875" style="83" customWidth="1"/>
    <col min="14110" max="14110" width="14.7265625" style="83" customWidth="1"/>
    <col min="14111" max="14111" width="9.7265625" style="83" bestFit="1" customWidth="1"/>
    <col min="14112" max="14338" width="8.81640625" style="83"/>
    <col min="14339" max="14339" width="5.26953125" style="83" customWidth="1"/>
    <col min="14340" max="14340" width="9" style="83" customWidth="1"/>
    <col min="14341" max="14341" width="14" style="83" customWidth="1"/>
    <col min="14342" max="14342" width="27" style="83" bestFit="1" customWidth="1"/>
    <col min="14343" max="14343" width="26.26953125" style="83" customWidth="1"/>
    <col min="14344" max="14344" width="11" style="83" customWidth="1"/>
    <col min="14345" max="14345" width="11.26953125" style="83" customWidth="1"/>
    <col min="14346" max="14346" width="9.26953125" style="83" customWidth="1"/>
    <col min="14347" max="14347" width="10" style="83" customWidth="1"/>
    <col min="14348" max="14348" width="9.81640625" style="83" customWidth="1"/>
    <col min="14349" max="14349" width="11.7265625" style="83" customWidth="1"/>
    <col min="14350" max="14350" width="11" style="83" customWidth="1"/>
    <col min="14351" max="14351" width="10.26953125" style="83" bestFit="1" customWidth="1"/>
    <col min="14352" max="14353" width="11" style="83" customWidth="1"/>
    <col min="14354" max="14355" width="17" style="83" customWidth="1"/>
    <col min="14356" max="14356" width="12.26953125" style="83" customWidth="1"/>
    <col min="14357" max="14357" width="15.7265625" style="83" customWidth="1"/>
    <col min="14358" max="14358" width="15" style="83" customWidth="1"/>
    <col min="14359" max="14359" width="26.1796875" style="83" customWidth="1"/>
    <col min="14360" max="14360" width="12.81640625" style="83" customWidth="1"/>
    <col min="14361" max="14361" width="13.26953125" style="83" customWidth="1"/>
    <col min="14362" max="14362" width="10.7265625" style="83" customWidth="1"/>
    <col min="14363" max="14363" width="10.1796875" style="83" customWidth="1"/>
    <col min="14364" max="14364" width="11.7265625" style="83" customWidth="1"/>
    <col min="14365" max="14365" width="13.1796875" style="83" customWidth="1"/>
    <col min="14366" max="14366" width="14.7265625" style="83" customWidth="1"/>
    <col min="14367" max="14367" width="9.7265625" style="83" bestFit="1" customWidth="1"/>
    <col min="14368" max="14594" width="8.81640625" style="83"/>
    <col min="14595" max="14595" width="5.26953125" style="83" customWidth="1"/>
    <col min="14596" max="14596" width="9" style="83" customWidth="1"/>
    <col min="14597" max="14597" width="14" style="83" customWidth="1"/>
    <col min="14598" max="14598" width="27" style="83" bestFit="1" customWidth="1"/>
    <col min="14599" max="14599" width="26.26953125" style="83" customWidth="1"/>
    <col min="14600" max="14600" width="11" style="83" customWidth="1"/>
    <col min="14601" max="14601" width="11.26953125" style="83" customWidth="1"/>
    <col min="14602" max="14602" width="9.26953125" style="83" customWidth="1"/>
    <col min="14603" max="14603" width="10" style="83" customWidth="1"/>
    <col min="14604" max="14604" width="9.81640625" style="83" customWidth="1"/>
    <col min="14605" max="14605" width="11.7265625" style="83" customWidth="1"/>
    <col min="14606" max="14606" width="11" style="83" customWidth="1"/>
    <col min="14607" max="14607" width="10.26953125" style="83" bestFit="1" customWidth="1"/>
    <col min="14608" max="14609" width="11" style="83" customWidth="1"/>
    <col min="14610" max="14611" width="17" style="83" customWidth="1"/>
    <col min="14612" max="14612" width="12.26953125" style="83" customWidth="1"/>
    <col min="14613" max="14613" width="15.7265625" style="83" customWidth="1"/>
    <col min="14614" max="14614" width="15" style="83" customWidth="1"/>
    <col min="14615" max="14615" width="26.1796875" style="83" customWidth="1"/>
    <col min="14616" max="14616" width="12.81640625" style="83" customWidth="1"/>
    <col min="14617" max="14617" width="13.26953125" style="83" customWidth="1"/>
    <col min="14618" max="14618" width="10.7265625" style="83" customWidth="1"/>
    <col min="14619" max="14619" width="10.1796875" style="83" customWidth="1"/>
    <col min="14620" max="14620" width="11.7265625" style="83" customWidth="1"/>
    <col min="14621" max="14621" width="13.1796875" style="83" customWidth="1"/>
    <col min="14622" max="14622" width="14.7265625" style="83" customWidth="1"/>
    <col min="14623" max="14623" width="9.7265625" style="83" bestFit="1" customWidth="1"/>
    <col min="14624" max="14850" width="8.81640625" style="83"/>
    <col min="14851" max="14851" width="5.26953125" style="83" customWidth="1"/>
    <col min="14852" max="14852" width="9" style="83" customWidth="1"/>
    <col min="14853" max="14853" width="14" style="83" customWidth="1"/>
    <col min="14854" max="14854" width="27" style="83" bestFit="1" customWidth="1"/>
    <col min="14855" max="14855" width="26.26953125" style="83" customWidth="1"/>
    <col min="14856" max="14856" width="11" style="83" customWidth="1"/>
    <col min="14857" max="14857" width="11.26953125" style="83" customWidth="1"/>
    <col min="14858" max="14858" width="9.26953125" style="83" customWidth="1"/>
    <col min="14859" max="14859" width="10" style="83" customWidth="1"/>
    <col min="14860" max="14860" width="9.81640625" style="83" customWidth="1"/>
    <col min="14861" max="14861" width="11.7265625" style="83" customWidth="1"/>
    <col min="14862" max="14862" width="11" style="83" customWidth="1"/>
    <col min="14863" max="14863" width="10.26953125" style="83" bestFit="1" customWidth="1"/>
    <col min="14864" max="14865" width="11" style="83" customWidth="1"/>
    <col min="14866" max="14867" width="17" style="83" customWidth="1"/>
    <col min="14868" max="14868" width="12.26953125" style="83" customWidth="1"/>
    <col min="14869" max="14869" width="15.7265625" style="83" customWidth="1"/>
    <col min="14870" max="14870" width="15" style="83" customWidth="1"/>
    <col min="14871" max="14871" width="26.1796875" style="83" customWidth="1"/>
    <col min="14872" max="14872" width="12.81640625" style="83" customWidth="1"/>
    <col min="14873" max="14873" width="13.26953125" style="83" customWidth="1"/>
    <col min="14874" max="14874" width="10.7265625" style="83" customWidth="1"/>
    <col min="14875" max="14875" width="10.1796875" style="83" customWidth="1"/>
    <col min="14876" max="14876" width="11.7265625" style="83" customWidth="1"/>
    <col min="14877" max="14877" width="13.1796875" style="83" customWidth="1"/>
    <col min="14878" max="14878" width="14.7265625" style="83" customWidth="1"/>
    <col min="14879" max="14879" width="9.7265625" style="83" bestFit="1" customWidth="1"/>
    <col min="14880" max="15106" width="8.81640625" style="83"/>
    <col min="15107" max="15107" width="5.26953125" style="83" customWidth="1"/>
    <col min="15108" max="15108" width="9" style="83" customWidth="1"/>
    <col min="15109" max="15109" width="14" style="83" customWidth="1"/>
    <col min="15110" max="15110" width="27" style="83" bestFit="1" customWidth="1"/>
    <col min="15111" max="15111" width="26.26953125" style="83" customWidth="1"/>
    <col min="15112" max="15112" width="11" style="83" customWidth="1"/>
    <col min="15113" max="15113" width="11.26953125" style="83" customWidth="1"/>
    <col min="15114" max="15114" width="9.26953125" style="83" customWidth="1"/>
    <col min="15115" max="15115" width="10" style="83" customWidth="1"/>
    <col min="15116" max="15116" width="9.81640625" style="83" customWidth="1"/>
    <col min="15117" max="15117" width="11.7265625" style="83" customWidth="1"/>
    <col min="15118" max="15118" width="11" style="83" customWidth="1"/>
    <col min="15119" max="15119" width="10.26953125" style="83" bestFit="1" customWidth="1"/>
    <col min="15120" max="15121" width="11" style="83" customWidth="1"/>
    <col min="15122" max="15123" width="17" style="83" customWidth="1"/>
    <col min="15124" max="15124" width="12.26953125" style="83" customWidth="1"/>
    <col min="15125" max="15125" width="15.7265625" style="83" customWidth="1"/>
    <col min="15126" max="15126" width="15" style="83" customWidth="1"/>
    <col min="15127" max="15127" width="26.1796875" style="83" customWidth="1"/>
    <col min="15128" max="15128" width="12.81640625" style="83" customWidth="1"/>
    <col min="15129" max="15129" width="13.26953125" style="83" customWidth="1"/>
    <col min="15130" max="15130" width="10.7265625" style="83" customWidth="1"/>
    <col min="15131" max="15131" width="10.1796875" style="83" customWidth="1"/>
    <col min="15132" max="15132" width="11.7265625" style="83" customWidth="1"/>
    <col min="15133" max="15133" width="13.1796875" style="83" customWidth="1"/>
    <col min="15134" max="15134" width="14.7265625" style="83" customWidth="1"/>
    <col min="15135" max="15135" width="9.7265625" style="83" bestFit="1" customWidth="1"/>
    <col min="15136" max="15362" width="8.81640625" style="83"/>
    <col min="15363" max="15363" width="5.26953125" style="83" customWidth="1"/>
    <col min="15364" max="15364" width="9" style="83" customWidth="1"/>
    <col min="15365" max="15365" width="14" style="83" customWidth="1"/>
    <col min="15366" max="15366" width="27" style="83" bestFit="1" customWidth="1"/>
    <col min="15367" max="15367" width="26.26953125" style="83" customWidth="1"/>
    <col min="15368" max="15368" width="11" style="83" customWidth="1"/>
    <col min="15369" max="15369" width="11.26953125" style="83" customWidth="1"/>
    <col min="15370" max="15370" width="9.26953125" style="83" customWidth="1"/>
    <col min="15371" max="15371" width="10" style="83" customWidth="1"/>
    <col min="15372" max="15372" width="9.81640625" style="83" customWidth="1"/>
    <col min="15373" max="15373" width="11.7265625" style="83" customWidth="1"/>
    <col min="15374" max="15374" width="11" style="83" customWidth="1"/>
    <col min="15375" max="15375" width="10.26953125" style="83" bestFit="1" customWidth="1"/>
    <col min="15376" max="15377" width="11" style="83" customWidth="1"/>
    <col min="15378" max="15379" width="17" style="83" customWidth="1"/>
    <col min="15380" max="15380" width="12.26953125" style="83" customWidth="1"/>
    <col min="15381" max="15381" width="15.7265625" style="83" customWidth="1"/>
    <col min="15382" max="15382" width="15" style="83" customWidth="1"/>
    <col min="15383" max="15383" width="26.1796875" style="83" customWidth="1"/>
    <col min="15384" max="15384" width="12.81640625" style="83" customWidth="1"/>
    <col min="15385" max="15385" width="13.26953125" style="83" customWidth="1"/>
    <col min="15386" max="15386" width="10.7265625" style="83" customWidth="1"/>
    <col min="15387" max="15387" width="10.1796875" style="83" customWidth="1"/>
    <col min="15388" max="15388" width="11.7265625" style="83" customWidth="1"/>
    <col min="15389" max="15389" width="13.1796875" style="83" customWidth="1"/>
    <col min="15390" max="15390" width="14.7265625" style="83" customWidth="1"/>
    <col min="15391" max="15391" width="9.7265625" style="83" bestFit="1" customWidth="1"/>
    <col min="15392" max="15618" width="8.81640625" style="83"/>
    <col min="15619" max="15619" width="5.26953125" style="83" customWidth="1"/>
    <col min="15620" max="15620" width="9" style="83" customWidth="1"/>
    <col min="15621" max="15621" width="14" style="83" customWidth="1"/>
    <col min="15622" max="15622" width="27" style="83" bestFit="1" customWidth="1"/>
    <col min="15623" max="15623" width="26.26953125" style="83" customWidth="1"/>
    <col min="15624" max="15624" width="11" style="83" customWidth="1"/>
    <col min="15625" max="15625" width="11.26953125" style="83" customWidth="1"/>
    <col min="15626" max="15626" width="9.26953125" style="83" customWidth="1"/>
    <col min="15627" max="15627" width="10" style="83" customWidth="1"/>
    <col min="15628" max="15628" width="9.81640625" style="83" customWidth="1"/>
    <col min="15629" max="15629" width="11.7265625" style="83" customWidth="1"/>
    <col min="15630" max="15630" width="11" style="83" customWidth="1"/>
    <col min="15631" max="15631" width="10.26953125" style="83" bestFit="1" customWidth="1"/>
    <col min="15632" max="15633" width="11" style="83" customWidth="1"/>
    <col min="15634" max="15635" width="17" style="83" customWidth="1"/>
    <col min="15636" max="15636" width="12.26953125" style="83" customWidth="1"/>
    <col min="15637" max="15637" width="15.7265625" style="83" customWidth="1"/>
    <col min="15638" max="15638" width="15" style="83" customWidth="1"/>
    <col min="15639" max="15639" width="26.1796875" style="83" customWidth="1"/>
    <col min="15640" max="15640" width="12.81640625" style="83" customWidth="1"/>
    <col min="15641" max="15641" width="13.26953125" style="83" customWidth="1"/>
    <col min="15642" max="15642" width="10.7265625" style="83" customWidth="1"/>
    <col min="15643" max="15643" width="10.1796875" style="83" customWidth="1"/>
    <col min="15644" max="15644" width="11.7265625" style="83" customWidth="1"/>
    <col min="15645" max="15645" width="13.1796875" style="83" customWidth="1"/>
    <col min="15646" max="15646" width="14.7265625" style="83" customWidth="1"/>
    <col min="15647" max="15647" width="9.7265625" style="83" bestFit="1" customWidth="1"/>
    <col min="15648" max="15874" width="8.81640625" style="83"/>
    <col min="15875" max="15875" width="5.26953125" style="83" customWidth="1"/>
    <col min="15876" max="15876" width="9" style="83" customWidth="1"/>
    <col min="15877" max="15877" width="14" style="83" customWidth="1"/>
    <col min="15878" max="15878" width="27" style="83" bestFit="1" customWidth="1"/>
    <col min="15879" max="15879" width="26.26953125" style="83" customWidth="1"/>
    <col min="15880" max="15880" width="11" style="83" customWidth="1"/>
    <col min="15881" max="15881" width="11.26953125" style="83" customWidth="1"/>
    <col min="15882" max="15882" width="9.26953125" style="83" customWidth="1"/>
    <col min="15883" max="15883" width="10" style="83" customWidth="1"/>
    <col min="15884" max="15884" width="9.81640625" style="83" customWidth="1"/>
    <col min="15885" max="15885" width="11.7265625" style="83" customWidth="1"/>
    <col min="15886" max="15886" width="11" style="83" customWidth="1"/>
    <col min="15887" max="15887" width="10.26953125" style="83" bestFit="1" customWidth="1"/>
    <col min="15888" max="15889" width="11" style="83" customWidth="1"/>
    <col min="15890" max="15891" width="17" style="83" customWidth="1"/>
    <col min="15892" max="15892" width="12.26953125" style="83" customWidth="1"/>
    <col min="15893" max="15893" width="15.7265625" style="83" customWidth="1"/>
    <col min="15894" max="15894" width="15" style="83" customWidth="1"/>
    <col min="15895" max="15895" width="26.1796875" style="83" customWidth="1"/>
    <col min="15896" max="15896" width="12.81640625" style="83" customWidth="1"/>
    <col min="15897" max="15897" width="13.26953125" style="83" customWidth="1"/>
    <col min="15898" max="15898" width="10.7265625" style="83" customWidth="1"/>
    <col min="15899" max="15899" width="10.1796875" style="83" customWidth="1"/>
    <col min="15900" max="15900" width="11.7265625" style="83" customWidth="1"/>
    <col min="15901" max="15901" width="13.1796875" style="83" customWidth="1"/>
    <col min="15902" max="15902" width="14.7265625" style="83" customWidth="1"/>
    <col min="15903" max="15903" width="9.7265625" style="83" bestFit="1" customWidth="1"/>
    <col min="15904" max="16130" width="8.81640625" style="83"/>
    <col min="16131" max="16131" width="5.26953125" style="83" customWidth="1"/>
    <col min="16132" max="16132" width="9" style="83" customWidth="1"/>
    <col min="16133" max="16133" width="14" style="83" customWidth="1"/>
    <col min="16134" max="16134" width="27" style="83" bestFit="1" customWidth="1"/>
    <col min="16135" max="16135" width="26.26953125" style="83" customWidth="1"/>
    <col min="16136" max="16136" width="11" style="83" customWidth="1"/>
    <col min="16137" max="16137" width="11.26953125" style="83" customWidth="1"/>
    <col min="16138" max="16138" width="9.26953125" style="83" customWidth="1"/>
    <col min="16139" max="16139" width="10" style="83" customWidth="1"/>
    <col min="16140" max="16140" width="9.81640625" style="83" customWidth="1"/>
    <col min="16141" max="16141" width="11.7265625" style="83" customWidth="1"/>
    <col min="16142" max="16142" width="11" style="83" customWidth="1"/>
    <col min="16143" max="16143" width="10.26953125" style="83" bestFit="1" customWidth="1"/>
    <col min="16144" max="16145" width="11" style="83" customWidth="1"/>
    <col min="16146" max="16147" width="17" style="83" customWidth="1"/>
    <col min="16148" max="16148" width="12.26953125" style="83" customWidth="1"/>
    <col min="16149" max="16149" width="15.7265625" style="83" customWidth="1"/>
    <col min="16150" max="16150" width="15" style="83" customWidth="1"/>
    <col min="16151" max="16151" width="26.1796875" style="83" customWidth="1"/>
    <col min="16152" max="16152" width="12.81640625" style="83" customWidth="1"/>
    <col min="16153" max="16153" width="13.26953125" style="83" customWidth="1"/>
    <col min="16154" max="16154" width="10.7265625" style="83" customWidth="1"/>
    <col min="16155" max="16155" width="10.1796875" style="83" customWidth="1"/>
    <col min="16156" max="16156" width="11.7265625" style="83" customWidth="1"/>
    <col min="16157" max="16157" width="13.1796875" style="83" customWidth="1"/>
    <col min="16158" max="16158" width="14.7265625" style="83" customWidth="1"/>
    <col min="16159" max="16159" width="9.7265625" style="83" bestFit="1" customWidth="1"/>
    <col min="16160" max="16384" width="8.81640625" style="83"/>
  </cols>
  <sheetData>
    <row r="1" spans="1:35" ht="11.15" customHeight="1" x14ac:dyDescent="0.35">
      <c r="K1" s="83"/>
      <c r="L1" s="83"/>
      <c r="M1" s="83"/>
      <c r="N1" s="83"/>
      <c r="T1" s="83"/>
    </row>
    <row r="2" spans="1:35" ht="11.65" customHeight="1" x14ac:dyDescent="0.35">
      <c r="K2" s="83"/>
      <c r="L2" s="83"/>
      <c r="M2" s="83"/>
      <c r="N2" s="83"/>
      <c r="T2" s="83"/>
    </row>
    <row r="3" spans="1:35" ht="10.9" customHeight="1" x14ac:dyDescent="0.35">
      <c r="K3" s="83"/>
      <c r="L3" s="83"/>
      <c r="M3" s="83"/>
      <c r="N3" s="83"/>
      <c r="T3" s="83"/>
    </row>
    <row r="4" spans="1:35" ht="35.5" customHeight="1" x14ac:dyDescent="0.35">
      <c r="A4" s="247" t="s">
        <v>263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8"/>
      <c r="X4" s="248"/>
      <c r="Y4" s="248"/>
      <c r="Z4" s="248"/>
      <c r="AA4" s="248"/>
      <c r="AB4" s="248"/>
      <c r="AC4" s="248"/>
      <c r="AD4" s="248"/>
      <c r="AE4" s="98"/>
      <c r="AH4" s="83" t="s">
        <v>0</v>
      </c>
      <c r="AI4" s="83" t="s">
        <v>0</v>
      </c>
    </row>
    <row r="5" spans="1:35" s="166" customFormat="1" ht="59.25" customHeight="1" x14ac:dyDescent="0.35">
      <c r="A5" s="189"/>
      <c r="B5" s="249" t="s">
        <v>1</v>
      </c>
      <c r="C5" s="222"/>
      <c r="D5" s="172" t="s">
        <v>141</v>
      </c>
      <c r="E5" s="225" t="s">
        <v>264</v>
      </c>
      <c r="F5" s="250"/>
      <c r="G5" s="249" t="s">
        <v>145</v>
      </c>
      <c r="H5" s="249"/>
      <c r="I5" s="249" t="s">
        <v>144</v>
      </c>
      <c r="J5" s="249"/>
      <c r="K5" s="31" t="s">
        <v>83</v>
      </c>
      <c r="L5" s="249" t="s">
        <v>3</v>
      </c>
      <c r="M5" s="249"/>
      <c r="N5" s="251" t="s">
        <v>4</v>
      </c>
      <c r="O5" s="245"/>
      <c r="P5" s="246"/>
      <c r="Q5" s="252" t="s">
        <v>255</v>
      </c>
      <c r="R5" s="252"/>
      <c r="S5" s="252"/>
      <c r="T5" s="244" t="s">
        <v>5</v>
      </c>
      <c r="U5" s="244"/>
      <c r="V5" s="173" t="s">
        <v>6</v>
      </c>
      <c r="W5" s="173"/>
      <c r="X5" s="245" t="s">
        <v>64</v>
      </c>
      <c r="Y5" s="245"/>
      <c r="Z5" s="245"/>
      <c r="AA5" s="245"/>
      <c r="AB5" s="245"/>
      <c r="AC5" s="245"/>
      <c r="AD5" s="246"/>
    </row>
    <row r="6" spans="1:35" s="171" customFormat="1" ht="107.25" customHeight="1" x14ac:dyDescent="0.35">
      <c r="A6" s="190" t="s">
        <v>139</v>
      </c>
      <c r="B6" s="167" t="s">
        <v>7</v>
      </c>
      <c r="C6" s="167" t="s">
        <v>8</v>
      </c>
      <c r="D6" s="174" t="s">
        <v>213</v>
      </c>
      <c r="E6" s="168" t="s">
        <v>261</v>
      </c>
      <c r="F6" s="168" t="s">
        <v>265</v>
      </c>
      <c r="G6" s="167" t="s">
        <v>140</v>
      </c>
      <c r="H6" s="167" t="s">
        <v>74</v>
      </c>
      <c r="I6" s="167" t="s">
        <v>9</v>
      </c>
      <c r="J6" s="169" t="s">
        <v>324</v>
      </c>
      <c r="K6" s="170" t="s">
        <v>79</v>
      </c>
      <c r="L6" s="167" t="s">
        <v>301</v>
      </c>
      <c r="M6" s="167" t="s">
        <v>302</v>
      </c>
      <c r="N6" s="175" t="s">
        <v>200</v>
      </c>
      <c r="O6" s="175" t="s">
        <v>75</v>
      </c>
      <c r="P6" s="175" t="s">
        <v>76</v>
      </c>
      <c r="Q6" s="175" t="s">
        <v>69</v>
      </c>
      <c r="R6" s="175" t="s">
        <v>70</v>
      </c>
      <c r="S6" s="175" t="s">
        <v>136</v>
      </c>
      <c r="T6" s="175" t="s">
        <v>11</v>
      </c>
      <c r="U6" s="175" t="s">
        <v>12</v>
      </c>
      <c r="V6" s="176" t="s">
        <v>256</v>
      </c>
      <c r="W6" s="177" t="s">
        <v>215</v>
      </c>
      <c r="X6" s="178" t="s">
        <v>13</v>
      </c>
      <c r="Y6" s="178" t="s">
        <v>14</v>
      </c>
      <c r="Z6" s="177" t="s">
        <v>201</v>
      </c>
      <c r="AA6" s="178" t="s">
        <v>15</v>
      </c>
      <c r="AB6" s="178" t="s">
        <v>16</v>
      </c>
      <c r="AC6" s="207" t="s">
        <v>257</v>
      </c>
      <c r="AD6" s="207" t="s">
        <v>266</v>
      </c>
    </row>
    <row r="7" spans="1:35" ht="25" customHeight="1" x14ac:dyDescent="0.5">
      <c r="A7" s="191"/>
      <c r="B7" s="10"/>
      <c r="C7" s="10"/>
      <c r="D7" s="12"/>
      <c r="E7" s="13"/>
      <c r="F7" s="13"/>
      <c r="G7" s="14"/>
      <c r="H7" s="14"/>
      <c r="I7" s="15">
        <f>G7+H7</f>
        <v>0</v>
      </c>
      <c r="J7" s="16" t="str">
        <f>IF(I7&gt;0,IF(E7="","Inserire periodo in colonna E",IF(F7="","Inserire periodo in colonna F",IF(G7="","Inserire gg. di presenza in colonna G",IF(I7&gt;(F7-E7+1),"Errore n. max Giorni! Verificare periodo inserito",IF((F7-E7+1)=I7,"ok",""))))),"")</f>
        <v/>
      </c>
      <c r="K7" s="30" t="str">
        <f>IF((I7&gt;0),(F7-E7+1)-H7,"")</f>
        <v/>
      </c>
      <c r="L7" s="18"/>
      <c r="M7" s="26" t="s">
        <v>19</v>
      </c>
      <c r="N7" s="27"/>
      <c r="O7" s="19">
        <f>IF(N7&lt;38.1,N7,38.1)</f>
        <v>0</v>
      </c>
      <c r="P7" s="20">
        <f>IF(N7=0,0,O7-13.49)</f>
        <v>0</v>
      </c>
      <c r="Q7" s="20">
        <f>ROUND(G7*O7,2)</f>
        <v>0</v>
      </c>
      <c r="R7" s="20">
        <f>ROUND(H7*P7,2)</f>
        <v>0</v>
      </c>
      <c r="S7" s="21">
        <f>ROUND(Q7+R7,2)</f>
        <v>0</v>
      </c>
      <c r="T7" s="22">
        <f>IF(L7=0,0,IF((L7&lt;5000),5000,L7))</f>
        <v>0</v>
      </c>
      <c r="U7" s="23">
        <f>IF(T7=0,0,ROUND((T7-5000)/(20000-5000),2))</f>
        <v>0</v>
      </c>
      <c r="V7" s="28">
        <f>IF(M7="NO",0,IF(M7="SI",17.33,0))</f>
        <v>0</v>
      </c>
      <c r="W7" s="23">
        <f>IF(AND(N7&gt;0,G7&gt;0),(ROUND((U7*(O7-V7)+V7),2)),0)</f>
        <v>0</v>
      </c>
      <c r="X7" s="23">
        <f>IF(O7&lt;W7,O7,W7)</f>
        <v>0</v>
      </c>
      <c r="Y7" s="24">
        <f>IF(AND(N7&gt;0,G7&gt;0,W7&lt;O7),ROUND(O7-W7,2),0)</f>
        <v>0</v>
      </c>
      <c r="Z7" s="23">
        <f>IF(AND(N7&gt;0,H7&gt;0),(ROUND((U7*(P7-V7)+V7),2)),0)</f>
        <v>0</v>
      </c>
      <c r="AA7" s="23">
        <f>IF(P7&lt;Z7,P7,Z7)</f>
        <v>0</v>
      </c>
      <c r="AB7" s="24">
        <f>IF(AND(N7&gt;0,H7&gt;0,Z7&lt;P7),(ROUND(P7-Z7,2)),0)</f>
        <v>0</v>
      </c>
      <c r="AC7" s="208">
        <f>ROUND((X7*G7)+(AA7*H7),2)</f>
        <v>0</v>
      </c>
      <c r="AD7" s="209">
        <f>IF(I7&gt;0,IF(L7="","Inserire Isee in colonna L",IF(M7="","Compilare colonna M",IF(N7="","Inserire tariffa in colonna N",ROUND((Y7*G7)+(AB7*H7),2)))),0)</f>
        <v>0</v>
      </c>
      <c r="AE7" s="29"/>
    </row>
    <row r="8" spans="1:35" ht="25" customHeight="1" x14ac:dyDescent="0.5">
      <c r="A8" s="191"/>
      <c r="B8" s="10"/>
      <c r="C8" s="10"/>
      <c r="D8" s="12"/>
      <c r="E8" s="13"/>
      <c r="F8" s="13"/>
      <c r="G8" s="14"/>
      <c r="H8" s="14"/>
      <c r="I8" s="15">
        <f t="shared" ref="I8:I71" si="0">G8+H8</f>
        <v>0</v>
      </c>
      <c r="J8" s="16" t="str">
        <f t="shared" ref="J8:J71" si="1">IF(I8&gt;0,IF(E8="","Inserire periodo in colonna E",IF(F8="","Inserire periodo in colonna F",IF(G8="","Inserire gg. di presenza in colonna G",IF(I8&gt;(F8-E8+1),"Errore n. max Giorni! Verificare periodo inserito",IF((F8-E8+1)=I8,"ok",""))))),"")</f>
        <v/>
      </c>
      <c r="K8" s="30" t="str">
        <f t="shared" ref="K8:K71" si="2">IF((I8&gt;0),(F8-E8+1)-H8,"")</f>
        <v/>
      </c>
      <c r="L8" s="18"/>
      <c r="M8" s="26" t="s">
        <v>19</v>
      </c>
      <c r="N8" s="27"/>
      <c r="O8" s="19">
        <f t="shared" ref="O8:O71" si="3">IF(N8&lt;38.1,N8,38.1)</f>
        <v>0</v>
      </c>
      <c r="P8" s="20">
        <f t="shared" ref="P8:P71" si="4">IF(N8=0,0,O8-13.49)</f>
        <v>0</v>
      </c>
      <c r="Q8" s="20">
        <f t="shared" ref="Q8:Q71" si="5">ROUND(G8*O8,2)</f>
        <v>0</v>
      </c>
      <c r="R8" s="20">
        <f t="shared" ref="R8:R71" si="6">ROUND(H8*P8,2)</f>
        <v>0</v>
      </c>
      <c r="S8" s="21">
        <f t="shared" ref="S8:S71" si="7">ROUND(Q8+R8,2)</f>
        <v>0</v>
      </c>
      <c r="T8" s="22">
        <f t="shared" ref="T8:T71" si="8">IF(L8=0,0,IF((L8&lt;5000),5000,L8))</f>
        <v>0</v>
      </c>
      <c r="U8" s="23">
        <f t="shared" ref="U8:U71" si="9">IF(T8=0,0,ROUND((T8-5000)/(20000-5000),2))</f>
        <v>0</v>
      </c>
      <c r="V8" s="28">
        <f t="shared" ref="V8:V71" si="10">IF(M8="NO",0,IF(M8="SI",17.33,0))</f>
        <v>0</v>
      </c>
      <c r="W8" s="23">
        <f t="shared" ref="W8:W71" si="11">IF(AND(N8&gt;0,G8&gt;0),(ROUND((U8*(O8-V8)+V8),2)),0)</f>
        <v>0</v>
      </c>
      <c r="X8" s="23">
        <f t="shared" ref="X8:X71" si="12">IF(O8&lt;W8,O8,W8)</f>
        <v>0</v>
      </c>
      <c r="Y8" s="24">
        <f t="shared" ref="Y8:Y71" si="13">IF(AND(N8&gt;0,G8&gt;0,W8&lt;O8),ROUND(O8-W8,2),0)</f>
        <v>0</v>
      </c>
      <c r="Z8" s="23">
        <f t="shared" ref="Z8:Z71" si="14">IF(AND(N8&gt;0,H8&gt;0),(ROUND((U8*(P8-V8)+V8),2)),0)</f>
        <v>0</v>
      </c>
      <c r="AA8" s="23">
        <f t="shared" ref="AA8:AA71" si="15">IF(P8&lt;Z8,P8,Z8)</f>
        <v>0</v>
      </c>
      <c r="AB8" s="24">
        <f t="shared" ref="AB8:AB71" si="16">IF(AND(N8&gt;0,H8&gt;0,Z8&lt;P8),(ROUND(P8-Z8,2)),0)</f>
        <v>0</v>
      </c>
      <c r="AC8" s="208">
        <f t="shared" ref="AC8:AC71" si="17">ROUND((X8*G8)+(AA8*H8),2)</f>
        <v>0</v>
      </c>
      <c r="AD8" s="209">
        <f t="shared" ref="AD8:AD71" si="18">IF(I8&gt;0,IF(L8="","Inserire Isee in colonna L",IF(M8="","Compilare colonna M",IF(N8="","Inserire tariffa in colonna N",ROUND((Y8*G8)+(AB8*H8),2)))),0)</f>
        <v>0</v>
      </c>
      <c r="AE8" s="29"/>
      <c r="AF8" s="99"/>
    </row>
    <row r="9" spans="1:35" ht="25" customHeight="1" x14ac:dyDescent="0.5">
      <c r="A9" s="191"/>
      <c r="B9" s="10"/>
      <c r="C9" s="10"/>
      <c r="D9" s="12"/>
      <c r="E9" s="13"/>
      <c r="F9" s="13"/>
      <c r="G9" s="14"/>
      <c r="H9" s="14"/>
      <c r="I9" s="15">
        <f t="shared" si="0"/>
        <v>0</v>
      </c>
      <c r="J9" s="16" t="str">
        <f t="shared" si="1"/>
        <v/>
      </c>
      <c r="K9" s="30" t="str">
        <f t="shared" si="2"/>
        <v/>
      </c>
      <c r="L9" s="18"/>
      <c r="M9" s="26" t="s">
        <v>19</v>
      </c>
      <c r="N9" s="27"/>
      <c r="O9" s="19">
        <f t="shared" si="3"/>
        <v>0</v>
      </c>
      <c r="P9" s="20">
        <f t="shared" si="4"/>
        <v>0</v>
      </c>
      <c r="Q9" s="20">
        <f t="shared" si="5"/>
        <v>0</v>
      </c>
      <c r="R9" s="20">
        <f t="shared" si="6"/>
        <v>0</v>
      </c>
      <c r="S9" s="21">
        <f t="shared" si="7"/>
        <v>0</v>
      </c>
      <c r="T9" s="22">
        <f t="shared" si="8"/>
        <v>0</v>
      </c>
      <c r="U9" s="23">
        <f t="shared" si="9"/>
        <v>0</v>
      </c>
      <c r="V9" s="28">
        <f t="shared" si="10"/>
        <v>0</v>
      </c>
      <c r="W9" s="23">
        <f t="shared" si="11"/>
        <v>0</v>
      </c>
      <c r="X9" s="23">
        <f t="shared" si="12"/>
        <v>0</v>
      </c>
      <c r="Y9" s="24">
        <f t="shared" si="13"/>
        <v>0</v>
      </c>
      <c r="Z9" s="23">
        <f t="shared" si="14"/>
        <v>0</v>
      </c>
      <c r="AA9" s="23">
        <f t="shared" si="15"/>
        <v>0</v>
      </c>
      <c r="AB9" s="24">
        <f t="shared" si="16"/>
        <v>0</v>
      </c>
      <c r="AC9" s="208">
        <f t="shared" si="17"/>
        <v>0</v>
      </c>
      <c r="AD9" s="209">
        <f t="shared" si="18"/>
        <v>0</v>
      </c>
      <c r="AE9" s="29"/>
    </row>
    <row r="10" spans="1:35" ht="25" customHeight="1" x14ac:dyDescent="0.5">
      <c r="A10" s="191"/>
      <c r="B10" s="10"/>
      <c r="C10" s="10"/>
      <c r="D10" s="12"/>
      <c r="E10" s="13"/>
      <c r="F10" s="13"/>
      <c r="G10" s="14"/>
      <c r="H10" s="14"/>
      <c r="I10" s="15">
        <f t="shared" si="0"/>
        <v>0</v>
      </c>
      <c r="J10" s="16" t="str">
        <f t="shared" si="1"/>
        <v/>
      </c>
      <c r="K10" s="30" t="str">
        <f t="shared" si="2"/>
        <v/>
      </c>
      <c r="L10" s="18"/>
      <c r="M10" s="26" t="s">
        <v>19</v>
      </c>
      <c r="N10" s="27"/>
      <c r="O10" s="19">
        <f t="shared" si="3"/>
        <v>0</v>
      </c>
      <c r="P10" s="20">
        <f t="shared" si="4"/>
        <v>0</v>
      </c>
      <c r="Q10" s="20">
        <f t="shared" si="5"/>
        <v>0</v>
      </c>
      <c r="R10" s="20">
        <f t="shared" si="6"/>
        <v>0</v>
      </c>
      <c r="S10" s="21">
        <f t="shared" si="7"/>
        <v>0</v>
      </c>
      <c r="T10" s="22">
        <f t="shared" si="8"/>
        <v>0</v>
      </c>
      <c r="U10" s="23">
        <f t="shared" si="9"/>
        <v>0</v>
      </c>
      <c r="V10" s="28">
        <f t="shared" si="10"/>
        <v>0</v>
      </c>
      <c r="W10" s="23">
        <f t="shared" si="11"/>
        <v>0</v>
      </c>
      <c r="X10" s="23">
        <f t="shared" si="12"/>
        <v>0</v>
      </c>
      <c r="Y10" s="24">
        <f t="shared" si="13"/>
        <v>0</v>
      </c>
      <c r="Z10" s="23">
        <f t="shared" si="14"/>
        <v>0</v>
      </c>
      <c r="AA10" s="23">
        <f t="shared" si="15"/>
        <v>0</v>
      </c>
      <c r="AB10" s="24">
        <f t="shared" si="16"/>
        <v>0</v>
      </c>
      <c r="AC10" s="208">
        <f t="shared" si="17"/>
        <v>0</v>
      </c>
      <c r="AD10" s="209">
        <f t="shared" si="18"/>
        <v>0</v>
      </c>
      <c r="AE10" s="29"/>
      <c r="AF10" s="99"/>
    </row>
    <row r="11" spans="1:35" ht="25" customHeight="1" x14ac:dyDescent="0.5">
      <c r="A11" s="191"/>
      <c r="B11" s="10"/>
      <c r="C11" s="10"/>
      <c r="D11" s="12"/>
      <c r="E11" s="13"/>
      <c r="F11" s="13"/>
      <c r="G11" s="14"/>
      <c r="H11" s="14"/>
      <c r="I11" s="15">
        <f t="shared" si="0"/>
        <v>0</v>
      </c>
      <c r="J11" s="16" t="str">
        <f t="shared" si="1"/>
        <v/>
      </c>
      <c r="K11" s="30" t="str">
        <f t="shared" si="2"/>
        <v/>
      </c>
      <c r="L11" s="18"/>
      <c r="M11" s="26" t="s">
        <v>19</v>
      </c>
      <c r="N11" s="27"/>
      <c r="O11" s="19">
        <f t="shared" si="3"/>
        <v>0</v>
      </c>
      <c r="P11" s="20">
        <f t="shared" si="4"/>
        <v>0</v>
      </c>
      <c r="Q11" s="20">
        <f t="shared" si="5"/>
        <v>0</v>
      </c>
      <c r="R11" s="20">
        <f t="shared" si="6"/>
        <v>0</v>
      </c>
      <c r="S11" s="21">
        <f t="shared" si="7"/>
        <v>0</v>
      </c>
      <c r="T11" s="22">
        <f t="shared" si="8"/>
        <v>0</v>
      </c>
      <c r="U11" s="23">
        <f t="shared" si="9"/>
        <v>0</v>
      </c>
      <c r="V11" s="28">
        <f t="shared" si="10"/>
        <v>0</v>
      </c>
      <c r="W11" s="23">
        <f t="shared" si="11"/>
        <v>0</v>
      </c>
      <c r="X11" s="23">
        <f t="shared" si="12"/>
        <v>0</v>
      </c>
      <c r="Y11" s="24">
        <f t="shared" si="13"/>
        <v>0</v>
      </c>
      <c r="Z11" s="23">
        <f t="shared" si="14"/>
        <v>0</v>
      </c>
      <c r="AA11" s="23">
        <f t="shared" si="15"/>
        <v>0</v>
      </c>
      <c r="AB11" s="24">
        <f t="shared" si="16"/>
        <v>0</v>
      </c>
      <c r="AC11" s="208">
        <f t="shared" si="17"/>
        <v>0</v>
      </c>
      <c r="AD11" s="209">
        <f t="shared" si="18"/>
        <v>0</v>
      </c>
      <c r="AE11" s="29"/>
    </row>
    <row r="12" spans="1:35" ht="25" customHeight="1" x14ac:dyDescent="0.5">
      <c r="A12" s="191"/>
      <c r="B12" s="10"/>
      <c r="C12" s="10"/>
      <c r="D12" s="12"/>
      <c r="E12" s="13"/>
      <c r="F12" s="13"/>
      <c r="G12" s="14"/>
      <c r="H12" s="14"/>
      <c r="I12" s="15">
        <f t="shared" si="0"/>
        <v>0</v>
      </c>
      <c r="J12" s="16" t="str">
        <f t="shared" si="1"/>
        <v/>
      </c>
      <c r="K12" s="30" t="str">
        <f t="shared" si="2"/>
        <v/>
      </c>
      <c r="L12" s="18"/>
      <c r="M12" s="26" t="s">
        <v>19</v>
      </c>
      <c r="N12" s="27"/>
      <c r="O12" s="19">
        <f t="shared" si="3"/>
        <v>0</v>
      </c>
      <c r="P12" s="20">
        <f t="shared" si="4"/>
        <v>0</v>
      </c>
      <c r="Q12" s="20">
        <f t="shared" si="5"/>
        <v>0</v>
      </c>
      <c r="R12" s="20">
        <f t="shared" si="6"/>
        <v>0</v>
      </c>
      <c r="S12" s="21">
        <f t="shared" si="7"/>
        <v>0</v>
      </c>
      <c r="T12" s="22">
        <f t="shared" si="8"/>
        <v>0</v>
      </c>
      <c r="U12" s="23">
        <f t="shared" si="9"/>
        <v>0</v>
      </c>
      <c r="V12" s="28">
        <f t="shared" si="10"/>
        <v>0</v>
      </c>
      <c r="W12" s="23">
        <f t="shared" si="11"/>
        <v>0</v>
      </c>
      <c r="X12" s="23">
        <f t="shared" si="12"/>
        <v>0</v>
      </c>
      <c r="Y12" s="24">
        <f t="shared" si="13"/>
        <v>0</v>
      </c>
      <c r="Z12" s="23">
        <f t="shared" si="14"/>
        <v>0</v>
      </c>
      <c r="AA12" s="23">
        <f t="shared" si="15"/>
        <v>0</v>
      </c>
      <c r="AB12" s="24">
        <f t="shared" si="16"/>
        <v>0</v>
      </c>
      <c r="AC12" s="208">
        <f t="shared" si="17"/>
        <v>0</v>
      </c>
      <c r="AD12" s="209">
        <f t="shared" si="18"/>
        <v>0</v>
      </c>
      <c r="AE12" s="29"/>
    </row>
    <row r="13" spans="1:35" ht="25" customHeight="1" x14ac:dyDescent="0.5">
      <c r="A13" s="191"/>
      <c r="B13" s="10"/>
      <c r="C13" s="10"/>
      <c r="D13" s="12"/>
      <c r="E13" s="13"/>
      <c r="F13" s="13"/>
      <c r="G13" s="14"/>
      <c r="H13" s="14"/>
      <c r="I13" s="15">
        <f t="shared" si="0"/>
        <v>0</v>
      </c>
      <c r="J13" s="16" t="str">
        <f t="shared" si="1"/>
        <v/>
      </c>
      <c r="K13" s="30" t="str">
        <f t="shared" si="2"/>
        <v/>
      </c>
      <c r="L13" s="18"/>
      <c r="M13" s="26" t="s">
        <v>19</v>
      </c>
      <c r="N13" s="27"/>
      <c r="O13" s="19">
        <f t="shared" si="3"/>
        <v>0</v>
      </c>
      <c r="P13" s="20">
        <f t="shared" si="4"/>
        <v>0</v>
      </c>
      <c r="Q13" s="20">
        <f t="shared" si="5"/>
        <v>0</v>
      </c>
      <c r="R13" s="20">
        <f t="shared" si="6"/>
        <v>0</v>
      </c>
      <c r="S13" s="21">
        <f t="shared" si="7"/>
        <v>0</v>
      </c>
      <c r="T13" s="22">
        <f t="shared" si="8"/>
        <v>0</v>
      </c>
      <c r="U13" s="23">
        <f t="shared" si="9"/>
        <v>0</v>
      </c>
      <c r="V13" s="28">
        <f t="shared" si="10"/>
        <v>0</v>
      </c>
      <c r="W13" s="23">
        <f t="shared" si="11"/>
        <v>0</v>
      </c>
      <c r="X13" s="23">
        <f t="shared" si="12"/>
        <v>0</v>
      </c>
      <c r="Y13" s="24">
        <f t="shared" si="13"/>
        <v>0</v>
      </c>
      <c r="Z13" s="23">
        <f t="shared" si="14"/>
        <v>0</v>
      </c>
      <c r="AA13" s="23">
        <f t="shared" si="15"/>
        <v>0</v>
      </c>
      <c r="AB13" s="24">
        <f t="shared" si="16"/>
        <v>0</v>
      </c>
      <c r="AC13" s="208">
        <f t="shared" si="17"/>
        <v>0</v>
      </c>
      <c r="AD13" s="209">
        <f t="shared" si="18"/>
        <v>0</v>
      </c>
      <c r="AE13" s="29"/>
    </row>
    <row r="14" spans="1:35" ht="25" customHeight="1" x14ac:dyDescent="0.5">
      <c r="A14" s="191"/>
      <c r="B14" s="10"/>
      <c r="C14" s="10"/>
      <c r="D14" s="12"/>
      <c r="E14" s="13"/>
      <c r="F14" s="13"/>
      <c r="G14" s="14"/>
      <c r="H14" s="14"/>
      <c r="I14" s="15">
        <f t="shared" si="0"/>
        <v>0</v>
      </c>
      <c r="J14" s="16" t="str">
        <f t="shared" si="1"/>
        <v/>
      </c>
      <c r="K14" s="30" t="str">
        <f t="shared" si="2"/>
        <v/>
      </c>
      <c r="L14" s="18"/>
      <c r="M14" s="26" t="s">
        <v>19</v>
      </c>
      <c r="N14" s="27"/>
      <c r="O14" s="19">
        <f t="shared" si="3"/>
        <v>0</v>
      </c>
      <c r="P14" s="20">
        <f t="shared" si="4"/>
        <v>0</v>
      </c>
      <c r="Q14" s="20">
        <f t="shared" si="5"/>
        <v>0</v>
      </c>
      <c r="R14" s="20">
        <f t="shared" si="6"/>
        <v>0</v>
      </c>
      <c r="S14" s="21">
        <f t="shared" si="7"/>
        <v>0</v>
      </c>
      <c r="T14" s="22">
        <f t="shared" si="8"/>
        <v>0</v>
      </c>
      <c r="U14" s="23">
        <f t="shared" si="9"/>
        <v>0</v>
      </c>
      <c r="V14" s="28">
        <f t="shared" si="10"/>
        <v>0</v>
      </c>
      <c r="W14" s="23">
        <f t="shared" si="11"/>
        <v>0</v>
      </c>
      <c r="X14" s="23">
        <f t="shared" si="12"/>
        <v>0</v>
      </c>
      <c r="Y14" s="24">
        <f t="shared" si="13"/>
        <v>0</v>
      </c>
      <c r="Z14" s="23">
        <f t="shared" si="14"/>
        <v>0</v>
      </c>
      <c r="AA14" s="23">
        <f t="shared" si="15"/>
        <v>0</v>
      </c>
      <c r="AB14" s="24">
        <f t="shared" si="16"/>
        <v>0</v>
      </c>
      <c r="AC14" s="208">
        <f t="shared" si="17"/>
        <v>0</v>
      </c>
      <c r="AD14" s="209">
        <f t="shared" si="18"/>
        <v>0</v>
      </c>
      <c r="AE14" s="29"/>
    </row>
    <row r="15" spans="1:35" ht="25" customHeight="1" x14ac:dyDescent="0.5">
      <c r="A15" s="191"/>
      <c r="B15" s="10"/>
      <c r="C15" s="10"/>
      <c r="D15" s="12"/>
      <c r="E15" s="13"/>
      <c r="F15" s="13"/>
      <c r="G15" s="14"/>
      <c r="H15" s="14"/>
      <c r="I15" s="15">
        <f t="shared" si="0"/>
        <v>0</v>
      </c>
      <c r="J15" s="16" t="str">
        <f t="shared" si="1"/>
        <v/>
      </c>
      <c r="K15" s="30" t="str">
        <f t="shared" si="2"/>
        <v/>
      </c>
      <c r="L15" s="18"/>
      <c r="M15" s="26" t="s">
        <v>19</v>
      </c>
      <c r="N15" s="27"/>
      <c r="O15" s="19">
        <f t="shared" si="3"/>
        <v>0</v>
      </c>
      <c r="P15" s="20">
        <f t="shared" si="4"/>
        <v>0</v>
      </c>
      <c r="Q15" s="20">
        <f t="shared" si="5"/>
        <v>0</v>
      </c>
      <c r="R15" s="20">
        <f t="shared" si="6"/>
        <v>0</v>
      </c>
      <c r="S15" s="21">
        <f t="shared" si="7"/>
        <v>0</v>
      </c>
      <c r="T15" s="22">
        <f t="shared" si="8"/>
        <v>0</v>
      </c>
      <c r="U15" s="23">
        <f t="shared" si="9"/>
        <v>0</v>
      </c>
      <c r="V15" s="28">
        <f t="shared" si="10"/>
        <v>0</v>
      </c>
      <c r="W15" s="23">
        <f t="shared" si="11"/>
        <v>0</v>
      </c>
      <c r="X15" s="23">
        <f t="shared" si="12"/>
        <v>0</v>
      </c>
      <c r="Y15" s="24">
        <f t="shared" si="13"/>
        <v>0</v>
      </c>
      <c r="Z15" s="23">
        <f t="shared" si="14"/>
        <v>0</v>
      </c>
      <c r="AA15" s="23">
        <f t="shared" si="15"/>
        <v>0</v>
      </c>
      <c r="AB15" s="24">
        <f t="shared" si="16"/>
        <v>0</v>
      </c>
      <c r="AC15" s="208">
        <f t="shared" si="17"/>
        <v>0</v>
      </c>
      <c r="AD15" s="209">
        <f t="shared" si="18"/>
        <v>0</v>
      </c>
      <c r="AE15" s="29"/>
    </row>
    <row r="16" spans="1:35" ht="25" customHeight="1" x14ac:dyDescent="0.5">
      <c r="A16" s="191"/>
      <c r="B16" s="10"/>
      <c r="C16" s="10"/>
      <c r="D16" s="12"/>
      <c r="E16" s="13"/>
      <c r="F16" s="13"/>
      <c r="G16" s="14"/>
      <c r="H16" s="14"/>
      <c r="I16" s="15">
        <f t="shared" si="0"/>
        <v>0</v>
      </c>
      <c r="J16" s="16" t="str">
        <f t="shared" si="1"/>
        <v/>
      </c>
      <c r="K16" s="30" t="str">
        <f t="shared" si="2"/>
        <v/>
      </c>
      <c r="L16" s="18"/>
      <c r="M16" s="26" t="s">
        <v>19</v>
      </c>
      <c r="N16" s="27"/>
      <c r="O16" s="19">
        <f t="shared" si="3"/>
        <v>0</v>
      </c>
      <c r="P16" s="20">
        <f t="shared" si="4"/>
        <v>0</v>
      </c>
      <c r="Q16" s="20">
        <f t="shared" si="5"/>
        <v>0</v>
      </c>
      <c r="R16" s="20">
        <f t="shared" si="6"/>
        <v>0</v>
      </c>
      <c r="S16" s="21">
        <f t="shared" si="7"/>
        <v>0</v>
      </c>
      <c r="T16" s="22">
        <f t="shared" si="8"/>
        <v>0</v>
      </c>
      <c r="U16" s="23">
        <f t="shared" si="9"/>
        <v>0</v>
      </c>
      <c r="V16" s="28">
        <f t="shared" si="10"/>
        <v>0</v>
      </c>
      <c r="W16" s="23">
        <f t="shared" si="11"/>
        <v>0</v>
      </c>
      <c r="X16" s="23">
        <f t="shared" si="12"/>
        <v>0</v>
      </c>
      <c r="Y16" s="24">
        <f t="shared" si="13"/>
        <v>0</v>
      </c>
      <c r="Z16" s="23">
        <f t="shared" si="14"/>
        <v>0</v>
      </c>
      <c r="AA16" s="23">
        <f t="shared" si="15"/>
        <v>0</v>
      </c>
      <c r="AB16" s="24">
        <f t="shared" si="16"/>
        <v>0</v>
      </c>
      <c r="AC16" s="208">
        <f t="shared" si="17"/>
        <v>0</v>
      </c>
      <c r="AD16" s="209">
        <f t="shared" si="18"/>
        <v>0</v>
      </c>
      <c r="AE16" s="29"/>
    </row>
    <row r="17" spans="1:31" ht="25" customHeight="1" x14ac:dyDescent="0.5">
      <c r="A17" s="191"/>
      <c r="B17" s="10"/>
      <c r="C17" s="10"/>
      <c r="D17" s="12"/>
      <c r="E17" s="13"/>
      <c r="F17" s="13"/>
      <c r="G17" s="14"/>
      <c r="H17" s="14"/>
      <c r="I17" s="15">
        <f t="shared" si="0"/>
        <v>0</v>
      </c>
      <c r="J17" s="16" t="str">
        <f t="shared" si="1"/>
        <v/>
      </c>
      <c r="K17" s="30" t="str">
        <f t="shared" si="2"/>
        <v/>
      </c>
      <c r="L17" s="18"/>
      <c r="M17" s="26" t="s">
        <v>19</v>
      </c>
      <c r="N17" s="27"/>
      <c r="O17" s="19">
        <f t="shared" si="3"/>
        <v>0</v>
      </c>
      <c r="P17" s="20">
        <f t="shared" si="4"/>
        <v>0</v>
      </c>
      <c r="Q17" s="20">
        <f t="shared" si="5"/>
        <v>0</v>
      </c>
      <c r="R17" s="20">
        <f t="shared" si="6"/>
        <v>0</v>
      </c>
      <c r="S17" s="21">
        <f t="shared" si="7"/>
        <v>0</v>
      </c>
      <c r="T17" s="22">
        <f t="shared" si="8"/>
        <v>0</v>
      </c>
      <c r="U17" s="23">
        <f t="shared" si="9"/>
        <v>0</v>
      </c>
      <c r="V17" s="28">
        <f t="shared" si="10"/>
        <v>0</v>
      </c>
      <c r="W17" s="23">
        <f t="shared" si="11"/>
        <v>0</v>
      </c>
      <c r="X17" s="23">
        <f t="shared" si="12"/>
        <v>0</v>
      </c>
      <c r="Y17" s="24">
        <f t="shared" si="13"/>
        <v>0</v>
      </c>
      <c r="Z17" s="23">
        <f t="shared" si="14"/>
        <v>0</v>
      </c>
      <c r="AA17" s="23">
        <f t="shared" si="15"/>
        <v>0</v>
      </c>
      <c r="AB17" s="24">
        <f t="shared" si="16"/>
        <v>0</v>
      </c>
      <c r="AC17" s="208">
        <f t="shared" si="17"/>
        <v>0</v>
      </c>
      <c r="AD17" s="209">
        <f t="shared" si="18"/>
        <v>0</v>
      </c>
      <c r="AE17" s="29"/>
    </row>
    <row r="18" spans="1:31" ht="25" customHeight="1" x14ac:dyDescent="0.5">
      <c r="A18" s="191"/>
      <c r="B18" s="10"/>
      <c r="C18" s="10"/>
      <c r="D18" s="12"/>
      <c r="E18" s="13"/>
      <c r="F18" s="13"/>
      <c r="G18" s="14"/>
      <c r="H18" s="14"/>
      <c r="I18" s="15">
        <f t="shared" si="0"/>
        <v>0</v>
      </c>
      <c r="J18" s="16" t="str">
        <f t="shared" si="1"/>
        <v/>
      </c>
      <c r="K18" s="30" t="str">
        <f t="shared" si="2"/>
        <v/>
      </c>
      <c r="L18" s="18"/>
      <c r="M18" s="26" t="s">
        <v>19</v>
      </c>
      <c r="N18" s="27"/>
      <c r="O18" s="19">
        <f t="shared" si="3"/>
        <v>0</v>
      </c>
      <c r="P18" s="20">
        <f t="shared" si="4"/>
        <v>0</v>
      </c>
      <c r="Q18" s="20">
        <f t="shared" si="5"/>
        <v>0</v>
      </c>
      <c r="R18" s="20">
        <f t="shared" si="6"/>
        <v>0</v>
      </c>
      <c r="S18" s="21">
        <f t="shared" si="7"/>
        <v>0</v>
      </c>
      <c r="T18" s="22">
        <f t="shared" si="8"/>
        <v>0</v>
      </c>
      <c r="U18" s="23">
        <f t="shared" si="9"/>
        <v>0</v>
      </c>
      <c r="V18" s="28">
        <f t="shared" si="10"/>
        <v>0</v>
      </c>
      <c r="W18" s="23">
        <f t="shared" si="11"/>
        <v>0</v>
      </c>
      <c r="X18" s="23">
        <f t="shared" si="12"/>
        <v>0</v>
      </c>
      <c r="Y18" s="24">
        <f t="shared" si="13"/>
        <v>0</v>
      </c>
      <c r="Z18" s="23">
        <f t="shared" si="14"/>
        <v>0</v>
      </c>
      <c r="AA18" s="23">
        <f t="shared" si="15"/>
        <v>0</v>
      </c>
      <c r="AB18" s="24">
        <f t="shared" si="16"/>
        <v>0</v>
      </c>
      <c r="AC18" s="208">
        <f t="shared" si="17"/>
        <v>0</v>
      </c>
      <c r="AD18" s="209">
        <f t="shared" si="18"/>
        <v>0</v>
      </c>
      <c r="AE18" s="29"/>
    </row>
    <row r="19" spans="1:31" ht="25" customHeight="1" x14ac:dyDescent="0.5">
      <c r="A19" s="191"/>
      <c r="B19" s="10"/>
      <c r="C19" s="10"/>
      <c r="D19" s="12"/>
      <c r="E19" s="13"/>
      <c r="F19" s="13"/>
      <c r="G19" s="14"/>
      <c r="H19" s="14"/>
      <c r="I19" s="15">
        <f t="shared" si="0"/>
        <v>0</v>
      </c>
      <c r="J19" s="16" t="str">
        <f t="shared" si="1"/>
        <v/>
      </c>
      <c r="K19" s="30" t="str">
        <f t="shared" si="2"/>
        <v/>
      </c>
      <c r="L19" s="18"/>
      <c r="M19" s="26" t="s">
        <v>19</v>
      </c>
      <c r="N19" s="27"/>
      <c r="O19" s="19">
        <f t="shared" si="3"/>
        <v>0</v>
      </c>
      <c r="P19" s="20">
        <f t="shared" si="4"/>
        <v>0</v>
      </c>
      <c r="Q19" s="20">
        <f t="shared" si="5"/>
        <v>0</v>
      </c>
      <c r="R19" s="20">
        <f t="shared" si="6"/>
        <v>0</v>
      </c>
      <c r="S19" s="21">
        <f t="shared" si="7"/>
        <v>0</v>
      </c>
      <c r="T19" s="22">
        <f t="shared" si="8"/>
        <v>0</v>
      </c>
      <c r="U19" s="23">
        <f t="shared" si="9"/>
        <v>0</v>
      </c>
      <c r="V19" s="28">
        <f t="shared" si="10"/>
        <v>0</v>
      </c>
      <c r="W19" s="23">
        <f t="shared" si="11"/>
        <v>0</v>
      </c>
      <c r="X19" s="23">
        <f t="shared" si="12"/>
        <v>0</v>
      </c>
      <c r="Y19" s="24">
        <f t="shared" si="13"/>
        <v>0</v>
      </c>
      <c r="Z19" s="23">
        <f t="shared" si="14"/>
        <v>0</v>
      </c>
      <c r="AA19" s="23">
        <f t="shared" si="15"/>
        <v>0</v>
      </c>
      <c r="AB19" s="24">
        <f t="shared" si="16"/>
        <v>0</v>
      </c>
      <c r="AC19" s="208">
        <f t="shared" si="17"/>
        <v>0</v>
      </c>
      <c r="AD19" s="209">
        <f t="shared" si="18"/>
        <v>0</v>
      </c>
      <c r="AE19" s="29"/>
    </row>
    <row r="20" spans="1:31" ht="25" customHeight="1" x14ac:dyDescent="0.5">
      <c r="A20" s="191"/>
      <c r="B20" s="10"/>
      <c r="C20" s="10"/>
      <c r="D20" s="12"/>
      <c r="E20" s="13"/>
      <c r="F20" s="13"/>
      <c r="G20" s="14"/>
      <c r="H20" s="14"/>
      <c r="I20" s="15">
        <f t="shared" si="0"/>
        <v>0</v>
      </c>
      <c r="J20" s="16" t="str">
        <f t="shared" si="1"/>
        <v/>
      </c>
      <c r="K20" s="30" t="str">
        <f t="shared" si="2"/>
        <v/>
      </c>
      <c r="L20" s="18"/>
      <c r="M20" s="26" t="s">
        <v>19</v>
      </c>
      <c r="N20" s="27"/>
      <c r="O20" s="19">
        <f t="shared" si="3"/>
        <v>0</v>
      </c>
      <c r="P20" s="20">
        <f t="shared" si="4"/>
        <v>0</v>
      </c>
      <c r="Q20" s="20">
        <f t="shared" si="5"/>
        <v>0</v>
      </c>
      <c r="R20" s="20">
        <f t="shared" si="6"/>
        <v>0</v>
      </c>
      <c r="S20" s="21">
        <f t="shared" si="7"/>
        <v>0</v>
      </c>
      <c r="T20" s="22">
        <f t="shared" si="8"/>
        <v>0</v>
      </c>
      <c r="U20" s="23">
        <f t="shared" si="9"/>
        <v>0</v>
      </c>
      <c r="V20" s="28">
        <f t="shared" si="10"/>
        <v>0</v>
      </c>
      <c r="W20" s="23">
        <f t="shared" si="11"/>
        <v>0</v>
      </c>
      <c r="X20" s="23">
        <f t="shared" si="12"/>
        <v>0</v>
      </c>
      <c r="Y20" s="24">
        <f t="shared" si="13"/>
        <v>0</v>
      </c>
      <c r="Z20" s="23">
        <f t="shared" si="14"/>
        <v>0</v>
      </c>
      <c r="AA20" s="23">
        <f t="shared" si="15"/>
        <v>0</v>
      </c>
      <c r="AB20" s="24">
        <f t="shared" si="16"/>
        <v>0</v>
      </c>
      <c r="AC20" s="208">
        <f t="shared" si="17"/>
        <v>0</v>
      </c>
      <c r="AD20" s="209">
        <f t="shared" si="18"/>
        <v>0</v>
      </c>
      <c r="AE20" s="29"/>
    </row>
    <row r="21" spans="1:31" ht="25" customHeight="1" x14ac:dyDescent="0.5">
      <c r="A21" s="191"/>
      <c r="B21" s="10"/>
      <c r="C21" s="10"/>
      <c r="D21" s="12"/>
      <c r="E21" s="13"/>
      <c r="F21" s="13"/>
      <c r="G21" s="14"/>
      <c r="H21" s="14"/>
      <c r="I21" s="15">
        <f t="shared" si="0"/>
        <v>0</v>
      </c>
      <c r="J21" s="16" t="str">
        <f t="shared" si="1"/>
        <v/>
      </c>
      <c r="K21" s="30" t="str">
        <f t="shared" si="2"/>
        <v/>
      </c>
      <c r="L21" s="18"/>
      <c r="M21" s="26" t="s">
        <v>19</v>
      </c>
      <c r="N21" s="27"/>
      <c r="O21" s="19">
        <f t="shared" si="3"/>
        <v>0</v>
      </c>
      <c r="P21" s="20">
        <f t="shared" si="4"/>
        <v>0</v>
      </c>
      <c r="Q21" s="20">
        <f t="shared" si="5"/>
        <v>0</v>
      </c>
      <c r="R21" s="20">
        <f t="shared" si="6"/>
        <v>0</v>
      </c>
      <c r="S21" s="21">
        <f t="shared" si="7"/>
        <v>0</v>
      </c>
      <c r="T21" s="22">
        <f t="shared" si="8"/>
        <v>0</v>
      </c>
      <c r="U21" s="23">
        <f t="shared" si="9"/>
        <v>0</v>
      </c>
      <c r="V21" s="28">
        <f t="shared" si="10"/>
        <v>0</v>
      </c>
      <c r="W21" s="23">
        <f t="shared" si="11"/>
        <v>0</v>
      </c>
      <c r="X21" s="23">
        <f t="shared" si="12"/>
        <v>0</v>
      </c>
      <c r="Y21" s="24">
        <f t="shared" si="13"/>
        <v>0</v>
      </c>
      <c r="Z21" s="23">
        <f t="shared" si="14"/>
        <v>0</v>
      </c>
      <c r="AA21" s="23">
        <f t="shared" si="15"/>
        <v>0</v>
      </c>
      <c r="AB21" s="24">
        <f t="shared" si="16"/>
        <v>0</v>
      </c>
      <c r="AC21" s="208">
        <f t="shared" si="17"/>
        <v>0</v>
      </c>
      <c r="AD21" s="209">
        <f t="shared" si="18"/>
        <v>0</v>
      </c>
      <c r="AE21" s="29"/>
    </row>
    <row r="22" spans="1:31" ht="25" customHeight="1" x14ac:dyDescent="0.5">
      <c r="A22" s="191"/>
      <c r="B22" s="10"/>
      <c r="C22" s="10"/>
      <c r="D22" s="12"/>
      <c r="E22" s="13"/>
      <c r="F22" s="13"/>
      <c r="G22" s="14"/>
      <c r="H22" s="14"/>
      <c r="I22" s="15">
        <f t="shared" si="0"/>
        <v>0</v>
      </c>
      <c r="J22" s="16" t="str">
        <f t="shared" si="1"/>
        <v/>
      </c>
      <c r="K22" s="30" t="str">
        <f t="shared" si="2"/>
        <v/>
      </c>
      <c r="L22" s="18"/>
      <c r="M22" s="26" t="s">
        <v>19</v>
      </c>
      <c r="N22" s="27"/>
      <c r="O22" s="19">
        <f t="shared" si="3"/>
        <v>0</v>
      </c>
      <c r="P22" s="20">
        <f t="shared" si="4"/>
        <v>0</v>
      </c>
      <c r="Q22" s="20">
        <f t="shared" si="5"/>
        <v>0</v>
      </c>
      <c r="R22" s="20">
        <f t="shared" si="6"/>
        <v>0</v>
      </c>
      <c r="S22" s="21">
        <f t="shared" si="7"/>
        <v>0</v>
      </c>
      <c r="T22" s="22">
        <f t="shared" si="8"/>
        <v>0</v>
      </c>
      <c r="U22" s="23">
        <f t="shared" si="9"/>
        <v>0</v>
      </c>
      <c r="V22" s="28">
        <f t="shared" si="10"/>
        <v>0</v>
      </c>
      <c r="W22" s="23">
        <f t="shared" si="11"/>
        <v>0</v>
      </c>
      <c r="X22" s="23">
        <f t="shared" si="12"/>
        <v>0</v>
      </c>
      <c r="Y22" s="24">
        <f t="shared" si="13"/>
        <v>0</v>
      </c>
      <c r="Z22" s="23">
        <f t="shared" si="14"/>
        <v>0</v>
      </c>
      <c r="AA22" s="23">
        <f t="shared" si="15"/>
        <v>0</v>
      </c>
      <c r="AB22" s="24">
        <f t="shared" si="16"/>
        <v>0</v>
      </c>
      <c r="AC22" s="208">
        <f t="shared" si="17"/>
        <v>0</v>
      </c>
      <c r="AD22" s="209">
        <f t="shared" si="18"/>
        <v>0</v>
      </c>
      <c r="AE22" s="29"/>
    </row>
    <row r="23" spans="1:31" ht="25" customHeight="1" x14ac:dyDescent="0.5">
      <c r="A23" s="191"/>
      <c r="B23" s="10"/>
      <c r="C23" s="10"/>
      <c r="D23" s="12"/>
      <c r="E23" s="13"/>
      <c r="F23" s="13"/>
      <c r="G23" s="14"/>
      <c r="H23" s="14"/>
      <c r="I23" s="15">
        <f t="shared" si="0"/>
        <v>0</v>
      </c>
      <c r="J23" s="16" t="str">
        <f t="shared" si="1"/>
        <v/>
      </c>
      <c r="K23" s="30" t="str">
        <f t="shared" si="2"/>
        <v/>
      </c>
      <c r="L23" s="18"/>
      <c r="M23" s="26" t="s">
        <v>19</v>
      </c>
      <c r="N23" s="27"/>
      <c r="O23" s="19">
        <f t="shared" si="3"/>
        <v>0</v>
      </c>
      <c r="P23" s="20">
        <f t="shared" si="4"/>
        <v>0</v>
      </c>
      <c r="Q23" s="20">
        <f t="shared" si="5"/>
        <v>0</v>
      </c>
      <c r="R23" s="20">
        <f t="shared" si="6"/>
        <v>0</v>
      </c>
      <c r="S23" s="21">
        <f t="shared" si="7"/>
        <v>0</v>
      </c>
      <c r="T23" s="22">
        <f t="shared" si="8"/>
        <v>0</v>
      </c>
      <c r="U23" s="23">
        <f t="shared" si="9"/>
        <v>0</v>
      </c>
      <c r="V23" s="28">
        <f t="shared" si="10"/>
        <v>0</v>
      </c>
      <c r="W23" s="23">
        <f t="shared" si="11"/>
        <v>0</v>
      </c>
      <c r="X23" s="23">
        <f t="shared" si="12"/>
        <v>0</v>
      </c>
      <c r="Y23" s="24">
        <f t="shared" si="13"/>
        <v>0</v>
      </c>
      <c r="Z23" s="23">
        <f t="shared" si="14"/>
        <v>0</v>
      </c>
      <c r="AA23" s="23">
        <f t="shared" si="15"/>
        <v>0</v>
      </c>
      <c r="AB23" s="24">
        <f t="shared" si="16"/>
        <v>0</v>
      </c>
      <c r="AC23" s="208">
        <f t="shared" si="17"/>
        <v>0</v>
      </c>
      <c r="AD23" s="209">
        <f t="shared" si="18"/>
        <v>0</v>
      </c>
      <c r="AE23" s="29"/>
    </row>
    <row r="24" spans="1:31" ht="25" customHeight="1" x14ac:dyDescent="0.5">
      <c r="A24" s="191"/>
      <c r="B24" s="10"/>
      <c r="C24" s="10"/>
      <c r="D24" s="12"/>
      <c r="E24" s="13"/>
      <c r="F24" s="13"/>
      <c r="G24" s="14"/>
      <c r="H24" s="14"/>
      <c r="I24" s="15">
        <f t="shared" si="0"/>
        <v>0</v>
      </c>
      <c r="J24" s="16" t="str">
        <f t="shared" si="1"/>
        <v/>
      </c>
      <c r="K24" s="30" t="str">
        <f t="shared" si="2"/>
        <v/>
      </c>
      <c r="L24" s="18"/>
      <c r="M24" s="26" t="s">
        <v>19</v>
      </c>
      <c r="N24" s="27"/>
      <c r="O24" s="19">
        <f t="shared" si="3"/>
        <v>0</v>
      </c>
      <c r="P24" s="20">
        <f t="shared" si="4"/>
        <v>0</v>
      </c>
      <c r="Q24" s="20">
        <f t="shared" si="5"/>
        <v>0</v>
      </c>
      <c r="R24" s="20">
        <f t="shared" si="6"/>
        <v>0</v>
      </c>
      <c r="S24" s="21">
        <f t="shared" si="7"/>
        <v>0</v>
      </c>
      <c r="T24" s="22">
        <f t="shared" si="8"/>
        <v>0</v>
      </c>
      <c r="U24" s="23">
        <f t="shared" si="9"/>
        <v>0</v>
      </c>
      <c r="V24" s="28">
        <f t="shared" si="10"/>
        <v>0</v>
      </c>
      <c r="W24" s="23">
        <f t="shared" si="11"/>
        <v>0</v>
      </c>
      <c r="X24" s="23">
        <f t="shared" si="12"/>
        <v>0</v>
      </c>
      <c r="Y24" s="24">
        <f t="shared" si="13"/>
        <v>0</v>
      </c>
      <c r="Z24" s="23">
        <f t="shared" si="14"/>
        <v>0</v>
      </c>
      <c r="AA24" s="23">
        <f t="shared" si="15"/>
        <v>0</v>
      </c>
      <c r="AB24" s="24">
        <f t="shared" si="16"/>
        <v>0</v>
      </c>
      <c r="AC24" s="208">
        <f t="shared" si="17"/>
        <v>0</v>
      </c>
      <c r="AD24" s="209">
        <f t="shared" si="18"/>
        <v>0</v>
      </c>
      <c r="AE24" s="29"/>
    </row>
    <row r="25" spans="1:31" ht="25" customHeight="1" x14ac:dyDescent="0.5">
      <c r="A25" s="191"/>
      <c r="B25" s="10"/>
      <c r="C25" s="10"/>
      <c r="D25" s="12"/>
      <c r="E25" s="13"/>
      <c r="F25" s="13"/>
      <c r="G25" s="14"/>
      <c r="H25" s="14"/>
      <c r="I25" s="15">
        <f t="shared" si="0"/>
        <v>0</v>
      </c>
      <c r="J25" s="16" t="str">
        <f t="shared" si="1"/>
        <v/>
      </c>
      <c r="K25" s="30" t="str">
        <f t="shared" si="2"/>
        <v/>
      </c>
      <c r="L25" s="18"/>
      <c r="M25" s="26" t="s">
        <v>19</v>
      </c>
      <c r="N25" s="27"/>
      <c r="O25" s="19">
        <f t="shared" si="3"/>
        <v>0</v>
      </c>
      <c r="P25" s="20">
        <f t="shared" si="4"/>
        <v>0</v>
      </c>
      <c r="Q25" s="20">
        <f t="shared" si="5"/>
        <v>0</v>
      </c>
      <c r="R25" s="20">
        <f t="shared" si="6"/>
        <v>0</v>
      </c>
      <c r="S25" s="21">
        <f t="shared" si="7"/>
        <v>0</v>
      </c>
      <c r="T25" s="22">
        <f t="shared" si="8"/>
        <v>0</v>
      </c>
      <c r="U25" s="23">
        <f t="shared" si="9"/>
        <v>0</v>
      </c>
      <c r="V25" s="28">
        <f t="shared" si="10"/>
        <v>0</v>
      </c>
      <c r="W25" s="23">
        <f t="shared" si="11"/>
        <v>0</v>
      </c>
      <c r="X25" s="23">
        <f t="shared" si="12"/>
        <v>0</v>
      </c>
      <c r="Y25" s="24">
        <f t="shared" si="13"/>
        <v>0</v>
      </c>
      <c r="Z25" s="23">
        <f t="shared" si="14"/>
        <v>0</v>
      </c>
      <c r="AA25" s="23">
        <f t="shared" si="15"/>
        <v>0</v>
      </c>
      <c r="AB25" s="24">
        <f t="shared" si="16"/>
        <v>0</v>
      </c>
      <c r="AC25" s="208">
        <f t="shared" si="17"/>
        <v>0</v>
      </c>
      <c r="AD25" s="209">
        <f t="shared" si="18"/>
        <v>0</v>
      </c>
      <c r="AE25" s="29"/>
    </row>
    <row r="26" spans="1:31" ht="25" customHeight="1" x14ac:dyDescent="0.5">
      <c r="A26" s="191"/>
      <c r="B26" s="10"/>
      <c r="C26" s="10"/>
      <c r="D26" s="12"/>
      <c r="E26" s="13"/>
      <c r="F26" s="13"/>
      <c r="G26" s="14"/>
      <c r="H26" s="14"/>
      <c r="I26" s="15">
        <f t="shared" si="0"/>
        <v>0</v>
      </c>
      <c r="J26" s="16" t="str">
        <f t="shared" si="1"/>
        <v/>
      </c>
      <c r="K26" s="30" t="str">
        <f t="shared" si="2"/>
        <v/>
      </c>
      <c r="L26" s="18"/>
      <c r="M26" s="26" t="s">
        <v>19</v>
      </c>
      <c r="N26" s="27"/>
      <c r="O26" s="19">
        <f t="shared" si="3"/>
        <v>0</v>
      </c>
      <c r="P26" s="20">
        <f t="shared" si="4"/>
        <v>0</v>
      </c>
      <c r="Q26" s="20">
        <f t="shared" si="5"/>
        <v>0</v>
      </c>
      <c r="R26" s="20">
        <f t="shared" si="6"/>
        <v>0</v>
      </c>
      <c r="S26" s="21">
        <f t="shared" si="7"/>
        <v>0</v>
      </c>
      <c r="T26" s="22">
        <f t="shared" si="8"/>
        <v>0</v>
      </c>
      <c r="U26" s="23">
        <f t="shared" si="9"/>
        <v>0</v>
      </c>
      <c r="V26" s="28">
        <f t="shared" si="10"/>
        <v>0</v>
      </c>
      <c r="W26" s="23">
        <f t="shared" si="11"/>
        <v>0</v>
      </c>
      <c r="X26" s="23">
        <f t="shared" si="12"/>
        <v>0</v>
      </c>
      <c r="Y26" s="24">
        <f t="shared" si="13"/>
        <v>0</v>
      </c>
      <c r="Z26" s="23">
        <f t="shared" si="14"/>
        <v>0</v>
      </c>
      <c r="AA26" s="23">
        <f t="shared" si="15"/>
        <v>0</v>
      </c>
      <c r="AB26" s="24">
        <f t="shared" si="16"/>
        <v>0</v>
      </c>
      <c r="AC26" s="208">
        <f t="shared" si="17"/>
        <v>0</v>
      </c>
      <c r="AD26" s="209">
        <f t="shared" si="18"/>
        <v>0</v>
      </c>
      <c r="AE26" s="29"/>
    </row>
    <row r="27" spans="1:31" ht="25" customHeight="1" x14ac:dyDescent="0.5">
      <c r="A27" s="191"/>
      <c r="B27" s="10"/>
      <c r="C27" s="10"/>
      <c r="D27" s="12"/>
      <c r="E27" s="13"/>
      <c r="F27" s="13"/>
      <c r="G27" s="14"/>
      <c r="H27" s="14"/>
      <c r="I27" s="15">
        <f t="shared" si="0"/>
        <v>0</v>
      </c>
      <c r="J27" s="16" t="str">
        <f t="shared" si="1"/>
        <v/>
      </c>
      <c r="K27" s="30" t="str">
        <f t="shared" si="2"/>
        <v/>
      </c>
      <c r="L27" s="18"/>
      <c r="M27" s="26" t="s">
        <v>19</v>
      </c>
      <c r="N27" s="27"/>
      <c r="O27" s="19">
        <f t="shared" si="3"/>
        <v>0</v>
      </c>
      <c r="P27" s="20">
        <f t="shared" si="4"/>
        <v>0</v>
      </c>
      <c r="Q27" s="20">
        <f t="shared" si="5"/>
        <v>0</v>
      </c>
      <c r="R27" s="20">
        <f t="shared" si="6"/>
        <v>0</v>
      </c>
      <c r="S27" s="21">
        <f t="shared" si="7"/>
        <v>0</v>
      </c>
      <c r="T27" s="22">
        <f t="shared" si="8"/>
        <v>0</v>
      </c>
      <c r="U27" s="23">
        <f t="shared" si="9"/>
        <v>0</v>
      </c>
      <c r="V27" s="28">
        <f t="shared" si="10"/>
        <v>0</v>
      </c>
      <c r="W27" s="23">
        <f t="shared" si="11"/>
        <v>0</v>
      </c>
      <c r="X27" s="23">
        <f t="shared" si="12"/>
        <v>0</v>
      </c>
      <c r="Y27" s="24">
        <f t="shared" si="13"/>
        <v>0</v>
      </c>
      <c r="Z27" s="23">
        <f t="shared" si="14"/>
        <v>0</v>
      </c>
      <c r="AA27" s="23">
        <f t="shared" si="15"/>
        <v>0</v>
      </c>
      <c r="AB27" s="24">
        <f t="shared" si="16"/>
        <v>0</v>
      </c>
      <c r="AC27" s="208">
        <f t="shared" si="17"/>
        <v>0</v>
      </c>
      <c r="AD27" s="209">
        <f t="shared" si="18"/>
        <v>0</v>
      </c>
      <c r="AE27" s="29"/>
    </row>
    <row r="28" spans="1:31" ht="25" customHeight="1" x14ac:dyDescent="0.5">
      <c r="A28" s="191"/>
      <c r="B28" s="10"/>
      <c r="C28" s="10"/>
      <c r="D28" s="12"/>
      <c r="E28" s="13"/>
      <c r="F28" s="13"/>
      <c r="G28" s="14"/>
      <c r="H28" s="14"/>
      <c r="I28" s="15">
        <f t="shared" si="0"/>
        <v>0</v>
      </c>
      <c r="J28" s="16" t="str">
        <f t="shared" si="1"/>
        <v/>
      </c>
      <c r="K28" s="30" t="str">
        <f t="shared" si="2"/>
        <v/>
      </c>
      <c r="L28" s="18"/>
      <c r="M28" s="26" t="s">
        <v>19</v>
      </c>
      <c r="N28" s="27"/>
      <c r="O28" s="19">
        <f t="shared" si="3"/>
        <v>0</v>
      </c>
      <c r="P28" s="20">
        <f t="shared" si="4"/>
        <v>0</v>
      </c>
      <c r="Q28" s="20">
        <f t="shared" si="5"/>
        <v>0</v>
      </c>
      <c r="R28" s="20">
        <f t="shared" si="6"/>
        <v>0</v>
      </c>
      <c r="S28" s="21">
        <f t="shared" si="7"/>
        <v>0</v>
      </c>
      <c r="T28" s="22">
        <f t="shared" si="8"/>
        <v>0</v>
      </c>
      <c r="U28" s="23">
        <f t="shared" si="9"/>
        <v>0</v>
      </c>
      <c r="V28" s="28">
        <f t="shared" si="10"/>
        <v>0</v>
      </c>
      <c r="W28" s="23">
        <f t="shared" si="11"/>
        <v>0</v>
      </c>
      <c r="X28" s="23">
        <f t="shared" si="12"/>
        <v>0</v>
      </c>
      <c r="Y28" s="24">
        <f t="shared" si="13"/>
        <v>0</v>
      </c>
      <c r="Z28" s="23">
        <f t="shared" si="14"/>
        <v>0</v>
      </c>
      <c r="AA28" s="23">
        <f t="shared" si="15"/>
        <v>0</v>
      </c>
      <c r="AB28" s="24">
        <f t="shared" si="16"/>
        <v>0</v>
      </c>
      <c r="AC28" s="208">
        <f t="shared" si="17"/>
        <v>0</v>
      </c>
      <c r="AD28" s="209">
        <f t="shared" si="18"/>
        <v>0</v>
      </c>
      <c r="AE28" s="29"/>
    </row>
    <row r="29" spans="1:31" ht="25" customHeight="1" x14ac:dyDescent="0.5">
      <c r="A29" s="191"/>
      <c r="B29" s="10"/>
      <c r="C29" s="10"/>
      <c r="D29" s="12"/>
      <c r="E29" s="13"/>
      <c r="F29" s="13"/>
      <c r="G29" s="14"/>
      <c r="H29" s="14"/>
      <c r="I29" s="15">
        <f t="shared" si="0"/>
        <v>0</v>
      </c>
      <c r="J29" s="16" t="str">
        <f t="shared" si="1"/>
        <v/>
      </c>
      <c r="K29" s="30" t="str">
        <f t="shared" si="2"/>
        <v/>
      </c>
      <c r="L29" s="18"/>
      <c r="M29" s="26" t="s">
        <v>19</v>
      </c>
      <c r="N29" s="27"/>
      <c r="O29" s="19">
        <f t="shared" si="3"/>
        <v>0</v>
      </c>
      <c r="P29" s="20">
        <f t="shared" si="4"/>
        <v>0</v>
      </c>
      <c r="Q29" s="20">
        <f t="shared" si="5"/>
        <v>0</v>
      </c>
      <c r="R29" s="20">
        <f t="shared" si="6"/>
        <v>0</v>
      </c>
      <c r="S29" s="21">
        <f t="shared" si="7"/>
        <v>0</v>
      </c>
      <c r="T29" s="22">
        <f t="shared" si="8"/>
        <v>0</v>
      </c>
      <c r="U29" s="23">
        <f t="shared" si="9"/>
        <v>0</v>
      </c>
      <c r="V29" s="28">
        <f t="shared" si="10"/>
        <v>0</v>
      </c>
      <c r="W29" s="23">
        <f t="shared" si="11"/>
        <v>0</v>
      </c>
      <c r="X29" s="23">
        <f t="shared" si="12"/>
        <v>0</v>
      </c>
      <c r="Y29" s="24">
        <f t="shared" si="13"/>
        <v>0</v>
      </c>
      <c r="Z29" s="23">
        <f t="shared" si="14"/>
        <v>0</v>
      </c>
      <c r="AA29" s="23">
        <f t="shared" si="15"/>
        <v>0</v>
      </c>
      <c r="AB29" s="24">
        <f t="shared" si="16"/>
        <v>0</v>
      </c>
      <c r="AC29" s="208">
        <f t="shared" si="17"/>
        <v>0</v>
      </c>
      <c r="AD29" s="209">
        <f t="shared" si="18"/>
        <v>0</v>
      </c>
      <c r="AE29" s="29"/>
    </row>
    <row r="30" spans="1:31" ht="25" customHeight="1" x14ac:dyDescent="0.5">
      <c r="A30" s="191"/>
      <c r="B30" s="10"/>
      <c r="C30" s="10"/>
      <c r="D30" s="12"/>
      <c r="E30" s="13"/>
      <c r="F30" s="13"/>
      <c r="G30" s="14"/>
      <c r="H30" s="14"/>
      <c r="I30" s="15">
        <f t="shared" si="0"/>
        <v>0</v>
      </c>
      <c r="J30" s="16" t="str">
        <f t="shared" si="1"/>
        <v/>
      </c>
      <c r="K30" s="30" t="str">
        <f t="shared" si="2"/>
        <v/>
      </c>
      <c r="L30" s="18"/>
      <c r="M30" s="26" t="s">
        <v>19</v>
      </c>
      <c r="N30" s="27"/>
      <c r="O30" s="19">
        <f t="shared" si="3"/>
        <v>0</v>
      </c>
      <c r="P30" s="20">
        <f t="shared" si="4"/>
        <v>0</v>
      </c>
      <c r="Q30" s="20">
        <f t="shared" si="5"/>
        <v>0</v>
      </c>
      <c r="R30" s="20">
        <f t="shared" si="6"/>
        <v>0</v>
      </c>
      <c r="S30" s="21">
        <f t="shared" si="7"/>
        <v>0</v>
      </c>
      <c r="T30" s="22">
        <f t="shared" si="8"/>
        <v>0</v>
      </c>
      <c r="U30" s="23">
        <f t="shared" si="9"/>
        <v>0</v>
      </c>
      <c r="V30" s="28">
        <f t="shared" si="10"/>
        <v>0</v>
      </c>
      <c r="W30" s="23">
        <f t="shared" si="11"/>
        <v>0</v>
      </c>
      <c r="X30" s="23">
        <f t="shared" si="12"/>
        <v>0</v>
      </c>
      <c r="Y30" s="24">
        <f t="shared" si="13"/>
        <v>0</v>
      </c>
      <c r="Z30" s="23">
        <f t="shared" si="14"/>
        <v>0</v>
      </c>
      <c r="AA30" s="23">
        <f t="shared" si="15"/>
        <v>0</v>
      </c>
      <c r="AB30" s="24">
        <f t="shared" si="16"/>
        <v>0</v>
      </c>
      <c r="AC30" s="208">
        <f t="shared" si="17"/>
        <v>0</v>
      </c>
      <c r="AD30" s="209">
        <f t="shared" si="18"/>
        <v>0</v>
      </c>
      <c r="AE30" s="29"/>
    </row>
    <row r="31" spans="1:31" ht="25" customHeight="1" x14ac:dyDescent="0.5">
      <c r="A31" s="191"/>
      <c r="B31" s="10"/>
      <c r="C31" s="10"/>
      <c r="D31" s="12"/>
      <c r="E31" s="13"/>
      <c r="F31" s="13"/>
      <c r="G31" s="14"/>
      <c r="H31" s="14"/>
      <c r="I31" s="15">
        <f t="shared" si="0"/>
        <v>0</v>
      </c>
      <c r="J31" s="16" t="str">
        <f t="shared" si="1"/>
        <v/>
      </c>
      <c r="K31" s="30" t="str">
        <f t="shared" si="2"/>
        <v/>
      </c>
      <c r="L31" s="18"/>
      <c r="M31" s="26" t="s">
        <v>19</v>
      </c>
      <c r="N31" s="27"/>
      <c r="O31" s="19">
        <f t="shared" si="3"/>
        <v>0</v>
      </c>
      <c r="P31" s="20">
        <f t="shared" si="4"/>
        <v>0</v>
      </c>
      <c r="Q31" s="20">
        <f t="shared" si="5"/>
        <v>0</v>
      </c>
      <c r="R31" s="20">
        <f t="shared" si="6"/>
        <v>0</v>
      </c>
      <c r="S31" s="21">
        <f t="shared" si="7"/>
        <v>0</v>
      </c>
      <c r="T31" s="22">
        <f t="shared" si="8"/>
        <v>0</v>
      </c>
      <c r="U31" s="23">
        <f t="shared" si="9"/>
        <v>0</v>
      </c>
      <c r="V31" s="28">
        <f t="shared" si="10"/>
        <v>0</v>
      </c>
      <c r="W31" s="23">
        <f t="shared" si="11"/>
        <v>0</v>
      </c>
      <c r="X31" s="23">
        <f t="shared" si="12"/>
        <v>0</v>
      </c>
      <c r="Y31" s="24">
        <f t="shared" si="13"/>
        <v>0</v>
      </c>
      <c r="Z31" s="23">
        <f t="shared" si="14"/>
        <v>0</v>
      </c>
      <c r="AA31" s="23">
        <f t="shared" si="15"/>
        <v>0</v>
      </c>
      <c r="AB31" s="24">
        <f t="shared" si="16"/>
        <v>0</v>
      </c>
      <c r="AC31" s="208">
        <f t="shared" si="17"/>
        <v>0</v>
      </c>
      <c r="AD31" s="209">
        <f t="shared" si="18"/>
        <v>0</v>
      </c>
      <c r="AE31" s="29"/>
    </row>
    <row r="32" spans="1:31" ht="25" customHeight="1" x14ac:dyDescent="0.5">
      <c r="A32" s="191"/>
      <c r="B32" s="10"/>
      <c r="C32" s="10"/>
      <c r="D32" s="12"/>
      <c r="E32" s="13"/>
      <c r="F32" s="13"/>
      <c r="G32" s="14"/>
      <c r="H32" s="14"/>
      <c r="I32" s="15">
        <f t="shared" si="0"/>
        <v>0</v>
      </c>
      <c r="J32" s="16" t="str">
        <f t="shared" si="1"/>
        <v/>
      </c>
      <c r="K32" s="30" t="str">
        <f t="shared" si="2"/>
        <v/>
      </c>
      <c r="L32" s="18"/>
      <c r="M32" s="26" t="s">
        <v>19</v>
      </c>
      <c r="N32" s="27"/>
      <c r="O32" s="19">
        <f t="shared" si="3"/>
        <v>0</v>
      </c>
      <c r="P32" s="20">
        <f t="shared" si="4"/>
        <v>0</v>
      </c>
      <c r="Q32" s="20">
        <f t="shared" si="5"/>
        <v>0</v>
      </c>
      <c r="R32" s="20">
        <f t="shared" si="6"/>
        <v>0</v>
      </c>
      <c r="S32" s="21">
        <f t="shared" si="7"/>
        <v>0</v>
      </c>
      <c r="T32" s="22">
        <f t="shared" si="8"/>
        <v>0</v>
      </c>
      <c r="U32" s="23">
        <f t="shared" si="9"/>
        <v>0</v>
      </c>
      <c r="V32" s="28">
        <f t="shared" si="10"/>
        <v>0</v>
      </c>
      <c r="W32" s="23">
        <f t="shared" si="11"/>
        <v>0</v>
      </c>
      <c r="X32" s="23">
        <f t="shared" si="12"/>
        <v>0</v>
      </c>
      <c r="Y32" s="24">
        <f t="shared" si="13"/>
        <v>0</v>
      </c>
      <c r="Z32" s="23">
        <f t="shared" si="14"/>
        <v>0</v>
      </c>
      <c r="AA32" s="23">
        <f t="shared" si="15"/>
        <v>0</v>
      </c>
      <c r="AB32" s="24">
        <f t="shared" si="16"/>
        <v>0</v>
      </c>
      <c r="AC32" s="208">
        <f t="shared" si="17"/>
        <v>0</v>
      </c>
      <c r="AD32" s="209">
        <f t="shared" si="18"/>
        <v>0</v>
      </c>
      <c r="AE32" s="29"/>
    </row>
    <row r="33" spans="1:31" ht="25" customHeight="1" x14ac:dyDescent="0.5">
      <c r="A33" s="191"/>
      <c r="B33" s="10"/>
      <c r="C33" s="10"/>
      <c r="D33" s="12"/>
      <c r="E33" s="13"/>
      <c r="F33" s="13"/>
      <c r="G33" s="14"/>
      <c r="H33" s="14"/>
      <c r="I33" s="15">
        <f t="shared" si="0"/>
        <v>0</v>
      </c>
      <c r="J33" s="16" t="str">
        <f t="shared" si="1"/>
        <v/>
      </c>
      <c r="K33" s="30" t="str">
        <f t="shared" si="2"/>
        <v/>
      </c>
      <c r="L33" s="18"/>
      <c r="M33" s="26" t="s">
        <v>19</v>
      </c>
      <c r="N33" s="27"/>
      <c r="O33" s="19">
        <f t="shared" si="3"/>
        <v>0</v>
      </c>
      <c r="P33" s="20">
        <f t="shared" si="4"/>
        <v>0</v>
      </c>
      <c r="Q33" s="20">
        <f t="shared" si="5"/>
        <v>0</v>
      </c>
      <c r="R33" s="20">
        <f t="shared" si="6"/>
        <v>0</v>
      </c>
      <c r="S33" s="21">
        <f t="shared" si="7"/>
        <v>0</v>
      </c>
      <c r="T33" s="22">
        <f t="shared" si="8"/>
        <v>0</v>
      </c>
      <c r="U33" s="23">
        <f t="shared" si="9"/>
        <v>0</v>
      </c>
      <c r="V33" s="28">
        <f t="shared" si="10"/>
        <v>0</v>
      </c>
      <c r="W33" s="23">
        <f t="shared" si="11"/>
        <v>0</v>
      </c>
      <c r="X33" s="23">
        <f t="shared" si="12"/>
        <v>0</v>
      </c>
      <c r="Y33" s="24">
        <f t="shared" si="13"/>
        <v>0</v>
      </c>
      <c r="Z33" s="23">
        <f t="shared" si="14"/>
        <v>0</v>
      </c>
      <c r="AA33" s="23">
        <f t="shared" si="15"/>
        <v>0</v>
      </c>
      <c r="AB33" s="24">
        <f t="shared" si="16"/>
        <v>0</v>
      </c>
      <c r="AC33" s="208">
        <f t="shared" si="17"/>
        <v>0</v>
      </c>
      <c r="AD33" s="209">
        <f t="shared" si="18"/>
        <v>0</v>
      </c>
      <c r="AE33" s="29"/>
    </row>
    <row r="34" spans="1:31" ht="25" customHeight="1" x14ac:dyDescent="0.5">
      <c r="A34" s="191"/>
      <c r="B34" s="10"/>
      <c r="C34" s="10"/>
      <c r="D34" s="12"/>
      <c r="E34" s="13"/>
      <c r="F34" s="13"/>
      <c r="G34" s="14"/>
      <c r="H34" s="14"/>
      <c r="I34" s="15">
        <f t="shared" si="0"/>
        <v>0</v>
      </c>
      <c r="J34" s="16" t="str">
        <f t="shared" si="1"/>
        <v/>
      </c>
      <c r="K34" s="30" t="str">
        <f t="shared" si="2"/>
        <v/>
      </c>
      <c r="L34" s="18"/>
      <c r="M34" s="26" t="s">
        <v>19</v>
      </c>
      <c r="N34" s="27"/>
      <c r="O34" s="19">
        <f t="shared" si="3"/>
        <v>0</v>
      </c>
      <c r="P34" s="20">
        <f t="shared" si="4"/>
        <v>0</v>
      </c>
      <c r="Q34" s="20">
        <f t="shared" si="5"/>
        <v>0</v>
      </c>
      <c r="R34" s="20">
        <f t="shared" si="6"/>
        <v>0</v>
      </c>
      <c r="S34" s="21">
        <f t="shared" si="7"/>
        <v>0</v>
      </c>
      <c r="T34" s="22">
        <f t="shared" si="8"/>
        <v>0</v>
      </c>
      <c r="U34" s="23">
        <f t="shared" si="9"/>
        <v>0</v>
      </c>
      <c r="V34" s="28">
        <f t="shared" si="10"/>
        <v>0</v>
      </c>
      <c r="W34" s="23">
        <f t="shared" si="11"/>
        <v>0</v>
      </c>
      <c r="X34" s="23">
        <f t="shared" si="12"/>
        <v>0</v>
      </c>
      <c r="Y34" s="24">
        <f t="shared" si="13"/>
        <v>0</v>
      </c>
      <c r="Z34" s="23">
        <f t="shared" si="14"/>
        <v>0</v>
      </c>
      <c r="AA34" s="23">
        <f t="shared" si="15"/>
        <v>0</v>
      </c>
      <c r="AB34" s="24">
        <f t="shared" si="16"/>
        <v>0</v>
      </c>
      <c r="AC34" s="208">
        <f t="shared" si="17"/>
        <v>0</v>
      </c>
      <c r="AD34" s="209">
        <f t="shared" si="18"/>
        <v>0</v>
      </c>
      <c r="AE34" s="29"/>
    </row>
    <row r="35" spans="1:31" ht="25" customHeight="1" x14ac:dyDescent="0.5">
      <c r="A35" s="191"/>
      <c r="B35" s="10"/>
      <c r="C35" s="10"/>
      <c r="D35" s="12"/>
      <c r="E35" s="13"/>
      <c r="F35" s="13"/>
      <c r="G35" s="14"/>
      <c r="H35" s="14"/>
      <c r="I35" s="15">
        <f t="shared" si="0"/>
        <v>0</v>
      </c>
      <c r="J35" s="16" t="str">
        <f t="shared" si="1"/>
        <v/>
      </c>
      <c r="K35" s="30" t="str">
        <f t="shared" si="2"/>
        <v/>
      </c>
      <c r="L35" s="18"/>
      <c r="M35" s="26" t="s">
        <v>19</v>
      </c>
      <c r="N35" s="27"/>
      <c r="O35" s="19">
        <f t="shared" si="3"/>
        <v>0</v>
      </c>
      <c r="P35" s="20">
        <f t="shared" si="4"/>
        <v>0</v>
      </c>
      <c r="Q35" s="20">
        <f t="shared" si="5"/>
        <v>0</v>
      </c>
      <c r="R35" s="20">
        <f t="shared" si="6"/>
        <v>0</v>
      </c>
      <c r="S35" s="21">
        <f t="shared" si="7"/>
        <v>0</v>
      </c>
      <c r="T35" s="22">
        <f t="shared" si="8"/>
        <v>0</v>
      </c>
      <c r="U35" s="23">
        <f t="shared" si="9"/>
        <v>0</v>
      </c>
      <c r="V35" s="28">
        <f t="shared" si="10"/>
        <v>0</v>
      </c>
      <c r="W35" s="23">
        <f t="shared" si="11"/>
        <v>0</v>
      </c>
      <c r="X35" s="23">
        <f t="shared" si="12"/>
        <v>0</v>
      </c>
      <c r="Y35" s="24">
        <f t="shared" si="13"/>
        <v>0</v>
      </c>
      <c r="Z35" s="23">
        <f t="shared" si="14"/>
        <v>0</v>
      </c>
      <c r="AA35" s="23">
        <f t="shared" si="15"/>
        <v>0</v>
      </c>
      <c r="AB35" s="24">
        <f t="shared" si="16"/>
        <v>0</v>
      </c>
      <c r="AC35" s="208">
        <f t="shared" si="17"/>
        <v>0</v>
      </c>
      <c r="AD35" s="209">
        <f t="shared" si="18"/>
        <v>0</v>
      </c>
      <c r="AE35" s="29"/>
    </row>
    <row r="36" spans="1:31" ht="25" customHeight="1" x14ac:dyDescent="0.5">
      <c r="A36" s="191"/>
      <c r="B36" s="10"/>
      <c r="C36" s="10"/>
      <c r="D36" s="12"/>
      <c r="E36" s="13"/>
      <c r="F36" s="13"/>
      <c r="G36" s="14"/>
      <c r="H36" s="14"/>
      <c r="I36" s="15">
        <f t="shared" si="0"/>
        <v>0</v>
      </c>
      <c r="J36" s="16" t="str">
        <f t="shared" si="1"/>
        <v/>
      </c>
      <c r="K36" s="30" t="str">
        <f t="shared" si="2"/>
        <v/>
      </c>
      <c r="L36" s="18"/>
      <c r="M36" s="26" t="s">
        <v>19</v>
      </c>
      <c r="N36" s="27"/>
      <c r="O36" s="19">
        <f t="shared" si="3"/>
        <v>0</v>
      </c>
      <c r="P36" s="20">
        <f t="shared" si="4"/>
        <v>0</v>
      </c>
      <c r="Q36" s="20">
        <f t="shared" si="5"/>
        <v>0</v>
      </c>
      <c r="R36" s="20">
        <f t="shared" si="6"/>
        <v>0</v>
      </c>
      <c r="S36" s="21">
        <f t="shared" si="7"/>
        <v>0</v>
      </c>
      <c r="T36" s="22">
        <f t="shared" si="8"/>
        <v>0</v>
      </c>
      <c r="U36" s="23">
        <f t="shared" si="9"/>
        <v>0</v>
      </c>
      <c r="V36" s="28">
        <f t="shared" si="10"/>
        <v>0</v>
      </c>
      <c r="W36" s="23">
        <f t="shared" si="11"/>
        <v>0</v>
      </c>
      <c r="X36" s="23">
        <f t="shared" si="12"/>
        <v>0</v>
      </c>
      <c r="Y36" s="24">
        <f t="shared" si="13"/>
        <v>0</v>
      </c>
      <c r="Z36" s="23">
        <f t="shared" si="14"/>
        <v>0</v>
      </c>
      <c r="AA36" s="23">
        <f t="shared" si="15"/>
        <v>0</v>
      </c>
      <c r="AB36" s="24">
        <f t="shared" si="16"/>
        <v>0</v>
      </c>
      <c r="AC36" s="208">
        <f t="shared" si="17"/>
        <v>0</v>
      </c>
      <c r="AD36" s="209">
        <f t="shared" si="18"/>
        <v>0</v>
      </c>
      <c r="AE36" s="29"/>
    </row>
    <row r="37" spans="1:31" ht="25" customHeight="1" x14ac:dyDescent="0.5">
      <c r="A37" s="191"/>
      <c r="B37" s="10"/>
      <c r="C37" s="10"/>
      <c r="D37" s="12"/>
      <c r="E37" s="13"/>
      <c r="F37" s="13"/>
      <c r="G37" s="14"/>
      <c r="H37" s="14"/>
      <c r="I37" s="15">
        <f t="shared" si="0"/>
        <v>0</v>
      </c>
      <c r="J37" s="16" t="str">
        <f t="shared" si="1"/>
        <v/>
      </c>
      <c r="K37" s="30" t="str">
        <f t="shared" si="2"/>
        <v/>
      </c>
      <c r="L37" s="18"/>
      <c r="M37" s="26" t="s">
        <v>19</v>
      </c>
      <c r="N37" s="27"/>
      <c r="O37" s="19">
        <f t="shared" si="3"/>
        <v>0</v>
      </c>
      <c r="P37" s="20">
        <f t="shared" si="4"/>
        <v>0</v>
      </c>
      <c r="Q37" s="20">
        <f t="shared" si="5"/>
        <v>0</v>
      </c>
      <c r="R37" s="20">
        <f t="shared" si="6"/>
        <v>0</v>
      </c>
      <c r="S37" s="21">
        <f t="shared" si="7"/>
        <v>0</v>
      </c>
      <c r="T37" s="22">
        <f t="shared" si="8"/>
        <v>0</v>
      </c>
      <c r="U37" s="23">
        <f t="shared" si="9"/>
        <v>0</v>
      </c>
      <c r="V37" s="28">
        <f t="shared" si="10"/>
        <v>0</v>
      </c>
      <c r="W37" s="23">
        <f t="shared" si="11"/>
        <v>0</v>
      </c>
      <c r="X37" s="23">
        <f t="shared" si="12"/>
        <v>0</v>
      </c>
      <c r="Y37" s="24">
        <f t="shared" si="13"/>
        <v>0</v>
      </c>
      <c r="Z37" s="23">
        <f t="shared" si="14"/>
        <v>0</v>
      </c>
      <c r="AA37" s="23">
        <f t="shared" si="15"/>
        <v>0</v>
      </c>
      <c r="AB37" s="24">
        <f t="shared" si="16"/>
        <v>0</v>
      </c>
      <c r="AC37" s="208">
        <f t="shared" si="17"/>
        <v>0</v>
      </c>
      <c r="AD37" s="209">
        <f t="shared" si="18"/>
        <v>0</v>
      </c>
      <c r="AE37" s="29"/>
    </row>
    <row r="38" spans="1:31" ht="25" customHeight="1" x14ac:dyDescent="0.5">
      <c r="A38" s="191"/>
      <c r="B38" s="10"/>
      <c r="C38" s="10"/>
      <c r="D38" s="12"/>
      <c r="E38" s="13"/>
      <c r="F38" s="13"/>
      <c r="G38" s="14"/>
      <c r="H38" s="14"/>
      <c r="I38" s="15">
        <f t="shared" si="0"/>
        <v>0</v>
      </c>
      <c r="J38" s="16" t="str">
        <f t="shared" si="1"/>
        <v/>
      </c>
      <c r="K38" s="30" t="str">
        <f t="shared" si="2"/>
        <v/>
      </c>
      <c r="L38" s="18"/>
      <c r="M38" s="26" t="s">
        <v>19</v>
      </c>
      <c r="N38" s="27"/>
      <c r="O38" s="19">
        <f t="shared" si="3"/>
        <v>0</v>
      </c>
      <c r="P38" s="20">
        <f t="shared" si="4"/>
        <v>0</v>
      </c>
      <c r="Q38" s="20">
        <f t="shared" si="5"/>
        <v>0</v>
      </c>
      <c r="R38" s="20">
        <f t="shared" si="6"/>
        <v>0</v>
      </c>
      <c r="S38" s="21">
        <f t="shared" si="7"/>
        <v>0</v>
      </c>
      <c r="T38" s="22">
        <f t="shared" si="8"/>
        <v>0</v>
      </c>
      <c r="U38" s="23">
        <f t="shared" si="9"/>
        <v>0</v>
      </c>
      <c r="V38" s="28">
        <f t="shared" si="10"/>
        <v>0</v>
      </c>
      <c r="W38" s="23">
        <f t="shared" si="11"/>
        <v>0</v>
      </c>
      <c r="X38" s="23">
        <f t="shared" si="12"/>
        <v>0</v>
      </c>
      <c r="Y38" s="24">
        <f t="shared" si="13"/>
        <v>0</v>
      </c>
      <c r="Z38" s="23">
        <f t="shared" si="14"/>
        <v>0</v>
      </c>
      <c r="AA38" s="23">
        <f t="shared" si="15"/>
        <v>0</v>
      </c>
      <c r="AB38" s="24">
        <f t="shared" si="16"/>
        <v>0</v>
      </c>
      <c r="AC38" s="208">
        <f t="shared" si="17"/>
        <v>0</v>
      </c>
      <c r="AD38" s="209">
        <f t="shared" si="18"/>
        <v>0</v>
      </c>
      <c r="AE38" s="29"/>
    </row>
    <row r="39" spans="1:31" ht="25" customHeight="1" x14ac:dyDescent="0.5">
      <c r="A39" s="191"/>
      <c r="B39" s="10"/>
      <c r="C39" s="10"/>
      <c r="D39" s="12"/>
      <c r="E39" s="13"/>
      <c r="F39" s="13"/>
      <c r="G39" s="14"/>
      <c r="H39" s="14"/>
      <c r="I39" s="15">
        <f t="shared" si="0"/>
        <v>0</v>
      </c>
      <c r="J39" s="16" t="str">
        <f t="shared" si="1"/>
        <v/>
      </c>
      <c r="K39" s="30" t="str">
        <f t="shared" si="2"/>
        <v/>
      </c>
      <c r="L39" s="18"/>
      <c r="M39" s="26" t="s">
        <v>19</v>
      </c>
      <c r="N39" s="27"/>
      <c r="O39" s="19">
        <f t="shared" si="3"/>
        <v>0</v>
      </c>
      <c r="P39" s="20">
        <f t="shared" si="4"/>
        <v>0</v>
      </c>
      <c r="Q39" s="20">
        <f t="shared" si="5"/>
        <v>0</v>
      </c>
      <c r="R39" s="20">
        <f t="shared" si="6"/>
        <v>0</v>
      </c>
      <c r="S39" s="21">
        <f t="shared" si="7"/>
        <v>0</v>
      </c>
      <c r="T39" s="22">
        <f t="shared" si="8"/>
        <v>0</v>
      </c>
      <c r="U39" s="23">
        <f t="shared" si="9"/>
        <v>0</v>
      </c>
      <c r="V39" s="28">
        <f t="shared" si="10"/>
        <v>0</v>
      </c>
      <c r="W39" s="23">
        <f t="shared" si="11"/>
        <v>0</v>
      </c>
      <c r="X39" s="23">
        <f t="shared" si="12"/>
        <v>0</v>
      </c>
      <c r="Y39" s="24">
        <f t="shared" si="13"/>
        <v>0</v>
      </c>
      <c r="Z39" s="23">
        <f t="shared" si="14"/>
        <v>0</v>
      </c>
      <c r="AA39" s="23">
        <f t="shared" si="15"/>
        <v>0</v>
      </c>
      <c r="AB39" s="24">
        <f t="shared" si="16"/>
        <v>0</v>
      </c>
      <c r="AC39" s="208">
        <f t="shared" si="17"/>
        <v>0</v>
      </c>
      <c r="AD39" s="209">
        <f t="shared" si="18"/>
        <v>0</v>
      </c>
      <c r="AE39" s="29"/>
    </row>
    <row r="40" spans="1:31" ht="25" customHeight="1" x14ac:dyDescent="0.5">
      <c r="A40" s="191"/>
      <c r="B40" s="10"/>
      <c r="C40" s="10"/>
      <c r="D40" s="12"/>
      <c r="E40" s="13"/>
      <c r="F40" s="13"/>
      <c r="G40" s="14"/>
      <c r="H40" s="14"/>
      <c r="I40" s="15">
        <f t="shared" si="0"/>
        <v>0</v>
      </c>
      <c r="J40" s="16" t="str">
        <f t="shared" si="1"/>
        <v/>
      </c>
      <c r="K40" s="30" t="str">
        <f t="shared" si="2"/>
        <v/>
      </c>
      <c r="L40" s="18"/>
      <c r="M40" s="26" t="s">
        <v>19</v>
      </c>
      <c r="N40" s="27"/>
      <c r="O40" s="19">
        <f t="shared" si="3"/>
        <v>0</v>
      </c>
      <c r="P40" s="20">
        <f t="shared" si="4"/>
        <v>0</v>
      </c>
      <c r="Q40" s="20">
        <f t="shared" si="5"/>
        <v>0</v>
      </c>
      <c r="R40" s="20">
        <f t="shared" si="6"/>
        <v>0</v>
      </c>
      <c r="S40" s="21">
        <f t="shared" si="7"/>
        <v>0</v>
      </c>
      <c r="T40" s="22">
        <f t="shared" si="8"/>
        <v>0</v>
      </c>
      <c r="U40" s="23">
        <f t="shared" si="9"/>
        <v>0</v>
      </c>
      <c r="V40" s="28">
        <f t="shared" si="10"/>
        <v>0</v>
      </c>
      <c r="W40" s="23">
        <f t="shared" si="11"/>
        <v>0</v>
      </c>
      <c r="X40" s="23">
        <f t="shared" si="12"/>
        <v>0</v>
      </c>
      <c r="Y40" s="24">
        <f t="shared" si="13"/>
        <v>0</v>
      </c>
      <c r="Z40" s="23">
        <f t="shared" si="14"/>
        <v>0</v>
      </c>
      <c r="AA40" s="23">
        <f t="shared" si="15"/>
        <v>0</v>
      </c>
      <c r="AB40" s="24">
        <f t="shared" si="16"/>
        <v>0</v>
      </c>
      <c r="AC40" s="208">
        <f t="shared" si="17"/>
        <v>0</v>
      </c>
      <c r="AD40" s="209">
        <f t="shared" si="18"/>
        <v>0</v>
      </c>
      <c r="AE40" s="29"/>
    </row>
    <row r="41" spans="1:31" ht="25" customHeight="1" x14ac:dyDescent="0.5">
      <c r="A41" s="191"/>
      <c r="B41" s="10"/>
      <c r="C41" s="10"/>
      <c r="D41" s="12"/>
      <c r="E41" s="13"/>
      <c r="F41" s="13"/>
      <c r="G41" s="14"/>
      <c r="H41" s="14"/>
      <c r="I41" s="15">
        <f t="shared" si="0"/>
        <v>0</v>
      </c>
      <c r="J41" s="16" t="str">
        <f t="shared" si="1"/>
        <v/>
      </c>
      <c r="K41" s="30" t="str">
        <f t="shared" si="2"/>
        <v/>
      </c>
      <c r="L41" s="18"/>
      <c r="M41" s="26" t="s">
        <v>19</v>
      </c>
      <c r="N41" s="27"/>
      <c r="O41" s="19">
        <f t="shared" si="3"/>
        <v>0</v>
      </c>
      <c r="P41" s="20">
        <f t="shared" si="4"/>
        <v>0</v>
      </c>
      <c r="Q41" s="20">
        <f t="shared" si="5"/>
        <v>0</v>
      </c>
      <c r="R41" s="20">
        <f t="shared" si="6"/>
        <v>0</v>
      </c>
      <c r="S41" s="21">
        <f t="shared" si="7"/>
        <v>0</v>
      </c>
      <c r="T41" s="22">
        <f t="shared" si="8"/>
        <v>0</v>
      </c>
      <c r="U41" s="23">
        <f t="shared" si="9"/>
        <v>0</v>
      </c>
      <c r="V41" s="28">
        <f t="shared" si="10"/>
        <v>0</v>
      </c>
      <c r="W41" s="23">
        <f t="shared" si="11"/>
        <v>0</v>
      </c>
      <c r="X41" s="23">
        <f t="shared" si="12"/>
        <v>0</v>
      </c>
      <c r="Y41" s="24">
        <f t="shared" si="13"/>
        <v>0</v>
      </c>
      <c r="Z41" s="23">
        <f t="shared" si="14"/>
        <v>0</v>
      </c>
      <c r="AA41" s="23">
        <f t="shared" si="15"/>
        <v>0</v>
      </c>
      <c r="AB41" s="24">
        <f t="shared" si="16"/>
        <v>0</v>
      </c>
      <c r="AC41" s="208">
        <f t="shared" si="17"/>
        <v>0</v>
      </c>
      <c r="AD41" s="209">
        <f t="shared" si="18"/>
        <v>0</v>
      </c>
      <c r="AE41" s="29"/>
    </row>
    <row r="42" spans="1:31" ht="25" customHeight="1" x14ac:dyDescent="0.5">
      <c r="A42" s="191"/>
      <c r="B42" s="10"/>
      <c r="C42" s="10"/>
      <c r="D42" s="12"/>
      <c r="E42" s="13"/>
      <c r="F42" s="13"/>
      <c r="G42" s="14"/>
      <c r="H42" s="14"/>
      <c r="I42" s="15">
        <f t="shared" si="0"/>
        <v>0</v>
      </c>
      <c r="J42" s="16" t="str">
        <f t="shared" si="1"/>
        <v/>
      </c>
      <c r="K42" s="30" t="str">
        <f t="shared" si="2"/>
        <v/>
      </c>
      <c r="L42" s="18"/>
      <c r="M42" s="26" t="s">
        <v>19</v>
      </c>
      <c r="N42" s="27"/>
      <c r="O42" s="19">
        <f t="shared" si="3"/>
        <v>0</v>
      </c>
      <c r="P42" s="20">
        <f t="shared" si="4"/>
        <v>0</v>
      </c>
      <c r="Q42" s="20">
        <f t="shared" si="5"/>
        <v>0</v>
      </c>
      <c r="R42" s="20">
        <f t="shared" si="6"/>
        <v>0</v>
      </c>
      <c r="S42" s="21">
        <f t="shared" si="7"/>
        <v>0</v>
      </c>
      <c r="T42" s="22">
        <f t="shared" si="8"/>
        <v>0</v>
      </c>
      <c r="U42" s="23">
        <f t="shared" si="9"/>
        <v>0</v>
      </c>
      <c r="V42" s="28">
        <f t="shared" si="10"/>
        <v>0</v>
      </c>
      <c r="W42" s="23">
        <f t="shared" si="11"/>
        <v>0</v>
      </c>
      <c r="X42" s="23">
        <f t="shared" si="12"/>
        <v>0</v>
      </c>
      <c r="Y42" s="24">
        <f t="shared" si="13"/>
        <v>0</v>
      </c>
      <c r="Z42" s="23">
        <f t="shared" si="14"/>
        <v>0</v>
      </c>
      <c r="AA42" s="23">
        <f t="shared" si="15"/>
        <v>0</v>
      </c>
      <c r="AB42" s="24">
        <f t="shared" si="16"/>
        <v>0</v>
      </c>
      <c r="AC42" s="208">
        <f t="shared" si="17"/>
        <v>0</v>
      </c>
      <c r="AD42" s="209">
        <f t="shared" si="18"/>
        <v>0</v>
      </c>
      <c r="AE42" s="29"/>
    </row>
    <row r="43" spans="1:31" ht="25" customHeight="1" x14ac:dyDescent="0.5">
      <c r="A43" s="191"/>
      <c r="B43" s="10"/>
      <c r="C43" s="10"/>
      <c r="D43" s="12"/>
      <c r="E43" s="13"/>
      <c r="F43" s="13"/>
      <c r="G43" s="14"/>
      <c r="H43" s="14"/>
      <c r="I43" s="15">
        <f t="shared" si="0"/>
        <v>0</v>
      </c>
      <c r="J43" s="16" t="str">
        <f t="shared" si="1"/>
        <v/>
      </c>
      <c r="K43" s="30" t="str">
        <f t="shared" si="2"/>
        <v/>
      </c>
      <c r="L43" s="18"/>
      <c r="M43" s="26" t="s">
        <v>19</v>
      </c>
      <c r="N43" s="27"/>
      <c r="O43" s="19">
        <f t="shared" si="3"/>
        <v>0</v>
      </c>
      <c r="P43" s="20">
        <f t="shared" si="4"/>
        <v>0</v>
      </c>
      <c r="Q43" s="20">
        <f t="shared" si="5"/>
        <v>0</v>
      </c>
      <c r="R43" s="20">
        <f t="shared" si="6"/>
        <v>0</v>
      </c>
      <c r="S43" s="21">
        <f t="shared" si="7"/>
        <v>0</v>
      </c>
      <c r="T43" s="22">
        <f t="shared" si="8"/>
        <v>0</v>
      </c>
      <c r="U43" s="23">
        <f t="shared" si="9"/>
        <v>0</v>
      </c>
      <c r="V43" s="28">
        <f t="shared" si="10"/>
        <v>0</v>
      </c>
      <c r="W43" s="23">
        <f t="shared" si="11"/>
        <v>0</v>
      </c>
      <c r="X43" s="23">
        <f t="shared" si="12"/>
        <v>0</v>
      </c>
      <c r="Y43" s="24">
        <f t="shared" si="13"/>
        <v>0</v>
      </c>
      <c r="Z43" s="23">
        <f t="shared" si="14"/>
        <v>0</v>
      </c>
      <c r="AA43" s="23">
        <f t="shared" si="15"/>
        <v>0</v>
      </c>
      <c r="AB43" s="24">
        <f t="shared" si="16"/>
        <v>0</v>
      </c>
      <c r="AC43" s="208">
        <f t="shared" si="17"/>
        <v>0</v>
      </c>
      <c r="AD43" s="209">
        <f t="shared" si="18"/>
        <v>0</v>
      </c>
      <c r="AE43" s="29"/>
    </row>
    <row r="44" spans="1:31" ht="25" customHeight="1" x14ac:dyDescent="0.5">
      <c r="A44" s="191"/>
      <c r="B44" s="10"/>
      <c r="C44" s="10"/>
      <c r="D44" s="12"/>
      <c r="E44" s="13"/>
      <c r="F44" s="13"/>
      <c r="G44" s="14"/>
      <c r="H44" s="14"/>
      <c r="I44" s="15">
        <f t="shared" si="0"/>
        <v>0</v>
      </c>
      <c r="J44" s="16" t="str">
        <f t="shared" si="1"/>
        <v/>
      </c>
      <c r="K44" s="30" t="str">
        <f t="shared" si="2"/>
        <v/>
      </c>
      <c r="L44" s="18"/>
      <c r="M44" s="26" t="s">
        <v>19</v>
      </c>
      <c r="N44" s="27"/>
      <c r="O44" s="19">
        <f t="shared" si="3"/>
        <v>0</v>
      </c>
      <c r="P44" s="20">
        <f t="shared" si="4"/>
        <v>0</v>
      </c>
      <c r="Q44" s="20">
        <f t="shared" si="5"/>
        <v>0</v>
      </c>
      <c r="R44" s="20">
        <f t="shared" si="6"/>
        <v>0</v>
      </c>
      <c r="S44" s="21">
        <f t="shared" si="7"/>
        <v>0</v>
      </c>
      <c r="T44" s="22">
        <f t="shared" si="8"/>
        <v>0</v>
      </c>
      <c r="U44" s="23">
        <f t="shared" si="9"/>
        <v>0</v>
      </c>
      <c r="V44" s="28">
        <f t="shared" si="10"/>
        <v>0</v>
      </c>
      <c r="W44" s="23">
        <f t="shared" si="11"/>
        <v>0</v>
      </c>
      <c r="X44" s="23">
        <f t="shared" si="12"/>
        <v>0</v>
      </c>
      <c r="Y44" s="24">
        <f t="shared" si="13"/>
        <v>0</v>
      </c>
      <c r="Z44" s="23">
        <f t="shared" si="14"/>
        <v>0</v>
      </c>
      <c r="AA44" s="23">
        <f t="shared" si="15"/>
        <v>0</v>
      </c>
      <c r="AB44" s="24">
        <f t="shared" si="16"/>
        <v>0</v>
      </c>
      <c r="AC44" s="208">
        <f t="shared" si="17"/>
        <v>0</v>
      </c>
      <c r="AD44" s="209">
        <f t="shared" si="18"/>
        <v>0</v>
      </c>
      <c r="AE44" s="29"/>
    </row>
    <row r="45" spans="1:31" ht="25" customHeight="1" x14ac:dyDescent="0.5">
      <c r="A45" s="191"/>
      <c r="B45" s="10"/>
      <c r="C45" s="10"/>
      <c r="D45" s="12"/>
      <c r="E45" s="13"/>
      <c r="F45" s="13"/>
      <c r="G45" s="14"/>
      <c r="H45" s="14"/>
      <c r="I45" s="15">
        <f t="shared" si="0"/>
        <v>0</v>
      </c>
      <c r="J45" s="16" t="str">
        <f t="shared" si="1"/>
        <v/>
      </c>
      <c r="K45" s="30" t="str">
        <f t="shared" si="2"/>
        <v/>
      </c>
      <c r="L45" s="18"/>
      <c r="M45" s="26" t="s">
        <v>19</v>
      </c>
      <c r="N45" s="27"/>
      <c r="O45" s="19">
        <f t="shared" si="3"/>
        <v>0</v>
      </c>
      <c r="P45" s="20">
        <f t="shared" si="4"/>
        <v>0</v>
      </c>
      <c r="Q45" s="20">
        <f t="shared" si="5"/>
        <v>0</v>
      </c>
      <c r="R45" s="20">
        <f t="shared" si="6"/>
        <v>0</v>
      </c>
      <c r="S45" s="21">
        <f t="shared" si="7"/>
        <v>0</v>
      </c>
      <c r="T45" s="22">
        <f t="shared" si="8"/>
        <v>0</v>
      </c>
      <c r="U45" s="23">
        <f t="shared" si="9"/>
        <v>0</v>
      </c>
      <c r="V45" s="28">
        <f t="shared" si="10"/>
        <v>0</v>
      </c>
      <c r="W45" s="23">
        <f t="shared" si="11"/>
        <v>0</v>
      </c>
      <c r="X45" s="23">
        <f t="shared" si="12"/>
        <v>0</v>
      </c>
      <c r="Y45" s="24">
        <f t="shared" si="13"/>
        <v>0</v>
      </c>
      <c r="Z45" s="23">
        <f t="shared" si="14"/>
        <v>0</v>
      </c>
      <c r="AA45" s="23">
        <f t="shared" si="15"/>
        <v>0</v>
      </c>
      <c r="AB45" s="24">
        <f t="shared" si="16"/>
        <v>0</v>
      </c>
      <c r="AC45" s="208">
        <f t="shared" si="17"/>
        <v>0</v>
      </c>
      <c r="AD45" s="209">
        <f t="shared" si="18"/>
        <v>0</v>
      </c>
      <c r="AE45" s="29"/>
    </row>
    <row r="46" spans="1:31" ht="25" customHeight="1" x14ac:dyDescent="0.5">
      <c r="A46" s="191"/>
      <c r="B46" s="10"/>
      <c r="C46" s="10"/>
      <c r="D46" s="12"/>
      <c r="E46" s="13"/>
      <c r="F46" s="13"/>
      <c r="G46" s="14"/>
      <c r="H46" s="14"/>
      <c r="I46" s="15">
        <f t="shared" si="0"/>
        <v>0</v>
      </c>
      <c r="J46" s="16" t="str">
        <f t="shared" si="1"/>
        <v/>
      </c>
      <c r="K46" s="30" t="str">
        <f t="shared" si="2"/>
        <v/>
      </c>
      <c r="L46" s="18"/>
      <c r="M46" s="26" t="s">
        <v>19</v>
      </c>
      <c r="N46" s="27"/>
      <c r="O46" s="19">
        <f t="shared" si="3"/>
        <v>0</v>
      </c>
      <c r="P46" s="20">
        <f t="shared" si="4"/>
        <v>0</v>
      </c>
      <c r="Q46" s="20">
        <f t="shared" si="5"/>
        <v>0</v>
      </c>
      <c r="R46" s="20">
        <f t="shared" si="6"/>
        <v>0</v>
      </c>
      <c r="S46" s="21">
        <f t="shared" si="7"/>
        <v>0</v>
      </c>
      <c r="T46" s="22">
        <f t="shared" si="8"/>
        <v>0</v>
      </c>
      <c r="U46" s="23">
        <f t="shared" si="9"/>
        <v>0</v>
      </c>
      <c r="V46" s="28">
        <f t="shared" si="10"/>
        <v>0</v>
      </c>
      <c r="W46" s="23">
        <f t="shared" si="11"/>
        <v>0</v>
      </c>
      <c r="X46" s="23">
        <f t="shared" si="12"/>
        <v>0</v>
      </c>
      <c r="Y46" s="24">
        <f t="shared" si="13"/>
        <v>0</v>
      </c>
      <c r="Z46" s="23">
        <f t="shared" si="14"/>
        <v>0</v>
      </c>
      <c r="AA46" s="23">
        <f t="shared" si="15"/>
        <v>0</v>
      </c>
      <c r="AB46" s="24">
        <f t="shared" si="16"/>
        <v>0</v>
      </c>
      <c r="AC46" s="208">
        <f t="shared" si="17"/>
        <v>0</v>
      </c>
      <c r="AD46" s="209">
        <f t="shared" si="18"/>
        <v>0</v>
      </c>
      <c r="AE46" s="29"/>
    </row>
    <row r="47" spans="1:31" ht="25" customHeight="1" x14ac:dyDescent="0.5">
      <c r="A47" s="191"/>
      <c r="B47" s="10"/>
      <c r="C47" s="10"/>
      <c r="D47" s="12"/>
      <c r="E47" s="13"/>
      <c r="F47" s="13"/>
      <c r="G47" s="14"/>
      <c r="H47" s="14"/>
      <c r="I47" s="15">
        <f t="shared" si="0"/>
        <v>0</v>
      </c>
      <c r="J47" s="16" t="str">
        <f t="shared" si="1"/>
        <v/>
      </c>
      <c r="K47" s="30" t="str">
        <f t="shared" si="2"/>
        <v/>
      </c>
      <c r="L47" s="18"/>
      <c r="M47" s="26" t="s">
        <v>19</v>
      </c>
      <c r="N47" s="27"/>
      <c r="O47" s="19">
        <f t="shared" si="3"/>
        <v>0</v>
      </c>
      <c r="P47" s="20">
        <f t="shared" si="4"/>
        <v>0</v>
      </c>
      <c r="Q47" s="20">
        <f t="shared" si="5"/>
        <v>0</v>
      </c>
      <c r="R47" s="20">
        <f t="shared" si="6"/>
        <v>0</v>
      </c>
      <c r="S47" s="21">
        <f t="shared" si="7"/>
        <v>0</v>
      </c>
      <c r="T47" s="22">
        <f t="shared" si="8"/>
        <v>0</v>
      </c>
      <c r="U47" s="23">
        <f t="shared" si="9"/>
        <v>0</v>
      </c>
      <c r="V47" s="28">
        <f t="shared" si="10"/>
        <v>0</v>
      </c>
      <c r="W47" s="23">
        <f t="shared" si="11"/>
        <v>0</v>
      </c>
      <c r="X47" s="23">
        <f t="shared" si="12"/>
        <v>0</v>
      </c>
      <c r="Y47" s="24">
        <f t="shared" si="13"/>
        <v>0</v>
      </c>
      <c r="Z47" s="23">
        <f t="shared" si="14"/>
        <v>0</v>
      </c>
      <c r="AA47" s="23">
        <f t="shared" si="15"/>
        <v>0</v>
      </c>
      <c r="AB47" s="24">
        <f t="shared" si="16"/>
        <v>0</v>
      </c>
      <c r="AC47" s="208">
        <f t="shared" si="17"/>
        <v>0</v>
      </c>
      <c r="AD47" s="209">
        <f t="shared" si="18"/>
        <v>0</v>
      </c>
      <c r="AE47" s="29"/>
    </row>
    <row r="48" spans="1:31" ht="25" customHeight="1" x14ac:dyDescent="0.5">
      <c r="A48" s="191"/>
      <c r="B48" s="10"/>
      <c r="C48" s="10"/>
      <c r="D48" s="12"/>
      <c r="E48" s="13"/>
      <c r="F48" s="13"/>
      <c r="G48" s="14"/>
      <c r="H48" s="14"/>
      <c r="I48" s="15">
        <f t="shared" si="0"/>
        <v>0</v>
      </c>
      <c r="J48" s="16" t="str">
        <f t="shared" si="1"/>
        <v/>
      </c>
      <c r="K48" s="30" t="str">
        <f t="shared" si="2"/>
        <v/>
      </c>
      <c r="L48" s="18"/>
      <c r="M48" s="26" t="s">
        <v>19</v>
      </c>
      <c r="N48" s="27"/>
      <c r="O48" s="19">
        <f t="shared" si="3"/>
        <v>0</v>
      </c>
      <c r="P48" s="20">
        <f t="shared" si="4"/>
        <v>0</v>
      </c>
      <c r="Q48" s="20">
        <f t="shared" si="5"/>
        <v>0</v>
      </c>
      <c r="R48" s="20">
        <f t="shared" si="6"/>
        <v>0</v>
      </c>
      <c r="S48" s="21">
        <f t="shared" si="7"/>
        <v>0</v>
      </c>
      <c r="T48" s="22">
        <f t="shared" si="8"/>
        <v>0</v>
      </c>
      <c r="U48" s="23">
        <f t="shared" si="9"/>
        <v>0</v>
      </c>
      <c r="V48" s="28">
        <f t="shared" si="10"/>
        <v>0</v>
      </c>
      <c r="W48" s="23">
        <f t="shared" si="11"/>
        <v>0</v>
      </c>
      <c r="X48" s="23">
        <f t="shared" si="12"/>
        <v>0</v>
      </c>
      <c r="Y48" s="24">
        <f t="shared" si="13"/>
        <v>0</v>
      </c>
      <c r="Z48" s="23">
        <f t="shared" si="14"/>
        <v>0</v>
      </c>
      <c r="AA48" s="23">
        <f t="shared" si="15"/>
        <v>0</v>
      </c>
      <c r="AB48" s="24">
        <f t="shared" si="16"/>
        <v>0</v>
      </c>
      <c r="AC48" s="208">
        <f t="shared" si="17"/>
        <v>0</v>
      </c>
      <c r="AD48" s="209">
        <f t="shared" si="18"/>
        <v>0</v>
      </c>
      <c r="AE48" s="29"/>
    </row>
    <row r="49" spans="1:31" ht="25" customHeight="1" x14ac:dyDescent="0.5">
      <c r="A49" s="191"/>
      <c r="B49" s="10"/>
      <c r="C49" s="10"/>
      <c r="D49" s="12"/>
      <c r="E49" s="13"/>
      <c r="F49" s="13"/>
      <c r="G49" s="14"/>
      <c r="H49" s="14"/>
      <c r="I49" s="15">
        <f t="shared" si="0"/>
        <v>0</v>
      </c>
      <c r="J49" s="16" t="str">
        <f t="shared" si="1"/>
        <v/>
      </c>
      <c r="K49" s="30" t="str">
        <f t="shared" si="2"/>
        <v/>
      </c>
      <c r="L49" s="18"/>
      <c r="M49" s="26" t="s">
        <v>19</v>
      </c>
      <c r="N49" s="27"/>
      <c r="O49" s="19">
        <f t="shared" si="3"/>
        <v>0</v>
      </c>
      <c r="P49" s="20">
        <f t="shared" si="4"/>
        <v>0</v>
      </c>
      <c r="Q49" s="20">
        <f t="shared" si="5"/>
        <v>0</v>
      </c>
      <c r="R49" s="20">
        <f t="shared" si="6"/>
        <v>0</v>
      </c>
      <c r="S49" s="21">
        <f t="shared" si="7"/>
        <v>0</v>
      </c>
      <c r="T49" s="22">
        <f t="shared" si="8"/>
        <v>0</v>
      </c>
      <c r="U49" s="23">
        <f t="shared" si="9"/>
        <v>0</v>
      </c>
      <c r="V49" s="28">
        <f t="shared" si="10"/>
        <v>0</v>
      </c>
      <c r="W49" s="23">
        <f t="shared" si="11"/>
        <v>0</v>
      </c>
      <c r="X49" s="23">
        <f t="shared" si="12"/>
        <v>0</v>
      </c>
      <c r="Y49" s="24">
        <f t="shared" si="13"/>
        <v>0</v>
      </c>
      <c r="Z49" s="23">
        <f t="shared" si="14"/>
        <v>0</v>
      </c>
      <c r="AA49" s="23">
        <f t="shared" si="15"/>
        <v>0</v>
      </c>
      <c r="AB49" s="24">
        <f t="shared" si="16"/>
        <v>0</v>
      </c>
      <c r="AC49" s="208">
        <f t="shared" si="17"/>
        <v>0</v>
      </c>
      <c r="AD49" s="209">
        <f t="shared" si="18"/>
        <v>0</v>
      </c>
      <c r="AE49" s="29"/>
    </row>
    <row r="50" spans="1:31" ht="25" customHeight="1" x14ac:dyDescent="0.5">
      <c r="A50" s="191"/>
      <c r="B50" s="10"/>
      <c r="C50" s="10"/>
      <c r="D50" s="12"/>
      <c r="E50" s="13"/>
      <c r="F50" s="13"/>
      <c r="G50" s="14"/>
      <c r="H50" s="14"/>
      <c r="I50" s="15">
        <f t="shared" si="0"/>
        <v>0</v>
      </c>
      <c r="J50" s="16" t="str">
        <f t="shared" si="1"/>
        <v/>
      </c>
      <c r="K50" s="30" t="str">
        <f t="shared" si="2"/>
        <v/>
      </c>
      <c r="L50" s="18"/>
      <c r="M50" s="26" t="s">
        <v>19</v>
      </c>
      <c r="N50" s="27"/>
      <c r="O50" s="19">
        <f t="shared" si="3"/>
        <v>0</v>
      </c>
      <c r="P50" s="20">
        <f t="shared" si="4"/>
        <v>0</v>
      </c>
      <c r="Q50" s="20">
        <f t="shared" si="5"/>
        <v>0</v>
      </c>
      <c r="R50" s="20">
        <f t="shared" si="6"/>
        <v>0</v>
      </c>
      <c r="S50" s="21">
        <f t="shared" si="7"/>
        <v>0</v>
      </c>
      <c r="T50" s="22">
        <f t="shared" si="8"/>
        <v>0</v>
      </c>
      <c r="U50" s="23">
        <f t="shared" si="9"/>
        <v>0</v>
      </c>
      <c r="V50" s="28">
        <f t="shared" si="10"/>
        <v>0</v>
      </c>
      <c r="W50" s="23">
        <f t="shared" si="11"/>
        <v>0</v>
      </c>
      <c r="X50" s="23">
        <f t="shared" si="12"/>
        <v>0</v>
      </c>
      <c r="Y50" s="24">
        <f t="shared" si="13"/>
        <v>0</v>
      </c>
      <c r="Z50" s="23">
        <f t="shared" si="14"/>
        <v>0</v>
      </c>
      <c r="AA50" s="23">
        <f t="shared" si="15"/>
        <v>0</v>
      </c>
      <c r="AB50" s="24">
        <f t="shared" si="16"/>
        <v>0</v>
      </c>
      <c r="AC50" s="208">
        <f t="shared" si="17"/>
        <v>0</v>
      </c>
      <c r="AD50" s="209">
        <f t="shared" si="18"/>
        <v>0</v>
      </c>
      <c r="AE50" s="29"/>
    </row>
    <row r="51" spans="1:31" ht="25" customHeight="1" x14ac:dyDescent="0.5">
      <c r="A51" s="191"/>
      <c r="B51" s="10"/>
      <c r="C51" s="10"/>
      <c r="D51" s="12"/>
      <c r="E51" s="13"/>
      <c r="F51" s="13"/>
      <c r="G51" s="14"/>
      <c r="H51" s="14"/>
      <c r="I51" s="15">
        <f t="shared" si="0"/>
        <v>0</v>
      </c>
      <c r="J51" s="16" t="str">
        <f t="shared" si="1"/>
        <v/>
      </c>
      <c r="K51" s="30" t="str">
        <f t="shared" si="2"/>
        <v/>
      </c>
      <c r="L51" s="18"/>
      <c r="M51" s="26" t="s">
        <v>19</v>
      </c>
      <c r="N51" s="27"/>
      <c r="O51" s="19">
        <f t="shared" si="3"/>
        <v>0</v>
      </c>
      <c r="P51" s="20">
        <f t="shared" si="4"/>
        <v>0</v>
      </c>
      <c r="Q51" s="20">
        <f t="shared" si="5"/>
        <v>0</v>
      </c>
      <c r="R51" s="20">
        <f t="shared" si="6"/>
        <v>0</v>
      </c>
      <c r="S51" s="21">
        <f t="shared" si="7"/>
        <v>0</v>
      </c>
      <c r="T51" s="22">
        <f t="shared" si="8"/>
        <v>0</v>
      </c>
      <c r="U51" s="23">
        <f t="shared" si="9"/>
        <v>0</v>
      </c>
      <c r="V51" s="28">
        <f t="shared" si="10"/>
        <v>0</v>
      </c>
      <c r="W51" s="23">
        <f t="shared" si="11"/>
        <v>0</v>
      </c>
      <c r="X51" s="23">
        <f t="shared" si="12"/>
        <v>0</v>
      </c>
      <c r="Y51" s="24">
        <f t="shared" si="13"/>
        <v>0</v>
      </c>
      <c r="Z51" s="23">
        <f t="shared" si="14"/>
        <v>0</v>
      </c>
      <c r="AA51" s="23">
        <f t="shared" si="15"/>
        <v>0</v>
      </c>
      <c r="AB51" s="24">
        <f t="shared" si="16"/>
        <v>0</v>
      </c>
      <c r="AC51" s="208">
        <f t="shared" si="17"/>
        <v>0</v>
      </c>
      <c r="AD51" s="209">
        <f t="shared" si="18"/>
        <v>0</v>
      </c>
      <c r="AE51" s="29"/>
    </row>
    <row r="52" spans="1:31" ht="25" customHeight="1" x14ac:dyDescent="0.5">
      <c r="A52" s="191"/>
      <c r="B52" s="10"/>
      <c r="C52" s="10"/>
      <c r="D52" s="12"/>
      <c r="E52" s="13"/>
      <c r="F52" s="13"/>
      <c r="G52" s="14"/>
      <c r="H52" s="14"/>
      <c r="I52" s="15">
        <f t="shared" si="0"/>
        <v>0</v>
      </c>
      <c r="J52" s="16" t="str">
        <f t="shared" si="1"/>
        <v/>
      </c>
      <c r="K52" s="30" t="str">
        <f t="shared" si="2"/>
        <v/>
      </c>
      <c r="L52" s="18"/>
      <c r="M52" s="26" t="s">
        <v>19</v>
      </c>
      <c r="N52" s="27"/>
      <c r="O52" s="19">
        <f t="shared" si="3"/>
        <v>0</v>
      </c>
      <c r="P52" s="20">
        <f t="shared" si="4"/>
        <v>0</v>
      </c>
      <c r="Q52" s="20">
        <f t="shared" si="5"/>
        <v>0</v>
      </c>
      <c r="R52" s="20">
        <f t="shared" si="6"/>
        <v>0</v>
      </c>
      <c r="S52" s="21">
        <f t="shared" si="7"/>
        <v>0</v>
      </c>
      <c r="T52" s="22">
        <f t="shared" si="8"/>
        <v>0</v>
      </c>
      <c r="U52" s="23">
        <f t="shared" si="9"/>
        <v>0</v>
      </c>
      <c r="V52" s="28">
        <f t="shared" si="10"/>
        <v>0</v>
      </c>
      <c r="W52" s="23">
        <f t="shared" si="11"/>
        <v>0</v>
      </c>
      <c r="X52" s="23">
        <f t="shared" si="12"/>
        <v>0</v>
      </c>
      <c r="Y52" s="24">
        <f t="shared" si="13"/>
        <v>0</v>
      </c>
      <c r="Z52" s="23">
        <f t="shared" si="14"/>
        <v>0</v>
      </c>
      <c r="AA52" s="23">
        <f t="shared" si="15"/>
        <v>0</v>
      </c>
      <c r="AB52" s="24">
        <f t="shared" si="16"/>
        <v>0</v>
      </c>
      <c r="AC52" s="208">
        <f t="shared" si="17"/>
        <v>0</v>
      </c>
      <c r="AD52" s="209">
        <f t="shared" si="18"/>
        <v>0</v>
      </c>
      <c r="AE52" s="29"/>
    </row>
    <row r="53" spans="1:31" ht="25" customHeight="1" x14ac:dyDescent="0.5">
      <c r="A53" s="191"/>
      <c r="B53" s="10"/>
      <c r="C53" s="10"/>
      <c r="D53" s="12"/>
      <c r="E53" s="13"/>
      <c r="F53" s="13"/>
      <c r="G53" s="14"/>
      <c r="H53" s="14"/>
      <c r="I53" s="15">
        <f t="shared" si="0"/>
        <v>0</v>
      </c>
      <c r="J53" s="16" t="str">
        <f t="shared" si="1"/>
        <v/>
      </c>
      <c r="K53" s="30" t="str">
        <f t="shared" si="2"/>
        <v/>
      </c>
      <c r="L53" s="18"/>
      <c r="M53" s="26" t="s">
        <v>19</v>
      </c>
      <c r="N53" s="27"/>
      <c r="O53" s="19">
        <f t="shared" si="3"/>
        <v>0</v>
      </c>
      <c r="P53" s="20">
        <f t="shared" si="4"/>
        <v>0</v>
      </c>
      <c r="Q53" s="20">
        <f t="shared" si="5"/>
        <v>0</v>
      </c>
      <c r="R53" s="20">
        <f t="shared" si="6"/>
        <v>0</v>
      </c>
      <c r="S53" s="21">
        <f t="shared" si="7"/>
        <v>0</v>
      </c>
      <c r="T53" s="22">
        <f t="shared" si="8"/>
        <v>0</v>
      </c>
      <c r="U53" s="23">
        <f t="shared" si="9"/>
        <v>0</v>
      </c>
      <c r="V53" s="28">
        <f t="shared" si="10"/>
        <v>0</v>
      </c>
      <c r="W53" s="23">
        <f t="shared" si="11"/>
        <v>0</v>
      </c>
      <c r="X53" s="23">
        <f t="shared" si="12"/>
        <v>0</v>
      </c>
      <c r="Y53" s="24">
        <f t="shared" si="13"/>
        <v>0</v>
      </c>
      <c r="Z53" s="23">
        <f t="shared" si="14"/>
        <v>0</v>
      </c>
      <c r="AA53" s="23">
        <f t="shared" si="15"/>
        <v>0</v>
      </c>
      <c r="AB53" s="24">
        <f t="shared" si="16"/>
        <v>0</v>
      </c>
      <c r="AC53" s="208">
        <f t="shared" si="17"/>
        <v>0</v>
      </c>
      <c r="AD53" s="209">
        <f t="shared" si="18"/>
        <v>0</v>
      </c>
      <c r="AE53" s="29"/>
    </row>
    <row r="54" spans="1:31" ht="25" customHeight="1" x14ac:dyDescent="0.5">
      <c r="A54" s="191"/>
      <c r="B54" s="10"/>
      <c r="C54" s="10"/>
      <c r="D54" s="12"/>
      <c r="E54" s="13"/>
      <c r="F54" s="13"/>
      <c r="G54" s="14"/>
      <c r="H54" s="14"/>
      <c r="I54" s="15">
        <f t="shared" si="0"/>
        <v>0</v>
      </c>
      <c r="J54" s="16" t="str">
        <f t="shared" si="1"/>
        <v/>
      </c>
      <c r="K54" s="30" t="str">
        <f t="shared" si="2"/>
        <v/>
      </c>
      <c r="L54" s="18"/>
      <c r="M54" s="26" t="s">
        <v>19</v>
      </c>
      <c r="N54" s="27"/>
      <c r="O54" s="19">
        <f t="shared" si="3"/>
        <v>0</v>
      </c>
      <c r="P54" s="20">
        <f t="shared" si="4"/>
        <v>0</v>
      </c>
      <c r="Q54" s="20">
        <f t="shared" si="5"/>
        <v>0</v>
      </c>
      <c r="R54" s="20">
        <f t="shared" si="6"/>
        <v>0</v>
      </c>
      <c r="S54" s="21">
        <f t="shared" si="7"/>
        <v>0</v>
      </c>
      <c r="T54" s="22">
        <f t="shared" si="8"/>
        <v>0</v>
      </c>
      <c r="U54" s="23">
        <f t="shared" si="9"/>
        <v>0</v>
      </c>
      <c r="V54" s="28">
        <f t="shared" si="10"/>
        <v>0</v>
      </c>
      <c r="W54" s="23">
        <f t="shared" si="11"/>
        <v>0</v>
      </c>
      <c r="X54" s="23">
        <f t="shared" si="12"/>
        <v>0</v>
      </c>
      <c r="Y54" s="24">
        <f t="shared" si="13"/>
        <v>0</v>
      </c>
      <c r="Z54" s="23">
        <f t="shared" si="14"/>
        <v>0</v>
      </c>
      <c r="AA54" s="23">
        <f t="shared" si="15"/>
        <v>0</v>
      </c>
      <c r="AB54" s="24">
        <f t="shared" si="16"/>
        <v>0</v>
      </c>
      <c r="AC54" s="208">
        <f t="shared" si="17"/>
        <v>0</v>
      </c>
      <c r="AD54" s="209">
        <f t="shared" si="18"/>
        <v>0</v>
      </c>
      <c r="AE54" s="29"/>
    </row>
    <row r="55" spans="1:31" ht="25" customHeight="1" x14ac:dyDescent="0.5">
      <c r="A55" s="191"/>
      <c r="B55" s="10"/>
      <c r="C55" s="10"/>
      <c r="D55" s="12"/>
      <c r="E55" s="13"/>
      <c r="F55" s="13"/>
      <c r="G55" s="14"/>
      <c r="H55" s="14"/>
      <c r="I55" s="15">
        <f t="shared" si="0"/>
        <v>0</v>
      </c>
      <c r="J55" s="16" t="str">
        <f t="shared" si="1"/>
        <v/>
      </c>
      <c r="K55" s="30" t="str">
        <f t="shared" si="2"/>
        <v/>
      </c>
      <c r="L55" s="18"/>
      <c r="M55" s="26" t="s">
        <v>19</v>
      </c>
      <c r="N55" s="27"/>
      <c r="O55" s="19">
        <f t="shared" si="3"/>
        <v>0</v>
      </c>
      <c r="P55" s="20">
        <f t="shared" si="4"/>
        <v>0</v>
      </c>
      <c r="Q55" s="20">
        <f t="shared" si="5"/>
        <v>0</v>
      </c>
      <c r="R55" s="20">
        <f t="shared" si="6"/>
        <v>0</v>
      </c>
      <c r="S55" s="21">
        <f t="shared" si="7"/>
        <v>0</v>
      </c>
      <c r="T55" s="22">
        <f t="shared" si="8"/>
        <v>0</v>
      </c>
      <c r="U55" s="23">
        <f t="shared" si="9"/>
        <v>0</v>
      </c>
      <c r="V55" s="28">
        <f t="shared" si="10"/>
        <v>0</v>
      </c>
      <c r="W55" s="23">
        <f t="shared" si="11"/>
        <v>0</v>
      </c>
      <c r="X55" s="23">
        <f t="shared" si="12"/>
        <v>0</v>
      </c>
      <c r="Y55" s="24">
        <f t="shared" si="13"/>
        <v>0</v>
      </c>
      <c r="Z55" s="23">
        <f t="shared" si="14"/>
        <v>0</v>
      </c>
      <c r="AA55" s="23">
        <f t="shared" si="15"/>
        <v>0</v>
      </c>
      <c r="AB55" s="24">
        <f t="shared" si="16"/>
        <v>0</v>
      </c>
      <c r="AC55" s="208">
        <f t="shared" si="17"/>
        <v>0</v>
      </c>
      <c r="AD55" s="209">
        <f t="shared" si="18"/>
        <v>0</v>
      </c>
      <c r="AE55" s="29"/>
    </row>
    <row r="56" spans="1:31" ht="25" customHeight="1" x14ac:dyDescent="0.5">
      <c r="A56" s="191"/>
      <c r="B56" s="10"/>
      <c r="C56" s="10"/>
      <c r="D56" s="12"/>
      <c r="E56" s="13"/>
      <c r="F56" s="13"/>
      <c r="G56" s="14"/>
      <c r="H56" s="14"/>
      <c r="I56" s="15">
        <f t="shared" si="0"/>
        <v>0</v>
      </c>
      <c r="J56" s="16" t="str">
        <f t="shared" si="1"/>
        <v/>
      </c>
      <c r="K56" s="30" t="str">
        <f t="shared" si="2"/>
        <v/>
      </c>
      <c r="L56" s="18"/>
      <c r="M56" s="26" t="s">
        <v>19</v>
      </c>
      <c r="N56" s="27"/>
      <c r="O56" s="19">
        <f t="shared" si="3"/>
        <v>0</v>
      </c>
      <c r="P56" s="20">
        <f t="shared" si="4"/>
        <v>0</v>
      </c>
      <c r="Q56" s="20">
        <f t="shared" si="5"/>
        <v>0</v>
      </c>
      <c r="R56" s="20">
        <f t="shared" si="6"/>
        <v>0</v>
      </c>
      <c r="S56" s="21">
        <f t="shared" si="7"/>
        <v>0</v>
      </c>
      <c r="T56" s="22">
        <f t="shared" si="8"/>
        <v>0</v>
      </c>
      <c r="U56" s="23">
        <f t="shared" si="9"/>
        <v>0</v>
      </c>
      <c r="V56" s="28">
        <f t="shared" si="10"/>
        <v>0</v>
      </c>
      <c r="W56" s="23">
        <f t="shared" si="11"/>
        <v>0</v>
      </c>
      <c r="X56" s="23">
        <f t="shared" si="12"/>
        <v>0</v>
      </c>
      <c r="Y56" s="24">
        <f t="shared" si="13"/>
        <v>0</v>
      </c>
      <c r="Z56" s="23">
        <f t="shared" si="14"/>
        <v>0</v>
      </c>
      <c r="AA56" s="23">
        <f t="shared" si="15"/>
        <v>0</v>
      </c>
      <c r="AB56" s="24">
        <f t="shared" si="16"/>
        <v>0</v>
      </c>
      <c r="AC56" s="208">
        <f t="shared" si="17"/>
        <v>0</v>
      </c>
      <c r="AD56" s="209">
        <f t="shared" si="18"/>
        <v>0</v>
      </c>
      <c r="AE56" s="29"/>
    </row>
    <row r="57" spans="1:31" ht="25" customHeight="1" x14ac:dyDescent="0.5">
      <c r="A57" s="191"/>
      <c r="B57" s="10"/>
      <c r="C57" s="10"/>
      <c r="D57" s="12"/>
      <c r="E57" s="13"/>
      <c r="F57" s="13"/>
      <c r="G57" s="14"/>
      <c r="H57" s="14"/>
      <c r="I57" s="15">
        <f t="shared" si="0"/>
        <v>0</v>
      </c>
      <c r="J57" s="16" t="str">
        <f t="shared" si="1"/>
        <v/>
      </c>
      <c r="K57" s="30" t="str">
        <f t="shared" si="2"/>
        <v/>
      </c>
      <c r="L57" s="18"/>
      <c r="M57" s="26" t="s">
        <v>19</v>
      </c>
      <c r="N57" s="27"/>
      <c r="O57" s="19">
        <f t="shared" si="3"/>
        <v>0</v>
      </c>
      <c r="P57" s="20">
        <f t="shared" si="4"/>
        <v>0</v>
      </c>
      <c r="Q57" s="20">
        <f t="shared" si="5"/>
        <v>0</v>
      </c>
      <c r="R57" s="20">
        <f t="shared" si="6"/>
        <v>0</v>
      </c>
      <c r="S57" s="21">
        <f t="shared" si="7"/>
        <v>0</v>
      </c>
      <c r="T57" s="22">
        <f t="shared" si="8"/>
        <v>0</v>
      </c>
      <c r="U57" s="23">
        <f t="shared" si="9"/>
        <v>0</v>
      </c>
      <c r="V57" s="28">
        <f t="shared" si="10"/>
        <v>0</v>
      </c>
      <c r="W57" s="23">
        <f t="shared" si="11"/>
        <v>0</v>
      </c>
      <c r="X57" s="23">
        <f t="shared" si="12"/>
        <v>0</v>
      </c>
      <c r="Y57" s="24">
        <f t="shared" si="13"/>
        <v>0</v>
      </c>
      <c r="Z57" s="23">
        <f t="shared" si="14"/>
        <v>0</v>
      </c>
      <c r="AA57" s="23">
        <f t="shared" si="15"/>
        <v>0</v>
      </c>
      <c r="AB57" s="24">
        <f t="shared" si="16"/>
        <v>0</v>
      </c>
      <c r="AC57" s="208">
        <f t="shared" si="17"/>
        <v>0</v>
      </c>
      <c r="AD57" s="209">
        <f t="shared" si="18"/>
        <v>0</v>
      </c>
      <c r="AE57" s="29"/>
    </row>
    <row r="58" spans="1:31" ht="25" customHeight="1" x14ac:dyDescent="0.5">
      <c r="A58" s="191"/>
      <c r="B58" s="10"/>
      <c r="C58" s="10"/>
      <c r="D58" s="12"/>
      <c r="E58" s="13"/>
      <c r="F58" s="13"/>
      <c r="G58" s="14"/>
      <c r="H58" s="14"/>
      <c r="I58" s="15">
        <f t="shared" si="0"/>
        <v>0</v>
      </c>
      <c r="J58" s="16" t="str">
        <f t="shared" si="1"/>
        <v/>
      </c>
      <c r="K58" s="30" t="str">
        <f t="shared" si="2"/>
        <v/>
      </c>
      <c r="L58" s="18"/>
      <c r="M58" s="26" t="s">
        <v>19</v>
      </c>
      <c r="N58" s="27"/>
      <c r="O58" s="19">
        <f t="shared" si="3"/>
        <v>0</v>
      </c>
      <c r="P58" s="20">
        <f t="shared" si="4"/>
        <v>0</v>
      </c>
      <c r="Q58" s="20">
        <f t="shared" si="5"/>
        <v>0</v>
      </c>
      <c r="R58" s="20">
        <f t="shared" si="6"/>
        <v>0</v>
      </c>
      <c r="S58" s="21">
        <f t="shared" si="7"/>
        <v>0</v>
      </c>
      <c r="T58" s="22">
        <f t="shared" si="8"/>
        <v>0</v>
      </c>
      <c r="U58" s="23">
        <f t="shared" si="9"/>
        <v>0</v>
      </c>
      <c r="V58" s="28">
        <f t="shared" si="10"/>
        <v>0</v>
      </c>
      <c r="W58" s="23">
        <f t="shared" si="11"/>
        <v>0</v>
      </c>
      <c r="X58" s="23">
        <f t="shared" si="12"/>
        <v>0</v>
      </c>
      <c r="Y58" s="24">
        <f t="shared" si="13"/>
        <v>0</v>
      </c>
      <c r="Z58" s="23">
        <f t="shared" si="14"/>
        <v>0</v>
      </c>
      <c r="AA58" s="23">
        <f t="shared" si="15"/>
        <v>0</v>
      </c>
      <c r="AB58" s="24">
        <f t="shared" si="16"/>
        <v>0</v>
      </c>
      <c r="AC58" s="208">
        <f t="shared" si="17"/>
        <v>0</v>
      </c>
      <c r="AD58" s="209">
        <f t="shared" si="18"/>
        <v>0</v>
      </c>
      <c r="AE58" s="29"/>
    </row>
    <row r="59" spans="1:31" ht="25" customHeight="1" x14ac:dyDescent="0.5">
      <c r="A59" s="191"/>
      <c r="B59" s="10"/>
      <c r="C59" s="10"/>
      <c r="D59" s="12"/>
      <c r="E59" s="13"/>
      <c r="F59" s="13"/>
      <c r="G59" s="14"/>
      <c r="H59" s="14"/>
      <c r="I59" s="15">
        <f t="shared" si="0"/>
        <v>0</v>
      </c>
      <c r="J59" s="16" t="str">
        <f t="shared" si="1"/>
        <v/>
      </c>
      <c r="K59" s="30" t="str">
        <f t="shared" si="2"/>
        <v/>
      </c>
      <c r="L59" s="18"/>
      <c r="M59" s="26" t="s">
        <v>19</v>
      </c>
      <c r="N59" s="27"/>
      <c r="O59" s="19">
        <f t="shared" si="3"/>
        <v>0</v>
      </c>
      <c r="P59" s="20">
        <f t="shared" si="4"/>
        <v>0</v>
      </c>
      <c r="Q59" s="20">
        <f t="shared" si="5"/>
        <v>0</v>
      </c>
      <c r="R59" s="20">
        <f t="shared" si="6"/>
        <v>0</v>
      </c>
      <c r="S59" s="21">
        <f t="shared" si="7"/>
        <v>0</v>
      </c>
      <c r="T59" s="22">
        <f t="shared" si="8"/>
        <v>0</v>
      </c>
      <c r="U59" s="23">
        <f t="shared" si="9"/>
        <v>0</v>
      </c>
      <c r="V59" s="28">
        <f t="shared" si="10"/>
        <v>0</v>
      </c>
      <c r="W59" s="23">
        <f t="shared" si="11"/>
        <v>0</v>
      </c>
      <c r="X59" s="23">
        <f t="shared" si="12"/>
        <v>0</v>
      </c>
      <c r="Y59" s="24">
        <f t="shared" si="13"/>
        <v>0</v>
      </c>
      <c r="Z59" s="23">
        <f t="shared" si="14"/>
        <v>0</v>
      </c>
      <c r="AA59" s="23">
        <f t="shared" si="15"/>
        <v>0</v>
      </c>
      <c r="AB59" s="24">
        <f t="shared" si="16"/>
        <v>0</v>
      </c>
      <c r="AC59" s="208">
        <f t="shared" si="17"/>
        <v>0</v>
      </c>
      <c r="AD59" s="209">
        <f t="shared" si="18"/>
        <v>0</v>
      </c>
      <c r="AE59" s="29"/>
    </row>
    <row r="60" spans="1:31" ht="25" customHeight="1" x14ac:dyDescent="0.5">
      <c r="A60" s="191"/>
      <c r="B60" s="10"/>
      <c r="C60" s="10"/>
      <c r="D60" s="12"/>
      <c r="E60" s="13"/>
      <c r="F60" s="13"/>
      <c r="G60" s="14"/>
      <c r="H60" s="14"/>
      <c r="I60" s="15">
        <f t="shared" si="0"/>
        <v>0</v>
      </c>
      <c r="J60" s="16" t="str">
        <f t="shared" si="1"/>
        <v/>
      </c>
      <c r="K60" s="30" t="str">
        <f t="shared" si="2"/>
        <v/>
      </c>
      <c r="L60" s="18"/>
      <c r="M60" s="26" t="s">
        <v>19</v>
      </c>
      <c r="N60" s="27"/>
      <c r="O60" s="19">
        <f t="shared" si="3"/>
        <v>0</v>
      </c>
      <c r="P60" s="20">
        <f t="shared" si="4"/>
        <v>0</v>
      </c>
      <c r="Q60" s="20">
        <f t="shared" si="5"/>
        <v>0</v>
      </c>
      <c r="R60" s="20">
        <f t="shared" si="6"/>
        <v>0</v>
      </c>
      <c r="S60" s="21">
        <f t="shared" si="7"/>
        <v>0</v>
      </c>
      <c r="T60" s="22">
        <f t="shared" si="8"/>
        <v>0</v>
      </c>
      <c r="U60" s="23">
        <f t="shared" si="9"/>
        <v>0</v>
      </c>
      <c r="V60" s="28">
        <f t="shared" si="10"/>
        <v>0</v>
      </c>
      <c r="W60" s="23">
        <f t="shared" si="11"/>
        <v>0</v>
      </c>
      <c r="X60" s="23">
        <f t="shared" si="12"/>
        <v>0</v>
      </c>
      <c r="Y60" s="24">
        <f t="shared" si="13"/>
        <v>0</v>
      </c>
      <c r="Z60" s="23">
        <f t="shared" si="14"/>
        <v>0</v>
      </c>
      <c r="AA60" s="23">
        <f t="shared" si="15"/>
        <v>0</v>
      </c>
      <c r="AB60" s="24">
        <f t="shared" si="16"/>
        <v>0</v>
      </c>
      <c r="AC60" s="208">
        <f t="shared" si="17"/>
        <v>0</v>
      </c>
      <c r="AD60" s="209">
        <f t="shared" si="18"/>
        <v>0</v>
      </c>
      <c r="AE60" s="29"/>
    </row>
    <row r="61" spans="1:31" ht="25" customHeight="1" x14ac:dyDescent="0.5">
      <c r="A61" s="191"/>
      <c r="B61" s="10"/>
      <c r="C61" s="10"/>
      <c r="D61" s="12"/>
      <c r="E61" s="13"/>
      <c r="F61" s="13"/>
      <c r="G61" s="14"/>
      <c r="H61" s="14"/>
      <c r="I61" s="15">
        <f t="shared" si="0"/>
        <v>0</v>
      </c>
      <c r="J61" s="16" t="str">
        <f t="shared" si="1"/>
        <v/>
      </c>
      <c r="K61" s="30" t="str">
        <f t="shared" si="2"/>
        <v/>
      </c>
      <c r="L61" s="18"/>
      <c r="M61" s="26" t="s">
        <v>19</v>
      </c>
      <c r="N61" s="27"/>
      <c r="O61" s="19">
        <f t="shared" si="3"/>
        <v>0</v>
      </c>
      <c r="P61" s="20">
        <f t="shared" si="4"/>
        <v>0</v>
      </c>
      <c r="Q61" s="20">
        <f t="shared" si="5"/>
        <v>0</v>
      </c>
      <c r="R61" s="20">
        <f t="shared" si="6"/>
        <v>0</v>
      </c>
      <c r="S61" s="21">
        <f t="shared" si="7"/>
        <v>0</v>
      </c>
      <c r="T61" s="22">
        <f t="shared" si="8"/>
        <v>0</v>
      </c>
      <c r="U61" s="23">
        <f t="shared" si="9"/>
        <v>0</v>
      </c>
      <c r="V61" s="28">
        <f t="shared" si="10"/>
        <v>0</v>
      </c>
      <c r="W61" s="23">
        <f t="shared" si="11"/>
        <v>0</v>
      </c>
      <c r="X61" s="23">
        <f t="shared" si="12"/>
        <v>0</v>
      </c>
      <c r="Y61" s="24">
        <f t="shared" si="13"/>
        <v>0</v>
      </c>
      <c r="Z61" s="23">
        <f t="shared" si="14"/>
        <v>0</v>
      </c>
      <c r="AA61" s="23">
        <f t="shared" si="15"/>
        <v>0</v>
      </c>
      <c r="AB61" s="24">
        <f t="shared" si="16"/>
        <v>0</v>
      </c>
      <c r="AC61" s="208">
        <f t="shared" si="17"/>
        <v>0</v>
      </c>
      <c r="AD61" s="209">
        <f t="shared" si="18"/>
        <v>0</v>
      </c>
      <c r="AE61" s="29"/>
    </row>
    <row r="62" spans="1:31" ht="25" customHeight="1" x14ac:dyDescent="0.5">
      <c r="A62" s="191"/>
      <c r="B62" s="10"/>
      <c r="C62" s="10"/>
      <c r="D62" s="12"/>
      <c r="E62" s="13"/>
      <c r="F62" s="13"/>
      <c r="G62" s="14"/>
      <c r="H62" s="14"/>
      <c r="I62" s="15">
        <f t="shared" si="0"/>
        <v>0</v>
      </c>
      <c r="J62" s="16" t="str">
        <f t="shared" si="1"/>
        <v/>
      </c>
      <c r="K62" s="30" t="str">
        <f t="shared" si="2"/>
        <v/>
      </c>
      <c r="L62" s="18"/>
      <c r="M62" s="26" t="s">
        <v>19</v>
      </c>
      <c r="N62" s="27"/>
      <c r="O62" s="19">
        <f t="shared" si="3"/>
        <v>0</v>
      </c>
      <c r="P62" s="20">
        <f t="shared" si="4"/>
        <v>0</v>
      </c>
      <c r="Q62" s="20">
        <f t="shared" si="5"/>
        <v>0</v>
      </c>
      <c r="R62" s="20">
        <f t="shared" si="6"/>
        <v>0</v>
      </c>
      <c r="S62" s="21">
        <f t="shared" si="7"/>
        <v>0</v>
      </c>
      <c r="T62" s="22">
        <f t="shared" si="8"/>
        <v>0</v>
      </c>
      <c r="U62" s="23">
        <f t="shared" si="9"/>
        <v>0</v>
      </c>
      <c r="V62" s="28">
        <f t="shared" si="10"/>
        <v>0</v>
      </c>
      <c r="W62" s="23">
        <f t="shared" si="11"/>
        <v>0</v>
      </c>
      <c r="X62" s="23">
        <f t="shared" si="12"/>
        <v>0</v>
      </c>
      <c r="Y62" s="24">
        <f t="shared" si="13"/>
        <v>0</v>
      </c>
      <c r="Z62" s="23">
        <f t="shared" si="14"/>
        <v>0</v>
      </c>
      <c r="AA62" s="23">
        <f t="shared" si="15"/>
        <v>0</v>
      </c>
      <c r="AB62" s="24">
        <f t="shared" si="16"/>
        <v>0</v>
      </c>
      <c r="AC62" s="208">
        <f t="shared" si="17"/>
        <v>0</v>
      </c>
      <c r="AD62" s="209">
        <f t="shared" si="18"/>
        <v>0</v>
      </c>
      <c r="AE62" s="29"/>
    </row>
    <row r="63" spans="1:31" ht="25" customHeight="1" x14ac:dyDescent="0.5">
      <c r="A63" s="191"/>
      <c r="B63" s="10"/>
      <c r="C63" s="10"/>
      <c r="D63" s="12"/>
      <c r="E63" s="13"/>
      <c r="F63" s="13"/>
      <c r="G63" s="14"/>
      <c r="H63" s="14"/>
      <c r="I63" s="15">
        <f t="shared" si="0"/>
        <v>0</v>
      </c>
      <c r="J63" s="16" t="str">
        <f t="shared" si="1"/>
        <v/>
      </c>
      <c r="K63" s="30" t="str">
        <f t="shared" si="2"/>
        <v/>
      </c>
      <c r="L63" s="18"/>
      <c r="M63" s="26" t="s">
        <v>19</v>
      </c>
      <c r="N63" s="27"/>
      <c r="O63" s="19">
        <f t="shared" si="3"/>
        <v>0</v>
      </c>
      <c r="P63" s="20">
        <f t="shared" si="4"/>
        <v>0</v>
      </c>
      <c r="Q63" s="20">
        <f t="shared" si="5"/>
        <v>0</v>
      </c>
      <c r="R63" s="20">
        <f t="shared" si="6"/>
        <v>0</v>
      </c>
      <c r="S63" s="21">
        <f t="shared" si="7"/>
        <v>0</v>
      </c>
      <c r="T63" s="22">
        <f t="shared" si="8"/>
        <v>0</v>
      </c>
      <c r="U63" s="23">
        <f t="shared" si="9"/>
        <v>0</v>
      </c>
      <c r="V63" s="28">
        <f t="shared" si="10"/>
        <v>0</v>
      </c>
      <c r="W63" s="23">
        <f t="shared" si="11"/>
        <v>0</v>
      </c>
      <c r="X63" s="23">
        <f t="shared" si="12"/>
        <v>0</v>
      </c>
      <c r="Y63" s="24">
        <f t="shared" si="13"/>
        <v>0</v>
      </c>
      <c r="Z63" s="23">
        <f t="shared" si="14"/>
        <v>0</v>
      </c>
      <c r="AA63" s="23">
        <f t="shared" si="15"/>
        <v>0</v>
      </c>
      <c r="AB63" s="24">
        <f t="shared" si="16"/>
        <v>0</v>
      </c>
      <c r="AC63" s="208">
        <f t="shared" si="17"/>
        <v>0</v>
      </c>
      <c r="AD63" s="209">
        <f t="shared" si="18"/>
        <v>0</v>
      </c>
      <c r="AE63" s="29"/>
    </row>
    <row r="64" spans="1:31" ht="25" customHeight="1" x14ac:dyDescent="0.5">
      <c r="A64" s="191"/>
      <c r="B64" s="10"/>
      <c r="C64" s="10"/>
      <c r="D64" s="12"/>
      <c r="E64" s="13"/>
      <c r="F64" s="13"/>
      <c r="G64" s="14"/>
      <c r="H64" s="14"/>
      <c r="I64" s="15">
        <f t="shared" si="0"/>
        <v>0</v>
      </c>
      <c r="J64" s="16" t="str">
        <f t="shared" si="1"/>
        <v/>
      </c>
      <c r="K64" s="30" t="str">
        <f t="shared" si="2"/>
        <v/>
      </c>
      <c r="L64" s="18"/>
      <c r="M64" s="26" t="s">
        <v>19</v>
      </c>
      <c r="N64" s="27"/>
      <c r="O64" s="19">
        <f t="shared" si="3"/>
        <v>0</v>
      </c>
      <c r="P64" s="20">
        <f t="shared" si="4"/>
        <v>0</v>
      </c>
      <c r="Q64" s="20">
        <f t="shared" si="5"/>
        <v>0</v>
      </c>
      <c r="R64" s="20">
        <f t="shared" si="6"/>
        <v>0</v>
      </c>
      <c r="S64" s="21">
        <f t="shared" si="7"/>
        <v>0</v>
      </c>
      <c r="T64" s="22">
        <f t="shared" si="8"/>
        <v>0</v>
      </c>
      <c r="U64" s="23">
        <f t="shared" si="9"/>
        <v>0</v>
      </c>
      <c r="V64" s="28">
        <f t="shared" si="10"/>
        <v>0</v>
      </c>
      <c r="W64" s="23">
        <f t="shared" si="11"/>
        <v>0</v>
      </c>
      <c r="X64" s="23">
        <f t="shared" si="12"/>
        <v>0</v>
      </c>
      <c r="Y64" s="24">
        <f t="shared" si="13"/>
        <v>0</v>
      </c>
      <c r="Z64" s="23">
        <f t="shared" si="14"/>
        <v>0</v>
      </c>
      <c r="AA64" s="23">
        <f t="shared" si="15"/>
        <v>0</v>
      </c>
      <c r="AB64" s="24">
        <f t="shared" si="16"/>
        <v>0</v>
      </c>
      <c r="AC64" s="208">
        <f t="shared" si="17"/>
        <v>0</v>
      </c>
      <c r="AD64" s="209">
        <f t="shared" si="18"/>
        <v>0</v>
      </c>
      <c r="AE64" s="29"/>
    </row>
    <row r="65" spans="1:31" ht="25" customHeight="1" x14ac:dyDescent="0.5">
      <c r="A65" s="191"/>
      <c r="B65" s="10"/>
      <c r="C65" s="10"/>
      <c r="D65" s="12"/>
      <c r="E65" s="13"/>
      <c r="F65" s="13"/>
      <c r="G65" s="14"/>
      <c r="H65" s="14"/>
      <c r="I65" s="15">
        <f t="shared" si="0"/>
        <v>0</v>
      </c>
      <c r="J65" s="16" t="str">
        <f t="shared" si="1"/>
        <v/>
      </c>
      <c r="K65" s="30" t="str">
        <f t="shared" si="2"/>
        <v/>
      </c>
      <c r="L65" s="18"/>
      <c r="M65" s="26" t="s">
        <v>19</v>
      </c>
      <c r="N65" s="27"/>
      <c r="O65" s="19">
        <f t="shared" si="3"/>
        <v>0</v>
      </c>
      <c r="P65" s="20">
        <f t="shared" si="4"/>
        <v>0</v>
      </c>
      <c r="Q65" s="20">
        <f t="shared" si="5"/>
        <v>0</v>
      </c>
      <c r="R65" s="20">
        <f t="shared" si="6"/>
        <v>0</v>
      </c>
      <c r="S65" s="21">
        <f t="shared" si="7"/>
        <v>0</v>
      </c>
      <c r="T65" s="22">
        <f t="shared" si="8"/>
        <v>0</v>
      </c>
      <c r="U65" s="23">
        <f t="shared" si="9"/>
        <v>0</v>
      </c>
      <c r="V65" s="28">
        <f t="shared" si="10"/>
        <v>0</v>
      </c>
      <c r="W65" s="23">
        <f t="shared" si="11"/>
        <v>0</v>
      </c>
      <c r="X65" s="23">
        <f t="shared" si="12"/>
        <v>0</v>
      </c>
      <c r="Y65" s="24">
        <f t="shared" si="13"/>
        <v>0</v>
      </c>
      <c r="Z65" s="23">
        <f t="shared" si="14"/>
        <v>0</v>
      </c>
      <c r="AA65" s="23">
        <f t="shared" si="15"/>
        <v>0</v>
      </c>
      <c r="AB65" s="24">
        <f t="shared" si="16"/>
        <v>0</v>
      </c>
      <c r="AC65" s="208">
        <f t="shared" si="17"/>
        <v>0</v>
      </c>
      <c r="AD65" s="209">
        <f t="shared" si="18"/>
        <v>0</v>
      </c>
      <c r="AE65" s="29"/>
    </row>
    <row r="66" spans="1:31" ht="25" customHeight="1" x14ac:dyDescent="0.5">
      <c r="A66" s="191"/>
      <c r="B66" s="10"/>
      <c r="C66" s="10"/>
      <c r="D66" s="12"/>
      <c r="E66" s="13"/>
      <c r="F66" s="13"/>
      <c r="G66" s="14"/>
      <c r="H66" s="14"/>
      <c r="I66" s="15">
        <f t="shared" si="0"/>
        <v>0</v>
      </c>
      <c r="J66" s="16" t="str">
        <f t="shared" si="1"/>
        <v/>
      </c>
      <c r="K66" s="30" t="str">
        <f t="shared" si="2"/>
        <v/>
      </c>
      <c r="L66" s="18"/>
      <c r="M66" s="26" t="s">
        <v>19</v>
      </c>
      <c r="N66" s="27"/>
      <c r="O66" s="19">
        <f t="shared" si="3"/>
        <v>0</v>
      </c>
      <c r="P66" s="20">
        <f t="shared" si="4"/>
        <v>0</v>
      </c>
      <c r="Q66" s="20">
        <f t="shared" si="5"/>
        <v>0</v>
      </c>
      <c r="R66" s="20">
        <f t="shared" si="6"/>
        <v>0</v>
      </c>
      <c r="S66" s="21">
        <f t="shared" si="7"/>
        <v>0</v>
      </c>
      <c r="T66" s="22">
        <f t="shared" si="8"/>
        <v>0</v>
      </c>
      <c r="U66" s="23">
        <f t="shared" si="9"/>
        <v>0</v>
      </c>
      <c r="V66" s="28">
        <f t="shared" si="10"/>
        <v>0</v>
      </c>
      <c r="W66" s="23">
        <f t="shared" si="11"/>
        <v>0</v>
      </c>
      <c r="X66" s="23">
        <f t="shared" si="12"/>
        <v>0</v>
      </c>
      <c r="Y66" s="24">
        <f t="shared" si="13"/>
        <v>0</v>
      </c>
      <c r="Z66" s="23">
        <f t="shared" si="14"/>
        <v>0</v>
      </c>
      <c r="AA66" s="23">
        <f t="shared" si="15"/>
        <v>0</v>
      </c>
      <c r="AB66" s="24">
        <f t="shared" si="16"/>
        <v>0</v>
      </c>
      <c r="AC66" s="208">
        <f t="shared" si="17"/>
        <v>0</v>
      </c>
      <c r="AD66" s="209">
        <f t="shared" si="18"/>
        <v>0</v>
      </c>
      <c r="AE66" s="29"/>
    </row>
    <row r="67" spans="1:31" ht="25" customHeight="1" x14ac:dyDescent="0.5">
      <c r="A67" s="191"/>
      <c r="B67" s="10"/>
      <c r="C67" s="10"/>
      <c r="D67" s="12"/>
      <c r="E67" s="13"/>
      <c r="F67" s="13"/>
      <c r="G67" s="14"/>
      <c r="H67" s="14"/>
      <c r="I67" s="15">
        <f t="shared" si="0"/>
        <v>0</v>
      </c>
      <c r="J67" s="16" t="str">
        <f t="shared" si="1"/>
        <v/>
      </c>
      <c r="K67" s="30" t="str">
        <f t="shared" si="2"/>
        <v/>
      </c>
      <c r="L67" s="18"/>
      <c r="M67" s="26" t="s">
        <v>19</v>
      </c>
      <c r="N67" s="27"/>
      <c r="O67" s="19">
        <f t="shared" si="3"/>
        <v>0</v>
      </c>
      <c r="P67" s="20">
        <f t="shared" si="4"/>
        <v>0</v>
      </c>
      <c r="Q67" s="20">
        <f t="shared" si="5"/>
        <v>0</v>
      </c>
      <c r="R67" s="20">
        <f t="shared" si="6"/>
        <v>0</v>
      </c>
      <c r="S67" s="21">
        <f t="shared" si="7"/>
        <v>0</v>
      </c>
      <c r="T67" s="22">
        <f t="shared" si="8"/>
        <v>0</v>
      </c>
      <c r="U67" s="23">
        <f t="shared" si="9"/>
        <v>0</v>
      </c>
      <c r="V67" s="28">
        <f t="shared" si="10"/>
        <v>0</v>
      </c>
      <c r="W67" s="23">
        <f t="shared" si="11"/>
        <v>0</v>
      </c>
      <c r="X67" s="23">
        <f t="shared" si="12"/>
        <v>0</v>
      </c>
      <c r="Y67" s="24">
        <f t="shared" si="13"/>
        <v>0</v>
      </c>
      <c r="Z67" s="23">
        <f t="shared" si="14"/>
        <v>0</v>
      </c>
      <c r="AA67" s="23">
        <f t="shared" si="15"/>
        <v>0</v>
      </c>
      <c r="AB67" s="24">
        <f t="shared" si="16"/>
        <v>0</v>
      </c>
      <c r="AC67" s="208">
        <f t="shared" si="17"/>
        <v>0</v>
      </c>
      <c r="AD67" s="209">
        <f t="shared" si="18"/>
        <v>0</v>
      </c>
      <c r="AE67" s="29"/>
    </row>
    <row r="68" spans="1:31" ht="25" customHeight="1" x14ac:dyDescent="0.5">
      <c r="A68" s="191"/>
      <c r="B68" s="10"/>
      <c r="C68" s="10"/>
      <c r="D68" s="12"/>
      <c r="E68" s="13"/>
      <c r="F68" s="13"/>
      <c r="G68" s="14"/>
      <c r="H68" s="14"/>
      <c r="I68" s="15">
        <f t="shared" si="0"/>
        <v>0</v>
      </c>
      <c r="J68" s="16" t="str">
        <f t="shared" si="1"/>
        <v/>
      </c>
      <c r="K68" s="30" t="str">
        <f t="shared" si="2"/>
        <v/>
      </c>
      <c r="L68" s="18"/>
      <c r="M68" s="26" t="s">
        <v>19</v>
      </c>
      <c r="N68" s="27"/>
      <c r="O68" s="19">
        <f t="shared" si="3"/>
        <v>0</v>
      </c>
      <c r="P68" s="20">
        <f t="shared" si="4"/>
        <v>0</v>
      </c>
      <c r="Q68" s="20">
        <f t="shared" si="5"/>
        <v>0</v>
      </c>
      <c r="R68" s="20">
        <f t="shared" si="6"/>
        <v>0</v>
      </c>
      <c r="S68" s="21">
        <f t="shared" si="7"/>
        <v>0</v>
      </c>
      <c r="T68" s="22">
        <f t="shared" si="8"/>
        <v>0</v>
      </c>
      <c r="U68" s="23">
        <f t="shared" si="9"/>
        <v>0</v>
      </c>
      <c r="V68" s="28">
        <f t="shared" si="10"/>
        <v>0</v>
      </c>
      <c r="W68" s="23">
        <f t="shared" si="11"/>
        <v>0</v>
      </c>
      <c r="X68" s="23">
        <f t="shared" si="12"/>
        <v>0</v>
      </c>
      <c r="Y68" s="24">
        <f t="shared" si="13"/>
        <v>0</v>
      </c>
      <c r="Z68" s="23">
        <f t="shared" si="14"/>
        <v>0</v>
      </c>
      <c r="AA68" s="23">
        <f t="shared" si="15"/>
        <v>0</v>
      </c>
      <c r="AB68" s="24">
        <f t="shared" si="16"/>
        <v>0</v>
      </c>
      <c r="AC68" s="208">
        <f t="shared" si="17"/>
        <v>0</v>
      </c>
      <c r="AD68" s="209">
        <f t="shared" si="18"/>
        <v>0</v>
      </c>
      <c r="AE68" s="29"/>
    </row>
    <row r="69" spans="1:31" ht="25" customHeight="1" x14ac:dyDescent="0.5">
      <c r="A69" s="191"/>
      <c r="B69" s="10"/>
      <c r="C69" s="10"/>
      <c r="D69" s="12"/>
      <c r="E69" s="13"/>
      <c r="F69" s="13"/>
      <c r="G69" s="14"/>
      <c r="H69" s="14"/>
      <c r="I69" s="15">
        <f t="shared" si="0"/>
        <v>0</v>
      </c>
      <c r="J69" s="16" t="str">
        <f t="shared" si="1"/>
        <v/>
      </c>
      <c r="K69" s="30" t="str">
        <f t="shared" si="2"/>
        <v/>
      </c>
      <c r="L69" s="18"/>
      <c r="M69" s="26" t="s">
        <v>19</v>
      </c>
      <c r="N69" s="27"/>
      <c r="O69" s="19">
        <f t="shared" si="3"/>
        <v>0</v>
      </c>
      <c r="P69" s="20">
        <f t="shared" si="4"/>
        <v>0</v>
      </c>
      <c r="Q69" s="20">
        <f t="shared" si="5"/>
        <v>0</v>
      </c>
      <c r="R69" s="20">
        <f t="shared" si="6"/>
        <v>0</v>
      </c>
      <c r="S69" s="21">
        <f t="shared" si="7"/>
        <v>0</v>
      </c>
      <c r="T69" s="22">
        <f t="shared" si="8"/>
        <v>0</v>
      </c>
      <c r="U69" s="23">
        <f t="shared" si="9"/>
        <v>0</v>
      </c>
      <c r="V69" s="28">
        <f t="shared" si="10"/>
        <v>0</v>
      </c>
      <c r="W69" s="23">
        <f t="shared" si="11"/>
        <v>0</v>
      </c>
      <c r="X69" s="23">
        <f t="shared" si="12"/>
        <v>0</v>
      </c>
      <c r="Y69" s="24">
        <f t="shared" si="13"/>
        <v>0</v>
      </c>
      <c r="Z69" s="23">
        <f t="shared" si="14"/>
        <v>0</v>
      </c>
      <c r="AA69" s="23">
        <f t="shared" si="15"/>
        <v>0</v>
      </c>
      <c r="AB69" s="24">
        <f t="shared" si="16"/>
        <v>0</v>
      </c>
      <c r="AC69" s="208">
        <f t="shared" si="17"/>
        <v>0</v>
      </c>
      <c r="AD69" s="209">
        <f t="shared" si="18"/>
        <v>0</v>
      </c>
      <c r="AE69" s="29"/>
    </row>
    <row r="70" spans="1:31" ht="25" customHeight="1" x14ac:dyDescent="0.5">
      <c r="A70" s="191"/>
      <c r="B70" s="10"/>
      <c r="C70" s="10"/>
      <c r="D70" s="12"/>
      <c r="E70" s="13"/>
      <c r="F70" s="13"/>
      <c r="G70" s="14"/>
      <c r="H70" s="14"/>
      <c r="I70" s="15">
        <f t="shared" si="0"/>
        <v>0</v>
      </c>
      <c r="J70" s="16" t="str">
        <f t="shared" si="1"/>
        <v/>
      </c>
      <c r="K70" s="30" t="str">
        <f t="shared" si="2"/>
        <v/>
      </c>
      <c r="L70" s="18"/>
      <c r="M70" s="26" t="s">
        <v>19</v>
      </c>
      <c r="N70" s="27"/>
      <c r="O70" s="19">
        <f t="shared" si="3"/>
        <v>0</v>
      </c>
      <c r="P70" s="20">
        <f t="shared" si="4"/>
        <v>0</v>
      </c>
      <c r="Q70" s="20">
        <f t="shared" si="5"/>
        <v>0</v>
      </c>
      <c r="R70" s="20">
        <f t="shared" si="6"/>
        <v>0</v>
      </c>
      <c r="S70" s="21">
        <f t="shared" si="7"/>
        <v>0</v>
      </c>
      <c r="T70" s="22">
        <f t="shared" si="8"/>
        <v>0</v>
      </c>
      <c r="U70" s="23">
        <f t="shared" si="9"/>
        <v>0</v>
      </c>
      <c r="V70" s="28">
        <f t="shared" si="10"/>
        <v>0</v>
      </c>
      <c r="W70" s="23">
        <f t="shared" si="11"/>
        <v>0</v>
      </c>
      <c r="X70" s="23">
        <f t="shared" si="12"/>
        <v>0</v>
      </c>
      <c r="Y70" s="24">
        <f t="shared" si="13"/>
        <v>0</v>
      </c>
      <c r="Z70" s="23">
        <f t="shared" si="14"/>
        <v>0</v>
      </c>
      <c r="AA70" s="23">
        <f t="shared" si="15"/>
        <v>0</v>
      </c>
      <c r="AB70" s="24">
        <f t="shared" si="16"/>
        <v>0</v>
      </c>
      <c r="AC70" s="208">
        <f t="shared" si="17"/>
        <v>0</v>
      </c>
      <c r="AD70" s="209">
        <f t="shared" si="18"/>
        <v>0</v>
      </c>
      <c r="AE70" s="29"/>
    </row>
    <row r="71" spans="1:31" ht="25" customHeight="1" x14ac:dyDescent="0.5">
      <c r="A71" s="191"/>
      <c r="B71" s="10"/>
      <c r="C71" s="10"/>
      <c r="D71" s="12"/>
      <c r="E71" s="13"/>
      <c r="F71" s="13"/>
      <c r="G71" s="14"/>
      <c r="H71" s="14"/>
      <c r="I71" s="15">
        <f t="shared" si="0"/>
        <v>0</v>
      </c>
      <c r="J71" s="16" t="str">
        <f t="shared" si="1"/>
        <v/>
      </c>
      <c r="K71" s="30" t="str">
        <f t="shared" si="2"/>
        <v/>
      </c>
      <c r="L71" s="18"/>
      <c r="M71" s="26" t="s">
        <v>19</v>
      </c>
      <c r="N71" s="27"/>
      <c r="O71" s="19">
        <f t="shared" si="3"/>
        <v>0</v>
      </c>
      <c r="P71" s="20">
        <f t="shared" si="4"/>
        <v>0</v>
      </c>
      <c r="Q71" s="20">
        <f t="shared" si="5"/>
        <v>0</v>
      </c>
      <c r="R71" s="20">
        <f t="shared" si="6"/>
        <v>0</v>
      </c>
      <c r="S71" s="21">
        <f t="shared" si="7"/>
        <v>0</v>
      </c>
      <c r="T71" s="22">
        <f t="shared" si="8"/>
        <v>0</v>
      </c>
      <c r="U71" s="23">
        <f t="shared" si="9"/>
        <v>0</v>
      </c>
      <c r="V71" s="28">
        <f t="shared" si="10"/>
        <v>0</v>
      </c>
      <c r="W71" s="23">
        <f t="shared" si="11"/>
        <v>0</v>
      </c>
      <c r="X71" s="23">
        <f t="shared" si="12"/>
        <v>0</v>
      </c>
      <c r="Y71" s="24">
        <f t="shared" si="13"/>
        <v>0</v>
      </c>
      <c r="Z71" s="23">
        <f t="shared" si="14"/>
        <v>0</v>
      </c>
      <c r="AA71" s="23">
        <f t="shared" si="15"/>
        <v>0</v>
      </c>
      <c r="AB71" s="24">
        <f t="shared" si="16"/>
        <v>0</v>
      </c>
      <c r="AC71" s="208">
        <f t="shared" si="17"/>
        <v>0</v>
      </c>
      <c r="AD71" s="209">
        <f t="shared" si="18"/>
        <v>0</v>
      </c>
      <c r="AE71" s="29"/>
    </row>
    <row r="72" spans="1:31" ht="25" customHeight="1" x14ac:dyDescent="0.5">
      <c r="A72" s="191"/>
      <c r="B72" s="10"/>
      <c r="C72" s="10"/>
      <c r="D72" s="12"/>
      <c r="E72" s="13"/>
      <c r="F72" s="13"/>
      <c r="G72" s="14"/>
      <c r="H72" s="14"/>
      <c r="I72" s="15">
        <f t="shared" ref="I72:I135" si="19">G72+H72</f>
        <v>0</v>
      </c>
      <c r="J72" s="16" t="str">
        <f t="shared" ref="J72:J135" si="20">IF(I72&gt;0,IF(E72="","Inserire periodo in colonna E",IF(F72="","Inserire periodo in colonna F",IF(G72="","Inserire gg. di presenza in colonna G",IF(I72&gt;(F72-E72+1),"Errore n. max Giorni! Verificare periodo inserito",IF((F72-E72+1)=I72,"ok",""))))),"")</f>
        <v/>
      </c>
      <c r="K72" s="30" t="str">
        <f t="shared" ref="K72:K135" si="21">IF((I72&gt;0),(F72-E72+1)-H72,"")</f>
        <v/>
      </c>
      <c r="L72" s="18"/>
      <c r="M72" s="26" t="s">
        <v>19</v>
      </c>
      <c r="N72" s="27"/>
      <c r="O72" s="19">
        <f t="shared" ref="O72:O135" si="22">IF(N72&lt;38.1,N72,38.1)</f>
        <v>0</v>
      </c>
      <c r="P72" s="20">
        <f t="shared" ref="P72:P135" si="23">IF(N72=0,0,O72-13.49)</f>
        <v>0</v>
      </c>
      <c r="Q72" s="20">
        <f t="shared" ref="Q72:Q135" si="24">ROUND(G72*O72,2)</f>
        <v>0</v>
      </c>
      <c r="R72" s="20">
        <f t="shared" ref="R72:R135" si="25">ROUND(H72*P72,2)</f>
        <v>0</v>
      </c>
      <c r="S72" s="21">
        <f t="shared" ref="S72:S135" si="26">ROUND(Q72+R72,2)</f>
        <v>0</v>
      </c>
      <c r="T72" s="22">
        <f t="shared" ref="T72:T135" si="27">IF(L72=0,0,IF((L72&lt;5000),5000,L72))</f>
        <v>0</v>
      </c>
      <c r="U72" s="23">
        <f t="shared" ref="U72:U135" si="28">IF(T72=0,0,ROUND((T72-5000)/(20000-5000),2))</f>
        <v>0</v>
      </c>
      <c r="V72" s="28">
        <f t="shared" ref="V72:V135" si="29">IF(M72="NO",0,IF(M72="SI",17.33,0))</f>
        <v>0</v>
      </c>
      <c r="W72" s="23">
        <f t="shared" ref="W72:W135" si="30">IF(AND(N72&gt;0,G72&gt;0),(ROUND((U72*(O72-V72)+V72),2)),0)</f>
        <v>0</v>
      </c>
      <c r="X72" s="23">
        <f t="shared" ref="X72:X135" si="31">IF(O72&lt;W72,O72,W72)</f>
        <v>0</v>
      </c>
      <c r="Y72" s="24">
        <f t="shared" ref="Y72:Y135" si="32">IF(AND(N72&gt;0,G72&gt;0,W72&lt;O72),ROUND(O72-W72,2),0)</f>
        <v>0</v>
      </c>
      <c r="Z72" s="23">
        <f t="shared" ref="Z72:Z135" si="33">IF(AND(N72&gt;0,H72&gt;0),(ROUND((U72*(P72-V72)+V72),2)),0)</f>
        <v>0</v>
      </c>
      <c r="AA72" s="23">
        <f t="shared" ref="AA72:AA135" si="34">IF(P72&lt;Z72,P72,Z72)</f>
        <v>0</v>
      </c>
      <c r="AB72" s="24">
        <f t="shared" ref="AB72:AB135" si="35">IF(AND(N72&gt;0,H72&gt;0,Z72&lt;P72),(ROUND(P72-Z72,2)),0)</f>
        <v>0</v>
      </c>
      <c r="AC72" s="208">
        <f t="shared" ref="AC72:AC135" si="36">ROUND((X72*G72)+(AA72*H72),2)</f>
        <v>0</v>
      </c>
      <c r="AD72" s="209">
        <f t="shared" ref="AD72:AD135" si="37">IF(I72&gt;0,IF(L72="","Inserire Isee in colonna L",IF(M72="","Compilare colonna M",IF(N72="","Inserire tariffa in colonna N",ROUND((Y72*G72)+(AB72*H72),2)))),0)</f>
        <v>0</v>
      </c>
      <c r="AE72" s="29"/>
    </row>
    <row r="73" spans="1:31" ht="25" customHeight="1" x14ac:dyDescent="0.5">
      <c r="A73" s="191"/>
      <c r="B73" s="10"/>
      <c r="C73" s="10"/>
      <c r="D73" s="12"/>
      <c r="E73" s="13"/>
      <c r="F73" s="13"/>
      <c r="G73" s="14"/>
      <c r="H73" s="14"/>
      <c r="I73" s="15">
        <f t="shared" si="19"/>
        <v>0</v>
      </c>
      <c r="J73" s="16" t="str">
        <f t="shared" si="20"/>
        <v/>
      </c>
      <c r="K73" s="30" t="str">
        <f t="shared" si="21"/>
        <v/>
      </c>
      <c r="L73" s="18"/>
      <c r="M73" s="26" t="s">
        <v>19</v>
      </c>
      <c r="N73" s="27"/>
      <c r="O73" s="19">
        <f t="shared" si="22"/>
        <v>0</v>
      </c>
      <c r="P73" s="20">
        <f t="shared" si="23"/>
        <v>0</v>
      </c>
      <c r="Q73" s="20">
        <f t="shared" si="24"/>
        <v>0</v>
      </c>
      <c r="R73" s="20">
        <f t="shared" si="25"/>
        <v>0</v>
      </c>
      <c r="S73" s="21">
        <f t="shared" si="26"/>
        <v>0</v>
      </c>
      <c r="T73" s="22">
        <f t="shared" si="27"/>
        <v>0</v>
      </c>
      <c r="U73" s="23">
        <f t="shared" si="28"/>
        <v>0</v>
      </c>
      <c r="V73" s="28">
        <f t="shared" si="29"/>
        <v>0</v>
      </c>
      <c r="W73" s="23">
        <f t="shared" si="30"/>
        <v>0</v>
      </c>
      <c r="X73" s="23">
        <f t="shared" si="31"/>
        <v>0</v>
      </c>
      <c r="Y73" s="24">
        <f t="shared" si="32"/>
        <v>0</v>
      </c>
      <c r="Z73" s="23">
        <f t="shared" si="33"/>
        <v>0</v>
      </c>
      <c r="AA73" s="23">
        <f t="shared" si="34"/>
        <v>0</v>
      </c>
      <c r="AB73" s="24">
        <f t="shared" si="35"/>
        <v>0</v>
      </c>
      <c r="AC73" s="208">
        <f t="shared" si="36"/>
        <v>0</v>
      </c>
      <c r="AD73" s="209">
        <f t="shared" si="37"/>
        <v>0</v>
      </c>
      <c r="AE73" s="29"/>
    </row>
    <row r="74" spans="1:31" ht="25" customHeight="1" x14ac:dyDescent="0.5">
      <c r="A74" s="191"/>
      <c r="B74" s="10"/>
      <c r="C74" s="10"/>
      <c r="D74" s="12"/>
      <c r="E74" s="13"/>
      <c r="F74" s="13"/>
      <c r="G74" s="14"/>
      <c r="H74" s="14"/>
      <c r="I74" s="15">
        <f t="shared" si="19"/>
        <v>0</v>
      </c>
      <c r="J74" s="16" t="str">
        <f t="shared" si="20"/>
        <v/>
      </c>
      <c r="K74" s="30" t="str">
        <f t="shared" si="21"/>
        <v/>
      </c>
      <c r="L74" s="18"/>
      <c r="M74" s="26" t="s">
        <v>19</v>
      </c>
      <c r="N74" s="27"/>
      <c r="O74" s="19">
        <f t="shared" si="22"/>
        <v>0</v>
      </c>
      <c r="P74" s="20">
        <f t="shared" si="23"/>
        <v>0</v>
      </c>
      <c r="Q74" s="20">
        <f t="shared" si="24"/>
        <v>0</v>
      </c>
      <c r="R74" s="20">
        <f t="shared" si="25"/>
        <v>0</v>
      </c>
      <c r="S74" s="21">
        <f t="shared" si="26"/>
        <v>0</v>
      </c>
      <c r="T74" s="22">
        <f t="shared" si="27"/>
        <v>0</v>
      </c>
      <c r="U74" s="23">
        <f t="shared" si="28"/>
        <v>0</v>
      </c>
      <c r="V74" s="28">
        <f t="shared" si="29"/>
        <v>0</v>
      </c>
      <c r="W74" s="23">
        <f t="shared" si="30"/>
        <v>0</v>
      </c>
      <c r="X74" s="23">
        <f t="shared" si="31"/>
        <v>0</v>
      </c>
      <c r="Y74" s="24">
        <f t="shared" si="32"/>
        <v>0</v>
      </c>
      <c r="Z74" s="23">
        <f t="shared" si="33"/>
        <v>0</v>
      </c>
      <c r="AA74" s="23">
        <f t="shared" si="34"/>
        <v>0</v>
      </c>
      <c r="AB74" s="24">
        <f t="shared" si="35"/>
        <v>0</v>
      </c>
      <c r="AC74" s="208">
        <f t="shared" si="36"/>
        <v>0</v>
      </c>
      <c r="AD74" s="209">
        <f t="shared" si="37"/>
        <v>0</v>
      </c>
      <c r="AE74" s="29"/>
    </row>
    <row r="75" spans="1:31" ht="25" customHeight="1" x14ac:dyDescent="0.5">
      <c r="A75" s="191"/>
      <c r="B75" s="10"/>
      <c r="C75" s="10"/>
      <c r="D75" s="12"/>
      <c r="E75" s="13"/>
      <c r="F75" s="13"/>
      <c r="G75" s="14"/>
      <c r="H75" s="14"/>
      <c r="I75" s="15">
        <f t="shared" si="19"/>
        <v>0</v>
      </c>
      <c r="J75" s="16" t="str">
        <f t="shared" si="20"/>
        <v/>
      </c>
      <c r="K75" s="30" t="str">
        <f t="shared" si="21"/>
        <v/>
      </c>
      <c r="L75" s="18"/>
      <c r="M75" s="26" t="s">
        <v>19</v>
      </c>
      <c r="N75" s="27"/>
      <c r="O75" s="19">
        <f t="shared" si="22"/>
        <v>0</v>
      </c>
      <c r="P75" s="20">
        <f t="shared" si="23"/>
        <v>0</v>
      </c>
      <c r="Q75" s="20">
        <f t="shared" si="24"/>
        <v>0</v>
      </c>
      <c r="R75" s="20">
        <f t="shared" si="25"/>
        <v>0</v>
      </c>
      <c r="S75" s="21">
        <f t="shared" si="26"/>
        <v>0</v>
      </c>
      <c r="T75" s="22">
        <f t="shared" si="27"/>
        <v>0</v>
      </c>
      <c r="U75" s="23">
        <f t="shared" si="28"/>
        <v>0</v>
      </c>
      <c r="V75" s="28">
        <f t="shared" si="29"/>
        <v>0</v>
      </c>
      <c r="W75" s="23">
        <f t="shared" si="30"/>
        <v>0</v>
      </c>
      <c r="X75" s="23">
        <f t="shared" si="31"/>
        <v>0</v>
      </c>
      <c r="Y75" s="24">
        <f t="shared" si="32"/>
        <v>0</v>
      </c>
      <c r="Z75" s="23">
        <f t="shared" si="33"/>
        <v>0</v>
      </c>
      <c r="AA75" s="23">
        <f t="shared" si="34"/>
        <v>0</v>
      </c>
      <c r="AB75" s="24">
        <f t="shared" si="35"/>
        <v>0</v>
      </c>
      <c r="AC75" s="208">
        <f t="shared" si="36"/>
        <v>0</v>
      </c>
      <c r="AD75" s="209">
        <f t="shared" si="37"/>
        <v>0</v>
      </c>
      <c r="AE75" s="29"/>
    </row>
    <row r="76" spans="1:31" ht="25" customHeight="1" x14ac:dyDescent="0.5">
      <c r="A76" s="191"/>
      <c r="B76" s="10"/>
      <c r="C76" s="10"/>
      <c r="D76" s="12"/>
      <c r="E76" s="13"/>
      <c r="F76" s="13"/>
      <c r="G76" s="14"/>
      <c r="H76" s="14"/>
      <c r="I76" s="15">
        <f t="shared" si="19"/>
        <v>0</v>
      </c>
      <c r="J76" s="16" t="str">
        <f t="shared" si="20"/>
        <v/>
      </c>
      <c r="K76" s="30" t="str">
        <f t="shared" si="21"/>
        <v/>
      </c>
      <c r="L76" s="18"/>
      <c r="M76" s="26" t="s">
        <v>19</v>
      </c>
      <c r="N76" s="27"/>
      <c r="O76" s="19">
        <f t="shared" si="22"/>
        <v>0</v>
      </c>
      <c r="P76" s="20">
        <f t="shared" si="23"/>
        <v>0</v>
      </c>
      <c r="Q76" s="20">
        <f t="shared" si="24"/>
        <v>0</v>
      </c>
      <c r="R76" s="20">
        <f t="shared" si="25"/>
        <v>0</v>
      </c>
      <c r="S76" s="21">
        <f t="shared" si="26"/>
        <v>0</v>
      </c>
      <c r="T76" s="22">
        <f t="shared" si="27"/>
        <v>0</v>
      </c>
      <c r="U76" s="23">
        <f t="shared" si="28"/>
        <v>0</v>
      </c>
      <c r="V76" s="28">
        <f t="shared" si="29"/>
        <v>0</v>
      </c>
      <c r="W76" s="23">
        <f t="shared" si="30"/>
        <v>0</v>
      </c>
      <c r="X76" s="23">
        <f t="shared" si="31"/>
        <v>0</v>
      </c>
      <c r="Y76" s="24">
        <f t="shared" si="32"/>
        <v>0</v>
      </c>
      <c r="Z76" s="23">
        <f t="shared" si="33"/>
        <v>0</v>
      </c>
      <c r="AA76" s="23">
        <f t="shared" si="34"/>
        <v>0</v>
      </c>
      <c r="AB76" s="24">
        <f t="shared" si="35"/>
        <v>0</v>
      </c>
      <c r="AC76" s="208">
        <f t="shared" si="36"/>
        <v>0</v>
      </c>
      <c r="AD76" s="209">
        <f t="shared" si="37"/>
        <v>0</v>
      </c>
      <c r="AE76" s="29"/>
    </row>
    <row r="77" spans="1:31" ht="25" customHeight="1" x14ac:dyDescent="0.5">
      <c r="A77" s="191"/>
      <c r="B77" s="10"/>
      <c r="C77" s="10"/>
      <c r="D77" s="12"/>
      <c r="E77" s="13"/>
      <c r="F77" s="13"/>
      <c r="G77" s="14"/>
      <c r="H77" s="14"/>
      <c r="I77" s="15">
        <f t="shared" si="19"/>
        <v>0</v>
      </c>
      <c r="J77" s="16" t="str">
        <f t="shared" si="20"/>
        <v/>
      </c>
      <c r="K77" s="30" t="str">
        <f t="shared" si="21"/>
        <v/>
      </c>
      <c r="L77" s="18"/>
      <c r="M77" s="26" t="s">
        <v>19</v>
      </c>
      <c r="N77" s="27"/>
      <c r="O77" s="19">
        <f t="shared" si="22"/>
        <v>0</v>
      </c>
      <c r="P77" s="20">
        <f t="shared" si="23"/>
        <v>0</v>
      </c>
      <c r="Q77" s="20">
        <f t="shared" si="24"/>
        <v>0</v>
      </c>
      <c r="R77" s="20">
        <f t="shared" si="25"/>
        <v>0</v>
      </c>
      <c r="S77" s="21">
        <f t="shared" si="26"/>
        <v>0</v>
      </c>
      <c r="T77" s="22">
        <f t="shared" si="27"/>
        <v>0</v>
      </c>
      <c r="U77" s="23">
        <f t="shared" si="28"/>
        <v>0</v>
      </c>
      <c r="V77" s="28">
        <f t="shared" si="29"/>
        <v>0</v>
      </c>
      <c r="W77" s="23">
        <f t="shared" si="30"/>
        <v>0</v>
      </c>
      <c r="X77" s="23">
        <f t="shared" si="31"/>
        <v>0</v>
      </c>
      <c r="Y77" s="24">
        <f t="shared" si="32"/>
        <v>0</v>
      </c>
      <c r="Z77" s="23">
        <f t="shared" si="33"/>
        <v>0</v>
      </c>
      <c r="AA77" s="23">
        <f t="shared" si="34"/>
        <v>0</v>
      </c>
      <c r="AB77" s="24">
        <f t="shared" si="35"/>
        <v>0</v>
      </c>
      <c r="AC77" s="208">
        <f t="shared" si="36"/>
        <v>0</v>
      </c>
      <c r="AD77" s="209">
        <f t="shared" si="37"/>
        <v>0</v>
      </c>
      <c r="AE77" s="29"/>
    </row>
    <row r="78" spans="1:31" ht="25" customHeight="1" x14ac:dyDescent="0.5">
      <c r="A78" s="191"/>
      <c r="B78" s="10"/>
      <c r="C78" s="10"/>
      <c r="D78" s="12"/>
      <c r="E78" s="13"/>
      <c r="F78" s="13"/>
      <c r="G78" s="14"/>
      <c r="H78" s="14"/>
      <c r="I78" s="15">
        <f t="shared" si="19"/>
        <v>0</v>
      </c>
      <c r="J78" s="16" t="str">
        <f t="shared" si="20"/>
        <v/>
      </c>
      <c r="K78" s="30" t="str">
        <f t="shared" si="21"/>
        <v/>
      </c>
      <c r="L78" s="18"/>
      <c r="M78" s="26" t="s">
        <v>19</v>
      </c>
      <c r="N78" s="27"/>
      <c r="O78" s="19">
        <f t="shared" si="22"/>
        <v>0</v>
      </c>
      <c r="P78" s="20">
        <f t="shared" si="23"/>
        <v>0</v>
      </c>
      <c r="Q78" s="20">
        <f t="shared" si="24"/>
        <v>0</v>
      </c>
      <c r="R78" s="20">
        <f t="shared" si="25"/>
        <v>0</v>
      </c>
      <c r="S78" s="21">
        <f t="shared" si="26"/>
        <v>0</v>
      </c>
      <c r="T78" s="22">
        <f t="shared" si="27"/>
        <v>0</v>
      </c>
      <c r="U78" s="23">
        <f t="shared" si="28"/>
        <v>0</v>
      </c>
      <c r="V78" s="28">
        <f t="shared" si="29"/>
        <v>0</v>
      </c>
      <c r="W78" s="23">
        <f t="shared" si="30"/>
        <v>0</v>
      </c>
      <c r="X78" s="23">
        <f t="shared" si="31"/>
        <v>0</v>
      </c>
      <c r="Y78" s="24">
        <f t="shared" si="32"/>
        <v>0</v>
      </c>
      <c r="Z78" s="23">
        <f t="shared" si="33"/>
        <v>0</v>
      </c>
      <c r="AA78" s="23">
        <f t="shared" si="34"/>
        <v>0</v>
      </c>
      <c r="AB78" s="24">
        <f t="shared" si="35"/>
        <v>0</v>
      </c>
      <c r="AC78" s="208">
        <f t="shared" si="36"/>
        <v>0</v>
      </c>
      <c r="AD78" s="209">
        <f t="shared" si="37"/>
        <v>0</v>
      </c>
      <c r="AE78" s="29"/>
    </row>
    <row r="79" spans="1:31" ht="25" customHeight="1" x14ac:dyDescent="0.5">
      <c r="A79" s="191"/>
      <c r="B79" s="10"/>
      <c r="C79" s="10"/>
      <c r="D79" s="12"/>
      <c r="E79" s="13"/>
      <c r="F79" s="13"/>
      <c r="G79" s="14"/>
      <c r="H79" s="14"/>
      <c r="I79" s="15">
        <f t="shared" si="19"/>
        <v>0</v>
      </c>
      <c r="J79" s="16" t="str">
        <f t="shared" si="20"/>
        <v/>
      </c>
      <c r="K79" s="30" t="str">
        <f t="shared" si="21"/>
        <v/>
      </c>
      <c r="L79" s="18"/>
      <c r="M79" s="26" t="s">
        <v>19</v>
      </c>
      <c r="N79" s="27"/>
      <c r="O79" s="19">
        <f t="shared" si="22"/>
        <v>0</v>
      </c>
      <c r="P79" s="20">
        <f t="shared" si="23"/>
        <v>0</v>
      </c>
      <c r="Q79" s="20">
        <f t="shared" si="24"/>
        <v>0</v>
      </c>
      <c r="R79" s="20">
        <f t="shared" si="25"/>
        <v>0</v>
      </c>
      <c r="S79" s="21">
        <f t="shared" si="26"/>
        <v>0</v>
      </c>
      <c r="T79" s="22">
        <f t="shared" si="27"/>
        <v>0</v>
      </c>
      <c r="U79" s="23">
        <f t="shared" si="28"/>
        <v>0</v>
      </c>
      <c r="V79" s="28">
        <f t="shared" si="29"/>
        <v>0</v>
      </c>
      <c r="W79" s="23">
        <f t="shared" si="30"/>
        <v>0</v>
      </c>
      <c r="X79" s="23">
        <f t="shared" si="31"/>
        <v>0</v>
      </c>
      <c r="Y79" s="24">
        <f t="shared" si="32"/>
        <v>0</v>
      </c>
      <c r="Z79" s="23">
        <f t="shared" si="33"/>
        <v>0</v>
      </c>
      <c r="AA79" s="23">
        <f t="shared" si="34"/>
        <v>0</v>
      </c>
      <c r="AB79" s="24">
        <f t="shared" si="35"/>
        <v>0</v>
      </c>
      <c r="AC79" s="208">
        <f t="shared" si="36"/>
        <v>0</v>
      </c>
      <c r="AD79" s="209">
        <f t="shared" si="37"/>
        <v>0</v>
      </c>
      <c r="AE79" s="29"/>
    </row>
    <row r="80" spans="1:31" ht="25" customHeight="1" x14ac:dyDescent="0.5">
      <c r="A80" s="191"/>
      <c r="B80" s="10"/>
      <c r="C80" s="10"/>
      <c r="D80" s="12"/>
      <c r="E80" s="13"/>
      <c r="F80" s="13"/>
      <c r="G80" s="14"/>
      <c r="H80" s="14"/>
      <c r="I80" s="15">
        <f t="shared" si="19"/>
        <v>0</v>
      </c>
      <c r="J80" s="16" t="str">
        <f t="shared" si="20"/>
        <v/>
      </c>
      <c r="K80" s="30" t="str">
        <f t="shared" si="21"/>
        <v/>
      </c>
      <c r="L80" s="18"/>
      <c r="M80" s="26" t="s">
        <v>19</v>
      </c>
      <c r="N80" s="27"/>
      <c r="O80" s="19">
        <f t="shared" si="22"/>
        <v>0</v>
      </c>
      <c r="P80" s="20">
        <f t="shared" si="23"/>
        <v>0</v>
      </c>
      <c r="Q80" s="20">
        <f t="shared" si="24"/>
        <v>0</v>
      </c>
      <c r="R80" s="20">
        <f t="shared" si="25"/>
        <v>0</v>
      </c>
      <c r="S80" s="21">
        <f t="shared" si="26"/>
        <v>0</v>
      </c>
      <c r="T80" s="22">
        <f t="shared" si="27"/>
        <v>0</v>
      </c>
      <c r="U80" s="23">
        <f t="shared" si="28"/>
        <v>0</v>
      </c>
      <c r="V80" s="28">
        <f t="shared" si="29"/>
        <v>0</v>
      </c>
      <c r="W80" s="23">
        <f t="shared" si="30"/>
        <v>0</v>
      </c>
      <c r="X80" s="23">
        <f t="shared" si="31"/>
        <v>0</v>
      </c>
      <c r="Y80" s="24">
        <f t="shared" si="32"/>
        <v>0</v>
      </c>
      <c r="Z80" s="23">
        <f t="shared" si="33"/>
        <v>0</v>
      </c>
      <c r="AA80" s="23">
        <f t="shared" si="34"/>
        <v>0</v>
      </c>
      <c r="AB80" s="24">
        <f t="shared" si="35"/>
        <v>0</v>
      </c>
      <c r="AC80" s="208">
        <f t="shared" si="36"/>
        <v>0</v>
      </c>
      <c r="AD80" s="209">
        <f t="shared" si="37"/>
        <v>0</v>
      </c>
      <c r="AE80" s="29"/>
    </row>
    <row r="81" spans="1:31" ht="25" customHeight="1" x14ac:dyDescent="0.5">
      <c r="A81" s="191"/>
      <c r="B81" s="10"/>
      <c r="C81" s="10"/>
      <c r="D81" s="12"/>
      <c r="E81" s="13"/>
      <c r="F81" s="13"/>
      <c r="G81" s="14"/>
      <c r="H81" s="14"/>
      <c r="I81" s="15">
        <f t="shared" si="19"/>
        <v>0</v>
      </c>
      <c r="J81" s="16" t="str">
        <f t="shared" si="20"/>
        <v/>
      </c>
      <c r="K81" s="30" t="str">
        <f t="shared" si="21"/>
        <v/>
      </c>
      <c r="L81" s="18"/>
      <c r="M81" s="26" t="s">
        <v>19</v>
      </c>
      <c r="N81" s="27"/>
      <c r="O81" s="19">
        <f t="shared" si="22"/>
        <v>0</v>
      </c>
      <c r="P81" s="20">
        <f t="shared" si="23"/>
        <v>0</v>
      </c>
      <c r="Q81" s="20">
        <f t="shared" si="24"/>
        <v>0</v>
      </c>
      <c r="R81" s="20">
        <f t="shared" si="25"/>
        <v>0</v>
      </c>
      <c r="S81" s="21">
        <f t="shared" si="26"/>
        <v>0</v>
      </c>
      <c r="T81" s="22">
        <f t="shared" si="27"/>
        <v>0</v>
      </c>
      <c r="U81" s="23">
        <f t="shared" si="28"/>
        <v>0</v>
      </c>
      <c r="V81" s="28">
        <f t="shared" si="29"/>
        <v>0</v>
      </c>
      <c r="W81" s="23">
        <f t="shared" si="30"/>
        <v>0</v>
      </c>
      <c r="X81" s="23">
        <f t="shared" si="31"/>
        <v>0</v>
      </c>
      <c r="Y81" s="24">
        <f t="shared" si="32"/>
        <v>0</v>
      </c>
      <c r="Z81" s="23">
        <f t="shared" si="33"/>
        <v>0</v>
      </c>
      <c r="AA81" s="23">
        <f t="shared" si="34"/>
        <v>0</v>
      </c>
      <c r="AB81" s="24">
        <f t="shared" si="35"/>
        <v>0</v>
      </c>
      <c r="AC81" s="208">
        <f t="shared" si="36"/>
        <v>0</v>
      </c>
      <c r="AD81" s="209">
        <f t="shared" si="37"/>
        <v>0</v>
      </c>
      <c r="AE81" s="29"/>
    </row>
    <row r="82" spans="1:31" ht="25" customHeight="1" x14ac:dyDescent="0.5">
      <c r="A82" s="191"/>
      <c r="B82" s="10"/>
      <c r="C82" s="10"/>
      <c r="D82" s="12"/>
      <c r="E82" s="13"/>
      <c r="F82" s="13"/>
      <c r="G82" s="14"/>
      <c r="H82" s="14"/>
      <c r="I82" s="15">
        <f t="shared" si="19"/>
        <v>0</v>
      </c>
      <c r="J82" s="16" t="str">
        <f t="shared" si="20"/>
        <v/>
      </c>
      <c r="K82" s="30" t="str">
        <f t="shared" si="21"/>
        <v/>
      </c>
      <c r="L82" s="18"/>
      <c r="M82" s="26" t="s">
        <v>19</v>
      </c>
      <c r="N82" s="27"/>
      <c r="O82" s="19">
        <f t="shared" si="22"/>
        <v>0</v>
      </c>
      <c r="P82" s="20">
        <f t="shared" si="23"/>
        <v>0</v>
      </c>
      <c r="Q82" s="20">
        <f t="shared" si="24"/>
        <v>0</v>
      </c>
      <c r="R82" s="20">
        <f t="shared" si="25"/>
        <v>0</v>
      </c>
      <c r="S82" s="21">
        <f t="shared" si="26"/>
        <v>0</v>
      </c>
      <c r="T82" s="22">
        <f t="shared" si="27"/>
        <v>0</v>
      </c>
      <c r="U82" s="23">
        <f t="shared" si="28"/>
        <v>0</v>
      </c>
      <c r="V82" s="28">
        <f t="shared" si="29"/>
        <v>0</v>
      </c>
      <c r="W82" s="23">
        <f t="shared" si="30"/>
        <v>0</v>
      </c>
      <c r="X82" s="23">
        <f t="shared" si="31"/>
        <v>0</v>
      </c>
      <c r="Y82" s="24">
        <f t="shared" si="32"/>
        <v>0</v>
      </c>
      <c r="Z82" s="23">
        <f t="shared" si="33"/>
        <v>0</v>
      </c>
      <c r="AA82" s="23">
        <f t="shared" si="34"/>
        <v>0</v>
      </c>
      <c r="AB82" s="24">
        <f t="shared" si="35"/>
        <v>0</v>
      </c>
      <c r="AC82" s="208">
        <f t="shared" si="36"/>
        <v>0</v>
      </c>
      <c r="AD82" s="209">
        <f t="shared" si="37"/>
        <v>0</v>
      </c>
      <c r="AE82" s="29"/>
    </row>
    <row r="83" spans="1:31" ht="25" customHeight="1" x14ac:dyDescent="0.5">
      <c r="A83" s="191"/>
      <c r="B83" s="10"/>
      <c r="C83" s="10"/>
      <c r="D83" s="12"/>
      <c r="E83" s="13"/>
      <c r="F83" s="13"/>
      <c r="G83" s="14"/>
      <c r="H83" s="14"/>
      <c r="I83" s="15">
        <f t="shared" si="19"/>
        <v>0</v>
      </c>
      <c r="J83" s="16" t="str">
        <f t="shared" si="20"/>
        <v/>
      </c>
      <c r="K83" s="30" t="str">
        <f t="shared" si="21"/>
        <v/>
      </c>
      <c r="L83" s="18"/>
      <c r="M83" s="26" t="s">
        <v>19</v>
      </c>
      <c r="N83" s="27"/>
      <c r="O83" s="19">
        <f t="shared" si="22"/>
        <v>0</v>
      </c>
      <c r="P83" s="20">
        <f t="shared" si="23"/>
        <v>0</v>
      </c>
      <c r="Q83" s="20">
        <f t="shared" si="24"/>
        <v>0</v>
      </c>
      <c r="R83" s="20">
        <f t="shared" si="25"/>
        <v>0</v>
      </c>
      <c r="S83" s="21">
        <f t="shared" si="26"/>
        <v>0</v>
      </c>
      <c r="T83" s="22">
        <f t="shared" si="27"/>
        <v>0</v>
      </c>
      <c r="U83" s="23">
        <f t="shared" si="28"/>
        <v>0</v>
      </c>
      <c r="V83" s="28">
        <f t="shared" si="29"/>
        <v>0</v>
      </c>
      <c r="W83" s="23">
        <f t="shared" si="30"/>
        <v>0</v>
      </c>
      <c r="X83" s="23">
        <f t="shared" si="31"/>
        <v>0</v>
      </c>
      <c r="Y83" s="24">
        <f t="shared" si="32"/>
        <v>0</v>
      </c>
      <c r="Z83" s="23">
        <f t="shared" si="33"/>
        <v>0</v>
      </c>
      <c r="AA83" s="23">
        <f t="shared" si="34"/>
        <v>0</v>
      </c>
      <c r="AB83" s="24">
        <f t="shared" si="35"/>
        <v>0</v>
      </c>
      <c r="AC83" s="208">
        <f t="shared" si="36"/>
        <v>0</v>
      </c>
      <c r="AD83" s="209">
        <f t="shared" si="37"/>
        <v>0</v>
      </c>
      <c r="AE83" s="29"/>
    </row>
    <row r="84" spans="1:31" ht="25" customHeight="1" x14ac:dyDescent="0.5">
      <c r="A84" s="191"/>
      <c r="B84" s="10"/>
      <c r="C84" s="10"/>
      <c r="D84" s="12"/>
      <c r="E84" s="13"/>
      <c r="F84" s="13"/>
      <c r="G84" s="14"/>
      <c r="H84" s="14"/>
      <c r="I84" s="15">
        <f t="shared" si="19"/>
        <v>0</v>
      </c>
      <c r="J84" s="16" t="str">
        <f t="shared" si="20"/>
        <v/>
      </c>
      <c r="K84" s="30" t="str">
        <f t="shared" si="21"/>
        <v/>
      </c>
      <c r="L84" s="18"/>
      <c r="M84" s="26" t="s">
        <v>19</v>
      </c>
      <c r="N84" s="27"/>
      <c r="O84" s="19">
        <f t="shared" si="22"/>
        <v>0</v>
      </c>
      <c r="P84" s="20">
        <f t="shared" si="23"/>
        <v>0</v>
      </c>
      <c r="Q84" s="20">
        <f t="shared" si="24"/>
        <v>0</v>
      </c>
      <c r="R84" s="20">
        <f t="shared" si="25"/>
        <v>0</v>
      </c>
      <c r="S84" s="21">
        <f t="shared" si="26"/>
        <v>0</v>
      </c>
      <c r="T84" s="22">
        <f t="shared" si="27"/>
        <v>0</v>
      </c>
      <c r="U84" s="23">
        <f t="shared" si="28"/>
        <v>0</v>
      </c>
      <c r="V84" s="28">
        <f t="shared" si="29"/>
        <v>0</v>
      </c>
      <c r="W84" s="23">
        <f t="shared" si="30"/>
        <v>0</v>
      </c>
      <c r="X84" s="23">
        <f t="shared" si="31"/>
        <v>0</v>
      </c>
      <c r="Y84" s="24">
        <f t="shared" si="32"/>
        <v>0</v>
      </c>
      <c r="Z84" s="23">
        <f t="shared" si="33"/>
        <v>0</v>
      </c>
      <c r="AA84" s="23">
        <f t="shared" si="34"/>
        <v>0</v>
      </c>
      <c r="AB84" s="24">
        <f t="shared" si="35"/>
        <v>0</v>
      </c>
      <c r="AC84" s="208">
        <f t="shared" si="36"/>
        <v>0</v>
      </c>
      <c r="AD84" s="209">
        <f t="shared" si="37"/>
        <v>0</v>
      </c>
      <c r="AE84" s="29"/>
    </row>
    <row r="85" spans="1:31" ht="25" customHeight="1" x14ac:dyDescent="0.5">
      <c r="A85" s="191"/>
      <c r="B85" s="10"/>
      <c r="C85" s="10"/>
      <c r="D85" s="12"/>
      <c r="E85" s="13"/>
      <c r="F85" s="13"/>
      <c r="G85" s="14"/>
      <c r="H85" s="14"/>
      <c r="I85" s="15">
        <f t="shared" si="19"/>
        <v>0</v>
      </c>
      <c r="J85" s="16" t="str">
        <f t="shared" si="20"/>
        <v/>
      </c>
      <c r="K85" s="30" t="str">
        <f t="shared" si="21"/>
        <v/>
      </c>
      <c r="L85" s="18"/>
      <c r="M85" s="26" t="s">
        <v>19</v>
      </c>
      <c r="N85" s="27"/>
      <c r="O85" s="19">
        <f t="shared" si="22"/>
        <v>0</v>
      </c>
      <c r="P85" s="20">
        <f t="shared" si="23"/>
        <v>0</v>
      </c>
      <c r="Q85" s="20">
        <f t="shared" si="24"/>
        <v>0</v>
      </c>
      <c r="R85" s="20">
        <f t="shared" si="25"/>
        <v>0</v>
      </c>
      <c r="S85" s="21">
        <f t="shared" si="26"/>
        <v>0</v>
      </c>
      <c r="T85" s="22">
        <f t="shared" si="27"/>
        <v>0</v>
      </c>
      <c r="U85" s="23">
        <f t="shared" si="28"/>
        <v>0</v>
      </c>
      <c r="V85" s="28">
        <f t="shared" si="29"/>
        <v>0</v>
      </c>
      <c r="W85" s="23">
        <f t="shared" si="30"/>
        <v>0</v>
      </c>
      <c r="X85" s="23">
        <f t="shared" si="31"/>
        <v>0</v>
      </c>
      <c r="Y85" s="24">
        <f t="shared" si="32"/>
        <v>0</v>
      </c>
      <c r="Z85" s="23">
        <f t="shared" si="33"/>
        <v>0</v>
      </c>
      <c r="AA85" s="23">
        <f t="shared" si="34"/>
        <v>0</v>
      </c>
      <c r="AB85" s="24">
        <f t="shared" si="35"/>
        <v>0</v>
      </c>
      <c r="AC85" s="208">
        <f t="shared" si="36"/>
        <v>0</v>
      </c>
      <c r="AD85" s="209">
        <f t="shared" si="37"/>
        <v>0</v>
      </c>
      <c r="AE85" s="29"/>
    </row>
    <row r="86" spans="1:31" ht="25" customHeight="1" x14ac:dyDescent="0.5">
      <c r="A86" s="191"/>
      <c r="B86" s="10"/>
      <c r="C86" s="10"/>
      <c r="D86" s="12"/>
      <c r="E86" s="13"/>
      <c r="F86" s="13"/>
      <c r="G86" s="14"/>
      <c r="H86" s="14"/>
      <c r="I86" s="15">
        <f t="shared" si="19"/>
        <v>0</v>
      </c>
      <c r="J86" s="16" t="str">
        <f t="shared" si="20"/>
        <v/>
      </c>
      <c r="K86" s="30" t="str">
        <f t="shared" si="21"/>
        <v/>
      </c>
      <c r="L86" s="18"/>
      <c r="M86" s="26" t="s">
        <v>19</v>
      </c>
      <c r="N86" s="27"/>
      <c r="O86" s="19">
        <f t="shared" si="22"/>
        <v>0</v>
      </c>
      <c r="P86" s="20">
        <f t="shared" si="23"/>
        <v>0</v>
      </c>
      <c r="Q86" s="20">
        <f t="shared" si="24"/>
        <v>0</v>
      </c>
      <c r="R86" s="20">
        <f t="shared" si="25"/>
        <v>0</v>
      </c>
      <c r="S86" s="21">
        <f t="shared" si="26"/>
        <v>0</v>
      </c>
      <c r="T86" s="22">
        <f t="shared" si="27"/>
        <v>0</v>
      </c>
      <c r="U86" s="23">
        <f t="shared" si="28"/>
        <v>0</v>
      </c>
      <c r="V86" s="28">
        <f t="shared" si="29"/>
        <v>0</v>
      </c>
      <c r="W86" s="23">
        <f t="shared" si="30"/>
        <v>0</v>
      </c>
      <c r="X86" s="23">
        <f t="shared" si="31"/>
        <v>0</v>
      </c>
      <c r="Y86" s="24">
        <f t="shared" si="32"/>
        <v>0</v>
      </c>
      <c r="Z86" s="23">
        <f t="shared" si="33"/>
        <v>0</v>
      </c>
      <c r="AA86" s="23">
        <f t="shared" si="34"/>
        <v>0</v>
      </c>
      <c r="AB86" s="24">
        <f t="shared" si="35"/>
        <v>0</v>
      </c>
      <c r="AC86" s="208">
        <f t="shared" si="36"/>
        <v>0</v>
      </c>
      <c r="AD86" s="209">
        <f t="shared" si="37"/>
        <v>0</v>
      </c>
      <c r="AE86" s="29"/>
    </row>
    <row r="87" spans="1:31" ht="25" customHeight="1" x14ac:dyDescent="0.5">
      <c r="A87" s="191"/>
      <c r="B87" s="10"/>
      <c r="C87" s="10"/>
      <c r="D87" s="12"/>
      <c r="E87" s="13"/>
      <c r="F87" s="13"/>
      <c r="G87" s="14"/>
      <c r="H87" s="14"/>
      <c r="I87" s="15">
        <f t="shared" si="19"/>
        <v>0</v>
      </c>
      <c r="J87" s="16" t="str">
        <f t="shared" si="20"/>
        <v/>
      </c>
      <c r="K87" s="30" t="str">
        <f t="shared" si="21"/>
        <v/>
      </c>
      <c r="L87" s="18"/>
      <c r="M87" s="26" t="s">
        <v>19</v>
      </c>
      <c r="N87" s="27"/>
      <c r="O87" s="19">
        <f t="shared" si="22"/>
        <v>0</v>
      </c>
      <c r="P87" s="20">
        <f t="shared" si="23"/>
        <v>0</v>
      </c>
      <c r="Q87" s="20">
        <f t="shared" si="24"/>
        <v>0</v>
      </c>
      <c r="R87" s="20">
        <f t="shared" si="25"/>
        <v>0</v>
      </c>
      <c r="S87" s="21">
        <f t="shared" si="26"/>
        <v>0</v>
      </c>
      <c r="T87" s="22">
        <f t="shared" si="27"/>
        <v>0</v>
      </c>
      <c r="U87" s="23">
        <f t="shared" si="28"/>
        <v>0</v>
      </c>
      <c r="V87" s="28">
        <f t="shared" si="29"/>
        <v>0</v>
      </c>
      <c r="W87" s="23">
        <f t="shared" si="30"/>
        <v>0</v>
      </c>
      <c r="X87" s="23">
        <f t="shared" si="31"/>
        <v>0</v>
      </c>
      <c r="Y87" s="24">
        <f t="shared" si="32"/>
        <v>0</v>
      </c>
      <c r="Z87" s="23">
        <f t="shared" si="33"/>
        <v>0</v>
      </c>
      <c r="AA87" s="23">
        <f t="shared" si="34"/>
        <v>0</v>
      </c>
      <c r="AB87" s="24">
        <f t="shared" si="35"/>
        <v>0</v>
      </c>
      <c r="AC87" s="208">
        <f t="shared" si="36"/>
        <v>0</v>
      </c>
      <c r="AD87" s="209">
        <f t="shared" si="37"/>
        <v>0</v>
      </c>
      <c r="AE87" s="29"/>
    </row>
    <row r="88" spans="1:31" ht="25" customHeight="1" x14ac:dyDescent="0.5">
      <c r="A88" s="191"/>
      <c r="B88" s="10"/>
      <c r="C88" s="10"/>
      <c r="D88" s="12"/>
      <c r="E88" s="13"/>
      <c r="F88" s="13"/>
      <c r="G88" s="14"/>
      <c r="H88" s="14"/>
      <c r="I88" s="15">
        <f t="shared" si="19"/>
        <v>0</v>
      </c>
      <c r="J88" s="16" t="str">
        <f t="shared" si="20"/>
        <v/>
      </c>
      <c r="K88" s="30" t="str">
        <f t="shared" si="21"/>
        <v/>
      </c>
      <c r="L88" s="18"/>
      <c r="M88" s="26" t="s">
        <v>19</v>
      </c>
      <c r="N88" s="27"/>
      <c r="O88" s="19">
        <f t="shared" si="22"/>
        <v>0</v>
      </c>
      <c r="P88" s="20">
        <f t="shared" si="23"/>
        <v>0</v>
      </c>
      <c r="Q88" s="20">
        <f t="shared" si="24"/>
        <v>0</v>
      </c>
      <c r="R88" s="20">
        <f t="shared" si="25"/>
        <v>0</v>
      </c>
      <c r="S88" s="21">
        <f t="shared" si="26"/>
        <v>0</v>
      </c>
      <c r="T88" s="22">
        <f t="shared" si="27"/>
        <v>0</v>
      </c>
      <c r="U88" s="23">
        <f t="shared" si="28"/>
        <v>0</v>
      </c>
      <c r="V88" s="28">
        <f t="shared" si="29"/>
        <v>0</v>
      </c>
      <c r="W88" s="23">
        <f t="shared" si="30"/>
        <v>0</v>
      </c>
      <c r="X88" s="23">
        <f t="shared" si="31"/>
        <v>0</v>
      </c>
      <c r="Y88" s="24">
        <f t="shared" si="32"/>
        <v>0</v>
      </c>
      <c r="Z88" s="23">
        <f t="shared" si="33"/>
        <v>0</v>
      </c>
      <c r="AA88" s="23">
        <f t="shared" si="34"/>
        <v>0</v>
      </c>
      <c r="AB88" s="24">
        <f t="shared" si="35"/>
        <v>0</v>
      </c>
      <c r="AC88" s="208">
        <f t="shared" si="36"/>
        <v>0</v>
      </c>
      <c r="AD88" s="209">
        <f t="shared" si="37"/>
        <v>0</v>
      </c>
      <c r="AE88" s="29"/>
    </row>
    <row r="89" spans="1:31" ht="25" customHeight="1" x14ac:dyDescent="0.5">
      <c r="A89" s="191"/>
      <c r="B89" s="10"/>
      <c r="C89" s="10"/>
      <c r="D89" s="12"/>
      <c r="E89" s="13"/>
      <c r="F89" s="13"/>
      <c r="G89" s="14"/>
      <c r="H89" s="14"/>
      <c r="I89" s="15">
        <f t="shared" si="19"/>
        <v>0</v>
      </c>
      <c r="J89" s="16" t="str">
        <f t="shared" si="20"/>
        <v/>
      </c>
      <c r="K89" s="30" t="str">
        <f t="shared" si="21"/>
        <v/>
      </c>
      <c r="L89" s="18"/>
      <c r="M89" s="26" t="s">
        <v>19</v>
      </c>
      <c r="N89" s="27"/>
      <c r="O89" s="19">
        <f t="shared" si="22"/>
        <v>0</v>
      </c>
      <c r="P89" s="20">
        <f t="shared" si="23"/>
        <v>0</v>
      </c>
      <c r="Q89" s="20">
        <f t="shared" si="24"/>
        <v>0</v>
      </c>
      <c r="R89" s="20">
        <f t="shared" si="25"/>
        <v>0</v>
      </c>
      <c r="S89" s="21">
        <f t="shared" si="26"/>
        <v>0</v>
      </c>
      <c r="T89" s="22">
        <f t="shared" si="27"/>
        <v>0</v>
      </c>
      <c r="U89" s="23">
        <f t="shared" si="28"/>
        <v>0</v>
      </c>
      <c r="V89" s="28">
        <f t="shared" si="29"/>
        <v>0</v>
      </c>
      <c r="W89" s="23">
        <f t="shared" si="30"/>
        <v>0</v>
      </c>
      <c r="X89" s="23">
        <f t="shared" si="31"/>
        <v>0</v>
      </c>
      <c r="Y89" s="24">
        <f t="shared" si="32"/>
        <v>0</v>
      </c>
      <c r="Z89" s="23">
        <f t="shared" si="33"/>
        <v>0</v>
      </c>
      <c r="AA89" s="23">
        <f t="shared" si="34"/>
        <v>0</v>
      </c>
      <c r="AB89" s="24">
        <f t="shared" si="35"/>
        <v>0</v>
      </c>
      <c r="AC89" s="208">
        <f t="shared" si="36"/>
        <v>0</v>
      </c>
      <c r="AD89" s="209">
        <f t="shared" si="37"/>
        <v>0</v>
      </c>
      <c r="AE89" s="29"/>
    </row>
    <row r="90" spans="1:31" ht="25" customHeight="1" x14ac:dyDescent="0.5">
      <c r="A90" s="191"/>
      <c r="B90" s="10"/>
      <c r="C90" s="10"/>
      <c r="D90" s="12"/>
      <c r="E90" s="13"/>
      <c r="F90" s="13"/>
      <c r="G90" s="14"/>
      <c r="H90" s="14"/>
      <c r="I90" s="15">
        <f t="shared" si="19"/>
        <v>0</v>
      </c>
      <c r="J90" s="16" t="str">
        <f t="shared" si="20"/>
        <v/>
      </c>
      <c r="K90" s="30" t="str">
        <f t="shared" si="21"/>
        <v/>
      </c>
      <c r="L90" s="18"/>
      <c r="M90" s="26" t="s">
        <v>19</v>
      </c>
      <c r="N90" s="27"/>
      <c r="O90" s="19">
        <f t="shared" si="22"/>
        <v>0</v>
      </c>
      <c r="P90" s="20">
        <f t="shared" si="23"/>
        <v>0</v>
      </c>
      <c r="Q90" s="20">
        <f t="shared" si="24"/>
        <v>0</v>
      </c>
      <c r="R90" s="20">
        <f t="shared" si="25"/>
        <v>0</v>
      </c>
      <c r="S90" s="21">
        <f t="shared" si="26"/>
        <v>0</v>
      </c>
      <c r="T90" s="22">
        <f t="shared" si="27"/>
        <v>0</v>
      </c>
      <c r="U90" s="23">
        <f t="shared" si="28"/>
        <v>0</v>
      </c>
      <c r="V90" s="28">
        <f t="shared" si="29"/>
        <v>0</v>
      </c>
      <c r="W90" s="23">
        <f t="shared" si="30"/>
        <v>0</v>
      </c>
      <c r="X90" s="23">
        <f t="shared" si="31"/>
        <v>0</v>
      </c>
      <c r="Y90" s="24">
        <f t="shared" si="32"/>
        <v>0</v>
      </c>
      <c r="Z90" s="23">
        <f t="shared" si="33"/>
        <v>0</v>
      </c>
      <c r="AA90" s="23">
        <f t="shared" si="34"/>
        <v>0</v>
      </c>
      <c r="AB90" s="24">
        <f t="shared" si="35"/>
        <v>0</v>
      </c>
      <c r="AC90" s="208">
        <f t="shared" si="36"/>
        <v>0</v>
      </c>
      <c r="AD90" s="209">
        <f t="shared" si="37"/>
        <v>0</v>
      </c>
      <c r="AE90" s="29"/>
    </row>
    <row r="91" spans="1:31" ht="25" customHeight="1" x14ac:dyDescent="0.5">
      <c r="A91" s="191"/>
      <c r="B91" s="10"/>
      <c r="C91" s="10"/>
      <c r="D91" s="12"/>
      <c r="E91" s="13"/>
      <c r="F91" s="13"/>
      <c r="G91" s="14"/>
      <c r="H91" s="14"/>
      <c r="I91" s="15">
        <f t="shared" si="19"/>
        <v>0</v>
      </c>
      <c r="J91" s="16" t="str">
        <f t="shared" si="20"/>
        <v/>
      </c>
      <c r="K91" s="30" t="str">
        <f t="shared" si="21"/>
        <v/>
      </c>
      <c r="L91" s="18"/>
      <c r="M91" s="26" t="s">
        <v>19</v>
      </c>
      <c r="N91" s="27"/>
      <c r="O91" s="19">
        <f t="shared" si="22"/>
        <v>0</v>
      </c>
      <c r="P91" s="20">
        <f t="shared" si="23"/>
        <v>0</v>
      </c>
      <c r="Q91" s="20">
        <f t="shared" si="24"/>
        <v>0</v>
      </c>
      <c r="R91" s="20">
        <f t="shared" si="25"/>
        <v>0</v>
      </c>
      <c r="S91" s="21">
        <f t="shared" si="26"/>
        <v>0</v>
      </c>
      <c r="T91" s="22">
        <f t="shared" si="27"/>
        <v>0</v>
      </c>
      <c r="U91" s="23">
        <f t="shared" si="28"/>
        <v>0</v>
      </c>
      <c r="V91" s="28">
        <f t="shared" si="29"/>
        <v>0</v>
      </c>
      <c r="W91" s="23">
        <f t="shared" si="30"/>
        <v>0</v>
      </c>
      <c r="X91" s="23">
        <f t="shared" si="31"/>
        <v>0</v>
      </c>
      <c r="Y91" s="24">
        <f t="shared" si="32"/>
        <v>0</v>
      </c>
      <c r="Z91" s="23">
        <f t="shared" si="33"/>
        <v>0</v>
      </c>
      <c r="AA91" s="23">
        <f t="shared" si="34"/>
        <v>0</v>
      </c>
      <c r="AB91" s="24">
        <f t="shared" si="35"/>
        <v>0</v>
      </c>
      <c r="AC91" s="208">
        <f t="shared" si="36"/>
        <v>0</v>
      </c>
      <c r="AD91" s="209">
        <f t="shared" si="37"/>
        <v>0</v>
      </c>
      <c r="AE91" s="29"/>
    </row>
    <row r="92" spans="1:31" ht="25" customHeight="1" x14ac:dyDescent="0.5">
      <c r="A92" s="191"/>
      <c r="B92" s="10"/>
      <c r="C92" s="10"/>
      <c r="D92" s="12"/>
      <c r="E92" s="13"/>
      <c r="F92" s="13"/>
      <c r="G92" s="14"/>
      <c r="H92" s="14"/>
      <c r="I92" s="15">
        <f t="shared" si="19"/>
        <v>0</v>
      </c>
      <c r="J92" s="16" t="str">
        <f t="shared" si="20"/>
        <v/>
      </c>
      <c r="K92" s="30" t="str">
        <f t="shared" si="21"/>
        <v/>
      </c>
      <c r="L92" s="18"/>
      <c r="M92" s="26" t="s">
        <v>19</v>
      </c>
      <c r="N92" s="27"/>
      <c r="O92" s="19">
        <f t="shared" si="22"/>
        <v>0</v>
      </c>
      <c r="P92" s="20">
        <f t="shared" si="23"/>
        <v>0</v>
      </c>
      <c r="Q92" s="20">
        <f t="shared" si="24"/>
        <v>0</v>
      </c>
      <c r="R92" s="20">
        <f t="shared" si="25"/>
        <v>0</v>
      </c>
      <c r="S92" s="21">
        <f t="shared" si="26"/>
        <v>0</v>
      </c>
      <c r="T92" s="22">
        <f t="shared" si="27"/>
        <v>0</v>
      </c>
      <c r="U92" s="23">
        <f t="shared" si="28"/>
        <v>0</v>
      </c>
      <c r="V92" s="28">
        <f t="shared" si="29"/>
        <v>0</v>
      </c>
      <c r="W92" s="23">
        <f t="shared" si="30"/>
        <v>0</v>
      </c>
      <c r="X92" s="23">
        <f t="shared" si="31"/>
        <v>0</v>
      </c>
      <c r="Y92" s="24">
        <f t="shared" si="32"/>
        <v>0</v>
      </c>
      <c r="Z92" s="23">
        <f t="shared" si="33"/>
        <v>0</v>
      </c>
      <c r="AA92" s="23">
        <f t="shared" si="34"/>
        <v>0</v>
      </c>
      <c r="AB92" s="24">
        <f t="shared" si="35"/>
        <v>0</v>
      </c>
      <c r="AC92" s="208">
        <f t="shared" si="36"/>
        <v>0</v>
      </c>
      <c r="AD92" s="209">
        <f t="shared" si="37"/>
        <v>0</v>
      </c>
      <c r="AE92" s="29"/>
    </row>
    <row r="93" spans="1:31" ht="25" customHeight="1" x14ac:dyDescent="0.5">
      <c r="A93" s="191"/>
      <c r="B93" s="10"/>
      <c r="C93" s="10"/>
      <c r="D93" s="12"/>
      <c r="E93" s="13"/>
      <c r="F93" s="13"/>
      <c r="G93" s="14"/>
      <c r="H93" s="14"/>
      <c r="I93" s="15">
        <f t="shared" si="19"/>
        <v>0</v>
      </c>
      <c r="J93" s="16" t="str">
        <f t="shared" si="20"/>
        <v/>
      </c>
      <c r="K93" s="30" t="str">
        <f t="shared" si="21"/>
        <v/>
      </c>
      <c r="L93" s="18"/>
      <c r="M93" s="26" t="s">
        <v>19</v>
      </c>
      <c r="N93" s="27"/>
      <c r="O93" s="19">
        <f t="shared" si="22"/>
        <v>0</v>
      </c>
      <c r="P93" s="20">
        <f t="shared" si="23"/>
        <v>0</v>
      </c>
      <c r="Q93" s="20">
        <f t="shared" si="24"/>
        <v>0</v>
      </c>
      <c r="R93" s="20">
        <f t="shared" si="25"/>
        <v>0</v>
      </c>
      <c r="S93" s="21">
        <f t="shared" si="26"/>
        <v>0</v>
      </c>
      <c r="T93" s="22">
        <f t="shared" si="27"/>
        <v>0</v>
      </c>
      <c r="U93" s="23">
        <f t="shared" si="28"/>
        <v>0</v>
      </c>
      <c r="V93" s="28">
        <f t="shared" si="29"/>
        <v>0</v>
      </c>
      <c r="W93" s="23">
        <f t="shared" si="30"/>
        <v>0</v>
      </c>
      <c r="X93" s="23">
        <f t="shared" si="31"/>
        <v>0</v>
      </c>
      <c r="Y93" s="24">
        <f t="shared" si="32"/>
        <v>0</v>
      </c>
      <c r="Z93" s="23">
        <f t="shared" si="33"/>
        <v>0</v>
      </c>
      <c r="AA93" s="23">
        <f t="shared" si="34"/>
        <v>0</v>
      </c>
      <c r="AB93" s="24">
        <f t="shared" si="35"/>
        <v>0</v>
      </c>
      <c r="AC93" s="208">
        <f t="shared" si="36"/>
        <v>0</v>
      </c>
      <c r="AD93" s="209">
        <f t="shared" si="37"/>
        <v>0</v>
      </c>
      <c r="AE93" s="29"/>
    </row>
    <row r="94" spans="1:31" ht="25" customHeight="1" x14ac:dyDescent="0.5">
      <c r="A94" s="191"/>
      <c r="B94" s="10"/>
      <c r="C94" s="10"/>
      <c r="D94" s="12"/>
      <c r="E94" s="13"/>
      <c r="F94" s="13"/>
      <c r="G94" s="14"/>
      <c r="H94" s="14"/>
      <c r="I94" s="15">
        <f t="shared" si="19"/>
        <v>0</v>
      </c>
      <c r="J94" s="16" t="str">
        <f t="shared" si="20"/>
        <v/>
      </c>
      <c r="K94" s="30" t="str">
        <f t="shared" si="21"/>
        <v/>
      </c>
      <c r="L94" s="18"/>
      <c r="M94" s="26" t="s">
        <v>19</v>
      </c>
      <c r="N94" s="27"/>
      <c r="O94" s="19">
        <f t="shared" si="22"/>
        <v>0</v>
      </c>
      <c r="P94" s="20">
        <f t="shared" si="23"/>
        <v>0</v>
      </c>
      <c r="Q94" s="20">
        <f t="shared" si="24"/>
        <v>0</v>
      </c>
      <c r="R94" s="20">
        <f t="shared" si="25"/>
        <v>0</v>
      </c>
      <c r="S94" s="21">
        <f t="shared" si="26"/>
        <v>0</v>
      </c>
      <c r="T94" s="22">
        <f t="shared" si="27"/>
        <v>0</v>
      </c>
      <c r="U94" s="23">
        <f t="shared" si="28"/>
        <v>0</v>
      </c>
      <c r="V94" s="28">
        <f t="shared" si="29"/>
        <v>0</v>
      </c>
      <c r="W94" s="23">
        <f t="shared" si="30"/>
        <v>0</v>
      </c>
      <c r="X94" s="23">
        <f t="shared" si="31"/>
        <v>0</v>
      </c>
      <c r="Y94" s="24">
        <f t="shared" si="32"/>
        <v>0</v>
      </c>
      <c r="Z94" s="23">
        <f t="shared" si="33"/>
        <v>0</v>
      </c>
      <c r="AA94" s="23">
        <f t="shared" si="34"/>
        <v>0</v>
      </c>
      <c r="AB94" s="24">
        <f t="shared" si="35"/>
        <v>0</v>
      </c>
      <c r="AC94" s="208">
        <f t="shared" si="36"/>
        <v>0</v>
      </c>
      <c r="AD94" s="209">
        <f t="shared" si="37"/>
        <v>0</v>
      </c>
      <c r="AE94" s="29"/>
    </row>
    <row r="95" spans="1:31" ht="25" customHeight="1" x14ac:dyDescent="0.5">
      <c r="A95" s="191"/>
      <c r="B95" s="10"/>
      <c r="C95" s="10"/>
      <c r="D95" s="12"/>
      <c r="E95" s="13"/>
      <c r="F95" s="13"/>
      <c r="G95" s="14"/>
      <c r="H95" s="14"/>
      <c r="I95" s="15">
        <f t="shared" si="19"/>
        <v>0</v>
      </c>
      <c r="J95" s="16" t="str">
        <f t="shared" si="20"/>
        <v/>
      </c>
      <c r="K95" s="30" t="str">
        <f t="shared" si="21"/>
        <v/>
      </c>
      <c r="L95" s="18"/>
      <c r="M95" s="26" t="s">
        <v>19</v>
      </c>
      <c r="N95" s="27"/>
      <c r="O95" s="19">
        <f t="shared" si="22"/>
        <v>0</v>
      </c>
      <c r="P95" s="20">
        <f t="shared" si="23"/>
        <v>0</v>
      </c>
      <c r="Q95" s="20">
        <f t="shared" si="24"/>
        <v>0</v>
      </c>
      <c r="R95" s="20">
        <f t="shared" si="25"/>
        <v>0</v>
      </c>
      <c r="S95" s="21">
        <f t="shared" si="26"/>
        <v>0</v>
      </c>
      <c r="T95" s="22">
        <f t="shared" si="27"/>
        <v>0</v>
      </c>
      <c r="U95" s="23">
        <f t="shared" si="28"/>
        <v>0</v>
      </c>
      <c r="V95" s="28">
        <f t="shared" si="29"/>
        <v>0</v>
      </c>
      <c r="W95" s="23">
        <f t="shared" si="30"/>
        <v>0</v>
      </c>
      <c r="X95" s="23">
        <f t="shared" si="31"/>
        <v>0</v>
      </c>
      <c r="Y95" s="24">
        <f t="shared" si="32"/>
        <v>0</v>
      </c>
      <c r="Z95" s="23">
        <f t="shared" si="33"/>
        <v>0</v>
      </c>
      <c r="AA95" s="23">
        <f t="shared" si="34"/>
        <v>0</v>
      </c>
      <c r="AB95" s="24">
        <f t="shared" si="35"/>
        <v>0</v>
      </c>
      <c r="AC95" s="208">
        <f t="shared" si="36"/>
        <v>0</v>
      </c>
      <c r="AD95" s="209">
        <f t="shared" si="37"/>
        <v>0</v>
      </c>
      <c r="AE95" s="29"/>
    </row>
    <row r="96" spans="1:31" ht="25" customHeight="1" x14ac:dyDescent="0.5">
      <c r="A96" s="191"/>
      <c r="B96" s="10"/>
      <c r="C96" s="10"/>
      <c r="D96" s="12"/>
      <c r="E96" s="13"/>
      <c r="F96" s="13"/>
      <c r="G96" s="14"/>
      <c r="H96" s="14"/>
      <c r="I96" s="15">
        <f t="shared" si="19"/>
        <v>0</v>
      </c>
      <c r="J96" s="16" t="str">
        <f t="shared" si="20"/>
        <v/>
      </c>
      <c r="K96" s="30" t="str">
        <f t="shared" si="21"/>
        <v/>
      </c>
      <c r="L96" s="18"/>
      <c r="M96" s="26" t="s">
        <v>19</v>
      </c>
      <c r="N96" s="27"/>
      <c r="O96" s="19">
        <f t="shared" si="22"/>
        <v>0</v>
      </c>
      <c r="P96" s="20">
        <f t="shared" si="23"/>
        <v>0</v>
      </c>
      <c r="Q96" s="20">
        <f t="shared" si="24"/>
        <v>0</v>
      </c>
      <c r="R96" s="20">
        <f t="shared" si="25"/>
        <v>0</v>
      </c>
      <c r="S96" s="21">
        <f t="shared" si="26"/>
        <v>0</v>
      </c>
      <c r="T96" s="22">
        <f t="shared" si="27"/>
        <v>0</v>
      </c>
      <c r="U96" s="23">
        <f t="shared" si="28"/>
        <v>0</v>
      </c>
      <c r="V96" s="28">
        <f t="shared" si="29"/>
        <v>0</v>
      </c>
      <c r="W96" s="23">
        <f t="shared" si="30"/>
        <v>0</v>
      </c>
      <c r="X96" s="23">
        <f t="shared" si="31"/>
        <v>0</v>
      </c>
      <c r="Y96" s="24">
        <f t="shared" si="32"/>
        <v>0</v>
      </c>
      <c r="Z96" s="23">
        <f t="shared" si="33"/>
        <v>0</v>
      </c>
      <c r="AA96" s="23">
        <f t="shared" si="34"/>
        <v>0</v>
      </c>
      <c r="AB96" s="24">
        <f t="shared" si="35"/>
        <v>0</v>
      </c>
      <c r="AC96" s="208">
        <f t="shared" si="36"/>
        <v>0</v>
      </c>
      <c r="AD96" s="209">
        <f t="shared" si="37"/>
        <v>0</v>
      </c>
      <c r="AE96" s="29"/>
    </row>
    <row r="97" spans="1:31" ht="25" customHeight="1" x14ac:dyDescent="0.5">
      <c r="A97" s="191"/>
      <c r="B97" s="10"/>
      <c r="C97" s="10"/>
      <c r="D97" s="12"/>
      <c r="E97" s="13"/>
      <c r="F97" s="13"/>
      <c r="G97" s="14"/>
      <c r="H97" s="14"/>
      <c r="I97" s="15">
        <f t="shared" si="19"/>
        <v>0</v>
      </c>
      <c r="J97" s="16" t="str">
        <f t="shared" si="20"/>
        <v/>
      </c>
      <c r="K97" s="30" t="str">
        <f t="shared" si="21"/>
        <v/>
      </c>
      <c r="L97" s="18"/>
      <c r="M97" s="26" t="s">
        <v>19</v>
      </c>
      <c r="N97" s="27"/>
      <c r="O97" s="19">
        <f t="shared" si="22"/>
        <v>0</v>
      </c>
      <c r="P97" s="20">
        <f t="shared" si="23"/>
        <v>0</v>
      </c>
      <c r="Q97" s="20">
        <f t="shared" si="24"/>
        <v>0</v>
      </c>
      <c r="R97" s="20">
        <f t="shared" si="25"/>
        <v>0</v>
      </c>
      <c r="S97" s="21">
        <f t="shared" si="26"/>
        <v>0</v>
      </c>
      <c r="T97" s="22">
        <f t="shared" si="27"/>
        <v>0</v>
      </c>
      <c r="U97" s="23">
        <f t="shared" si="28"/>
        <v>0</v>
      </c>
      <c r="V97" s="28">
        <f t="shared" si="29"/>
        <v>0</v>
      </c>
      <c r="W97" s="23">
        <f t="shared" si="30"/>
        <v>0</v>
      </c>
      <c r="X97" s="23">
        <f t="shared" si="31"/>
        <v>0</v>
      </c>
      <c r="Y97" s="24">
        <f t="shared" si="32"/>
        <v>0</v>
      </c>
      <c r="Z97" s="23">
        <f t="shared" si="33"/>
        <v>0</v>
      </c>
      <c r="AA97" s="23">
        <f t="shared" si="34"/>
        <v>0</v>
      </c>
      <c r="AB97" s="24">
        <f t="shared" si="35"/>
        <v>0</v>
      </c>
      <c r="AC97" s="208">
        <f t="shared" si="36"/>
        <v>0</v>
      </c>
      <c r="AD97" s="209">
        <f t="shared" si="37"/>
        <v>0</v>
      </c>
      <c r="AE97" s="29"/>
    </row>
    <row r="98" spans="1:31" ht="25" customHeight="1" x14ac:dyDescent="0.5">
      <c r="A98" s="191"/>
      <c r="B98" s="10"/>
      <c r="C98" s="10"/>
      <c r="D98" s="12"/>
      <c r="E98" s="13"/>
      <c r="F98" s="13"/>
      <c r="G98" s="14"/>
      <c r="H98" s="14"/>
      <c r="I98" s="15">
        <f t="shared" si="19"/>
        <v>0</v>
      </c>
      <c r="J98" s="16" t="str">
        <f t="shared" si="20"/>
        <v/>
      </c>
      <c r="K98" s="30" t="str">
        <f t="shared" si="21"/>
        <v/>
      </c>
      <c r="L98" s="18"/>
      <c r="M98" s="26" t="s">
        <v>19</v>
      </c>
      <c r="N98" s="27"/>
      <c r="O98" s="19">
        <f t="shared" si="22"/>
        <v>0</v>
      </c>
      <c r="P98" s="20">
        <f t="shared" si="23"/>
        <v>0</v>
      </c>
      <c r="Q98" s="20">
        <f t="shared" si="24"/>
        <v>0</v>
      </c>
      <c r="R98" s="20">
        <f t="shared" si="25"/>
        <v>0</v>
      </c>
      <c r="S98" s="21">
        <f t="shared" si="26"/>
        <v>0</v>
      </c>
      <c r="T98" s="22">
        <f t="shared" si="27"/>
        <v>0</v>
      </c>
      <c r="U98" s="23">
        <f t="shared" si="28"/>
        <v>0</v>
      </c>
      <c r="V98" s="28">
        <f t="shared" si="29"/>
        <v>0</v>
      </c>
      <c r="W98" s="23">
        <f t="shared" si="30"/>
        <v>0</v>
      </c>
      <c r="X98" s="23">
        <f t="shared" si="31"/>
        <v>0</v>
      </c>
      <c r="Y98" s="24">
        <f t="shared" si="32"/>
        <v>0</v>
      </c>
      <c r="Z98" s="23">
        <f t="shared" si="33"/>
        <v>0</v>
      </c>
      <c r="AA98" s="23">
        <f t="shared" si="34"/>
        <v>0</v>
      </c>
      <c r="AB98" s="24">
        <f t="shared" si="35"/>
        <v>0</v>
      </c>
      <c r="AC98" s="208">
        <f t="shared" si="36"/>
        <v>0</v>
      </c>
      <c r="AD98" s="209">
        <f t="shared" si="37"/>
        <v>0</v>
      </c>
      <c r="AE98" s="29"/>
    </row>
    <row r="99" spans="1:31" ht="25" customHeight="1" x14ac:dyDescent="0.5">
      <c r="A99" s="191"/>
      <c r="B99" s="10"/>
      <c r="C99" s="10"/>
      <c r="D99" s="12"/>
      <c r="E99" s="13"/>
      <c r="F99" s="13"/>
      <c r="G99" s="14"/>
      <c r="H99" s="14"/>
      <c r="I99" s="15">
        <f t="shared" si="19"/>
        <v>0</v>
      </c>
      <c r="J99" s="16" t="str">
        <f t="shared" si="20"/>
        <v/>
      </c>
      <c r="K99" s="30" t="str">
        <f t="shared" si="21"/>
        <v/>
      </c>
      <c r="L99" s="18"/>
      <c r="M99" s="26" t="s">
        <v>19</v>
      </c>
      <c r="N99" s="27"/>
      <c r="O99" s="19">
        <f t="shared" si="22"/>
        <v>0</v>
      </c>
      <c r="P99" s="20">
        <f t="shared" si="23"/>
        <v>0</v>
      </c>
      <c r="Q99" s="20">
        <f t="shared" si="24"/>
        <v>0</v>
      </c>
      <c r="R99" s="20">
        <f t="shared" si="25"/>
        <v>0</v>
      </c>
      <c r="S99" s="21">
        <f t="shared" si="26"/>
        <v>0</v>
      </c>
      <c r="T99" s="22">
        <f t="shared" si="27"/>
        <v>0</v>
      </c>
      <c r="U99" s="23">
        <f t="shared" si="28"/>
        <v>0</v>
      </c>
      <c r="V99" s="28">
        <f t="shared" si="29"/>
        <v>0</v>
      </c>
      <c r="W99" s="23">
        <f t="shared" si="30"/>
        <v>0</v>
      </c>
      <c r="X99" s="23">
        <f t="shared" si="31"/>
        <v>0</v>
      </c>
      <c r="Y99" s="24">
        <f t="shared" si="32"/>
        <v>0</v>
      </c>
      <c r="Z99" s="23">
        <f t="shared" si="33"/>
        <v>0</v>
      </c>
      <c r="AA99" s="23">
        <f t="shared" si="34"/>
        <v>0</v>
      </c>
      <c r="AB99" s="24">
        <f t="shared" si="35"/>
        <v>0</v>
      </c>
      <c r="AC99" s="208">
        <f t="shared" si="36"/>
        <v>0</v>
      </c>
      <c r="AD99" s="209">
        <f t="shared" si="37"/>
        <v>0</v>
      </c>
      <c r="AE99" s="29"/>
    </row>
    <row r="100" spans="1:31" ht="25" customHeight="1" x14ac:dyDescent="0.5">
      <c r="A100" s="191"/>
      <c r="B100" s="10"/>
      <c r="C100" s="10"/>
      <c r="D100" s="12"/>
      <c r="E100" s="13"/>
      <c r="F100" s="13"/>
      <c r="G100" s="14"/>
      <c r="H100" s="14"/>
      <c r="I100" s="15">
        <f t="shared" si="19"/>
        <v>0</v>
      </c>
      <c r="J100" s="16" t="str">
        <f t="shared" si="20"/>
        <v/>
      </c>
      <c r="K100" s="30" t="str">
        <f t="shared" si="21"/>
        <v/>
      </c>
      <c r="L100" s="18"/>
      <c r="M100" s="26" t="s">
        <v>19</v>
      </c>
      <c r="N100" s="27"/>
      <c r="O100" s="19">
        <f t="shared" si="22"/>
        <v>0</v>
      </c>
      <c r="P100" s="20">
        <f t="shared" si="23"/>
        <v>0</v>
      </c>
      <c r="Q100" s="20">
        <f t="shared" si="24"/>
        <v>0</v>
      </c>
      <c r="R100" s="20">
        <f t="shared" si="25"/>
        <v>0</v>
      </c>
      <c r="S100" s="21">
        <f t="shared" si="26"/>
        <v>0</v>
      </c>
      <c r="T100" s="22">
        <f t="shared" si="27"/>
        <v>0</v>
      </c>
      <c r="U100" s="23">
        <f t="shared" si="28"/>
        <v>0</v>
      </c>
      <c r="V100" s="28">
        <f t="shared" si="29"/>
        <v>0</v>
      </c>
      <c r="W100" s="23">
        <f t="shared" si="30"/>
        <v>0</v>
      </c>
      <c r="X100" s="23">
        <f t="shared" si="31"/>
        <v>0</v>
      </c>
      <c r="Y100" s="24">
        <f t="shared" si="32"/>
        <v>0</v>
      </c>
      <c r="Z100" s="23">
        <f t="shared" si="33"/>
        <v>0</v>
      </c>
      <c r="AA100" s="23">
        <f t="shared" si="34"/>
        <v>0</v>
      </c>
      <c r="AB100" s="24">
        <f t="shared" si="35"/>
        <v>0</v>
      </c>
      <c r="AC100" s="208">
        <f t="shared" si="36"/>
        <v>0</v>
      </c>
      <c r="AD100" s="209">
        <f t="shared" si="37"/>
        <v>0</v>
      </c>
      <c r="AE100" s="29"/>
    </row>
    <row r="101" spans="1:31" ht="25" customHeight="1" x14ac:dyDescent="0.5">
      <c r="A101" s="191"/>
      <c r="B101" s="10"/>
      <c r="C101" s="10"/>
      <c r="D101" s="12"/>
      <c r="E101" s="13"/>
      <c r="F101" s="13"/>
      <c r="G101" s="14"/>
      <c r="H101" s="14"/>
      <c r="I101" s="15">
        <f t="shared" si="19"/>
        <v>0</v>
      </c>
      <c r="J101" s="16" t="str">
        <f t="shared" si="20"/>
        <v/>
      </c>
      <c r="K101" s="30" t="str">
        <f t="shared" si="21"/>
        <v/>
      </c>
      <c r="L101" s="18"/>
      <c r="M101" s="26" t="s">
        <v>19</v>
      </c>
      <c r="N101" s="27"/>
      <c r="O101" s="19">
        <f t="shared" si="22"/>
        <v>0</v>
      </c>
      <c r="P101" s="20">
        <f t="shared" si="23"/>
        <v>0</v>
      </c>
      <c r="Q101" s="20">
        <f t="shared" si="24"/>
        <v>0</v>
      </c>
      <c r="R101" s="20">
        <f t="shared" si="25"/>
        <v>0</v>
      </c>
      <c r="S101" s="21">
        <f t="shared" si="26"/>
        <v>0</v>
      </c>
      <c r="T101" s="22">
        <f t="shared" si="27"/>
        <v>0</v>
      </c>
      <c r="U101" s="23">
        <f t="shared" si="28"/>
        <v>0</v>
      </c>
      <c r="V101" s="28">
        <f t="shared" si="29"/>
        <v>0</v>
      </c>
      <c r="W101" s="23">
        <f t="shared" si="30"/>
        <v>0</v>
      </c>
      <c r="X101" s="23">
        <f t="shared" si="31"/>
        <v>0</v>
      </c>
      <c r="Y101" s="24">
        <f t="shared" si="32"/>
        <v>0</v>
      </c>
      <c r="Z101" s="23">
        <f t="shared" si="33"/>
        <v>0</v>
      </c>
      <c r="AA101" s="23">
        <f t="shared" si="34"/>
        <v>0</v>
      </c>
      <c r="AB101" s="24">
        <f t="shared" si="35"/>
        <v>0</v>
      </c>
      <c r="AC101" s="208">
        <f t="shared" si="36"/>
        <v>0</v>
      </c>
      <c r="AD101" s="209">
        <f t="shared" si="37"/>
        <v>0</v>
      </c>
      <c r="AE101" s="29"/>
    </row>
    <row r="102" spans="1:31" ht="25" customHeight="1" x14ac:dyDescent="0.5">
      <c r="A102" s="191"/>
      <c r="B102" s="10"/>
      <c r="C102" s="10"/>
      <c r="D102" s="12"/>
      <c r="E102" s="13"/>
      <c r="F102" s="13"/>
      <c r="G102" s="14"/>
      <c r="H102" s="14"/>
      <c r="I102" s="15">
        <f t="shared" si="19"/>
        <v>0</v>
      </c>
      <c r="J102" s="16" t="str">
        <f t="shared" si="20"/>
        <v/>
      </c>
      <c r="K102" s="30" t="str">
        <f t="shared" si="21"/>
        <v/>
      </c>
      <c r="L102" s="18"/>
      <c r="M102" s="26" t="s">
        <v>19</v>
      </c>
      <c r="N102" s="27"/>
      <c r="O102" s="19">
        <f t="shared" si="22"/>
        <v>0</v>
      </c>
      <c r="P102" s="20">
        <f t="shared" si="23"/>
        <v>0</v>
      </c>
      <c r="Q102" s="20">
        <f t="shared" si="24"/>
        <v>0</v>
      </c>
      <c r="R102" s="20">
        <f t="shared" si="25"/>
        <v>0</v>
      </c>
      <c r="S102" s="21">
        <f t="shared" si="26"/>
        <v>0</v>
      </c>
      <c r="T102" s="22">
        <f t="shared" si="27"/>
        <v>0</v>
      </c>
      <c r="U102" s="23">
        <f t="shared" si="28"/>
        <v>0</v>
      </c>
      <c r="V102" s="28">
        <f t="shared" si="29"/>
        <v>0</v>
      </c>
      <c r="W102" s="23">
        <f t="shared" si="30"/>
        <v>0</v>
      </c>
      <c r="X102" s="23">
        <f t="shared" si="31"/>
        <v>0</v>
      </c>
      <c r="Y102" s="24">
        <f t="shared" si="32"/>
        <v>0</v>
      </c>
      <c r="Z102" s="23">
        <f t="shared" si="33"/>
        <v>0</v>
      </c>
      <c r="AA102" s="23">
        <f t="shared" si="34"/>
        <v>0</v>
      </c>
      <c r="AB102" s="24">
        <f t="shared" si="35"/>
        <v>0</v>
      </c>
      <c r="AC102" s="208">
        <f t="shared" si="36"/>
        <v>0</v>
      </c>
      <c r="AD102" s="209">
        <f t="shared" si="37"/>
        <v>0</v>
      </c>
      <c r="AE102" s="29"/>
    </row>
    <row r="103" spans="1:31" ht="25" customHeight="1" x14ac:dyDescent="0.5">
      <c r="A103" s="191"/>
      <c r="B103" s="10"/>
      <c r="C103" s="10"/>
      <c r="D103" s="12"/>
      <c r="E103" s="13"/>
      <c r="F103" s="13"/>
      <c r="G103" s="14"/>
      <c r="H103" s="14"/>
      <c r="I103" s="15">
        <f t="shared" si="19"/>
        <v>0</v>
      </c>
      <c r="J103" s="16" t="str">
        <f t="shared" si="20"/>
        <v/>
      </c>
      <c r="K103" s="30" t="str">
        <f t="shared" si="21"/>
        <v/>
      </c>
      <c r="L103" s="18"/>
      <c r="M103" s="26" t="s">
        <v>19</v>
      </c>
      <c r="N103" s="27"/>
      <c r="O103" s="19">
        <f t="shared" si="22"/>
        <v>0</v>
      </c>
      <c r="P103" s="20">
        <f t="shared" si="23"/>
        <v>0</v>
      </c>
      <c r="Q103" s="20">
        <f t="shared" si="24"/>
        <v>0</v>
      </c>
      <c r="R103" s="20">
        <f t="shared" si="25"/>
        <v>0</v>
      </c>
      <c r="S103" s="21">
        <f t="shared" si="26"/>
        <v>0</v>
      </c>
      <c r="T103" s="22">
        <f t="shared" si="27"/>
        <v>0</v>
      </c>
      <c r="U103" s="23">
        <f t="shared" si="28"/>
        <v>0</v>
      </c>
      <c r="V103" s="28">
        <f t="shared" si="29"/>
        <v>0</v>
      </c>
      <c r="W103" s="23">
        <f t="shared" si="30"/>
        <v>0</v>
      </c>
      <c r="X103" s="23">
        <f t="shared" si="31"/>
        <v>0</v>
      </c>
      <c r="Y103" s="24">
        <f t="shared" si="32"/>
        <v>0</v>
      </c>
      <c r="Z103" s="23">
        <f t="shared" si="33"/>
        <v>0</v>
      </c>
      <c r="AA103" s="23">
        <f t="shared" si="34"/>
        <v>0</v>
      </c>
      <c r="AB103" s="24">
        <f t="shared" si="35"/>
        <v>0</v>
      </c>
      <c r="AC103" s="208">
        <f t="shared" si="36"/>
        <v>0</v>
      </c>
      <c r="AD103" s="209">
        <f t="shared" si="37"/>
        <v>0</v>
      </c>
      <c r="AE103" s="29"/>
    </row>
    <row r="104" spans="1:31" ht="25" customHeight="1" x14ac:dyDescent="0.5">
      <c r="A104" s="191"/>
      <c r="B104" s="10"/>
      <c r="C104" s="10"/>
      <c r="D104" s="12"/>
      <c r="E104" s="13"/>
      <c r="F104" s="13"/>
      <c r="G104" s="14"/>
      <c r="H104" s="14"/>
      <c r="I104" s="15">
        <f t="shared" si="19"/>
        <v>0</v>
      </c>
      <c r="J104" s="16" t="str">
        <f t="shared" si="20"/>
        <v/>
      </c>
      <c r="K104" s="30" t="str">
        <f t="shared" si="21"/>
        <v/>
      </c>
      <c r="L104" s="18"/>
      <c r="M104" s="26" t="s">
        <v>19</v>
      </c>
      <c r="N104" s="27"/>
      <c r="O104" s="19">
        <f t="shared" si="22"/>
        <v>0</v>
      </c>
      <c r="P104" s="20">
        <f t="shared" si="23"/>
        <v>0</v>
      </c>
      <c r="Q104" s="20">
        <f t="shared" si="24"/>
        <v>0</v>
      </c>
      <c r="R104" s="20">
        <f t="shared" si="25"/>
        <v>0</v>
      </c>
      <c r="S104" s="21">
        <f t="shared" si="26"/>
        <v>0</v>
      </c>
      <c r="T104" s="22">
        <f t="shared" si="27"/>
        <v>0</v>
      </c>
      <c r="U104" s="23">
        <f t="shared" si="28"/>
        <v>0</v>
      </c>
      <c r="V104" s="28">
        <f t="shared" si="29"/>
        <v>0</v>
      </c>
      <c r="W104" s="23">
        <f t="shared" si="30"/>
        <v>0</v>
      </c>
      <c r="X104" s="23">
        <f t="shared" si="31"/>
        <v>0</v>
      </c>
      <c r="Y104" s="24">
        <f t="shared" si="32"/>
        <v>0</v>
      </c>
      <c r="Z104" s="23">
        <f t="shared" si="33"/>
        <v>0</v>
      </c>
      <c r="AA104" s="23">
        <f t="shared" si="34"/>
        <v>0</v>
      </c>
      <c r="AB104" s="24">
        <f t="shared" si="35"/>
        <v>0</v>
      </c>
      <c r="AC104" s="208">
        <f t="shared" si="36"/>
        <v>0</v>
      </c>
      <c r="AD104" s="209">
        <f t="shared" si="37"/>
        <v>0</v>
      </c>
      <c r="AE104" s="29"/>
    </row>
    <row r="105" spans="1:31" ht="25" customHeight="1" x14ac:dyDescent="0.5">
      <c r="A105" s="191"/>
      <c r="B105" s="10"/>
      <c r="C105" s="10"/>
      <c r="D105" s="12"/>
      <c r="E105" s="13"/>
      <c r="F105" s="13"/>
      <c r="G105" s="14"/>
      <c r="H105" s="14"/>
      <c r="I105" s="15">
        <f t="shared" si="19"/>
        <v>0</v>
      </c>
      <c r="J105" s="16" t="str">
        <f t="shared" si="20"/>
        <v/>
      </c>
      <c r="K105" s="30" t="str">
        <f t="shared" si="21"/>
        <v/>
      </c>
      <c r="L105" s="18"/>
      <c r="M105" s="26" t="s">
        <v>19</v>
      </c>
      <c r="N105" s="27"/>
      <c r="O105" s="19">
        <f t="shared" si="22"/>
        <v>0</v>
      </c>
      <c r="P105" s="20">
        <f t="shared" si="23"/>
        <v>0</v>
      </c>
      <c r="Q105" s="20">
        <f t="shared" si="24"/>
        <v>0</v>
      </c>
      <c r="R105" s="20">
        <f t="shared" si="25"/>
        <v>0</v>
      </c>
      <c r="S105" s="21">
        <f t="shared" si="26"/>
        <v>0</v>
      </c>
      <c r="T105" s="22">
        <f t="shared" si="27"/>
        <v>0</v>
      </c>
      <c r="U105" s="23">
        <f t="shared" si="28"/>
        <v>0</v>
      </c>
      <c r="V105" s="28">
        <f t="shared" si="29"/>
        <v>0</v>
      </c>
      <c r="W105" s="23">
        <f t="shared" si="30"/>
        <v>0</v>
      </c>
      <c r="X105" s="23">
        <f t="shared" si="31"/>
        <v>0</v>
      </c>
      <c r="Y105" s="24">
        <f t="shared" si="32"/>
        <v>0</v>
      </c>
      <c r="Z105" s="23">
        <f t="shared" si="33"/>
        <v>0</v>
      </c>
      <c r="AA105" s="23">
        <f t="shared" si="34"/>
        <v>0</v>
      </c>
      <c r="AB105" s="24">
        <f t="shared" si="35"/>
        <v>0</v>
      </c>
      <c r="AC105" s="208">
        <f t="shared" si="36"/>
        <v>0</v>
      </c>
      <c r="AD105" s="209">
        <f t="shared" si="37"/>
        <v>0</v>
      </c>
      <c r="AE105" s="29"/>
    </row>
    <row r="106" spans="1:31" ht="25" customHeight="1" x14ac:dyDescent="0.5">
      <c r="A106" s="191"/>
      <c r="B106" s="10"/>
      <c r="C106" s="10"/>
      <c r="D106" s="12"/>
      <c r="E106" s="13"/>
      <c r="F106" s="13"/>
      <c r="G106" s="14"/>
      <c r="H106" s="14"/>
      <c r="I106" s="15">
        <f t="shared" si="19"/>
        <v>0</v>
      </c>
      <c r="J106" s="16" t="str">
        <f t="shared" si="20"/>
        <v/>
      </c>
      <c r="K106" s="30" t="str">
        <f t="shared" si="21"/>
        <v/>
      </c>
      <c r="L106" s="18"/>
      <c r="M106" s="26" t="s">
        <v>19</v>
      </c>
      <c r="N106" s="27"/>
      <c r="O106" s="19">
        <f t="shared" si="22"/>
        <v>0</v>
      </c>
      <c r="P106" s="20">
        <f t="shared" si="23"/>
        <v>0</v>
      </c>
      <c r="Q106" s="20">
        <f t="shared" si="24"/>
        <v>0</v>
      </c>
      <c r="R106" s="20">
        <f t="shared" si="25"/>
        <v>0</v>
      </c>
      <c r="S106" s="21">
        <f t="shared" si="26"/>
        <v>0</v>
      </c>
      <c r="T106" s="22">
        <f t="shared" si="27"/>
        <v>0</v>
      </c>
      <c r="U106" s="23">
        <f t="shared" si="28"/>
        <v>0</v>
      </c>
      <c r="V106" s="28">
        <f t="shared" si="29"/>
        <v>0</v>
      </c>
      <c r="W106" s="23">
        <f t="shared" si="30"/>
        <v>0</v>
      </c>
      <c r="X106" s="23">
        <f t="shared" si="31"/>
        <v>0</v>
      </c>
      <c r="Y106" s="24">
        <f t="shared" si="32"/>
        <v>0</v>
      </c>
      <c r="Z106" s="23">
        <f t="shared" si="33"/>
        <v>0</v>
      </c>
      <c r="AA106" s="23">
        <f t="shared" si="34"/>
        <v>0</v>
      </c>
      <c r="AB106" s="24">
        <f t="shared" si="35"/>
        <v>0</v>
      </c>
      <c r="AC106" s="208">
        <f t="shared" si="36"/>
        <v>0</v>
      </c>
      <c r="AD106" s="209">
        <f t="shared" si="37"/>
        <v>0</v>
      </c>
      <c r="AE106" s="29"/>
    </row>
    <row r="107" spans="1:31" ht="25" customHeight="1" x14ac:dyDescent="0.5">
      <c r="A107" s="191"/>
      <c r="B107" s="10"/>
      <c r="C107" s="10"/>
      <c r="D107" s="12"/>
      <c r="E107" s="13"/>
      <c r="F107" s="13"/>
      <c r="G107" s="14"/>
      <c r="H107" s="14"/>
      <c r="I107" s="15">
        <f t="shared" si="19"/>
        <v>0</v>
      </c>
      <c r="J107" s="16" t="str">
        <f t="shared" si="20"/>
        <v/>
      </c>
      <c r="K107" s="30" t="str">
        <f t="shared" si="21"/>
        <v/>
      </c>
      <c r="L107" s="18"/>
      <c r="M107" s="26" t="s">
        <v>19</v>
      </c>
      <c r="N107" s="27"/>
      <c r="O107" s="19">
        <f t="shared" si="22"/>
        <v>0</v>
      </c>
      <c r="P107" s="20">
        <f t="shared" si="23"/>
        <v>0</v>
      </c>
      <c r="Q107" s="20">
        <f t="shared" si="24"/>
        <v>0</v>
      </c>
      <c r="R107" s="20">
        <f t="shared" si="25"/>
        <v>0</v>
      </c>
      <c r="S107" s="21">
        <f t="shared" si="26"/>
        <v>0</v>
      </c>
      <c r="T107" s="22">
        <f t="shared" si="27"/>
        <v>0</v>
      </c>
      <c r="U107" s="23">
        <f t="shared" si="28"/>
        <v>0</v>
      </c>
      <c r="V107" s="28">
        <f t="shared" si="29"/>
        <v>0</v>
      </c>
      <c r="W107" s="23">
        <f t="shared" si="30"/>
        <v>0</v>
      </c>
      <c r="X107" s="23">
        <f t="shared" si="31"/>
        <v>0</v>
      </c>
      <c r="Y107" s="24">
        <f t="shared" si="32"/>
        <v>0</v>
      </c>
      <c r="Z107" s="23">
        <f t="shared" si="33"/>
        <v>0</v>
      </c>
      <c r="AA107" s="23">
        <f t="shared" si="34"/>
        <v>0</v>
      </c>
      <c r="AB107" s="24">
        <f t="shared" si="35"/>
        <v>0</v>
      </c>
      <c r="AC107" s="208">
        <f t="shared" si="36"/>
        <v>0</v>
      </c>
      <c r="AD107" s="209">
        <f t="shared" si="37"/>
        <v>0</v>
      </c>
      <c r="AE107" s="29"/>
    </row>
    <row r="108" spans="1:31" ht="25" customHeight="1" x14ac:dyDescent="0.5">
      <c r="A108" s="191"/>
      <c r="B108" s="10"/>
      <c r="C108" s="10"/>
      <c r="D108" s="12"/>
      <c r="E108" s="13"/>
      <c r="F108" s="13"/>
      <c r="G108" s="14"/>
      <c r="H108" s="14"/>
      <c r="I108" s="15">
        <f t="shared" si="19"/>
        <v>0</v>
      </c>
      <c r="J108" s="16" t="str">
        <f t="shared" si="20"/>
        <v/>
      </c>
      <c r="K108" s="30" t="str">
        <f t="shared" si="21"/>
        <v/>
      </c>
      <c r="L108" s="18"/>
      <c r="M108" s="26" t="s">
        <v>19</v>
      </c>
      <c r="N108" s="27"/>
      <c r="O108" s="19">
        <f t="shared" si="22"/>
        <v>0</v>
      </c>
      <c r="P108" s="20">
        <f t="shared" si="23"/>
        <v>0</v>
      </c>
      <c r="Q108" s="20">
        <f t="shared" si="24"/>
        <v>0</v>
      </c>
      <c r="R108" s="20">
        <f t="shared" si="25"/>
        <v>0</v>
      </c>
      <c r="S108" s="21">
        <f t="shared" si="26"/>
        <v>0</v>
      </c>
      <c r="T108" s="22">
        <f t="shared" si="27"/>
        <v>0</v>
      </c>
      <c r="U108" s="23">
        <f t="shared" si="28"/>
        <v>0</v>
      </c>
      <c r="V108" s="28">
        <f t="shared" si="29"/>
        <v>0</v>
      </c>
      <c r="W108" s="23">
        <f t="shared" si="30"/>
        <v>0</v>
      </c>
      <c r="X108" s="23">
        <f t="shared" si="31"/>
        <v>0</v>
      </c>
      <c r="Y108" s="24">
        <f t="shared" si="32"/>
        <v>0</v>
      </c>
      <c r="Z108" s="23">
        <f t="shared" si="33"/>
        <v>0</v>
      </c>
      <c r="AA108" s="23">
        <f t="shared" si="34"/>
        <v>0</v>
      </c>
      <c r="AB108" s="24">
        <f t="shared" si="35"/>
        <v>0</v>
      </c>
      <c r="AC108" s="208">
        <f t="shared" si="36"/>
        <v>0</v>
      </c>
      <c r="AD108" s="209">
        <f t="shared" si="37"/>
        <v>0</v>
      </c>
      <c r="AE108" s="29"/>
    </row>
    <row r="109" spans="1:31" ht="25" customHeight="1" x14ac:dyDescent="0.5">
      <c r="A109" s="191"/>
      <c r="B109" s="10"/>
      <c r="C109" s="10"/>
      <c r="D109" s="12"/>
      <c r="E109" s="13"/>
      <c r="F109" s="13"/>
      <c r="G109" s="14"/>
      <c r="H109" s="14"/>
      <c r="I109" s="15">
        <f t="shared" si="19"/>
        <v>0</v>
      </c>
      <c r="J109" s="16" t="str">
        <f t="shared" si="20"/>
        <v/>
      </c>
      <c r="K109" s="30" t="str">
        <f t="shared" si="21"/>
        <v/>
      </c>
      <c r="L109" s="18"/>
      <c r="M109" s="26" t="s">
        <v>19</v>
      </c>
      <c r="N109" s="27"/>
      <c r="O109" s="19">
        <f t="shared" si="22"/>
        <v>0</v>
      </c>
      <c r="P109" s="20">
        <f t="shared" si="23"/>
        <v>0</v>
      </c>
      <c r="Q109" s="20">
        <f t="shared" si="24"/>
        <v>0</v>
      </c>
      <c r="R109" s="20">
        <f t="shared" si="25"/>
        <v>0</v>
      </c>
      <c r="S109" s="21">
        <f t="shared" si="26"/>
        <v>0</v>
      </c>
      <c r="T109" s="22">
        <f t="shared" si="27"/>
        <v>0</v>
      </c>
      <c r="U109" s="23">
        <f t="shared" si="28"/>
        <v>0</v>
      </c>
      <c r="V109" s="28">
        <f t="shared" si="29"/>
        <v>0</v>
      </c>
      <c r="W109" s="23">
        <f t="shared" si="30"/>
        <v>0</v>
      </c>
      <c r="X109" s="23">
        <f t="shared" si="31"/>
        <v>0</v>
      </c>
      <c r="Y109" s="24">
        <f t="shared" si="32"/>
        <v>0</v>
      </c>
      <c r="Z109" s="23">
        <f t="shared" si="33"/>
        <v>0</v>
      </c>
      <c r="AA109" s="23">
        <f t="shared" si="34"/>
        <v>0</v>
      </c>
      <c r="AB109" s="24">
        <f t="shared" si="35"/>
        <v>0</v>
      </c>
      <c r="AC109" s="208">
        <f t="shared" si="36"/>
        <v>0</v>
      </c>
      <c r="AD109" s="209">
        <f t="shared" si="37"/>
        <v>0</v>
      </c>
      <c r="AE109" s="29"/>
    </row>
    <row r="110" spans="1:31" ht="25" customHeight="1" x14ac:dyDescent="0.5">
      <c r="A110" s="191"/>
      <c r="B110" s="10"/>
      <c r="C110" s="10"/>
      <c r="D110" s="12"/>
      <c r="E110" s="13"/>
      <c r="F110" s="13"/>
      <c r="G110" s="14"/>
      <c r="H110" s="14"/>
      <c r="I110" s="15">
        <f t="shared" si="19"/>
        <v>0</v>
      </c>
      <c r="J110" s="16" t="str">
        <f t="shared" si="20"/>
        <v/>
      </c>
      <c r="K110" s="30" t="str">
        <f t="shared" si="21"/>
        <v/>
      </c>
      <c r="L110" s="18"/>
      <c r="M110" s="26" t="s">
        <v>19</v>
      </c>
      <c r="N110" s="27"/>
      <c r="O110" s="19">
        <f t="shared" si="22"/>
        <v>0</v>
      </c>
      <c r="P110" s="20">
        <f t="shared" si="23"/>
        <v>0</v>
      </c>
      <c r="Q110" s="20">
        <f t="shared" si="24"/>
        <v>0</v>
      </c>
      <c r="R110" s="20">
        <f t="shared" si="25"/>
        <v>0</v>
      </c>
      <c r="S110" s="21">
        <f t="shared" si="26"/>
        <v>0</v>
      </c>
      <c r="T110" s="22">
        <f t="shared" si="27"/>
        <v>0</v>
      </c>
      <c r="U110" s="23">
        <f t="shared" si="28"/>
        <v>0</v>
      </c>
      <c r="V110" s="28">
        <f t="shared" si="29"/>
        <v>0</v>
      </c>
      <c r="W110" s="23">
        <f t="shared" si="30"/>
        <v>0</v>
      </c>
      <c r="X110" s="23">
        <f t="shared" si="31"/>
        <v>0</v>
      </c>
      <c r="Y110" s="24">
        <f t="shared" si="32"/>
        <v>0</v>
      </c>
      <c r="Z110" s="23">
        <f t="shared" si="33"/>
        <v>0</v>
      </c>
      <c r="AA110" s="23">
        <f t="shared" si="34"/>
        <v>0</v>
      </c>
      <c r="AB110" s="24">
        <f t="shared" si="35"/>
        <v>0</v>
      </c>
      <c r="AC110" s="208">
        <f t="shared" si="36"/>
        <v>0</v>
      </c>
      <c r="AD110" s="209">
        <f t="shared" si="37"/>
        <v>0</v>
      </c>
      <c r="AE110" s="29"/>
    </row>
    <row r="111" spans="1:31" ht="25" customHeight="1" x14ac:dyDescent="0.5">
      <c r="A111" s="191"/>
      <c r="B111" s="10"/>
      <c r="C111" s="10"/>
      <c r="D111" s="12"/>
      <c r="E111" s="13"/>
      <c r="F111" s="13"/>
      <c r="G111" s="14"/>
      <c r="H111" s="14"/>
      <c r="I111" s="15">
        <f t="shared" si="19"/>
        <v>0</v>
      </c>
      <c r="J111" s="16" t="str">
        <f t="shared" si="20"/>
        <v/>
      </c>
      <c r="K111" s="30" t="str">
        <f t="shared" si="21"/>
        <v/>
      </c>
      <c r="L111" s="18"/>
      <c r="M111" s="26" t="s">
        <v>19</v>
      </c>
      <c r="N111" s="27"/>
      <c r="O111" s="19">
        <f t="shared" si="22"/>
        <v>0</v>
      </c>
      <c r="P111" s="20">
        <f t="shared" si="23"/>
        <v>0</v>
      </c>
      <c r="Q111" s="20">
        <f t="shared" si="24"/>
        <v>0</v>
      </c>
      <c r="R111" s="20">
        <f t="shared" si="25"/>
        <v>0</v>
      </c>
      <c r="S111" s="21">
        <f t="shared" si="26"/>
        <v>0</v>
      </c>
      <c r="T111" s="22">
        <f t="shared" si="27"/>
        <v>0</v>
      </c>
      <c r="U111" s="23">
        <f t="shared" si="28"/>
        <v>0</v>
      </c>
      <c r="V111" s="28">
        <f t="shared" si="29"/>
        <v>0</v>
      </c>
      <c r="W111" s="23">
        <f t="shared" si="30"/>
        <v>0</v>
      </c>
      <c r="X111" s="23">
        <f t="shared" si="31"/>
        <v>0</v>
      </c>
      <c r="Y111" s="24">
        <f t="shared" si="32"/>
        <v>0</v>
      </c>
      <c r="Z111" s="23">
        <f t="shared" si="33"/>
        <v>0</v>
      </c>
      <c r="AA111" s="23">
        <f t="shared" si="34"/>
        <v>0</v>
      </c>
      <c r="AB111" s="24">
        <f t="shared" si="35"/>
        <v>0</v>
      </c>
      <c r="AC111" s="208">
        <f t="shared" si="36"/>
        <v>0</v>
      </c>
      <c r="AD111" s="209">
        <f t="shared" si="37"/>
        <v>0</v>
      </c>
      <c r="AE111" s="29"/>
    </row>
    <row r="112" spans="1:31" ht="25" customHeight="1" x14ac:dyDescent="0.5">
      <c r="A112" s="191"/>
      <c r="B112" s="10"/>
      <c r="C112" s="10"/>
      <c r="D112" s="12"/>
      <c r="E112" s="13"/>
      <c r="F112" s="13"/>
      <c r="G112" s="14"/>
      <c r="H112" s="14"/>
      <c r="I112" s="15">
        <f t="shared" si="19"/>
        <v>0</v>
      </c>
      <c r="J112" s="16" t="str">
        <f t="shared" si="20"/>
        <v/>
      </c>
      <c r="K112" s="30" t="str">
        <f t="shared" si="21"/>
        <v/>
      </c>
      <c r="L112" s="18"/>
      <c r="M112" s="26" t="s">
        <v>19</v>
      </c>
      <c r="N112" s="27"/>
      <c r="O112" s="19">
        <f t="shared" si="22"/>
        <v>0</v>
      </c>
      <c r="P112" s="20">
        <f t="shared" si="23"/>
        <v>0</v>
      </c>
      <c r="Q112" s="20">
        <f t="shared" si="24"/>
        <v>0</v>
      </c>
      <c r="R112" s="20">
        <f t="shared" si="25"/>
        <v>0</v>
      </c>
      <c r="S112" s="21">
        <f t="shared" si="26"/>
        <v>0</v>
      </c>
      <c r="T112" s="22">
        <f t="shared" si="27"/>
        <v>0</v>
      </c>
      <c r="U112" s="23">
        <f t="shared" si="28"/>
        <v>0</v>
      </c>
      <c r="V112" s="28">
        <f t="shared" si="29"/>
        <v>0</v>
      </c>
      <c r="W112" s="23">
        <f t="shared" si="30"/>
        <v>0</v>
      </c>
      <c r="X112" s="23">
        <f t="shared" si="31"/>
        <v>0</v>
      </c>
      <c r="Y112" s="24">
        <f t="shared" si="32"/>
        <v>0</v>
      </c>
      <c r="Z112" s="23">
        <f t="shared" si="33"/>
        <v>0</v>
      </c>
      <c r="AA112" s="23">
        <f t="shared" si="34"/>
        <v>0</v>
      </c>
      <c r="AB112" s="24">
        <f t="shared" si="35"/>
        <v>0</v>
      </c>
      <c r="AC112" s="208">
        <f t="shared" si="36"/>
        <v>0</v>
      </c>
      <c r="AD112" s="209">
        <f t="shared" si="37"/>
        <v>0</v>
      </c>
      <c r="AE112" s="29"/>
    </row>
    <row r="113" spans="1:31" ht="25" customHeight="1" x14ac:dyDescent="0.5">
      <c r="A113" s="191"/>
      <c r="B113" s="10"/>
      <c r="C113" s="10"/>
      <c r="D113" s="12"/>
      <c r="E113" s="13"/>
      <c r="F113" s="13"/>
      <c r="G113" s="14"/>
      <c r="H113" s="14"/>
      <c r="I113" s="15">
        <f t="shared" si="19"/>
        <v>0</v>
      </c>
      <c r="J113" s="16" t="str">
        <f t="shared" si="20"/>
        <v/>
      </c>
      <c r="K113" s="30" t="str">
        <f t="shared" si="21"/>
        <v/>
      </c>
      <c r="L113" s="18"/>
      <c r="M113" s="26" t="s">
        <v>19</v>
      </c>
      <c r="N113" s="27"/>
      <c r="O113" s="19">
        <f t="shared" si="22"/>
        <v>0</v>
      </c>
      <c r="P113" s="20">
        <f t="shared" si="23"/>
        <v>0</v>
      </c>
      <c r="Q113" s="20">
        <f t="shared" si="24"/>
        <v>0</v>
      </c>
      <c r="R113" s="20">
        <f t="shared" si="25"/>
        <v>0</v>
      </c>
      <c r="S113" s="21">
        <f t="shared" si="26"/>
        <v>0</v>
      </c>
      <c r="T113" s="22">
        <f t="shared" si="27"/>
        <v>0</v>
      </c>
      <c r="U113" s="23">
        <f t="shared" si="28"/>
        <v>0</v>
      </c>
      <c r="V113" s="28">
        <f t="shared" si="29"/>
        <v>0</v>
      </c>
      <c r="W113" s="23">
        <f t="shared" si="30"/>
        <v>0</v>
      </c>
      <c r="X113" s="23">
        <f t="shared" si="31"/>
        <v>0</v>
      </c>
      <c r="Y113" s="24">
        <f t="shared" si="32"/>
        <v>0</v>
      </c>
      <c r="Z113" s="23">
        <f t="shared" si="33"/>
        <v>0</v>
      </c>
      <c r="AA113" s="23">
        <f t="shared" si="34"/>
        <v>0</v>
      </c>
      <c r="AB113" s="24">
        <f t="shared" si="35"/>
        <v>0</v>
      </c>
      <c r="AC113" s="208">
        <f t="shared" si="36"/>
        <v>0</v>
      </c>
      <c r="AD113" s="209">
        <f t="shared" si="37"/>
        <v>0</v>
      </c>
      <c r="AE113" s="29"/>
    </row>
    <row r="114" spans="1:31" ht="25" customHeight="1" x14ac:dyDescent="0.5">
      <c r="A114" s="191"/>
      <c r="B114" s="10"/>
      <c r="C114" s="10"/>
      <c r="D114" s="12"/>
      <c r="E114" s="13"/>
      <c r="F114" s="13"/>
      <c r="G114" s="14"/>
      <c r="H114" s="14"/>
      <c r="I114" s="15">
        <f t="shared" si="19"/>
        <v>0</v>
      </c>
      <c r="J114" s="16" t="str">
        <f t="shared" si="20"/>
        <v/>
      </c>
      <c r="K114" s="30" t="str">
        <f t="shared" si="21"/>
        <v/>
      </c>
      <c r="L114" s="18"/>
      <c r="M114" s="26" t="s">
        <v>19</v>
      </c>
      <c r="N114" s="27"/>
      <c r="O114" s="19">
        <f t="shared" si="22"/>
        <v>0</v>
      </c>
      <c r="P114" s="20">
        <f t="shared" si="23"/>
        <v>0</v>
      </c>
      <c r="Q114" s="20">
        <f t="shared" si="24"/>
        <v>0</v>
      </c>
      <c r="R114" s="20">
        <f t="shared" si="25"/>
        <v>0</v>
      </c>
      <c r="S114" s="21">
        <f t="shared" si="26"/>
        <v>0</v>
      </c>
      <c r="T114" s="22">
        <f t="shared" si="27"/>
        <v>0</v>
      </c>
      <c r="U114" s="23">
        <f t="shared" si="28"/>
        <v>0</v>
      </c>
      <c r="V114" s="28">
        <f t="shared" si="29"/>
        <v>0</v>
      </c>
      <c r="W114" s="23">
        <f t="shared" si="30"/>
        <v>0</v>
      </c>
      <c r="X114" s="23">
        <f t="shared" si="31"/>
        <v>0</v>
      </c>
      <c r="Y114" s="24">
        <f t="shared" si="32"/>
        <v>0</v>
      </c>
      <c r="Z114" s="23">
        <f t="shared" si="33"/>
        <v>0</v>
      </c>
      <c r="AA114" s="23">
        <f t="shared" si="34"/>
        <v>0</v>
      </c>
      <c r="AB114" s="24">
        <f t="shared" si="35"/>
        <v>0</v>
      </c>
      <c r="AC114" s="208">
        <f t="shared" si="36"/>
        <v>0</v>
      </c>
      <c r="AD114" s="209">
        <f t="shared" si="37"/>
        <v>0</v>
      </c>
      <c r="AE114" s="29"/>
    </row>
    <row r="115" spans="1:31" ht="25" customHeight="1" x14ac:dyDescent="0.5">
      <c r="A115" s="191"/>
      <c r="B115" s="10"/>
      <c r="C115" s="10"/>
      <c r="D115" s="12"/>
      <c r="E115" s="13"/>
      <c r="F115" s="13"/>
      <c r="G115" s="14"/>
      <c r="H115" s="14"/>
      <c r="I115" s="15">
        <f t="shared" si="19"/>
        <v>0</v>
      </c>
      <c r="J115" s="16" t="str">
        <f t="shared" si="20"/>
        <v/>
      </c>
      <c r="K115" s="30" t="str">
        <f t="shared" si="21"/>
        <v/>
      </c>
      <c r="L115" s="18"/>
      <c r="M115" s="26" t="s">
        <v>19</v>
      </c>
      <c r="N115" s="27"/>
      <c r="O115" s="19">
        <f t="shared" si="22"/>
        <v>0</v>
      </c>
      <c r="P115" s="20">
        <f t="shared" si="23"/>
        <v>0</v>
      </c>
      <c r="Q115" s="20">
        <f t="shared" si="24"/>
        <v>0</v>
      </c>
      <c r="R115" s="20">
        <f t="shared" si="25"/>
        <v>0</v>
      </c>
      <c r="S115" s="21">
        <f t="shared" si="26"/>
        <v>0</v>
      </c>
      <c r="T115" s="22">
        <f t="shared" si="27"/>
        <v>0</v>
      </c>
      <c r="U115" s="23">
        <f t="shared" si="28"/>
        <v>0</v>
      </c>
      <c r="V115" s="28">
        <f t="shared" si="29"/>
        <v>0</v>
      </c>
      <c r="W115" s="23">
        <f t="shared" si="30"/>
        <v>0</v>
      </c>
      <c r="X115" s="23">
        <f t="shared" si="31"/>
        <v>0</v>
      </c>
      <c r="Y115" s="24">
        <f t="shared" si="32"/>
        <v>0</v>
      </c>
      <c r="Z115" s="23">
        <f t="shared" si="33"/>
        <v>0</v>
      </c>
      <c r="AA115" s="23">
        <f t="shared" si="34"/>
        <v>0</v>
      </c>
      <c r="AB115" s="24">
        <f t="shared" si="35"/>
        <v>0</v>
      </c>
      <c r="AC115" s="208">
        <f t="shared" si="36"/>
        <v>0</v>
      </c>
      <c r="AD115" s="209">
        <f t="shared" si="37"/>
        <v>0</v>
      </c>
      <c r="AE115" s="29"/>
    </row>
    <row r="116" spans="1:31" ht="25" customHeight="1" x14ac:dyDescent="0.5">
      <c r="A116" s="191"/>
      <c r="B116" s="10"/>
      <c r="C116" s="10"/>
      <c r="D116" s="12"/>
      <c r="E116" s="13"/>
      <c r="F116" s="13"/>
      <c r="G116" s="14"/>
      <c r="H116" s="14"/>
      <c r="I116" s="15">
        <f t="shared" si="19"/>
        <v>0</v>
      </c>
      <c r="J116" s="16" t="str">
        <f t="shared" si="20"/>
        <v/>
      </c>
      <c r="K116" s="30" t="str">
        <f t="shared" si="21"/>
        <v/>
      </c>
      <c r="L116" s="18"/>
      <c r="M116" s="26" t="s">
        <v>19</v>
      </c>
      <c r="N116" s="27"/>
      <c r="O116" s="19">
        <f t="shared" si="22"/>
        <v>0</v>
      </c>
      <c r="P116" s="20">
        <f t="shared" si="23"/>
        <v>0</v>
      </c>
      <c r="Q116" s="20">
        <f t="shared" si="24"/>
        <v>0</v>
      </c>
      <c r="R116" s="20">
        <f t="shared" si="25"/>
        <v>0</v>
      </c>
      <c r="S116" s="21">
        <f t="shared" si="26"/>
        <v>0</v>
      </c>
      <c r="T116" s="22">
        <f t="shared" si="27"/>
        <v>0</v>
      </c>
      <c r="U116" s="23">
        <f t="shared" si="28"/>
        <v>0</v>
      </c>
      <c r="V116" s="28">
        <f t="shared" si="29"/>
        <v>0</v>
      </c>
      <c r="W116" s="23">
        <f t="shared" si="30"/>
        <v>0</v>
      </c>
      <c r="X116" s="23">
        <f t="shared" si="31"/>
        <v>0</v>
      </c>
      <c r="Y116" s="24">
        <f t="shared" si="32"/>
        <v>0</v>
      </c>
      <c r="Z116" s="23">
        <f t="shared" si="33"/>
        <v>0</v>
      </c>
      <c r="AA116" s="23">
        <f t="shared" si="34"/>
        <v>0</v>
      </c>
      <c r="AB116" s="24">
        <f t="shared" si="35"/>
        <v>0</v>
      </c>
      <c r="AC116" s="208">
        <f t="shared" si="36"/>
        <v>0</v>
      </c>
      <c r="AD116" s="209">
        <f t="shared" si="37"/>
        <v>0</v>
      </c>
      <c r="AE116" s="29"/>
    </row>
    <row r="117" spans="1:31" ht="25" customHeight="1" x14ac:dyDescent="0.5">
      <c r="A117" s="191"/>
      <c r="B117" s="10"/>
      <c r="C117" s="10"/>
      <c r="D117" s="12"/>
      <c r="E117" s="13"/>
      <c r="F117" s="13"/>
      <c r="G117" s="14"/>
      <c r="H117" s="14"/>
      <c r="I117" s="15">
        <f t="shared" si="19"/>
        <v>0</v>
      </c>
      <c r="J117" s="16" t="str">
        <f t="shared" si="20"/>
        <v/>
      </c>
      <c r="K117" s="30" t="str">
        <f t="shared" si="21"/>
        <v/>
      </c>
      <c r="L117" s="18"/>
      <c r="M117" s="26" t="s">
        <v>19</v>
      </c>
      <c r="N117" s="27"/>
      <c r="O117" s="19">
        <f t="shared" si="22"/>
        <v>0</v>
      </c>
      <c r="P117" s="20">
        <f t="shared" si="23"/>
        <v>0</v>
      </c>
      <c r="Q117" s="20">
        <f t="shared" si="24"/>
        <v>0</v>
      </c>
      <c r="R117" s="20">
        <f t="shared" si="25"/>
        <v>0</v>
      </c>
      <c r="S117" s="21">
        <f t="shared" si="26"/>
        <v>0</v>
      </c>
      <c r="T117" s="22">
        <f t="shared" si="27"/>
        <v>0</v>
      </c>
      <c r="U117" s="23">
        <f t="shared" si="28"/>
        <v>0</v>
      </c>
      <c r="V117" s="28">
        <f t="shared" si="29"/>
        <v>0</v>
      </c>
      <c r="W117" s="23">
        <f t="shared" si="30"/>
        <v>0</v>
      </c>
      <c r="X117" s="23">
        <f t="shared" si="31"/>
        <v>0</v>
      </c>
      <c r="Y117" s="24">
        <f t="shared" si="32"/>
        <v>0</v>
      </c>
      <c r="Z117" s="23">
        <f t="shared" si="33"/>
        <v>0</v>
      </c>
      <c r="AA117" s="23">
        <f t="shared" si="34"/>
        <v>0</v>
      </c>
      <c r="AB117" s="24">
        <f t="shared" si="35"/>
        <v>0</v>
      </c>
      <c r="AC117" s="208">
        <f t="shared" si="36"/>
        <v>0</v>
      </c>
      <c r="AD117" s="209">
        <f t="shared" si="37"/>
        <v>0</v>
      </c>
      <c r="AE117" s="29"/>
    </row>
    <row r="118" spans="1:31" ht="25" customHeight="1" x14ac:dyDescent="0.5">
      <c r="A118" s="191"/>
      <c r="B118" s="10"/>
      <c r="C118" s="10"/>
      <c r="D118" s="12"/>
      <c r="E118" s="13"/>
      <c r="F118" s="13"/>
      <c r="G118" s="14"/>
      <c r="H118" s="14"/>
      <c r="I118" s="15">
        <f t="shared" si="19"/>
        <v>0</v>
      </c>
      <c r="J118" s="16" t="str">
        <f t="shared" si="20"/>
        <v/>
      </c>
      <c r="K118" s="30" t="str">
        <f t="shared" si="21"/>
        <v/>
      </c>
      <c r="L118" s="18"/>
      <c r="M118" s="26" t="s">
        <v>19</v>
      </c>
      <c r="N118" s="27"/>
      <c r="O118" s="19">
        <f t="shared" si="22"/>
        <v>0</v>
      </c>
      <c r="P118" s="20">
        <f t="shared" si="23"/>
        <v>0</v>
      </c>
      <c r="Q118" s="20">
        <f t="shared" si="24"/>
        <v>0</v>
      </c>
      <c r="R118" s="20">
        <f t="shared" si="25"/>
        <v>0</v>
      </c>
      <c r="S118" s="21">
        <f t="shared" si="26"/>
        <v>0</v>
      </c>
      <c r="T118" s="22">
        <f t="shared" si="27"/>
        <v>0</v>
      </c>
      <c r="U118" s="23">
        <f t="shared" si="28"/>
        <v>0</v>
      </c>
      <c r="V118" s="28">
        <f t="shared" si="29"/>
        <v>0</v>
      </c>
      <c r="W118" s="23">
        <f t="shared" si="30"/>
        <v>0</v>
      </c>
      <c r="X118" s="23">
        <f t="shared" si="31"/>
        <v>0</v>
      </c>
      <c r="Y118" s="24">
        <f t="shared" si="32"/>
        <v>0</v>
      </c>
      <c r="Z118" s="23">
        <f t="shared" si="33"/>
        <v>0</v>
      </c>
      <c r="AA118" s="23">
        <f t="shared" si="34"/>
        <v>0</v>
      </c>
      <c r="AB118" s="24">
        <f t="shared" si="35"/>
        <v>0</v>
      </c>
      <c r="AC118" s="208">
        <f t="shared" si="36"/>
        <v>0</v>
      </c>
      <c r="AD118" s="209">
        <f t="shared" si="37"/>
        <v>0</v>
      </c>
      <c r="AE118" s="29"/>
    </row>
    <row r="119" spans="1:31" ht="25" customHeight="1" x14ac:dyDescent="0.5">
      <c r="A119" s="191"/>
      <c r="B119" s="10"/>
      <c r="C119" s="10"/>
      <c r="D119" s="12"/>
      <c r="E119" s="13"/>
      <c r="F119" s="13"/>
      <c r="G119" s="14"/>
      <c r="H119" s="14"/>
      <c r="I119" s="15">
        <f t="shared" si="19"/>
        <v>0</v>
      </c>
      <c r="J119" s="16" t="str">
        <f t="shared" si="20"/>
        <v/>
      </c>
      <c r="K119" s="30" t="str">
        <f t="shared" si="21"/>
        <v/>
      </c>
      <c r="L119" s="18"/>
      <c r="M119" s="26" t="s">
        <v>19</v>
      </c>
      <c r="N119" s="27"/>
      <c r="O119" s="19">
        <f t="shared" si="22"/>
        <v>0</v>
      </c>
      <c r="P119" s="20">
        <f t="shared" si="23"/>
        <v>0</v>
      </c>
      <c r="Q119" s="20">
        <f t="shared" si="24"/>
        <v>0</v>
      </c>
      <c r="R119" s="20">
        <f t="shared" si="25"/>
        <v>0</v>
      </c>
      <c r="S119" s="21">
        <f t="shared" si="26"/>
        <v>0</v>
      </c>
      <c r="T119" s="22">
        <f t="shared" si="27"/>
        <v>0</v>
      </c>
      <c r="U119" s="23">
        <f t="shared" si="28"/>
        <v>0</v>
      </c>
      <c r="V119" s="28">
        <f t="shared" si="29"/>
        <v>0</v>
      </c>
      <c r="W119" s="23">
        <f t="shared" si="30"/>
        <v>0</v>
      </c>
      <c r="X119" s="23">
        <f t="shared" si="31"/>
        <v>0</v>
      </c>
      <c r="Y119" s="24">
        <f t="shared" si="32"/>
        <v>0</v>
      </c>
      <c r="Z119" s="23">
        <f t="shared" si="33"/>
        <v>0</v>
      </c>
      <c r="AA119" s="23">
        <f t="shared" si="34"/>
        <v>0</v>
      </c>
      <c r="AB119" s="24">
        <f t="shared" si="35"/>
        <v>0</v>
      </c>
      <c r="AC119" s="208">
        <f t="shared" si="36"/>
        <v>0</v>
      </c>
      <c r="AD119" s="209">
        <f t="shared" si="37"/>
        <v>0</v>
      </c>
      <c r="AE119" s="29"/>
    </row>
    <row r="120" spans="1:31" ht="25" customHeight="1" x14ac:dyDescent="0.5">
      <c r="A120" s="191"/>
      <c r="B120" s="10"/>
      <c r="C120" s="10"/>
      <c r="D120" s="12"/>
      <c r="E120" s="13"/>
      <c r="F120" s="13"/>
      <c r="G120" s="14"/>
      <c r="H120" s="14"/>
      <c r="I120" s="15">
        <f t="shared" si="19"/>
        <v>0</v>
      </c>
      <c r="J120" s="16" t="str">
        <f t="shared" si="20"/>
        <v/>
      </c>
      <c r="K120" s="30" t="str">
        <f t="shared" si="21"/>
        <v/>
      </c>
      <c r="L120" s="18"/>
      <c r="M120" s="26" t="s">
        <v>19</v>
      </c>
      <c r="N120" s="27"/>
      <c r="O120" s="19">
        <f t="shared" si="22"/>
        <v>0</v>
      </c>
      <c r="P120" s="20">
        <f t="shared" si="23"/>
        <v>0</v>
      </c>
      <c r="Q120" s="20">
        <f t="shared" si="24"/>
        <v>0</v>
      </c>
      <c r="R120" s="20">
        <f t="shared" si="25"/>
        <v>0</v>
      </c>
      <c r="S120" s="21">
        <f t="shared" si="26"/>
        <v>0</v>
      </c>
      <c r="T120" s="22">
        <f t="shared" si="27"/>
        <v>0</v>
      </c>
      <c r="U120" s="23">
        <f t="shared" si="28"/>
        <v>0</v>
      </c>
      <c r="V120" s="28">
        <f t="shared" si="29"/>
        <v>0</v>
      </c>
      <c r="W120" s="23">
        <f t="shared" si="30"/>
        <v>0</v>
      </c>
      <c r="X120" s="23">
        <f t="shared" si="31"/>
        <v>0</v>
      </c>
      <c r="Y120" s="24">
        <f t="shared" si="32"/>
        <v>0</v>
      </c>
      <c r="Z120" s="23">
        <f t="shared" si="33"/>
        <v>0</v>
      </c>
      <c r="AA120" s="23">
        <f t="shared" si="34"/>
        <v>0</v>
      </c>
      <c r="AB120" s="24">
        <f t="shared" si="35"/>
        <v>0</v>
      </c>
      <c r="AC120" s="208">
        <f t="shared" si="36"/>
        <v>0</v>
      </c>
      <c r="AD120" s="209">
        <f t="shared" si="37"/>
        <v>0</v>
      </c>
      <c r="AE120" s="29"/>
    </row>
    <row r="121" spans="1:31" ht="25" customHeight="1" x14ac:dyDescent="0.5">
      <c r="A121" s="191"/>
      <c r="B121" s="10"/>
      <c r="C121" s="10"/>
      <c r="D121" s="12"/>
      <c r="E121" s="13"/>
      <c r="F121" s="13"/>
      <c r="G121" s="14"/>
      <c r="H121" s="14"/>
      <c r="I121" s="15">
        <f t="shared" si="19"/>
        <v>0</v>
      </c>
      <c r="J121" s="16" t="str">
        <f t="shared" si="20"/>
        <v/>
      </c>
      <c r="K121" s="30" t="str">
        <f t="shared" si="21"/>
        <v/>
      </c>
      <c r="L121" s="18"/>
      <c r="M121" s="26" t="s">
        <v>19</v>
      </c>
      <c r="N121" s="27"/>
      <c r="O121" s="19">
        <f t="shared" si="22"/>
        <v>0</v>
      </c>
      <c r="P121" s="20">
        <f t="shared" si="23"/>
        <v>0</v>
      </c>
      <c r="Q121" s="20">
        <f t="shared" si="24"/>
        <v>0</v>
      </c>
      <c r="R121" s="20">
        <f t="shared" si="25"/>
        <v>0</v>
      </c>
      <c r="S121" s="21">
        <f t="shared" si="26"/>
        <v>0</v>
      </c>
      <c r="T121" s="22">
        <f t="shared" si="27"/>
        <v>0</v>
      </c>
      <c r="U121" s="23">
        <f t="shared" si="28"/>
        <v>0</v>
      </c>
      <c r="V121" s="28">
        <f t="shared" si="29"/>
        <v>0</v>
      </c>
      <c r="W121" s="23">
        <f t="shared" si="30"/>
        <v>0</v>
      </c>
      <c r="X121" s="23">
        <f t="shared" si="31"/>
        <v>0</v>
      </c>
      <c r="Y121" s="24">
        <f t="shared" si="32"/>
        <v>0</v>
      </c>
      <c r="Z121" s="23">
        <f t="shared" si="33"/>
        <v>0</v>
      </c>
      <c r="AA121" s="23">
        <f t="shared" si="34"/>
        <v>0</v>
      </c>
      <c r="AB121" s="24">
        <f t="shared" si="35"/>
        <v>0</v>
      </c>
      <c r="AC121" s="208">
        <f t="shared" si="36"/>
        <v>0</v>
      </c>
      <c r="AD121" s="209">
        <f t="shared" si="37"/>
        <v>0</v>
      </c>
      <c r="AE121" s="29"/>
    </row>
    <row r="122" spans="1:31" ht="25" customHeight="1" x14ac:dyDescent="0.5">
      <c r="A122" s="191"/>
      <c r="B122" s="10"/>
      <c r="C122" s="10"/>
      <c r="D122" s="12"/>
      <c r="E122" s="13"/>
      <c r="F122" s="13"/>
      <c r="G122" s="14"/>
      <c r="H122" s="14"/>
      <c r="I122" s="15">
        <f t="shared" si="19"/>
        <v>0</v>
      </c>
      <c r="J122" s="16" t="str">
        <f t="shared" si="20"/>
        <v/>
      </c>
      <c r="K122" s="30" t="str">
        <f t="shared" si="21"/>
        <v/>
      </c>
      <c r="L122" s="18"/>
      <c r="M122" s="26" t="s">
        <v>19</v>
      </c>
      <c r="N122" s="27"/>
      <c r="O122" s="19">
        <f t="shared" si="22"/>
        <v>0</v>
      </c>
      <c r="P122" s="20">
        <f t="shared" si="23"/>
        <v>0</v>
      </c>
      <c r="Q122" s="20">
        <f t="shared" si="24"/>
        <v>0</v>
      </c>
      <c r="R122" s="20">
        <f t="shared" si="25"/>
        <v>0</v>
      </c>
      <c r="S122" s="21">
        <f t="shared" si="26"/>
        <v>0</v>
      </c>
      <c r="T122" s="22">
        <f t="shared" si="27"/>
        <v>0</v>
      </c>
      <c r="U122" s="23">
        <f t="shared" si="28"/>
        <v>0</v>
      </c>
      <c r="V122" s="28">
        <f t="shared" si="29"/>
        <v>0</v>
      </c>
      <c r="W122" s="23">
        <f t="shared" si="30"/>
        <v>0</v>
      </c>
      <c r="X122" s="23">
        <f t="shared" si="31"/>
        <v>0</v>
      </c>
      <c r="Y122" s="24">
        <f t="shared" si="32"/>
        <v>0</v>
      </c>
      <c r="Z122" s="23">
        <f t="shared" si="33"/>
        <v>0</v>
      </c>
      <c r="AA122" s="23">
        <f t="shared" si="34"/>
        <v>0</v>
      </c>
      <c r="AB122" s="24">
        <f t="shared" si="35"/>
        <v>0</v>
      </c>
      <c r="AC122" s="208">
        <f t="shared" si="36"/>
        <v>0</v>
      </c>
      <c r="AD122" s="209">
        <f t="shared" si="37"/>
        <v>0</v>
      </c>
      <c r="AE122" s="29"/>
    </row>
    <row r="123" spans="1:31" ht="25" customHeight="1" x14ac:dyDescent="0.5">
      <c r="A123" s="191"/>
      <c r="B123" s="10"/>
      <c r="C123" s="10"/>
      <c r="D123" s="12"/>
      <c r="E123" s="13"/>
      <c r="F123" s="13"/>
      <c r="G123" s="14"/>
      <c r="H123" s="14"/>
      <c r="I123" s="15">
        <f t="shared" si="19"/>
        <v>0</v>
      </c>
      <c r="J123" s="16" t="str">
        <f t="shared" si="20"/>
        <v/>
      </c>
      <c r="K123" s="30" t="str">
        <f t="shared" si="21"/>
        <v/>
      </c>
      <c r="L123" s="18"/>
      <c r="M123" s="26" t="s">
        <v>19</v>
      </c>
      <c r="N123" s="27"/>
      <c r="O123" s="19">
        <f t="shared" si="22"/>
        <v>0</v>
      </c>
      <c r="P123" s="20">
        <f t="shared" si="23"/>
        <v>0</v>
      </c>
      <c r="Q123" s="20">
        <f t="shared" si="24"/>
        <v>0</v>
      </c>
      <c r="R123" s="20">
        <f t="shared" si="25"/>
        <v>0</v>
      </c>
      <c r="S123" s="21">
        <f t="shared" si="26"/>
        <v>0</v>
      </c>
      <c r="T123" s="22">
        <f t="shared" si="27"/>
        <v>0</v>
      </c>
      <c r="U123" s="23">
        <f t="shared" si="28"/>
        <v>0</v>
      </c>
      <c r="V123" s="28">
        <f t="shared" si="29"/>
        <v>0</v>
      </c>
      <c r="W123" s="23">
        <f t="shared" si="30"/>
        <v>0</v>
      </c>
      <c r="X123" s="23">
        <f t="shared" si="31"/>
        <v>0</v>
      </c>
      <c r="Y123" s="24">
        <f t="shared" si="32"/>
        <v>0</v>
      </c>
      <c r="Z123" s="23">
        <f t="shared" si="33"/>
        <v>0</v>
      </c>
      <c r="AA123" s="23">
        <f t="shared" si="34"/>
        <v>0</v>
      </c>
      <c r="AB123" s="24">
        <f t="shared" si="35"/>
        <v>0</v>
      </c>
      <c r="AC123" s="208">
        <f t="shared" si="36"/>
        <v>0</v>
      </c>
      <c r="AD123" s="209">
        <f t="shared" si="37"/>
        <v>0</v>
      </c>
      <c r="AE123" s="29"/>
    </row>
    <row r="124" spans="1:31" ht="25" customHeight="1" x14ac:dyDescent="0.5">
      <c r="A124" s="191"/>
      <c r="B124" s="10"/>
      <c r="C124" s="10"/>
      <c r="D124" s="12"/>
      <c r="E124" s="13"/>
      <c r="F124" s="13"/>
      <c r="G124" s="14"/>
      <c r="H124" s="14"/>
      <c r="I124" s="15">
        <f t="shared" si="19"/>
        <v>0</v>
      </c>
      <c r="J124" s="16" t="str">
        <f t="shared" si="20"/>
        <v/>
      </c>
      <c r="K124" s="30" t="str">
        <f t="shared" si="21"/>
        <v/>
      </c>
      <c r="L124" s="18"/>
      <c r="M124" s="26" t="s">
        <v>19</v>
      </c>
      <c r="N124" s="27"/>
      <c r="O124" s="19">
        <f t="shared" si="22"/>
        <v>0</v>
      </c>
      <c r="P124" s="20">
        <f t="shared" si="23"/>
        <v>0</v>
      </c>
      <c r="Q124" s="20">
        <f t="shared" si="24"/>
        <v>0</v>
      </c>
      <c r="R124" s="20">
        <f t="shared" si="25"/>
        <v>0</v>
      </c>
      <c r="S124" s="21">
        <f t="shared" si="26"/>
        <v>0</v>
      </c>
      <c r="T124" s="22">
        <f t="shared" si="27"/>
        <v>0</v>
      </c>
      <c r="U124" s="23">
        <f t="shared" si="28"/>
        <v>0</v>
      </c>
      <c r="V124" s="28">
        <f t="shared" si="29"/>
        <v>0</v>
      </c>
      <c r="W124" s="23">
        <f t="shared" si="30"/>
        <v>0</v>
      </c>
      <c r="X124" s="23">
        <f t="shared" si="31"/>
        <v>0</v>
      </c>
      <c r="Y124" s="24">
        <f t="shared" si="32"/>
        <v>0</v>
      </c>
      <c r="Z124" s="23">
        <f t="shared" si="33"/>
        <v>0</v>
      </c>
      <c r="AA124" s="23">
        <f t="shared" si="34"/>
        <v>0</v>
      </c>
      <c r="AB124" s="24">
        <f t="shared" si="35"/>
        <v>0</v>
      </c>
      <c r="AC124" s="208">
        <f t="shared" si="36"/>
        <v>0</v>
      </c>
      <c r="AD124" s="209">
        <f t="shared" si="37"/>
        <v>0</v>
      </c>
      <c r="AE124" s="29"/>
    </row>
    <row r="125" spans="1:31" ht="25" customHeight="1" x14ac:dyDescent="0.5">
      <c r="A125" s="191"/>
      <c r="B125" s="10"/>
      <c r="C125" s="10"/>
      <c r="D125" s="12"/>
      <c r="E125" s="13"/>
      <c r="F125" s="13"/>
      <c r="G125" s="14"/>
      <c r="H125" s="14"/>
      <c r="I125" s="15">
        <f t="shared" si="19"/>
        <v>0</v>
      </c>
      <c r="J125" s="16" t="str">
        <f t="shared" si="20"/>
        <v/>
      </c>
      <c r="K125" s="30" t="str">
        <f t="shared" si="21"/>
        <v/>
      </c>
      <c r="L125" s="18"/>
      <c r="M125" s="26" t="s">
        <v>19</v>
      </c>
      <c r="N125" s="27"/>
      <c r="O125" s="19">
        <f t="shared" si="22"/>
        <v>0</v>
      </c>
      <c r="P125" s="20">
        <f t="shared" si="23"/>
        <v>0</v>
      </c>
      <c r="Q125" s="20">
        <f t="shared" si="24"/>
        <v>0</v>
      </c>
      <c r="R125" s="20">
        <f t="shared" si="25"/>
        <v>0</v>
      </c>
      <c r="S125" s="21">
        <f t="shared" si="26"/>
        <v>0</v>
      </c>
      <c r="T125" s="22">
        <f t="shared" si="27"/>
        <v>0</v>
      </c>
      <c r="U125" s="23">
        <f t="shared" si="28"/>
        <v>0</v>
      </c>
      <c r="V125" s="28">
        <f t="shared" si="29"/>
        <v>0</v>
      </c>
      <c r="W125" s="23">
        <f t="shared" si="30"/>
        <v>0</v>
      </c>
      <c r="X125" s="23">
        <f t="shared" si="31"/>
        <v>0</v>
      </c>
      <c r="Y125" s="24">
        <f t="shared" si="32"/>
        <v>0</v>
      </c>
      <c r="Z125" s="23">
        <f t="shared" si="33"/>
        <v>0</v>
      </c>
      <c r="AA125" s="23">
        <f t="shared" si="34"/>
        <v>0</v>
      </c>
      <c r="AB125" s="24">
        <f t="shared" si="35"/>
        <v>0</v>
      </c>
      <c r="AC125" s="208">
        <f t="shared" si="36"/>
        <v>0</v>
      </c>
      <c r="AD125" s="209">
        <f t="shared" si="37"/>
        <v>0</v>
      </c>
      <c r="AE125" s="29"/>
    </row>
    <row r="126" spans="1:31" ht="25" customHeight="1" x14ac:dyDescent="0.5">
      <c r="A126" s="191"/>
      <c r="B126" s="10"/>
      <c r="C126" s="10"/>
      <c r="D126" s="12"/>
      <c r="E126" s="13"/>
      <c r="F126" s="13"/>
      <c r="G126" s="14"/>
      <c r="H126" s="14"/>
      <c r="I126" s="15">
        <f t="shared" si="19"/>
        <v>0</v>
      </c>
      <c r="J126" s="16" t="str">
        <f t="shared" si="20"/>
        <v/>
      </c>
      <c r="K126" s="30" t="str">
        <f t="shared" si="21"/>
        <v/>
      </c>
      <c r="L126" s="18"/>
      <c r="M126" s="26" t="s">
        <v>19</v>
      </c>
      <c r="N126" s="27"/>
      <c r="O126" s="19">
        <f t="shared" si="22"/>
        <v>0</v>
      </c>
      <c r="P126" s="20">
        <f t="shared" si="23"/>
        <v>0</v>
      </c>
      <c r="Q126" s="20">
        <f t="shared" si="24"/>
        <v>0</v>
      </c>
      <c r="R126" s="20">
        <f t="shared" si="25"/>
        <v>0</v>
      </c>
      <c r="S126" s="21">
        <f t="shared" si="26"/>
        <v>0</v>
      </c>
      <c r="T126" s="22">
        <f t="shared" si="27"/>
        <v>0</v>
      </c>
      <c r="U126" s="23">
        <f t="shared" si="28"/>
        <v>0</v>
      </c>
      <c r="V126" s="28">
        <f t="shared" si="29"/>
        <v>0</v>
      </c>
      <c r="W126" s="23">
        <f t="shared" si="30"/>
        <v>0</v>
      </c>
      <c r="X126" s="23">
        <f t="shared" si="31"/>
        <v>0</v>
      </c>
      <c r="Y126" s="24">
        <f t="shared" si="32"/>
        <v>0</v>
      </c>
      <c r="Z126" s="23">
        <f t="shared" si="33"/>
        <v>0</v>
      </c>
      <c r="AA126" s="23">
        <f t="shared" si="34"/>
        <v>0</v>
      </c>
      <c r="AB126" s="24">
        <f t="shared" si="35"/>
        <v>0</v>
      </c>
      <c r="AC126" s="208">
        <f t="shared" si="36"/>
        <v>0</v>
      </c>
      <c r="AD126" s="209">
        <f t="shared" si="37"/>
        <v>0</v>
      </c>
      <c r="AE126" s="29"/>
    </row>
    <row r="127" spans="1:31" ht="25" customHeight="1" x14ac:dyDescent="0.5">
      <c r="A127" s="191"/>
      <c r="B127" s="10"/>
      <c r="C127" s="10"/>
      <c r="D127" s="12"/>
      <c r="E127" s="13"/>
      <c r="F127" s="13"/>
      <c r="G127" s="14"/>
      <c r="H127" s="14"/>
      <c r="I127" s="15">
        <f t="shared" si="19"/>
        <v>0</v>
      </c>
      <c r="J127" s="16" t="str">
        <f t="shared" si="20"/>
        <v/>
      </c>
      <c r="K127" s="30" t="str">
        <f t="shared" si="21"/>
        <v/>
      </c>
      <c r="L127" s="18"/>
      <c r="M127" s="26" t="s">
        <v>19</v>
      </c>
      <c r="N127" s="27"/>
      <c r="O127" s="19">
        <f t="shared" si="22"/>
        <v>0</v>
      </c>
      <c r="P127" s="20">
        <f t="shared" si="23"/>
        <v>0</v>
      </c>
      <c r="Q127" s="20">
        <f t="shared" si="24"/>
        <v>0</v>
      </c>
      <c r="R127" s="20">
        <f t="shared" si="25"/>
        <v>0</v>
      </c>
      <c r="S127" s="21">
        <f t="shared" si="26"/>
        <v>0</v>
      </c>
      <c r="T127" s="22">
        <f t="shared" si="27"/>
        <v>0</v>
      </c>
      <c r="U127" s="23">
        <f t="shared" si="28"/>
        <v>0</v>
      </c>
      <c r="V127" s="28">
        <f t="shared" si="29"/>
        <v>0</v>
      </c>
      <c r="W127" s="23">
        <f t="shared" si="30"/>
        <v>0</v>
      </c>
      <c r="X127" s="23">
        <f t="shared" si="31"/>
        <v>0</v>
      </c>
      <c r="Y127" s="24">
        <f t="shared" si="32"/>
        <v>0</v>
      </c>
      <c r="Z127" s="23">
        <f t="shared" si="33"/>
        <v>0</v>
      </c>
      <c r="AA127" s="23">
        <f t="shared" si="34"/>
        <v>0</v>
      </c>
      <c r="AB127" s="24">
        <f t="shared" si="35"/>
        <v>0</v>
      </c>
      <c r="AC127" s="208">
        <f t="shared" si="36"/>
        <v>0</v>
      </c>
      <c r="AD127" s="209">
        <f t="shared" si="37"/>
        <v>0</v>
      </c>
      <c r="AE127" s="29"/>
    </row>
    <row r="128" spans="1:31" ht="25" customHeight="1" x14ac:dyDescent="0.5">
      <c r="A128" s="191"/>
      <c r="B128" s="10"/>
      <c r="C128" s="10"/>
      <c r="D128" s="12"/>
      <c r="E128" s="13"/>
      <c r="F128" s="13"/>
      <c r="G128" s="14"/>
      <c r="H128" s="14"/>
      <c r="I128" s="15">
        <f t="shared" si="19"/>
        <v>0</v>
      </c>
      <c r="J128" s="16" t="str">
        <f t="shared" si="20"/>
        <v/>
      </c>
      <c r="K128" s="30" t="str">
        <f t="shared" si="21"/>
        <v/>
      </c>
      <c r="L128" s="18"/>
      <c r="M128" s="26" t="s">
        <v>19</v>
      </c>
      <c r="N128" s="27"/>
      <c r="O128" s="19">
        <f t="shared" si="22"/>
        <v>0</v>
      </c>
      <c r="P128" s="20">
        <f t="shared" si="23"/>
        <v>0</v>
      </c>
      <c r="Q128" s="20">
        <f t="shared" si="24"/>
        <v>0</v>
      </c>
      <c r="R128" s="20">
        <f t="shared" si="25"/>
        <v>0</v>
      </c>
      <c r="S128" s="21">
        <f t="shared" si="26"/>
        <v>0</v>
      </c>
      <c r="T128" s="22">
        <f t="shared" si="27"/>
        <v>0</v>
      </c>
      <c r="U128" s="23">
        <f t="shared" si="28"/>
        <v>0</v>
      </c>
      <c r="V128" s="28">
        <f t="shared" si="29"/>
        <v>0</v>
      </c>
      <c r="W128" s="23">
        <f t="shared" si="30"/>
        <v>0</v>
      </c>
      <c r="X128" s="23">
        <f t="shared" si="31"/>
        <v>0</v>
      </c>
      <c r="Y128" s="24">
        <f t="shared" si="32"/>
        <v>0</v>
      </c>
      <c r="Z128" s="23">
        <f t="shared" si="33"/>
        <v>0</v>
      </c>
      <c r="AA128" s="23">
        <f t="shared" si="34"/>
        <v>0</v>
      </c>
      <c r="AB128" s="24">
        <f t="shared" si="35"/>
        <v>0</v>
      </c>
      <c r="AC128" s="208">
        <f t="shared" si="36"/>
        <v>0</v>
      </c>
      <c r="AD128" s="209">
        <f t="shared" si="37"/>
        <v>0</v>
      </c>
      <c r="AE128" s="29"/>
    </row>
    <row r="129" spans="1:31" ht="25" customHeight="1" x14ac:dyDescent="0.5">
      <c r="A129" s="191"/>
      <c r="B129" s="10"/>
      <c r="C129" s="10"/>
      <c r="D129" s="12"/>
      <c r="E129" s="13"/>
      <c r="F129" s="13"/>
      <c r="G129" s="14"/>
      <c r="H129" s="14"/>
      <c r="I129" s="15">
        <f t="shared" si="19"/>
        <v>0</v>
      </c>
      <c r="J129" s="16" t="str">
        <f t="shared" si="20"/>
        <v/>
      </c>
      <c r="K129" s="30" t="str">
        <f t="shared" si="21"/>
        <v/>
      </c>
      <c r="L129" s="18"/>
      <c r="M129" s="26" t="s">
        <v>19</v>
      </c>
      <c r="N129" s="27"/>
      <c r="O129" s="19">
        <f t="shared" si="22"/>
        <v>0</v>
      </c>
      <c r="P129" s="20">
        <f t="shared" si="23"/>
        <v>0</v>
      </c>
      <c r="Q129" s="20">
        <f t="shared" si="24"/>
        <v>0</v>
      </c>
      <c r="R129" s="20">
        <f t="shared" si="25"/>
        <v>0</v>
      </c>
      <c r="S129" s="21">
        <f t="shared" si="26"/>
        <v>0</v>
      </c>
      <c r="T129" s="22">
        <f t="shared" si="27"/>
        <v>0</v>
      </c>
      <c r="U129" s="23">
        <f t="shared" si="28"/>
        <v>0</v>
      </c>
      <c r="V129" s="28">
        <f t="shared" si="29"/>
        <v>0</v>
      </c>
      <c r="W129" s="23">
        <f t="shared" si="30"/>
        <v>0</v>
      </c>
      <c r="X129" s="23">
        <f t="shared" si="31"/>
        <v>0</v>
      </c>
      <c r="Y129" s="24">
        <f t="shared" si="32"/>
        <v>0</v>
      </c>
      <c r="Z129" s="23">
        <f t="shared" si="33"/>
        <v>0</v>
      </c>
      <c r="AA129" s="23">
        <f t="shared" si="34"/>
        <v>0</v>
      </c>
      <c r="AB129" s="24">
        <f t="shared" si="35"/>
        <v>0</v>
      </c>
      <c r="AC129" s="208">
        <f t="shared" si="36"/>
        <v>0</v>
      </c>
      <c r="AD129" s="209">
        <f t="shared" si="37"/>
        <v>0</v>
      </c>
      <c r="AE129" s="29"/>
    </row>
    <row r="130" spans="1:31" ht="25" customHeight="1" x14ac:dyDescent="0.5">
      <c r="A130" s="191"/>
      <c r="B130" s="10"/>
      <c r="C130" s="10"/>
      <c r="D130" s="12"/>
      <c r="E130" s="13"/>
      <c r="F130" s="13"/>
      <c r="G130" s="14"/>
      <c r="H130" s="14"/>
      <c r="I130" s="15">
        <f t="shared" si="19"/>
        <v>0</v>
      </c>
      <c r="J130" s="16" t="str">
        <f t="shared" si="20"/>
        <v/>
      </c>
      <c r="K130" s="30" t="str">
        <f t="shared" si="21"/>
        <v/>
      </c>
      <c r="L130" s="18"/>
      <c r="M130" s="26" t="s">
        <v>19</v>
      </c>
      <c r="N130" s="27"/>
      <c r="O130" s="19">
        <f t="shared" si="22"/>
        <v>0</v>
      </c>
      <c r="P130" s="20">
        <f t="shared" si="23"/>
        <v>0</v>
      </c>
      <c r="Q130" s="20">
        <f t="shared" si="24"/>
        <v>0</v>
      </c>
      <c r="R130" s="20">
        <f t="shared" si="25"/>
        <v>0</v>
      </c>
      <c r="S130" s="21">
        <f t="shared" si="26"/>
        <v>0</v>
      </c>
      <c r="T130" s="22">
        <f t="shared" si="27"/>
        <v>0</v>
      </c>
      <c r="U130" s="23">
        <f t="shared" si="28"/>
        <v>0</v>
      </c>
      <c r="V130" s="28">
        <f t="shared" si="29"/>
        <v>0</v>
      </c>
      <c r="W130" s="23">
        <f t="shared" si="30"/>
        <v>0</v>
      </c>
      <c r="X130" s="23">
        <f t="shared" si="31"/>
        <v>0</v>
      </c>
      <c r="Y130" s="24">
        <f t="shared" si="32"/>
        <v>0</v>
      </c>
      <c r="Z130" s="23">
        <f t="shared" si="33"/>
        <v>0</v>
      </c>
      <c r="AA130" s="23">
        <f t="shared" si="34"/>
        <v>0</v>
      </c>
      <c r="AB130" s="24">
        <f t="shared" si="35"/>
        <v>0</v>
      </c>
      <c r="AC130" s="208">
        <f t="shared" si="36"/>
        <v>0</v>
      </c>
      <c r="AD130" s="209">
        <f t="shared" si="37"/>
        <v>0</v>
      </c>
      <c r="AE130" s="29"/>
    </row>
    <row r="131" spans="1:31" ht="25" customHeight="1" x14ac:dyDescent="0.5">
      <c r="A131" s="191"/>
      <c r="B131" s="10"/>
      <c r="C131" s="10"/>
      <c r="D131" s="12"/>
      <c r="E131" s="13"/>
      <c r="F131" s="13"/>
      <c r="G131" s="14"/>
      <c r="H131" s="14"/>
      <c r="I131" s="15">
        <f t="shared" si="19"/>
        <v>0</v>
      </c>
      <c r="J131" s="16" t="str">
        <f t="shared" si="20"/>
        <v/>
      </c>
      <c r="K131" s="30" t="str">
        <f t="shared" si="21"/>
        <v/>
      </c>
      <c r="L131" s="18"/>
      <c r="M131" s="26" t="s">
        <v>19</v>
      </c>
      <c r="N131" s="27"/>
      <c r="O131" s="19">
        <f t="shared" si="22"/>
        <v>0</v>
      </c>
      <c r="P131" s="20">
        <f t="shared" si="23"/>
        <v>0</v>
      </c>
      <c r="Q131" s="20">
        <f t="shared" si="24"/>
        <v>0</v>
      </c>
      <c r="R131" s="20">
        <f t="shared" si="25"/>
        <v>0</v>
      </c>
      <c r="S131" s="21">
        <f t="shared" si="26"/>
        <v>0</v>
      </c>
      <c r="T131" s="22">
        <f t="shared" si="27"/>
        <v>0</v>
      </c>
      <c r="U131" s="23">
        <f t="shared" si="28"/>
        <v>0</v>
      </c>
      <c r="V131" s="28">
        <f t="shared" si="29"/>
        <v>0</v>
      </c>
      <c r="W131" s="23">
        <f t="shared" si="30"/>
        <v>0</v>
      </c>
      <c r="X131" s="23">
        <f t="shared" si="31"/>
        <v>0</v>
      </c>
      <c r="Y131" s="24">
        <f t="shared" si="32"/>
        <v>0</v>
      </c>
      <c r="Z131" s="23">
        <f t="shared" si="33"/>
        <v>0</v>
      </c>
      <c r="AA131" s="23">
        <f t="shared" si="34"/>
        <v>0</v>
      </c>
      <c r="AB131" s="24">
        <f t="shared" si="35"/>
        <v>0</v>
      </c>
      <c r="AC131" s="208">
        <f t="shared" si="36"/>
        <v>0</v>
      </c>
      <c r="AD131" s="209">
        <f t="shared" si="37"/>
        <v>0</v>
      </c>
      <c r="AE131" s="29"/>
    </row>
    <row r="132" spans="1:31" ht="25" customHeight="1" x14ac:dyDescent="0.5">
      <c r="A132" s="191"/>
      <c r="B132" s="10"/>
      <c r="C132" s="10"/>
      <c r="D132" s="12"/>
      <c r="E132" s="13"/>
      <c r="F132" s="13"/>
      <c r="G132" s="14"/>
      <c r="H132" s="14"/>
      <c r="I132" s="15">
        <f t="shared" si="19"/>
        <v>0</v>
      </c>
      <c r="J132" s="16" t="str">
        <f t="shared" si="20"/>
        <v/>
      </c>
      <c r="K132" s="30" t="str">
        <f t="shared" si="21"/>
        <v/>
      </c>
      <c r="L132" s="18"/>
      <c r="M132" s="26" t="s">
        <v>19</v>
      </c>
      <c r="N132" s="27"/>
      <c r="O132" s="19">
        <f t="shared" si="22"/>
        <v>0</v>
      </c>
      <c r="P132" s="20">
        <f t="shared" si="23"/>
        <v>0</v>
      </c>
      <c r="Q132" s="20">
        <f t="shared" si="24"/>
        <v>0</v>
      </c>
      <c r="R132" s="20">
        <f t="shared" si="25"/>
        <v>0</v>
      </c>
      <c r="S132" s="21">
        <f t="shared" si="26"/>
        <v>0</v>
      </c>
      <c r="T132" s="22">
        <f t="shared" si="27"/>
        <v>0</v>
      </c>
      <c r="U132" s="23">
        <f t="shared" si="28"/>
        <v>0</v>
      </c>
      <c r="V132" s="28">
        <f t="shared" si="29"/>
        <v>0</v>
      </c>
      <c r="W132" s="23">
        <f t="shared" si="30"/>
        <v>0</v>
      </c>
      <c r="X132" s="23">
        <f t="shared" si="31"/>
        <v>0</v>
      </c>
      <c r="Y132" s="24">
        <f t="shared" si="32"/>
        <v>0</v>
      </c>
      <c r="Z132" s="23">
        <f t="shared" si="33"/>
        <v>0</v>
      </c>
      <c r="AA132" s="23">
        <f t="shared" si="34"/>
        <v>0</v>
      </c>
      <c r="AB132" s="24">
        <f t="shared" si="35"/>
        <v>0</v>
      </c>
      <c r="AC132" s="208">
        <f t="shared" si="36"/>
        <v>0</v>
      </c>
      <c r="AD132" s="209">
        <f t="shared" si="37"/>
        <v>0</v>
      </c>
      <c r="AE132" s="29"/>
    </row>
    <row r="133" spans="1:31" ht="25" customHeight="1" x14ac:dyDescent="0.5">
      <c r="A133" s="191"/>
      <c r="B133" s="10"/>
      <c r="C133" s="10"/>
      <c r="D133" s="12"/>
      <c r="E133" s="13"/>
      <c r="F133" s="13"/>
      <c r="G133" s="14"/>
      <c r="H133" s="14"/>
      <c r="I133" s="15">
        <f t="shared" si="19"/>
        <v>0</v>
      </c>
      <c r="J133" s="16" t="str">
        <f t="shared" si="20"/>
        <v/>
      </c>
      <c r="K133" s="30" t="str">
        <f t="shared" si="21"/>
        <v/>
      </c>
      <c r="L133" s="18"/>
      <c r="M133" s="26" t="s">
        <v>19</v>
      </c>
      <c r="N133" s="27"/>
      <c r="O133" s="19">
        <f t="shared" si="22"/>
        <v>0</v>
      </c>
      <c r="P133" s="20">
        <f t="shared" si="23"/>
        <v>0</v>
      </c>
      <c r="Q133" s="20">
        <f t="shared" si="24"/>
        <v>0</v>
      </c>
      <c r="R133" s="20">
        <f t="shared" si="25"/>
        <v>0</v>
      </c>
      <c r="S133" s="21">
        <f t="shared" si="26"/>
        <v>0</v>
      </c>
      <c r="T133" s="22">
        <f t="shared" si="27"/>
        <v>0</v>
      </c>
      <c r="U133" s="23">
        <f t="shared" si="28"/>
        <v>0</v>
      </c>
      <c r="V133" s="28">
        <f t="shared" si="29"/>
        <v>0</v>
      </c>
      <c r="W133" s="23">
        <f t="shared" si="30"/>
        <v>0</v>
      </c>
      <c r="X133" s="23">
        <f t="shared" si="31"/>
        <v>0</v>
      </c>
      <c r="Y133" s="24">
        <f t="shared" si="32"/>
        <v>0</v>
      </c>
      <c r="Z133" s="23">
        <f t="shared" si="33"/>
        <v>0</v>
      </c>
      <c r="AA133" s="23">
        <f t="shared" si="34"/>
        <v>0</v>
      </c>
      <c r="AB133" s="24">
        <f t="shared" si="35"/>
        <v>0</v>
      </c>
      <c r="AC133" s="208">
        <f t="shared" si="36"/>
        <v>0</v>
      </c>
      <c r="AD133" s="209">
        <f t="shared" si="37"/>
        <v>0</v>
      </c>
      <c r="AE133" s="29"/>
    </row>
    <row r="134" spans="1:31" ht="25" customHeight="1" x14ac:dyDescent="0.5">
      <c r="A134" s="191"/>
      <c r="B134" s="10"/>
      <c r="C134" s="10"/>
      <c r="D134" s="12"/>
      <c r="E134" s="13"/>
      <c r="F134" s="13"/>
      <c r="G134" s="14"/>
      <c r="H134" s="14"/>
      <c r="I134" s="15">
        <f t="shared" si="19"/>
        <v>0</v>
      </c>
      <c r="J134" s="16" t="str">
        <f t="shared" si="20"/>
        <v/>
      </c>
      <c r="K134" s="30" t="str">
        <f t="shared" si="21"/>
        <v/>
      </c>
      <c r="L134" s="18"/>
      <c r="M134" s="26" t="s">
        <v>19</v>
      </c>
      <c r="N134" s="27"/>
      <c r="O134" s="19">
        <f t="shared" si="22"/>
        <v>0</v>
      </c>
      <c r="P134" s="20">
        <f t="shared" si="23"/>
        <v>0</v>
      </c>
      <c r="Q134" s="20">
        <f t="shared" si="24"/>
        <v>0</v>
      </c>
      <c r="R134" s="20">
        <f t="shared" si="25"/>
        <v>0</v>
      </c>
      <c r="S134" s="21">
        <f t="shared" si="26"/>
        <v>0</v>
      </c>
      <c r="T134" s="22">
        <f t="shared" si="27"/>
        <v>0</v>
      </c>
      <c r="U134" s="23">
        <f t="shared" si="28"/>
        <v>0</v>
      </c>
      <c r="V134" s="28">
        <f t="shared" si="29"/>
        <v>0</v>
      </c>
      <c r="W134" s="23">
        <f t="shared" si="30"/>
        <v>0</v>
      </c>
      <c r="X134" s="23">
        <f t="shared" si="31"/>
        <v>0</v>
      </c>
      <c r="Y134" s="24">
        <f t="shared" si="32"/>
        <v>0</v>
      </c>
      <c r="Z134" s="23">
        <f t="shared" si="33"/>
        <v>0</v>
      </c>
      <c r="AA134" s="23">
        <f t="shared" si="34"/>
        <v>0</v>
      </c>
      <c r="AB134" s="24">
        <f t="shared" si="35"/>
        <v>0</v>
      </c>
      <c r="AC134" s="208">
        <f t="shared" si="36"/>
        <v>0</v>
      </c>
      <c r="AD134" s="209">
        <f t="shared" si="37"/>
        <v>0</v>
      </c>
      <c r="AE134" s="29"/>
    </row>
    <row r="135" spans="1:31" ht="25" customHeight="1" x14ac:dyDescent="0.5">
      <c r="A135" s="191"/>
      <c r="B135" s="10"/>
      <c r="C135" s="10"/>
      <c r="D135" s="12"/>
      <c r="E135" s="13"/>
      <c r="F135" s="13"/>
      <c r="G135" s="14"/>
      <c r="H135" s="14"/>
      <c r="I135" s="15">
        <f t="shared" si="19"/>
        <v>0</v>
      </c>
      <c r="J135" s="16" t="str">
        <f t="shared" si="20"/>
        <v/>
      </c>
      <c r="K135" s="30" t="str">
        <f t="shared" si="21"/>
        <v/>
      </c>
      <c r="L135" s="18"/>
      <c r="M135" s="26" t="s">
        <v>19</v>
      </c>
      <c r="N135" s="27"/>
      <c r="O135" s="19">
        <f t="shared" si="22"/>
        <v>0</v>
      </c>
      <c r="P135" s="20">
        <f t="shared" si="23"/>
        <v>0</v>
      </c>
      <c r="Q135" s="20">
        <f t="shared" si="24"/>
        <v>0</v>
      </c>
      <c r="R135" s="20">
        <f t="shared" si="25"/>
        <v>0</v>
      </c>
      <c r="S135" s="21">
        <f t="shared" si="26"/>
        <v>0</v>
      </c>
      <c r="T135" s="22">
        <f t="shared" si="27"/>
        <v>0</v>
      </c>
      <c r="U135" s="23">
        <f t="shared" si="28"/>
        <v>0</v>
      </c>
      <c r="V135" s="28">
        <f t="shared" si="29"/>
        <v>0</v>
      </c>
      <c r="W135" s="23">
        <f t="shared" si="30"/>
        <v>0</v>
      </c>
      <c r="X135" s="23">
        <f t="shared" si="31"/>
        <v>0</v>
      </c>
      <c r="Y135" s="24">
        <f t="shared" si="32"/>
        <v>0</v>
      </c>
      <c r="Z135" s="23">
        <f t="shared" si="33"/>
        <v>0</v>
      </c>
      <c r="AA135" s="23">
        <f t="shared" si="34"/>
        <v>0</v>
      </c>
      <c r="AB135" s="24">
        <f t="shared" si="35"/>
        <v>0</v>
      </c>
      <c r="AC135" s="208">
        <f t="shared" si="36"/>
        <v>0</v>
      </c>
      <c r="AD135" s="209">
        <f t="shared" si="37"/>
        <v>0</v>
      </c>
      <c r="AE135" s="29"/>
    </row>
    <row r="136" spans="1:31" ht="25" customHeight="1" x14ac:dyDescent="0.5">
      <c r="A136" s="191"/>
      <c r="B136" s="10"/>
      <c r="C136" s="10"/>
      <c r="D136" s="12"/>
      <c r="E136" s="13"/>
      <c r="F136" s="13"/>
      <c r="G136" s="14"/>
      <c r="H136" s="14"/>
      <c r="I136" s="15">
        <f t="shared" ref="I136:I149" si="38">G136+H136</f>
        <v>0</v>
      </c>
      <c r="J136" s="16" t="str">
        <f t="shared" ref="J136:J149" si="39">IF(I136&gt;0,IF(E136="","Inserire periodo in colonna E",IF(F136="","Inserire periodo in colonna F",IF(G136="","Inserire gg. di presenza in colonna G",IF(I136&gt;(F136-E136+1),"Errore n. max Giorni! Verificare periodo inserito",IF((F136-E136+1)=I136,"ok",""))))),"")</f>
        <v/>
      </c>
      <c r="K136" s="30" t="str">
        <f t="shared" ref="K136:K149" si="40">IF((I136&gt;0),(F136-E136+1)-H136,"")</f>
        <v/>
      </c>
      <c r="L136" s="18"/>
      <c r="M136" s="26" t="s">
        <v>19</v>
      </c>
      <c r="N136" s="27"/>
      <c r="O136" s="19">
        <f t="shared" ref="O136:O149" si="41">IF(N136&lt;38.1,N136,38.1)</f>
        <v>0</v>
      </c>
      <c r="P136" s="20">
        <f t="shared" ref="P136:P149" si="42">IF(N136=0,0,O136-13.49)</f>
        <v>0</v>
      </c>
      <c r="Q136" s="20">
        <f t="shared" ref="Q136:Q149" si="43">ROUND(G136*O136,2)</f>
        <v>0</v>
      </c>
      <c r="R136" s="20">
        <f t="shared" ref="R136:R149" si="44">ROUND(H136*P136,2)</f>
        <v>0</v>
      </c>
      <c r="S136" s="21">
        <f t="shared" ref="S136:S149" si="45">ROUND(Q136+R136,2)</f>
        <v>0</v>
      </c>
      <c r="T136" s="22">
        <f t="shared" ref="T136:T149" si="46">IF(L136=0,0,IF((L136&lt;5000),5000,L136))</f>
        <v>0</v>
      </c>
      <c r="U136" s="23">
        <f t="shared" ref="U136:U149" si="47">IF(T136=0,0,ROUND((T136-5000)/(20000-5000),2))</f>
        <v>0</v>
      </c>
      <c r="V136" s="28">
        <f t="shared" ref="V136:V149" si="48">IF(M136="NO",0,IF(M136="SI",17.33,0))</f>
        <v>0</v>
      </c>
      <c r="W136" s="23">
        <f t="shared" ref="W136:W149" si="49">IF(AND(N136&gt;0,G136&gt;0),(ROUND((U136*(O136-V136)+V136),2)),0)</f>
        <v>0</v>
      </c>
      <c r="X136" s="23">
        <f t="shared" ref="X136:X149" si="50">IF(O136&lt;W136,O136,W136)</f>
        <v>0</v>
      </c>
      <c r="Y136" s="24">
        <f t="shared" ref="Y136:Y149" si="51">IF(AND(N136&gt;0,G136&gt;0,W136&lt;O136),ROUND(O136-W136,2),0)</f>
        <v>0</v>
      </c>
      <c r="Z136" s="23">
        <f t="shared" ref="Z136:Z149" si="52">IF(AND(N136&gt;0,H136&gt;0),(ROUND((U136*(P136-V136)+V136),2)),0)</f>
        <v>0</v>
      </c>
      <c r="AA136" s="23">
        <f t="shared" ref="AA136:AA149" si="53">IF(P136&lt;Z136,P136,Z136)</f>
        <v>0</v>
      </c>
      <c r="AB136" s="24">
        <f t="shared" ref="AB136:AB149" si="54">IF(AND(N136&gt;0,H136&gt;0,Z136&lt;P136),(ROUND(P136-Z136,2)),0)</f>
        <v>0</v>
      </c>
      <c r="AC136" s="208">
        <f t="shared" ref="AC136:AC149" si="55">ROUND((X136*G136)+(AA136*H136),2)</f>
        <v>0</v>
      </c>
      <c r="AD136" s="209">
        <f t="shared" ref="AD136:AD149" si="56">IF(I136&gt;0,IF(L136="","Inserire Isee in colonna L",IF(M136="","Compilare colonna M",IF(N136="","Inserire tariffa in colonna N",ROUND((Y136*G136)+(AB136*H136),2)))),0)</f>
        <v>0</v>
      </c>
      <c r="AE136" s="29"/>
    </row>
    <row r="137" spans="1:31" ht="25" customHeight="1" x14ac:dyDescent="0.5">
      <c r="A137" s="191"/>
      <c r="B137" s="10"/>
      <c r="C137" s="10"/>
      <c r="D137" s="12"/>
      <c r="E137" s="13"/>
      <c r="F137" s="13"/>
      <c r="G137" s="14"/>
      <c r="H137" s="14"/>
      <c r="I137" s="15">
        <f t="shared" si="38"/>
        <v>0</v>
      </c>
      <c r="J137" s="16" t="str">
        <f t="shared" si="39"/>
        <v/>
      </c>
      <c r="K137" s="30" t="str">
        <f t="shared" si="40"/>
        <v/>
      </c>
      <c r="L137" s="18"/>
      <c r="M137" s="26" t="s">
        <v>19</v>
      </c>
      <c r="N137" s="27"/>
      <c r="O137" s="19">
        <f t="shared" si="41"/>
        <v>0</v>
      </c>
      <c r="P137" s="20">
        <f t="shared" si="42"/>
        <v>0</v>
      </c>
      <c r="Q137" s="20">
        <f t="shared" si="43"/>
        <v>0</v>
      </c>
      <c r="R137" s="20">
        <f t="shared" si="44"/>
        <v>0</v>
      </c>
      <c r="S137" s="21">
        <f t="shared" si="45"/>
        <v>0</v>
      </c>
      <c r="T137" s="22">
        <f t="shared" si="46"/>
        <v>0</v>
      </c>
      <c r="U137" s="23">
        <f t="shared" si="47"/>
        <v>0</v>
      </c>
      <c r="V137" s="28">
        <f t="shared" si="48"/>
        <v>0</v>
      </c>
      <c r="W137" s="23">
        <f t="shared" si="49"/>
        <v>0</v>
      </c>
      <c r="X137" s="23">
        <f t="shared" si="50"/>
        <v>0</v>
      </c>
      <c r="Y137" s="24">
        <f t="shared" si="51"/>
        <v>0</v>
      </c>
      <c r="Z137" s="23">
        <f t="shared" si="52"/>
        <v>0</v>
      </c>
      <c r="AA137" s="23">
        <f t="shared" si="53"/>
        <v>0</v>
      </c>
      <c r="AB137" s="24">
        <f t="shared" si="54"/>
        <v>0</v>
      </c>
      <c r="AC137" s="208">
        <f t="shared" si="55"/>
        <v>0</v>
      </c>
      <c r="AD137" s="209">
        <f t="shared" si="56"/>
        <v>0</v>
      </c>
      <c r="AE137" s="29"/>
    </row>
    <row r="138" spans="1:31" ht="25" customHeight="1" x14ac:dyDescent="0.5">
      <c r="A138" s="191"/>
      <c r="B138" s="10"/>
      <c r="C138" s="10"/>
      <c r="D138" s="12"/>
      <c r="E138" s="13"/>
      <c r="F138" s="13"/>
      <c r="G138" s="14"/>
      <c r="H138" s="14"/>
      <c r="I138" s="15">
        <f t="shared" si="38"/>
        <v>0</v>
      </c>
      <c r="J138" s="16" t="str">
        <f t="shared" si="39"/>
        <v/>
      </c>
      <c r="K138" s="30" t="str">
        <f t="shared" si="40"/>
        <v/>
      </c>
      <c r="L138" s="18"/>
      <c r="M138" s="26" t="s">
        <v>19</v>
      </c>
      <c r="N138" s="27"/>
      <c r="O138" s="19">
        <f t="shared" si="41"/>
        <v>0</v>
      </c>
      <c r="P138" s="20">
        <f t="shared" si="42"/>
        <v>0</v>
      </c>
      <c r="Q138" s="20">
        <f t="shared" si="43"/>
        <v>0</v>
      </c>
      <c r="R138" s="20">
        <f t="shared" si="44"/>
        <v>0</v>
      </c>
      <c r="S138" s="21">
        <f t="shared" si="45"/>
        <v>0</v>
      </c>
      <c r="T138" s="22">
        <f t="shared" si="46"/>
        <v>0</v>
      </c>
      <c r="U138" s="23">
        <f t="shared" si="47"/>
        <v>0</v>
      </c>
      <c r="V138" s="28">
        <f t="shared" si="48"/>
        <v>0</v>
      </c>
      <c r="W138" s="23">
        <f t="shared" si="49"/>
        <v>0</v>
      </c>
      <c r="X138" s="23">
        <f t="shared" si="50"/>
        <v>0</v>
      </c>
      <c r="Y138" s="24">
        <f t="shared" si="51"/>
        <v>0</v>
      </c>
      <c r="Z138" s="23">
        <f t="shared" si="52"/>
        <v>0</v>
      </c>
      <c r="AA138" s="23">
        <f t="shared" si="53"/>
        <v>0</v>
      </c>
      <c r="AB138" s="24">
        <f t="shared" si="54"/>
        <v>0</v>
      </c>
      <c r="AC138" s="208">
        <f t="shared" si="55"/>
        <v>0</v>
      </c>
      <c r="AD138" s="209">
        <f t="shared" si="56"/>
        <v>0</v>
      </c>
      <c r="AE138" s="29"/>
    </row>
    <row r="139" spans="1:31" ht="25" customHeight="1" x14ac:dyDescent="0.5">
      <c r="A139" s="191"/>
      <c r="B139" s="10"/>
      <c r="C139" s="10"/>
      <c r="D139" s="12"/>
      <c r="E139" s="13"/>
      <c r="F139" s="13"/>
      <c r="G139" s="14"/>
      <c r="H139" s="14"/>
      <c r="I139" s="15">
        <f t="shared" si="38"/>
        <v>0</v>
      </c>
      <c r="J139" s="16" t="str">
        <f t="shared" si="39"/>
        <v/>
      </c>
      <c r="K139" s="30" t="str">
        <f t="shared" si="40"/>
        <v/>
      </c>
      <c r="L139" s="18"/>
      <c r="M139" s="26" t="s">
        <v>19</v>
      </c>
      <c r="N139" s="27"/>
      <c r="O139" s="19">
        <f t="shared" si="41"/>
        <v>0</v>
      </c>
      <c r="P139" s="20">
        <f t="shared" si="42"/>
        <v>0</v>
      </c>
      <c r="Q139" s="20">
        <f t="shared" si="43"/>
        <v>0</v>
      </c>
      <c r="R139" s="20">
        <f t="shared" si="44"/>
        <v>0</v>
      </c>
      <c r="S139" s="21">
        <f t="shared" si="45"/>
        <v>0</v>
      </c>
      <c r="T139" s="22">
        <f t="shared" si="46"/>
        <v>0</v>
      </c>
      <c r="U139" s="23">
        <f t="shared" si="47"/>
        <v>0</v>
      </c>
      <c r="V139" s="28">
        <f t="shared" si="48"/>
        <v>0</v>
      </c>
      <c r="W139" s="23">
        <f t="shared" si="49"/>
        <v>0</v>
      </c>
      <c r="X139" s="23">
        <f t="shared" si="50"/>
        <v>0</v>
      </c>
      <c r="Y139" s="24">
        <f t="shared" si="51"/>
        <v>0</v>
      </c>
      <c r="Z139" s="23">
        <f t="shared" si="52"/>
        <v>0</v>
      </c>
      <c r="AA139" s="23">
        <f t="shared" si="53"/>
        <v>0</v>
      </c>
      <c r="AB139" s="24">
        <f t="shared" si="54"/>
        <v>0</v>
      </c>
      <c r="AC139" s="208">
        <f t="shared" si="55"/>
        <v>0</v>
      </c>
      <c r="AD139" s="209">
        <f t="shared" si="56"/>
        <v>0</v>
      </c>
      <c r="AE139" s="29"/>
    </row>
    <row r="140" spans="1:31" ht="25" customHeight="1" x14ac:dyDescent="0.5">
      <c r="A140" s="191"/>
      <c r="B140" s="10"/>
      <c r="C140" s="10"/>
      <c r="D140" s="12"/>
      <c r="E140" s="13"/>
      <c r="F140" s="13"/>
      <c r="G140" s="14"/>
      <c r="H140" s="14"/>
      <c r="I140" s="15">
        <f t="shared" si="38"/>
        <v>0</v>
      </c>
      <c r="J140" s="16" t="str">
        <f t="shared" si="39"/>
        <v/>
      </c>
      <c r="K140" s="30" t="str">
        <f t="shared" si="40"/>
        <v/>
      </c>
      <c r="L140" s="18"/>
      <c r="M140" s="26" t="s">
        <v>19</v>
      </c>
      <c r="N140" s="27"/>
      <c r="O140" s="19">
        <f t="shared" si="41"/>
        <v>0</v>
      </c>
      <c r="P140" s="20">
        <f t="shared" si="42"/>
        <v>0</v>
      </c>
      <c r="Q140" s="20">
        <f t="shared" si="43"/>
        <v>0</v>
      </c>
      <c r="R140" s="20">
        <f t="shared" si="44"/>
        <v>0</v>
      </c>
      <c r="S140" s="21">
        <f t="shared" si="45"/>
        <v>0</v>
      </c>
      <c r="T140" s="22">
        <f t="shared" si="46"/>
        <v>0</v>
      </c>
      <c r="U140" s="23">
        <f t="shared" si="47"/>
        <v>0</v>
      </c>
      <c r="V140" s="28">
        <f t="shared" si="48"/>
        <v>0</v>
      </c>
      <c r="W140" s="23">
        <f t="shared" si="49"/>
        <v>0</v>
      </c>
      <c r="X140" s="23">
        <f t="shared" si="50"/>
        <v>0</v>
      </c>
      <c r="Y140" s="24">
        <f t="shared" si="51"/>
        <v>0</v>
      </c>
      <c r="Z140" s="23">
        <f t="shared" si="52"/>
        <v>0</v>
      </c>
      <c r="AA140" s="23">
        <f t="shared" si="53"/>
        <v>0</v>
      </c>
      <c r="AB140" s="24">
        <f t="shared" si="54"/>
        <v>0</v>
      </c>
      <c r="AC140" s="208">
        <f t="shared" si="55"/>
        <v>0</v>
      </c>
      <c r="AD140" s="209">
        <f t="shared" si="56"/>
        <v>0</v>
      </c>
      <c r="AE140" s="29"/>
    </row>
    <row r="141" spans="1:31" ht="25" customHeight="1" x14ac:dyDescent="0.5">
      <c r="A141" s="191"/>
      <c r="B141" s="10"/>
      <c r="C141" s="10"/>
      <c r="D141" s="12"/>
      <c r="E141" s="13"/>
      <c r="F141" s="13"/>
      <c r="G141" s="14"/>
      <c r="H141" s="14"/>
      <c r="I141" s="15">
        <f t="shared" si="38"/>
        <v>0</v>
      </c>
      <c r="J141" s="16" t="str">
        <f t="shared" si="39"/>
        <v/>
      </c>
      <c r="K141" s="30" t="str">
        <f t="shared" si="40"/>
        <v/>
      </c>
      <c r="L141" s="18"/>
      <c r="M141" s="26" t="s">
        <v>19</v>
      </c>
      <c r="N141" s="27"/>
      <c r="O141" s="19">
        <f t="shared" si="41"/>
        <v>0</v>
      </c>
      <c r="P141" s="20">
        <f t="shared" si="42"/>
        <v>0</v>
      </c>
      <c r="Q141" s="20">
        <f t="shared" si="43"/>
        <v>0</v>
      </c>
      <c r="R141" s="20">
        <f t="shared" si="44"/>
        <v>0</v>
      </c>
      <c r="S141" s="21">
        <f t="shared" si="45"/>
        <v>0</v>
      </c>
      <c r="T141" s="22">
        <f t="shared" si="46"/>
        <v>0</v>
      </c>
      <c r="U141" s="23">
        <f t="shared" si="47"/>
        <v>0</v>
      </c>
      <c r="V141" s="28">
        <f t="shared" si="48"/>
        <v>0</v>
      </c>
      <c r="W141" s="23">
        <f t="shared" si="49"/>
        <v>0</v>
      </c>
      <c r="X141" s="23">
        <f t="shared" si="50"/>
        <v>0</v>
      </c>
      <c r="Y141" s="24">
        <f t="shared" si="51"/>
        <v>0</v>
      </c>
      <c r="Z141" s="23">
        <f t="shared" si="52"/>
        <v>0</v>
      </c>
      <c r="AA141" s="23">
        <f t="shared" si="53"/>
        <v>0</v>
      </c>
      <c r="AB141" s="24">
        <f t="shared" si="54"/>
        <v>0</v>
      </c>
      <c r="AC141" s="208">
        <f t="shared" si="55"/>
        <v>0</v>
      </c>
      <c r="AD141" s="209">
        <f t="shared" si="56"/>
        <v>0</v>
      </c>
      <c r="AE141" s="29"/>
    </row>
    <row r="142" spans="1:31" ht="25" customHeight="1" x14ac:dyDescent="0.5">
      <c r="A142" s="191"/>
      <c r="B142" s="10"/>
      <c r="C142" s="10"/>
      <c r="D142" s="12"/>
      <c r="E142" s="13"/>
      <c r="F142" s="13"/>
      <c r="G142" s="14"/>
      <c r="H142" s="14"/>
      <c r="I142" s="15">
        <f t="shared" si="38"/>
        <v>0</v>
      </c>
      <c r="J142" s="16" t="str">
        <f t="shared" si="39"/>
        <v/>
      </c>
      <c r="K142" s="30" t="str">
        <f t="shared" si="40"/>
        <v/>
      </c>
      <c r="L142" s="18"/>
      <c r="M142" s="26" t="s">
        <v>19</v>
      </c>
      <c r="N142" s="27"/>
      <c r="O142" s="19">
        <f t="shared" si="41"/>
        <v>0</v>
      </c>
      <c r="P142" s="20">
        <f t="shared" si="42"/>
        <v>0</v>
      </c>
      <c r="Q142" s="20">
        <f t="shared" si="43"/>
        <v>0</v>
      </c>
      <c r="R142" s="20">
        <f t="shared" si="44"/>
        <v>0</v>
      </c>
      <c r="S142" s="21">
        <f t="shared" si="45"/>
        <v>0</v>
      </c>
      <c r="T142" s="22">
        <f t="shared" si="46"/>
        <v>0</v>
      </c>
      <c r="U142" s="23">
        <f t="shared" si="47"/>
        <v>0</v>
      </c>
      <c r="V142" s="28">
        <f t="shared" si="48"/>
        <v>0</v>
      </c>
      <c r="W142" s="23">
        <f t="shared" si="49"/>
        <v>0</v>
      </c>
      <c r="X142" s="23">
        <f t="shared" si="50"/>
        <v>0</v>
      </c>
      <c r="Y142" s="24">
        <f t="shared" si="51"/>
        <v>0</v>
      </c>
      <c r="Z142" s="23">
        <f t="shared" si="52"/>
        <v>0</v>
      </c>
      <c r="AA142" s="23">
        <f t="shared" si="53"/>
        <v>0</v>
      </c>
      <c r="AB142" s="24">
        <f t="shared" si="54"/>
        <v>0</v>
      </c>
      <c r="AC142" s="208">
        <f t="shared" si="55"/>
        <v>0</v>
      </c>
      <c r="AD142" s="209">
        <f t="shared" si="56"/>
        <v>0</v>
      </c>
      <c r="AE142" s="29"/>
    </row>
    <row r="143" spans="1:31" ht="25" customHeight="1" x14ac:dyDescent="0.5">
      <c r="A143" s="191"/>
      <c r="B143" s="10"/>
      <c r="C143" s="10"/>
      <c r="D143" s="12"/>
      <c r="E143" s="13"/>
      <c r="F143" s="13"/>
      <c r="G143" s="14"/>
      <c r="H143" s="14"/>
      <c r="I143" s="15">
        <f t="shared" si="38"/>
        <v>0</v>
      </c>
      <c r="J143" s="16" t="str">
        <f t="shared" si="39"/>
        <v/>
      </c>
      <c r="K143" s="30" t="str">
        <f t="shared" si="40"/>
        <v/>
      </c>
      <c r="L143" s="18"/>
      <c r="M143" s="26" t="s">
        <v>19</v>
      </c>
      <c r="N143" s="27"/>
      <c r="O143" s="19">
        <f t="shared" si="41"/>
        <v>0</v>
      </c>
      <c r="P143" s="20">
        <f t="shared" si="42"/>
        <v>0</v>
      </c>
      <c r="Q143" s="20">
        <f t="shared" si="43"/>
        <v>0</v>
      </c>
      <c r="R143" s="20">
        <f t="shared" si="44"/>
        <v>0</v>
      </c>
      <c r="S143" s="21">
        <f t="shared" si="45"/>
        <v>0</v>
      </c>
      <c r="T143" s="22">
        <f t="shared" si="46"/>
        <v>0</v>
      </c>
      <c r="U143" s="23">
        <f t="shared" si="47"/>
        <v>0</v>
      </c>
      <c r="V143" s="28">
        <f t="shared" si="48"/>
        <v>0</v>
      </c>
      <c r="W143" s="23">
        <f t="shared" si="49"/>
        <v>0</v>
      </c>
      <c r="X143" s="23">
        <f t="shared" si="50"/>
        <v>0</v>
      </c>
      <c r="Y143" s="24">
        <f t="shared" si="51"/>
        <v>0</v>
      </c>
      <c r="Z143" s="23">
        <f t="shared" si="52"/>
        <v>0</v>
      </c>
      <c r="AA143" s="23">
        <f t="shared" si="53"/>
        <v>0</v>
      </c>
      <c r="AB143" s="24">
        <f t="shared" si="54"/>
        <v>0</v>
      </c>
      <c r="AC143" s="208">
        <f t="shared" si="55"/>
        <v>0</v>
      </c>
      <c r="AD143" s="209">
        <f t="shared" si="56"/>
        <v>0</v>
      </c>
      <c r="AE143" s="29"/>
    </row>
    <row r="144" spans="1:31" ht="25" customHeight="1" x14ac:dyDescent="0.5">
      <c r="A144" s="191"/>
      <c r="B144" s="10"/>
      <c r="C144" s="10"/>
      <c r="D144" s="12"/>
      <c r="E144" s="13"/>
      <c r="F144" s="13"/>
      <c r="G144" s="14"/>
      <c r="H144" s="14"/>
      <c r="I144" s="15">
        <f t="shared" si="38"/>
        <v>0</v>
      </c>
      <c r="J144" s="16" t="str">
        <f t="shared" si="39"/>
        <v/>
      </c>
      <c r="K144" s="30" t="str">
        <f t="shared" si="40"/>
        <v/>
      </c>
      <c r="L144" s="18"/>
      <c r="M144" s="26" t="s">
        <v>19</v>
      </c>
      <c r="N144" s="27"/>
      <c r="O144" s="19">
        <f t="shared" si="41"/>
        <v>0</v>
      </c>
      <c r="P144" s="20">
        <f t="shared" si="42"/>
        <v>0</v>
      </c>
      <c r="Q144" s="20">
        <f t="shared" si="43"/>
        <v>0</v>
      </c>
      <c r="R144" s="20">
        <f t="shared" si="44"/>
        <v>0</v>
      </c>
      <c r="S144" s="21">
        <f t="shared" si="45"/>
        <v>0</v>
      </c>
      <c r="T144" s="22">
        <f t="shared" si="46"/>
        <v>0</v>
      </c>
      <c r="U144" s="23">
        <f t="shared" si="47"/>
        <v>0</v>
      </c>
      <c r="V144" s="28">
        <f t="shared" si="48"/>
        <v>0</v>
      </c>
      <c r="W144" s="23">
        <f t="shared" si="49"/>
        <v>0</v>
      </c>
      <c r="X144" s="23">
        <f t="shared" si="50"/>
        <v>0</v>
      </c>
      <c r="Y144" s="24">
        <f t="shared" si="51"/>
        <v>0</v>
      </c>
      <c r="Z144" s="23">
        <f t="shared" si="52"/>
        <v>0</v>
      </c>
      <c r="AA144" s="23">
        <f t="shared" si="53"/>
        <v>0</v>
      </c>
      <c r="AB144" s="24">
        <f t="shared" si="54"/>
        <v>0</v>
      </c>
      <c r="AC144" s="208">
        <f t="shared" si="55"/>
        <v>0</v>
      </c>
      <c r="AD144" s="209">
        <f t="shared" si="56"/>
        <v>0</v>
      </c>
      <c r="AE144" s="29"/>
    </row>
    <row r="145" spans="1:31" ht="25" customHeight="1" x14ac:dyDescent="0.5">
      <c r="A145" s="191"/>
      <c r="B145" s="10"/>
      <c r="C145" s="10"/>
      <c r="D145" s="12"/>
      <c r="E145" s="13"/>
      <c r="F145" s="13"/>
      <c r="G145" s="14"/>
      <c r="H145" s="14"/>
      <c r="I145" s="15">
        <f t="shared" si="38"/>
        <v>0</v>
      </c>
      <c r="J145" s="16" t="str">
        <f t="shared" si="39"/>
        <v/>
      </c>
      <c r="K145" s="30" t="str">
        <f t="shared" si="40"/>
        <v/>
      </c>
      <c r="L145" s="18"/>
      <c r="M145" s="26" t="s">
        <v>19</v>
      </c>
      <c r="N145" s="27"/>
      <c r="O145" s="19">
        <f t="shared" si="41"/>
        <v>0</v>
      </c>
      <c r="P145" s="20">
        <f t="shared" si="42"/>
        <v>0</v>
      </c>
      <c r="Q145" s="20">
        <f t="shared" si="43"/>
        <v>0</v>
      </c>
      <c r="R145" s="20">
        <f t="shared" si="44"/>
        <v>0</v>
      </c>
      <c r="S145" s="21">
        <f t="shared" si="45"/>
        <v>0</v>
      </c>
      <c r="T145" s="22">
        <f t="shared" si="46"/>
        <v>0</v>
      </c>
      <c r="U145" s="23">
        <f t="shared" si="47"/>
        <v>0</v>
      </c>
      <c r="V145" s="28">
        <f t="shared" si="48"/>
        <v>0</v>
      </c>
      <c r="W145" s="23">
        <f t="shared" si="49"/>
        <v>0</v>
      </c>
      <c r="X145" s="23">
        <f t="shared" si="50"/>
        <v>0</v>
      </c>
      <c r="Y145" s="24">
        <f t="shared" si="51"/>
        <v>0</v>
      </c>
      <c r="Z145" s="23">
        <f t="shared" si="52"/>
        <v>0</v>
      </c>
      <c r="AA145" s="23">
        <f t="shared" si="53"/>
        <v>0</v>
      </c>
      <c r="AB145" s="24">
        <f t="shared" si="54"/>
        <v>0</v>
      </c>
      <c r="AC145" s="208">
        <f t="shared" si="55"/>
        <v>0</v>
      </c>
      <c r="AD145" s="209">
        <f t="shared" si="56"/>
        <v>0</v>
      </c>
      <c r="AE145" s="29"/>
    </row>
    <row r="146" spans="1:31" ht="25" customHeight="1" x14ac:dyDescent="0.5">
      <c r="A146" s="191"/>
      <c r="B146" s="10"/>
      <c r="C146" s="10"/>
      <c r="D146" s="12"/>
      <c r="E146" s="13"/>
      <c r="F146" s="13"/>
      <c r="G146" s="14"/>
      <c r="H146" s="14"/>
      <c r="I146" s="15">
        <f t="shared" si="38"/>
        <v>0</v>
      </c>
      <c r="J146" s="16" t="str">
        <f t="shared" si="39"/>
        <v/>
      </c>
      <c r="K146" s="30" t="str">
        <f t="shared" si="40"/>
        <v/>
      </c>
      <c r="L146" s="18"/>
      <c r="M146" s="26" t="s">
        <v>19</v>
      </c>
      <c r="N146" s="27"/>
      <c r="O146" s="19">
        <f t="shared" si="41"/>
        <v>0</v>
      </c>
      <c r="P146" s="20">
        <f t="shared" si="42"/>
        <v>0</v>
      </c>
      <c r="Q146" s="20">
        <f t="shared" si="43"/>
        <v>0</v>
      </c>
      <c r="R146" s="20">
        <f t="shared" si="44"/>
        <v>0</v>
      </c>
      <c r="S146" s="21">
        <f t="shared" si="45"/>
        <v>0</v>
      </c>
      <c r="T146" s="22">
        <f t="shared" si="46"/>
        <v>0</v>
      </c>
      <c r="U146" s="23">
        <f t="shared" si="47"/>
        <v>0</v>
      </c>
      <c r="V146" s="28">
        <f t="shared" si="48"/>
        <v>0</v>
      </c>
      <c r="W146" s="23">
        <f t="shared" si="49"/>
        <v>0</v>
      </c>
      <c r="X146" s="23">
        <f t="shared" si="50"/>
        <v>0</v>
      </c>
      <c r="Y146" s="24">
        <f t="shared" si="51"/>
        <v>0</v>
      </c>
      <c r="Z146" s="23">
        <f t="shared" si="52"/>
        <v>0</v>
      </c>
      <c r="AA146" s="23">
        <f t="shared" si="53"/>
        <v>0</v>
      </c>
      <c r="AB146" s="24">
        <f t="shared" si="54"/>
        <v>0</v>
      </c>
      <c r="AC146" s="208">
        <f t="shared" si="55"/>
        <v>0</v>
      </c>
      <c r="AD146" s="209">
        <f t="shared" si="56"/>
        <v>0</v>
      </c>
      <c r="AE146" s="29"/>
    </row>
    <row r="147" spans="1:31" ht="25" customHeight="1" x14ac:dyDescent="0.5">
      <c r="A147" s="191"/>
      <c r="B147" s="10"/>
      <c r="C147" s="10"/>
      <c r="D147" s="12"/>
      <c r="E147" s="13"/>
      <c r="F147" s="13"/>
      <c r="G147" s="14"/>
      <c r="H147" s="14"/>
      <c r="I147" s="15">
        <f t="shared" si="38"/>
        <v>0</v>
      </c>
      <c r="J147" s="16" t="str">
        <f t="shared" si="39"/>
        <v/>
      </c>
      <c r="K147" s="30" t="str">
        <f t="shared" si="40"/>
        <v/>
      </c>
      <c r="L147" s="18"/>
      <c r="M147" s="26" t="s">
        <v>19</v>
      </c>
      <c r="N147" s="27"/>
      <c r="O147" s="19">
        <f t="shared" si="41"/>
        <v>0</v>
      </c>
      <c r="P147" s="20">
        <f t="shared" si="42"/>
        <v>0</v>
      </c>
      <c r="Q147" s="20">
        <f t="shared" si="43"/>
        <v>0</v>
      </c>
      <c r="R147" s="20">
        <f t="shared" si="44"/>
        <v>0</v>
      </c>
      <c r="S147" s="21">
        <f t="shared" si="45"/>
        <v>0</v>
      </c>
      <c r="T147" s="22">
        <f t="shared" si="46"/>
        <v>0</v>
      </c>
      <c r="U147" s="23">
        <f t="shared" si="47"/>
        <v>0</v>
      </c>
      <c r="V147" s="28">
        <f t="shared" si="48"/>
        <v>0</v>
      </c>
      <c r="W147" s="23">
        <f t="shared" si="49"/>
        <v>0</v>
      </c>
      <c r="X147" s="23">
        <f t="shared" si="50"/>
        <v>0</v>
      </c>
      <c r="Y147" s="24">
        <f t="shared" si="51"/>
        <v>0</v>
      </c>
      <c r="Z147" s="23">
        <f t="shared" si="52"/>
        <v>0</v>
      </c>
      <c r="AA147" s="23">
        <f t="shared" si="53"/>
        <v>0</v>
      </c>
      <c r="AB147" s="24">
        <f t="shared" si="54"/>
        <v>0</v>
      </c>
      <c r="AC147" s="208">
        <f t="shared" si="55"/>
        <v>0</v>
      </c>
      <c r="AD147" s="209">
        <f t="shared" si="56"/>
        <v>0</v>
      </c>
      <c r="AE147" s="29"/>
    </row>
    <row r="148" spans="1:31" ht="25" customHeight="1" x14ac:dyDescent="0.5">
      <c r="A148" s="191"/>
      <c r="B148" s="10"/>
      <c r="C148" s="10"/>
      <c r="D148" s="12"/>
      <c r="E148" s="13"/>
      <c r="F148" s="13"/>
      <c r="G148" s="14"/>
      <c r="H148" s="14"/>
      <c r="I148" s="15">
        <f t="shared" si="38"/>
        <v>0</v>
      </c>
      <c r="J148" s="16" t="str">
        <f t="shared" si="39"/>
        <v/>
      </c>
      <c r="K148" s="30" t="str">
        <f t="shared" si="40"/>
        <v/>
      </c>
      <c r="L148" s="18"/>
      <c r="M148" s="26" t="s">
        <v>19</v>
      </c>
      <c r="N148" s="27"/>
      <c r="O148" s="19">
        <f t="shared" si="41"/>
        <v>0</v>
      </c>
      <c r="P148" s="20">
        <f t="shared" si="42"/>
        <v>0</v>
      </c>
      <c r="Q148" s="20">
        <f t="shared" si="43"/>
        <v>0</v>
      </c>
      <c r="R148" s="20">
        <f t="shared" si="44"/>
        <v>0</v>
      </c>
      <c r="S148" s="21">
        <f t="shared" si="45"/>
        <v>0</v>
      </c>
      <c r="T148" s="22">
        <f t="shared" si="46"/>
        <v>0</v>
      </c>
      <c r="U148" s="23">
        <f t="shared" si="47"/>
        <v>0</v>
      </c>
      <c r="V148" s="28">
        <f t="shared" si="48"/>
        <v>0</v>
      </c>
      <c r="W148" s="23">
        <f t="shared" si="49"/>
        <v>0</v>
      </c>
      <c r="X148" s="23">
        <f t="shared" si="50"/>
        <v>0</v>
      </c>
      <c r="Y148" s="24">
        <f t="shared" si="51"/>
        <v>0</v>
      </c>
      <c r="Z148" s="23">
        <f t="shared" si="52"/>
        <v>0</v>
      </c>
      <c r="AA148" s="23">
        <f t="shared" si="53"/>
        <v>0</v>
      </c>
      <c r="AB148" s="24">
        <f t="shared" si="54"/>
        <v>0</v>
      </c>
      <c r="AC148" s="208">
        <f t="shared" si="55"/>
        <v>0</v>
      </c>
      <c r="AD148" s="209">
        <f t="shared" si="56"/>
        <v>0</v>
      </c>
      <c r="AE148" s="29"/>
    </row>
    <row r="149" spans="1:31" ht="25" customHeight="1" thickBot="1" x14ac:dyDescent="0.55000000000000004">
      <c r="A149" s="192"/>
      <c r="B149" s="32"/>
      <c r="C149" s="32"/>
      <c r="D149" s="34"/>
      <c r="E149" s="13"/>
      <c r="F149" s="13"/>
      <c r="G149" s="14"/>
      <c r="H149" s="14"/>
      <c r="I149" s="15">
        <f t="shared" si="38"/>
        <v>0</v>
      </c>
      <c r="J149" s="16" t="str">
        <f t="shared" si="39"/>
        <v/>
      </c>
      <c r="K149" s="30" t="str">
        <f t="shared" si="40"/>
        <v/>
      </c>
      <c r="L149" s="18"/>
      <c r="M149" s="35" t="s">
        <v>19</v>
      </c>
      <c r="N149" s="27"/>
      <c r="O149" s="19">
        <f t="shared" si="41"/>
        <v>0</v>
      </c>
      <c r="P149" s="20">
        <f t="shared" si="42"/>
        <v>0</v>
      </c>
      <c r="Q149" s="20">
        <f t="shared" si="43"/>
        <v>0</v>
      </c>
      <c r="R149" s="20">
        <f t="shared" si="44"/>
        <v>0</v>
      </c>
      <c r="S149" s="21">
        <f t="shared" si="45"/>
        <v>0</v>
      </c>
      <c r="T149" s="22">
        <f t="shared" si="46"/>
        <v>0</v>
      </c>
      <c r="U149" s="23">
        <f t="shared" si="47"/>
        <v>0</v>
      </c>
      <c r="V149" s="28">
        <f t="shared" si="48"/>
        <v>0</v>
      </c>
      <c r="W149" s="23">
        <f t="shared" si="49"/>
        <v>0</v>
      </c>
      <c r="X149" s="23">
        <f t="shared" si="50"/>
        <v>0</v>
      </c>
      <c r="Y149" s="24">
        <f t="shared" si="51"/>
        <v>0</v>
      </c>
      <c r="Z149" s="23">
        <f t="shared" si="52"/>
        <v>0</v>
      </c>
      <c r="AA149" s="23">
        <f t="shared" si="53"/>
        <v>0</v>
      </c>
      <c r="AB149" s="24">
        <f t="shared" si="54"/>
        <v>0</v>
      </c>
      <c r="AC149" s="208">
        <f t="shared" si="55"/>
        <v>0</v>
      </c>
      <c r="AD149" s="209">
        <f t="shared" si="56"/>
        <v>0</v>
      </c>
      <c r="AE149" s="29"/>
    </row>
    <row r="150" spans="1:31" ht="37.75" customHeight="1" thickBot="1" x14ac:dyDescent="0.55000000000000004">
      <c r="A150" s="206">
        <f>IF(SUM(A7:A149)&gt;0,LARGE($A$7:$A$149,1),0)</f>
        <v>0</v>
      </c>
      <c r="B150" s="94"/>
      <c r="C150" s="94"/>
      <c r="D150" s="96"/>
      <c r="E150" s="97"/>
      <c r="F150" s="97"/>
      <c r="G150" s="90"/>
      <c r="H150" s="90"/>
      <c r="I150" s="43"/>
      <c r="J150" s="43"/>
      <c r="K150" s="44"/>
      <c r="L150" s="100"/>
      <c r="M150" s="101"/>
      <c r="N150" s="102"/>
      <c r="O150" s="45"/>
      <c r="P150" s="45"/>
      <c r="Q150" s="45"/>
      <c r="R150" s="45"/>
      <c r="S150" s="205">
        <f>ROUND(SUM(S7:S149),2)</f>
        <v>0</v>
      </c>
      <c r="T150" s="46"/>
      <c r="U150" s="47"/>
      <c r="V150" s="48"/>
      <c r="W150" s="48"/>
      <c r="X150" s="47"/>
      <c r="Y150" s="49"/>
      <c r="Z150" s="47"/>
      <c r="AA150" s="47"/>
      <c r="AB150" s="49"/>
      <c r="AC150" s="205">
        <f>ROUND(SUM(AC7:AC149),2)</f>
        <v>0</v>
      </c>
      <c r="AD150" s="205">
        <f>ROUND(SUM(AD7:AD149),2)</f>
        <v>0</v>
      </c>
      <c r="AE150" s="29"/>
    </row>
  </sheetData>
  <sheetProtection algorithmName="SHA-512" hashValue="socxH7l0xQvhR9gay7jOl/RZv62Cmy4PlEmMGgsr9JPDSHdElSEd4LOiY+McpzxziYm8i1d+0zAlrjxmExMofw==" saltValue="LwAB/dAgOPXPwcFZ+EmdGA==" spinCount="100000" sheet="1" objects="1" scenarios="1"/>
  <mergeCells count="10">
    <mergeCell ref="T5:U5"/>
    <mergeCell ref="X5:AD5"/>
    <mergeCell ref="A4:AD4"/>
    <mergeCell ref="B5:C5"/>
    <mergeCell ref="E5:F5"/>
    <mergeCell ref="G5:H5"/>
    <mergeCell ref="I5:J5"/>
    <mergeCell ref="L5:M5"/>
    <mergeCell ref="N5:P5"/>
    <mergeCell ref="Q5:S5"/>
  </mergeCells>
  <conditionalFormatting sqref="J7:J149">
    <cfRule type="cellIs" dxfId="3" priority="1" operator="notEqual">
      <formula>"ok"</formula>
    </cfRule>
    <cfRule type="cellIs" dxfId="2" priority="2" operator="equal">
      <formula>"Errore! Verificare Giorni"</formula>
    </cfRule>
  </conditionalFormatting>
  <dataValidations count="12">
    <dataValidation type="list" allowBlank="1" showInputMessage="1" showErrorMessage="1" sqref="RDV982845:RDV983186 SX7:SX149 ACT7:ACT149 AMP7:AMP149 AWL7:AWL149 BGH7:BGH149 BQD7:BQD149 BZZ7:BZZ149 CJV7:CJV149 CTR7:CTR149 DDN7:DDN149 DNJ7:DNJ149 DXF7:DXF149 EHB7:EHB149 EQX7:EQX149 FAT7:FAT149 FKP7:FKP149 FUL7:FUL149 GEH7:GEH149 GOD7:GOD149 GXZ7:GXZ149 HHV7:HHV149 HRR7:HRR149 IBN7:IBN149 ILJ7:ILJ149 IVF7:IVF149 JFB7:JFB149 JOX7:JOX149 JYT7:JYT149 KIP7:KIP149 KSL7:KSL149 LCH7:LCH149 LMD7:LMD149 LVZ7:LVZ149 MFV7:MFV149 MPR7:MPR149 MZN7:MZN149 NJJ7:NJJ149 NTF7:NTF149 ODB7:ODB149 OMX7:OMX149 OWT7:OWT149 PGP7:PGP149 PQL7:PQL149 QAH7:QAH149 QKD7:QKD149 QTZ7:QTZ149 RDV7:RDV149 RNR7:RNR149 RXN7:RXN149 SHJ7:SHJ149 SRF7:SRF149 TBB7:TBB149 TKX7:TKX149 TUT7:TUT149 UEP7:UEP149 UOL7:UOL149 UYH7:UYH149 VID7:VID149 VRZ7:VRZ149 WBV7:WBV149 WLR7:WLR149 WVN7:WVN149 QTZ982845:QTZ983186 RNR982845:RNR983186 JB65341:JB65682 SX65341:SX65682 ACT65341:ACT65682 AMP65341:AMP65682 AWL65341:AWL65682 BGH65341:BGH65682 BQD65341:BQD65682 BZZ65341:BZZ65682 CJV65341:CJV65682 CTR65341:CTR65682 DDN65341:DDN65682 DNJ65341:DNJ65682 DXF65341:DXF65682 EHB65341:EHB65682 EQX65341:EQX65682 FAT65341:FAT65682 FKP65341:FKP65682 FUL65341:FUL65682 GEH65341:GEH65682 GOD65341:GOD65682 GXZ65341:GXZ65682 HHV65341:HHV65682 HRR65341:HRR65682 IBN65341:IBN65682 ILJ65341:ILJ65682 IVF65341:IVF65682 JFB65341:JFB65682 JOX65341:JOX65682 JYT65341:JYT65682 KIP65341:KIP65682 KSL65341:KSL65682 LCH65341:LCH65682 LMD65341:LMD65682 LVZ65341:LVZ65682 MFV65341:MFV65682 MPR65341:MPR65682 MZN65341:MZN65682 NJJ65341:NJJ65682 NTF65341:NTF65682 ODB65341:ODB65682 OMX65341:OMX65682 OWT65341:OWT65682 PGP65341:PGP65682 PQL65341:PQL65682 QAH65341:QAH65682 QKD65341:QKD65682 QTZ65341:QTZ65682 RDV65341:RDV65682 RNR65341:RNR65682 RXN65341:RXN65682 SHJ65341:SHJ65682 SRF65341:SRF65682 TBB65341:TBB65682 TKX65341:TKX65682 TUT65341:TUT65682 UEP65341:UEP65682 UOL65341:UOL65682 UYH65341:UYH65682 VID65341:VID65682 VRZ65341:VRZ65682 WBV65341:WBV65682 WLR65341:WLR65682 WVN65341:WVN65682 RXN982845:RXN983186 JB130877:JB131218 SX130877:SX131218 ACT130877:ACT131218 AMP130877:AMP131218 AWL130877:AWL131218 BGH130877:BGH131218 BQD130877:BQD131218 BZZ130877:BZZ131218 CJV130877:CJV131218 CTR130877:CTR131218 DDN130877:DDN131218 DNJ130877:DNJ131218 DXF130877:DXF131218 EHB130877:EHB131218 EQX130877:EQX131218 FAT130877:FAT131218 FKP130877:FKP131218 FUL130877:FUL131218 GEH130877:GEH131218 GOD130877:GOD131218 GXZ130877:GXZ131218 HHV130877:HHV131218 HRR130877:HRR131218 IBN130877:IBN131218 ILJ130877:ILJ131218 IVF130877:IVF131218 JFB130877:JFB131218 JOX130877:JOX131218 JYT130877:JYT131218 KIP130877:KIP131218 KSL130877:KSL131218 LCH130877:LCH131218 LMD130877:LMD131218 LVZ130877:LVZ131218 MFV130877:MFV131218 MPR130877:MPR131218 MZN130877:MZN131218 NJJ130877:NJJ131218 NTF130877:NTF131218 ODB130877:ODB131218 OMX130877:OMX131218 OWT130877:OWT131218 PGP130877:PGP131218 PQL130877:PQL131218 QAH130877:QAH131218 QKD130877:QKD131218 QTZ130877:QTZ131218 RDV130877:RDV131218 RNR130877:RNR131218 RXN130877:RXN131218 SHJ130877:SHJ131218 SRF130877:SRF131218 TBB130877:TBB131218 TKX130877:TKX131218 TUT130877:TUT131218 UEP130877:UEP131218 UOL130877:UOL131218 UYH130877:UYH131218 VID130877:VID131218 VRZ130877:VRZ131218 WBV130877:WBV131218 WLR130877:WLR131218 WVN130877:WVN131218 SHJ982845:SHJ983186 JB196413:JB196754 SX196413:SX196754 ACT196413:ACT196754 AMP196413:AMP196754 AWL196413:AWL196754 BGH196413:BGH196754 BQD196413:BQD196754 BZZ196413:BZZ196754 CJV196413:CJV196754 CTR196413:CTR196754 DDN196413:DDN196754 DNJ196413:DNJ196754 DXF196413:DXF196754 EHB196413:EHB196754 EQX196413:EQX196754 FAT196413:FAT196754 FKP196413:FKP196754 FUL196413:FUL196754 GEH196413:GEH196754 GOD196413:GOD196754 GXZ196413:GXZ196754 HHV196413:HHV196754 HRR196413:HRR196754 IBN196413:IBN196754 ILJ196413:ILJ196754 IVF196413:IVF196754 JFB196413:JFB196754 JOX196413:JOX196754 JYT196413:JYT196754 KIP196413:KIP196754 KSL196413:KSL196754 LCH196413:LCH196754 LMD196413:LMD196754 LVZ196413:LVZ196754 MFV196413:MFV196754 MPR196413:MPR196754 MZN196413:MZN196754 NJJ196413:NJJ196754 NTF196413:NTF196754 ODB196413:ODB196754 OMX196413:OMX196754 OWT196413:OWT196754 PGP196413:PGP196754 PQL196413:PQL196754 QAH196413:QAH196754 QKD196413:QKD196754 QTZ196413:QTZ196754 RDV196413:RDV196754 RNR196413:RNR196754 RXN196413:RXN196754 SHJ196413:SHJ196754 SRF196413:SRF196754 TBB196413:TBB196754 TKX196413:TKX196754 TUT196413:TUT196754 UEP196413:UEP196754 UOL196413:UOL196754 UYH196413:UYH196754 VID196413:VID196754 VRZ196413:VRZ196754 WBV196413:WBV196754 WLR196413:WLR196754 WVN196413:WVN196754 SRF982845:SRF983186 JB261949:JB262290 SX261949:SX262290 ACT261949:ACT262290 AMP261949:AMP262290 AWL261949:AWL262290 BGH261949:BGH262290 BQD261949:BQD262290 BZZ261949:BZZ262290 CJV261949:CJV262290 CTR261949:CTR262290 DDN261949:DDN262290 DNJ261949:DNJ262290 DXF261949:DXF262290 EHB261949:EHB262290 EQX261949:EQX262290 FAT261949:FAT262290 FKP261949:FKP262290 FUL261949:FUL262290 GEH261949:GEH262290 GOD261949:GOD262290 GXZ261949:GXZ262290 HHV261949:HHV262290 HRR261949:HRR262290 IBN261949:IBN262290 ILJ261949:ILJ262290 IVF261949:IVF262290 JFB261949:JFB262290 JOX261949:JOX262290 JYT261949:JYT262290 KIP261949:KIP262290 KSL261949:KSL262290 LCH261949:LCH262290 LMD261949:LMD262290 LVZ261949:LVZ262290 MFV261949:MFV262290 MPR261949:MPR262290 MZN261949:MZN262290 NJJ261949:NJJ262290 NTF261949:NTF262290 ODB261949:ODB262290 OMX261949:OMX262290 OWT261949:OWT262290 PGP261949:PGP262290 PQL261949:PQL262290 QAH261949:QAH262290 QKD261949:QKD262290 QTZ261949:QTZ262290 RDV261949:RDV262290 RNR261949:RNR262290 RXN261949:RXN262290 SHJ261949:SHJ262290 SRF261949:SRF262290 TBB261949:TBB262290 TKX261949:TKX262290 TUT261949:TUT262290 UEP261949:UEP262290 UOL261949:UOL262290 UYH261949:UYH262290 VID261949:VID262290 VRZ261949:VRZ262290 WBV261949:WBV262290 WLR261949:WLR262290 WVN261949:WVN262290 TBB982845:TBB983186 JB327485:JB327826 SX327485:SX327826 ACT327485:ACT327826 AMP327485:AMP327826 AWL327485:AWL327826 BGH327485:BGH327826 BQD327485:BQD327826 BZZ327485:BZZ327826 CJV327485:CJV327826 CTR327485:CTR327826 DDN327485:DDN327826 DNJ327485:DNJ327826 DXF327485:DXF327826 EHB327485:EHB327826 EQX327485:EQX327826 FAT327485:FAT327826 FKP327485:FKP327826 FUL327485:FUL327826 GEH327485:GEH327826 GOD327485:GOD327826 GXZ327485:GXZ327826 HHV327485:HHV327826 HRR327485:HRR327826 IBN327485:IBN327826 ILJ327485:ILJ327826 IVF327485:IVF327826 JFB327485:JFB327826 JOX327485:JOX327826 JYT327485:JYT327826 KIP327485:KIP327826 KSL327485:KSL327826 LCH327485:LCH327826 LMD327485:LMD327826 LVZ327485:LVZ327826 MFV327485:MFV327826 MPR327485:MPR327826 MZN327485:MZN327826 NJJ327485:NJJ327826 NTF327485:NTF327826 ODB327485:ODB327826 OMX327485:OMX327826 OWT327485:OWT327826 PGP327485:PGP327826 PQL327485:PQL327826 QAH327485:QAH327826 QKD327485:QKD327826 QTZ327485:QTZ327826 RDV327485:RDV327826 RNR327485:RNR327826 RXN327485:RXN327826 SHJ327485:SHJ327826 SRF327485:SRF327826 TBB327485:TBB327826 TKX327485:TKX327826 TUT327485:TUT327826 UEP327485:UEP327826 UOL327485:UOL327826 UYH327485:UYH327826 VID327485:VID327826 VRZ327485:VRZ327826 WBV327485:WBV327826 WLR327485:WLR327826 WVN327485:WVN327826 TKX982845:TKX983186 JB393021:JB393362 SX393021:SX393362 ACT393021:ACT393362 AMP393021:AMP393362 AWL393021:AWL393362 BGH393021:BGH393362 BQD393021:BQD393362 BZZ393021:BZZ393362 CJV393021:CJV393362 CTR393021:CTR393362 DDN393021:DDN393362 DNJ393021:DNJ393362 DXF393021:DXF393362 EHB393021:EHB393362 EQX393021:EQX393362 FAT393021:FAT393362 FKP393021:FKP393362 FUL393021:FUL393362 GEH393021:GEH393362 GOD393021:GOD393362 GXZ393021:GXZ393362 HHV393021:HHV393362 HRR393021:HRR393362 IBN393021:IBN393362 ILJ393021:ILJ393362 IVF393021:IVF393362 JFB393021:JFB393362 JOX393021:JOX393362 JYT393021:JYT393362 KIP393021:KIP393362 KSL393021:KSL393362 LCH393021:LCH393362 LMD393021:LMD393362 LVZ393021:LVZ393362 MFV393021:MFV393362 MPR393021:MPR393362 MZN393021:MZN393362 NJJ393021:NJJ393362 NTF393021:NTF393362 ODB393021:ODB393362 OMX393021:OMX393362 OWT393021:OWT393362 PGP393021:PGP393362 PQL393021:PQL393362 QAH393021:QAH393362 QKD393021:QKD393362 QTZ393021:QTZ393362 RDV393021:RDV393362 RNR393021:RNR393362 RXN393021:RXN393362 SHJ393021:SHJ393362 SRF393021:SRF393362 TBB393021:TBB393362 TKX393021:TKX393362 TUT393021:TUT393362 UEP393021:UEP393362 UOL393021:UOL393362 UYH393021:UYH393362 VID393021:VID393362 VRZ393021:VRZ393362 WBV393021:WBV393362 WLR393021:WLR393362 WVN393021:WVN393362 TUT982845:TUT983186 JB458557:JB458898 SX458557:SX458898 ACT458557:ACT458898 AMP458557:AMP458898 AWL458557:AWL458898 BGH458557:BGH458898 BQD458557:BQD458898 BZZ458557:BZZ458898 CJV458557:CJV458898 CTR458557:CTR458898 DDN458557:DDN458898 DNJ458557:DNJ458898 DXF458557:DXF458898 EHB458557:EHB458898 EQX458557:EQX458898 FAT458557:FAT458898 FKP458557:FKP458898 FUL458557:FUL458898 GEH458557:GEH458898 GOD458557:GOD458898 GXZ458557:GXZ458898 HHV458557:HHV458898 HRR458557:HRR458898 IBN458557:IBN458898 ILJ458557:ILJ458898 IVF458557:IVF458898 JFB458557:JFB458898 JOX458557:JOX458898 JYT458557:JYT458898 KIP458557:KIP458898 KSL458557:KSL458898 LCH458557:LCH458898 LMD458557:LMD458898 LVZ458557:LVZ458898 MFV458557:MFV458898 MPR458557:MPR458898 MZN458557:MZN458898 NJJ458557:NJJ458898 NTF458557:NTF458898 ODB458557:ODB458898 OMX458557:OMX458898 OWT458557:OWT458898 PGP458557:PGP458898 PQL458557:PQL458898 QAH458557:QAH458898 QKD458557:QKD458898 QTZ458557:QTZ458898 RDV458557:RDV458898 RNR458557:RNR458898 RXN458557:RXN458898 SHJ458557:SHJ458898 SRF458557:SRF458898 TBB458557:TBB458898 TKX458557:TKX458898 TUT458557:TUT458898 UEP458557:UEP458898 UOL458557:UOL458898 UYH458557:UYH458898 VID458557:VID458898 VRZ458557:VRZ458898 WBV458557:WBV458898 WLR458557:WLR458898 WVN458557:WVN458898 UEP982845:UEP983186 JB524093:JB524434 SX524093:SX524434 ACT524093:ACT524434 AMP524093:AMP524434 AWL524093:AWL524434 BGH524093:BGH524434 BQD524093:BQD524434 BZZ524093:BZZ524434 CJV524093:CJV524434 CTR524093:CTR524434 DDN524093:DDN524434 DNJ524093:DNJ524434 DXF524093:DXF524434 EHB524093:EHB524434 EQX524093:EQX524434 FAT524093:FAT524434 FKP524093:FKP524434 FUL524093:FUL524434 GEH524093:GEH524434 GOD524093:GOD524434 GXZ524093:GXZ524434 HHV524093:HHV524434 HRR524093:HRR524434 IBN524093:IBN524434 ILJ524093:ILJ524434 IVF524093:IVF524434 JFB524093:JFB524434 JOX524093:JOX524434 JYT524093:JYT524434 KIP524093:KIP524434 KSL524093:KSL524434 LCH524093:LCH524434 LMD524093:LMD524434 LVZ524093:LVZ524434 MFV524093:MFV524434 MPR524093:MPR524434 MZN524093:MZN524434 NJJ524093:NJJ524434 NTF524093:NTF524434 ODB524093:ODB524434 OMX524093:OMX524434 OWT524093:OWT524434 PGP524093:PGP524434 PQL524093:PQL524434 QAH524093:QAH524434 QKD524093:QKD524434 QTZ524093:QTZ524434 RDV524093:RDV524434 RNR524093:RNR524434 RXN524093:RXN524434 SHJ524093:SHJ524434 SRF524093:SRF524434 TBB524093:TBB524434 TKX524093:TKX524434 TUT524093:TUT524434 UEP524093:UEP524434 UOL524093:UOL524434 UYH524093:UYH524434 VID524093:VID524434 VRZ524093:VRZ524434 WBV524093:WBV524434 WLR524093:WLR524434 WVN524093:WVN524434 UOL982845:UOL983186 JB589629:JB589970 SX589629:SX589970 ACT589629:ACT589970 AMP589629:AMP589970 AWL589629:AWL589970 BGH589629:BGH589970 BQD589629:BQD589970 BZZ589629:BZZ589970 CJV589629:CJV589970 CTR589629:CTR589970 DDN589629:DDN589970 DNJ589629:DNJ589970 DXF589629:DXF589970 EHB589629:EHB589970 EQX589629:EQX589970 FAT589629:FAT589970 FKP589629:FKP589970 FUL589629:FUL589970 GEH589629:GEH589970 GOD589629:GOD589970 GXZ589629:GXZ589970 HHV589629:HHV589970 HRR589629:HRR589970 IBN589629:IBN589970 ILJ589629:ILJ589970 IVF589629:IVF589970 JFB589629:JFB589970 JOX589629:JOX589970 JYT589629:JYT589970 KIP589629:KIP589970 KSL589629:KSL589970 LCH589629:LCH589970 LMD589629:LMD589970 LVZ589629:LVZ589970 MFV589629:MFV589970 MPR589629:MPR589970 MZN589629:MZN589970 NJJ589629:NJJ589970 NTF589629:NTF589970 ODB589629:ODB589970 OMX589629:OMX589970 OWT589629:OWT589970 PGP589629:PGP589970 PQL589629:PQL589970 QAH589629:QAH589970 QKD589629:QKD589970 QTZ589629:QTZ589970 RDV589629:RDV589970 RNR589629:RNR589970 RXN589629:RXN589970 SHJ589629:SHJ589970 SRF589629:SRF589970 TBB589629:TBB589970 TKX589629:TKX589970 TUT589629:TUT589970 UEP589629:UEP589970 UOL589629:UOL589970 UYH589629:UYH589970 VID589629:VID589970 VRZ589629:VRZ589970 WBV589629:WBV589970 WLR589629:WLR589970 WVN589629:WVN589970 UYH982845:UYH983186 JB655165:JB655506 SX655165:SX655506 ACT655165:ACT655506 AMP655165:AMP655506 AWL655165:AWL655506 BGH655165:BGH655506 BQD655165:BQD655506 BZZ655165:BZZ655506 CJV655165:CJV655506 CTR655165:CTR655506 DDN655165:DDN655506 DNJ655165:DNJ655506 DXF655165:DXF655506 EHB655165:EHB655506 EQX655165:EQX655506 FAT655165:FAT655506 FKP655165:FKP655506 FUL655165:FUL655506 GEH655165:GEH655506 GOD655165:GOD655506 GXZ655165:GXZ655506 HHV655165:HHV655506 HRR655165:HRR655506 IBN655165:IBN655506 ILJ655165:ILJ655506 IVF655165:IVF655506 JFB655165:JFB655506 JOX655165:JOX655506 JYT655165:JYT655506 KIP655165:KIP655506 KSL655165:KSL655506 LCH655165:LCH655506 LMD655165:LMD655506 LVZ655165:LVZ655506 MFV655165:MFV655506 MPR655165:MPR655506 MZN655165:MZN655506 NJJ655165:NJJ655506 NTF655165:NTF655506 ODB655165:ODB655506 OMX655165:OMX655506 OWT655165:OWT655506 PGP655165:PGP655506 PQL655165:PQL655506 QAH655165:QAH655506 QKD655165:QKD655506 QTZ655165:QTZ655506 RDV655165:RDV655506 RNR655165:RNR655506 RXN655165:RXN655506 SHJ655165:SHJ655506 SRF655165:SRF655506 TBB655165:TBB655506 TKX655165:TKX655506 TUT655165:TUT655506 UEP655165:UEP655506 UOL655165:UOL655506 UYH655165:UYH655506 VID655165:VID655506 VRZ655165:VRZ655506 WBV655165:WBV655506 WLR655165:WLR655506 WVN655165:WVN655506 VID982845:VID983186 JB720701:JB721042 SX720701:SX721042 ACT720701:ACT721042 AMP720701:AMP721042 AWL720701:AWL721042 BGH720701:BGH721042 BQD720701:BQD721042 BZZ720701:BZZ721042 CJV720701:CJV721042 CTR720701:CTR721042 DDN720701:DDN721042 DNJ720701:DNJ721042 DXF720701:DXF721042 EHB720701:EHB721042 EQX720701:EQX721042 FAT720701:FAT721042 FKP720701:FKP721042 FUL720701:FUL721042 GEH720701:GEH721042 GOD720701:GOD721042 GXZ720701:GXZ721042 HHV720701:HHV721042 HRR720701:HRR721042 IBN720701:IBN721042 ILJ720701:ILJ721042 IVF720701:IVF721042 JFB720701:JFB721042 JOX720701:JOX721042 JYT720701:JYT721042 KIP720701:KIP721042 KSL720701:KSL721042 LCH720701:LCH721042 LMD720701:LMD721042 LVZ720701:LVZ721042 MFV720701:MFV721042 MPR720701:MPR721042 MZN720701:MZN721042 NJJ720701:NJJ721042 NTF720701:NTF721042 ODB720701:ODB721042 OMX720701:OMX721042 OWT720701:OWT721042 PGP720701:PGP721042 PQL720701:PQL721042 QAH720701:QAH721042 QKD720701:QKD721042 QTZ720701:QTZ721042 RDV720701:RDV721042 RNR720701:RNR721042 RXN720701:RXN721042 SHJ720701:SHJ721042 SRF720701:SRF721042 TBB720701:TBB721042 TKX720701:TKX721042 TUT720701:TUT721042 UEP720701:UEP721042 UOL720701:UOL721042 UYH720701:UYH721042 VID720701:VID721042 VRZ720701:VRZ721042 WBV720701:WBV721042 WLR720701:WLR721042 WVN720701:WVN721042 VRZ982845:VRZ983186 JB786237:JB786578 SX786237:SX786578 ACT786237:ACT786578 AMP786237:AMP786578 AWL786237:AWL786578 BGH786237:BGH786578 BQD786237:BQD786578 BZZ786237:BZZ786578 CJV786237:CJV786578 CTR786237:CTR786578 DDN786237:DDN786578 DNJ786237:DNJ786578 DXF786237:DXF786578 EHB786237:EHB786578 EQX786237:EQX786578 FAT786237:FAT786578 FKP786237:FKP786578 FUL786237:FUL786578 GEH786237:GEH786578 GOD786237:GOD786578 GXZ786237:GXZ786578 HHV786237:HHV786578 HRR786237:HRR786578 IBN786237:IBN786578 ILJ786237:ILJ786578 IVF786237:IVF786578 JFB786237:JFB786578 JOX786237:JOX786578 JYT786237:JYT786578 KIP786237:KIP786578 KSL786237:KSL786578 LCH786237:LCH786578 LMD786237:LMD786578 LVZ786237:LVZ786578 MFV786237:MFV786578 MPR786237:MPR786578 MZN786237:MZN786578 NJJ786237:NJJ786578 NTF786237:NTF786578 ODB786237:ODB786578 OMX786237:OMX786578 OWT786237:OWT786578 PGP786237:PGP786578 PQL786237:PQL786578 QAH786237:QAH786578 QKD786237:QKD786578 QTZ786237:QTZ786578 RDV786237:RDV786578 RNR786237:RNR786578 RXN786237:RXN786578 SHJ786237:SHJ786578 SRF786237:SRF786578 TBB786237:TBB786578 TKX786237:TKX786578 TUT786237:TUT786578 UEP786237:UEP786578 UOL786237:UOL786578 UYH786237:UYH786578 VID786237:VID786578 VRZ786237:VRZ786578 WBV786237:WBV786578 WLR786237:WLR786578 WVN786237:WVN786578 WBV982845:WBV983186 JB851773:JB852114 SX851773:SX852114 ACT851773:ACT852114 AMP851773:AMP852114 AWL851773:AWL852114 BGH851773:BGH852114 BQD851773:BQD852114 BZZ851773:BZZ852114 CJV851773:CJV852114 CTR851773:CTR852114 DDN851773:DDN852114 DNJ851773:DNJ852114 DXF851773:DXF852114 EHB851773:EHB852114 EQX851773:EQX852114 FAT851773:FAT852114 FKP851773:FKP852114 FUL851773:FUL852114 GEH851773:GEH852114 GOD851773:GOD852114 GXZ851773:GXZ852114 HHV851773:HHV852114 HRR851773:HRR852114 IBN851773:IBN852114 ILJ851773:ILJ852114 IVF851773:IVF852114 JFB851773:JFB852114 JOX851773:JOX852114 JYT851773:JYT852114 KIP851773:KIP852114 KSL851773:KSL852114 LCH851773:LCH852114 LMD851773:LMD852114 LVZ851773:LVZ852114 MFV851773:MFV852114 MPR851773:MPR852114 MZN851773:MZN852114 NJJ851773:NJJ852114 NTF851773:NTF852114 ODB851773:ODB852114 OMX851773:OMX852114 OWT851773:OWT852114 PGP851773:PGP852114 PQL851773:PQL852114 QAH851773:QAH852114 QKD851773:QKD852114 QTZ851773:QTZ852114 RDV851773:RDV852114 RNR851773:RNR852114 RXN851773:RXN852114 SHJ851773:SHJ852114 SRF851773:SRF852114 TBB851773:TBB852114 TKX851773:TKX852114 TUT851773:TUT852114 UEP851773:UEP852114 UOL851773:UOL852114 UYH851773:UYH852114 VID851773:VID852114 VRZ851773:VRZ852114 WBV851773:WBV852114 WLR851773:WLR852114 WVN851773:WVN852114 WLR982845:WLR983186 JB917309:JB917650 SX917309:SX917650 ACT917309:ACT917650 AMP917309:AMP917650 AWL917309:AWL917650 BGH917309:BGH917650 BQD917309:BQD917650 BZZ917309:BZZ917650 CJV917309:CJV917650 CTR917309:CTR917650 DDN917309:DDN917650 DNJ917309:DNJ917650 DXF917309:DXF917650 EHB917309:EHB917650 EQX917309:EQX917650 FAT917309:FAT917650 FKP917309:FKP917650 FUL917309:FUL917650 GEH917309:GEH917650 GOD917309:GOD917650 GXZ917309:GXZ917650 HHV917309:HHV917650 HRR917309:HRR917650 IBN917309:IBN917650 ILJ917309:ILJ917650 IVF917309:IVF917650 JFB917309:JFB917650 JOX917309:JOX917650 JYT917309:JYT917650 KIP917309:KIP917650 KSL917309:KSL917650 LCH917309:LCH917650 LMD917309:LMD917650 LVZ917309:LVZ917650 MFV917309:MFV917650 MPR917309:MPR917650 MZN917309:MZN917650 NJJ917309:NJJ917650 NTF917309:NTF917650 ODB917309:ODB917650 OMX917309:OMX917650 OWT917309:OWT917650 PGP917309:PGP917650 PQL917309:PQL917650 QAH917309:QAH917650 QKD917309:QKD917650 QTZ917309:QTZ917650 RDV917309:RDV917650 RNR917309:RNR917650 RXN917309:RXN917650 SHJ917309:SHJ917650 SRF917309:SRF917650 TBB917309:TBB917650 TKX917309:TKX917650 TUT917309:TUT917650 UEP917309:UEP917650 UOL917309:UOL917650 UYH917309:UYH917650 VID917309:VID917650 VRZ917309:VRZ917650 WBV917309:WBV917650 WLR917309:WLR917650 WVN917309:WVN917650 WVN982845:WVN983186 JB982845:JB983186 SX982845:SX983186 ACT982845:ACT983186 AMP982845:AMP983186 AWL982845:AWL983186 BGH982845:BGH983186 BQD982845:BQD983186 BZZ982845:BZZ983186 CJV982845:CJV983186 CTR982845:CTR983186 DDN982845:DDN983186 DNJ982845:DNJ983186 DXF982845:DXF983186 EHB982845:EHB983186 EQX982845:EQX983186 FAT982845:FAT983186 FKP982845:FKP983186 FUL982845:FUL983186 GEH982845:GEH983186 GOD982845:GOD983186 GXZ982845:GXZ983186 HHV982845:HHV983186 HRR982845:HRR983186 IBN982845:IBN983186 ILJ982845:ILJ983186 IVF982845:IVF983186 JFB982845:JFB983186 JOX982845:JOX983186 JYT982845:JYT983186 KIP982845:KIP983186 KSL982845:KSL983186 LCH982845:LCH983186 LMD982845:LMD983186 LVZ982845:LVZ983186 MFV982845:MFV983186 MPR982845:MPR983186 MZN982845:MZN983186 NJJ982845:NJJ983186 NTF982845:NTF983186 ODB982845:ODB983186 OMX982845:OMX983186 OWT982845:OWT983186 PGP982845:PGP983186 PQL982845:PQL983186 QAH982845:QAH983186 QKD982845:QKD983186 JB7:JB149" xr:uid="{00000000-0002-0000-0200-000000000000}">
      <formula1>STRUTTURE_SRSR24H</formula1>
    </dataValidation>
    <dataValidation type="list" allowBlank="1" showInputMessage="1" showErrorMessage="1" sqref="REE982845:REE983186 TG7:TG149 ADC7:ADC149 AMY7:AMY149 AWU7:AWU149 BGQ7:BGQ149 BQM7:BQM149 CAI7:CAI149 CKE7:CKE149 CUA7:CUA149 DDW7:DDW149 DNS7:DNS149 DXO7:DXO149 EHK7:EHK149 ERG7:ERG149 FBC7:FBC149 FKY7:FKY149 FUU7:FUU149 GEQ7:GEQ149 GOM7:GOM149 GYI7:GYI149 HIE7:HIE149 HSA7:HSA149 IBW7:IBW149 ILS7:ILS149 IVO7:IVO149 JFK7:JFK149 JPG7:JPG149 JZC7:JZC149 KIY7:KIY149 KSU7:KSU149 LCQ7:LCQ149 LMM7:LMM149 LWI7:LWI149 MGE7:MGE149 MQA7:MQA149 MZW7:MZW149 NJS7:NJS149 NTO7:NTO149 ODK7:ODK149 ONG7:ONG149 OXC7:OXC149 PGY7:PGY149 PQU7:PQU149 QAQ7:QAQ149 QKM7:QKM149 QUI7:QUI149 REE7:REE149 ROA7:ROA149 RXW7:RXW149 SHS7:SHS149 SRO7:SRO149 TBK7:TBK149 TLG7:TLG149 TVC7:TVC149 UEY7:UEY149 UOU7:UOU149 UYQ7:UYQ149 VIM7:VIM149 VSI7:VSI149 WCE7:WCE149 WMA7:WMA149 WVW7:WVW149 QUI982845:QUI983186 ROA982845:ROA983186 JK65341:JK65682 TG65341:TG65682 ADC65341:ADC65682 AMY65341:AMY65682 AWU65341:AWU65682 BGQ65341:BGQ65682 BQM65341:BQM65682 CAI65341:CAI65682 CKE65341:CKE65682 CUA65341:CUA65682 DDW65341:DDW65682 DNS65341:DNS65682 DXO65341:DXO65682 EHK65341:EHK65682 ERG65341:ERG65682 FBC65341:FBC65682 FKY65341:FKY65682 FUU65341:FUU65682 GEQ65341:GEQ65682 GOM65341:GOM65682 GYI65341:GYI65682 HIE65341:HIE65682 HSA65341:HSA65682 IBW65341:IBW65682 ILS65341:ILS65682 IVO65341:IVO65682 JFK65341:JFK65682 JPG65341:JPG65682 JZC65341:JZC65682 KIY65341:KIY65682 KSU65341:KSU65682 LCQ65341:LCQ65682 LMM65341:LMM65682 LWI65341:LWI65682 MGE65341:MGE65682 MQA65341:MQA65682 MZW65341:MZW65682 NJS65341:NJS65682 NTO65341:NTO65682 ODK65341:ODK65682 ONG65341:ONG65682 OXC65341:OXC65682 PGY65341:PGY65682 PQU65341:PQU65682 QAQ65341:QAQ65682 QKM65341:QKM65682 QUI65341:QUI65682 REE65341:REE65682 ROA65341:ROA65682 RXW65341:RXW65682 SHS65341:SHS65682 SRO65341:SRO65682 TBK65341:TBK65682 TLG65341:TLG65682 TVC65341:TVC65682 UEY65341:UEY65682 UOU65341:UOU65682 UYQ65341:UYQ65682 VIM65341:VIM65682 VSI65341:VSI65682 WCE65341:WCE65682 WMA65341:WMA65682 WVW65341:WVW65682 RXW982845:RXW983186 JK130877:JK131218 TG130877:TG131218 ADC130877:ADC131218 AMY130877:AMY131218 AWU130877:AWU131218 BGQ130877:BGQ131218 BQM130877:BQM131218 CAI130877:CAI131218 CKE130877:CKE131218 CUA130877:CUA131218 DDW130877:DDW131218 DNS130877:DNS131218 DXO130877:DXO131218 EHK130877:EHK131218 ERG130877:ERG131218 FBC130877:FBC131218 FKY130877:FKY131218 FUU130877:FUU131218 GEQ130877:GEQ131218 GOM130877:GOM131218 GYI130877:GYI131218 HIE130877:HIE131218 HSA130877:HSA131218 IBW130877:IBW131218 ILS130877:ILS131218 IVO130877:IVO131218 JFK130877:JFK131218 JPG130877:JPG131218 JZC130877:JZC131218 KIY130877:KIY131218 KSU130877:KSU131218 LCQ130877:LCQ131218 LMM130877:LMM131218 LWI130877:LWI131218 MGE130877:MGE131218 MQA130877:MQA131218 MZW130877:MZW131218 NJS130877:NJS131218 NTO130877:NTO131218 ODK130877:ODK131218 ONG130877:ONG131218 OXC130877:OXC131218 PGY130877:PGY131218 PQU130877:PQU131218 QAQ130877:QAQ131218 QKM130877:QKM131218 QUI130877:QUI131218 REE130877:REE131218 ROA130877:ROA131218 RXW130877:RXW131218 SHS130877:SHS131218 SRO130877:SRO131218 TBK130877:TBK131218 TLG130877:TLG131218 TVC130877:TVC131218 UEY130877:UEY131218 UOU130877:UOU131218 UYQ130877:UYQ131218 VIM130877:VIM131218 VSI130877:VSI131218 WCE130877:WCE131218 WMA130877:WMA131218 WVW130877:WVW131218 SHS982845:SHS983186 JK196413:JK196754 TG196413:TG196754 ADC196413:ADC196754 AMY196413:AMY196754 AWU196413:AWU196754 BGQ196413:BGQ196754 BQM196413:BQM196754 CAI196413:CAI196754 CKE196413:CKE196754 CUA196413:CUA196754 DDW196413:DDW196754 DNS196413:DNS196754 DXO196413:DXO196754 EHK196413:EHK196754 ERG196413:ERG196754 FBC196413:FBC196754 FKY196413:FKY196754 FUU196413:FUU196754 GEQ196413:GEQ196754 GOM196413:GOM196754 GYI196413:GYI196754 HIE196413:HIE196754 HSA196413:HSA196754 IBW196413:IBW196754 ILS196413:ILS196754 IVO196413:IVO196754 JFK196413:JFK196754 JPG196413:JPG196754 JZC196413:JZC196754 KIY196413:KIY196754 KSU196413:KSU196754 LCQ196413:LCQ196754 LMM196413:LMM196754 LWI196413:LWI196754 MGE196413:MGE196754 MQA196413:MQA196754 MZW196413:MZW196754 NJS196413:NJS196754 NTO196413:NTO196754 ODK196413:ODK196754 ONG196413:ONG196754 OXC196413:OXC196754 PGY196413:PGY196754 PQU196413:PQU196754 QAQ196413:QAQ196754 QKM196413:QKM196754 QUI196413:QUI196754 REE196413:REE196754 ROA196413:ROA196754 RXW196413:RXW196754 SHS196413:SHS196754 SRO196413:SRO196754 TBK196413:TBK196754 TLG196413:TLG196754 TVC196413:TVC196754 UEY196413:UEY196754 UOU196413:UOU196754 UYQ196413:UYQ196754 VIM196413:VIM196754 VSI196413:VSI196754 WCE196413:WCE196754 WMA196413:WMA196754 WVW196413:WVW196754 SRO982845:SRO983186 JK261949:JK262290 TG261949:TG262290 ADC261949:ADC262290 AMY261949:AMY262290 AWU261949:AWU262290 BGQ261949:BGQ262290 BQM261949:BQM262290 CAI261949:CAI262290 CKE261949:CKE262290 CUA261949:CUA262290 DDW261949:DDW262290 DNS261949:DNS262290 DXO261949:DXO262290 EHK261949:EHK262290 ERG261949:ERG262290 FBC261949:FBC262290 FKY261949:FKY262290 FUU261949:FUU262290 GEQ261949:GEQ262290 GOM261949:GOM262290 GYI261949:GYI262290 HIE261949:HIE262290 HSA261949:HSA262290 IBW261949:IBW262290 ILS261949:ILS262290 IVO261949:IVO262290 JFK261949:JFK262290 JPG261949:JPG262290 JZC261949:JZC262290 KIY261949:KIY262290 KSU261949:KSU262290 LCQ261949:LCQ262290 LMM261949:LMM262290 LWI261949:LWI262290 MGE261949:MGE262290 MQA261949:MQA262290 MZW261949:MZW262290 NJS261949:NJS262290 NTO261949:NTO262290 ODK261949:ODK262290 ONG261949:ONG262290 OXC261949:OXC262290 PGY261949:PGY262290 PQU261949:PQU262290 QAQ261949:QAQ262290 QKM261949:QKM262290 QUI261949:QUI262290 REE261949:REE262290 ROA261949:ROA262290 RXW261949:RXW262290 SHS261949:SHS262290 SRO261949:SRO262290 TBK261949:TBK262290 TLG261949:TLG262290 TVC261949:TVC262290 UEY261949:UEY262290 UOU261949:UOU262290 UYQ261949:UYQ262290 VIM261949:VIM262290 VSI261949:VSI262290 WCE261949:WCE262290 WMA261949:WMA262290 WVW261949:WVW262290 TBK982845:TBK983186 JK327485:JK327826 TG327485:TG327826 ADC327485:ADC327826 AMY327485:AMY327826 AWU327485:AWU327826 BGQ327485:BGQ327826 BQM327485:BQM327826 CAI327485:CAI327826 CKE327485:CKE327826 CUA327485:CUA327826 DDW327485:DDW327826 DNS327485:DNS327826 DXO327485:DXO327826 EHK327485:EHK327826 ERG327485:ERG327826 FBC327485:FBC327826 FKY327485:FKY327826 FUU327485:FUU327826 GEQ327485:GEQ327826 GOM327485:GOM327826 GYI327485:GYI327826 HIE327485:HIE327826 HSA327485:HSA327826 IBW327485:IBW327826 ILS327485:ILS327826 IVO327485:IVO327826 JFK327485:JFK327826 JPG327485:JPG327826 JZC327485:JZC327826 KIY327485:KIY327826 KSU327485:KSU327826 LCQ327485:LCQ327826 LMM327485:LMM327826 LWI327485:LWI327826 MGE327485:MGE327826 MQA327485:MQA327826 MZW327485:MZW327826 NJS327485:NJS327826 NTO327485:NTO327826 ODK327485:ODK327826 ONG327485:ONG327826 OXC327485:OXC327826 PGY327485:PGY327826 PQU327485:PQU327826 QAQ327485:QAQ327826 QKM327485:QKM327826 QUI327485:QUI327826 REE327485:REE327826 ROA327485:ROA327826 RXW327485:RXW327826 SHS327485:SHS327826 SRO327485:SRO327826 TBK327485:TBK327826 TLG327485:TLG327826 TVC327485:TVC327826 UEY327485:UEY327826 UOU327485:UOU327826 UYQ327485:UYQ327826 VIM327485:VIM327826 VSI327485:VSI327826 WCE327485:WCE327826 WMA327485:WMA327826 WVW327485:WVW327826 TLG982845:TLG983186 JK393021:JK393362 TG393021:TG393362 ADC393021:ADC393362 AMY393021:AMY393362 AWU393021:AWU393362 BGQ393021:BGQ393362 BQM393021:BQM393362 CAI393021:CAI393362 CKE393021:CKE393362 CUA393021:CUA393362 DDW393021:DDW393362 DNS393021:DNS393362 DXO393021:DXO393362 EHK393021:EHK393362 ERG393021:ERG393362 FBC393021:FBC393362 FKY393021:FKY393362 FUU393021:FUU393362 GEQ393021:GEQ393362 GOM393021:GOM393362 GYI393021:GYI393362 HIE393021:HIE393362 HSA393021:HSA393362 IBW393021:IBW393362 ILS393021:ILS393362 IVO393021:IVO393362 JFK393021:JFK393362 JPG393021:JPG393362 JZC393021:JZC393362 KIY393021:KIY393362 KSU393021:KSU393362 LCQ393021:LCQ393362 LMM393021:LMM393362 LWI393021:LWI393362 MGE393021:MGE393362 MQA393021:MQA393362 MZW393021:MZW393362 NJS393021:NJS393362 NTO393021:NTO393362 ODK393021:ODK393362 ONG393021:ONG393362 OXC393021:OXC393362 PGY393021:PGY393362 PQU393021:PQU393362 QAQ393021:QAQ393362 QKM393021:QKM393362 QUI393021:QUI393362 REE393021:REE393362 ROA393021:ROA393362 RXW393021:RXW393362 SHS393021:SHS393362 SRO393021:SRO393362 TBK393021:TBK393362 TLG393021:TLG393362 TVC393021:TVC393362 UEY393021:UEY393362 UOU393021:UOU393362 UYQ393021:UYQ393362 VIM393021:VIM393362 VSI393021:VSI393362 WCE393021:WCE393362 WMA393021:WMA393362 WVW393021:WVW393362 TVC982845:TVC983186 JK458557:JK458898 TG458557:TG458898 ADC458557:ADC458898 AMY458557:AMY458898 AWU458557:AWU458898 BGQ458557:BGQ458898 BQM458557:BQM458898 CAI458557:CAI458898 CKE458557:CKE458898 CUA458557:CUA458898 DDW458557:DDW458898 DNS458557:DNS458898 DXO458557:DXO458898 EHK458557:EHK458898 ERG458557:ERG458898 FBC458557:FBC458898 FKY458557:FKY458898 FUU458557:FUU458898 GEQ458557:GEQ458898 GOM458557:GOM458898 GYI458557:GYI458898 HIE458557:HIE458898 HSA458557:HSA458898 IBW458557:IBW458898 ILS458557:ILS458898 IVO458557:IVO458898 JFK458557:JFK458898 JPG458557:JPG458898 JZC458557:JZC458898 KIY458557:KIY458898 KSU458557:KSU458898 LCQ458557:LCQ458898 LMM458557:LMM458898 LWI458557:LWI458898 MGE458557:MGE458898 MQA458557:MQA458898 MZW458557:MZW458898 NJS458557:NJS458898 NTO458557:NTO458898 ODK458557:ODK458898 ONG458557:ONG458898 OXC458557:OXC458898 PGY458557:PGY458898 PQU458557:PQU458898 QAQ458557:QAQ458898 QKM458557:QKM458898 QUI458557:QUI458898 REE458557:REE458898 ROA458557:ROA458898 RXW458557:RXW458898 SHS458557:SHS458898 SRO458557:SRO458898 TBK458557:TBK458898 TLG458557:TLG458898 TVC458557:TVC458898 UEY458557:UEY458898 UOU458557:UOU458898 UYQ458557:UYQ458898 VIM458557:VIM458898 VSI458557:VSI458898 WCE458557:WCE458898 WMA458557:WMA458898 WVW458557:WVW458898 UEY982845:UEY983186 JK524093:JK524434 TG524093:TG524434 ADC524093:ADC524434 AMY524093:AMY524434 AWU524093:AWU524434 BGQ524093:BGQ524434 BQM524093:BQM524434 CAI524093:CAI524434 CKE524093:CKE524434 CUA524093:CUA524434 DDW524093:DDW524434 DNS524093:DNS524434 DXO524093:DXO524434 EHK524093:EHK524434 ERG524093:ERG524434 FBC524093:FBC524434 FKY524093:FKY524434 FUU524093:FUU524434 GEQ524093:GEQ524434 GOM524093:GOM524434 GYI524093:GYI524434 HIE524093:HIE524434 HSA524093:HSA524434 IBW524093:IBW524434 ILS524093:ILS524434 IVO524093:IVO524434 JFK524093:JFK524434 JPG524093:JPG524434 JZC524093:JZC524434 KIY524093:KIY524434 KSU524093:KSU524434 LCQ524093:LCQ524434 LMM524093:LMM524434 LWI524093:LWI524434 MGE524093:MGE524434 MQA524093:MQA524434 MZW524093:MZW524434 NJS524093:NJS524434 NTO524093:NTO524434 ODK524093:ODK524434 ONG524093:ONG524434 OXC524093:OXC524434 PGY524093:PGY524434 PQU524093:PQU524434 QAQ524093:QAQ524434 QKM524093:QKM524434 QUI524093:QUI524434 REE524093:REE524434 ROA524093:ROA524434 RXW524093:RXW524434 SHS524093:SHS524434 SRO524093:SRO524434 TBK524093:TBK524434 TLG524093:TLG524434 TVC524093:TVC524434 UEY524093:UEY524434 UOU524093:UOU524434 UYQ524093:UYQ524434 VIM524093:VIM524434 VSI524093:VSI524434 WCE524093:WCE524434 WMA524093:WMA524434 WVW524093:WVW524434 UOU982845:UOU983186 JK589629:JK589970 TG589629:TG589970 ADC589629:ADC589970 AMY589629:AMY589970 AWU589629:AWU589970 BGQ589629:BGQ589970 BQM589629:BQM589970 CAI589629:CAI589970 CKE589629:CKE589970 CUA589629:CUA589970 DDW589629:DDW589970 DNS589629:DNS589970 DXO589629:DXO589970 EHK589629:EHK589970 ERG589629:ERG589970 FBC589629:FBC589970 FKY589629:FKY589970 FUU589629:FUU589970 GEQ589629:GEQ589970 GOM589629:GOM589970 GYI589629:GYI589970 HIE589629:HIE589970 HSA589629:HSA589970 IBW589629:IBW589970 ILS589629:ILS589970 IVO589629:IVO589970 JFK589629:JFK589970 JPG589629:JPG589970 JZC589629:JZC589970 KIY589629:KIY589970 KSU589629:KSU589970 LCQ589629:LCQ589970 LMM589629:LMM589970 LWI589629:LWI589970 MGE589629:MGE589970 MQA589629:MQA589970 MZW589629:MZW589970 NJS589629:NJS589970 NTO589629:NTO589970 ODK589629:ODK589970 ONG589629:ONG589970 OXC589629:OXC589970 PGY589629:PGY589970 PQU589629:PQU589970 QAQ589629:QAQ589970 QKM589629:QKM589970 QUI589629:QUI589970 REE589629:REE589970 ROA589629:ROA589970 RXW589629:RXW589970 SHS589629:SHS589970 SRO589629:SRO589970 TBK589629:TBK589970 TLG589629:TLG589970 TVC589629:TVC589970 UEY589629:UEY589970 UOU589629:UOU589970 UYQ589629:UYQ589970 VIM589629:VIM589970 VSI589629:VSI589970 WCE589629:WCE589970 WMA589629:WMA589970 WVW589629:WVW589970 UYQ982845:UYQ983186 JK655165:JK655506 TG655165:TG655506 ADC655165:ADC655506 AMY655165:AMY655506 AWU655165:AWU655506 BGQ655165:BGQ655506 BQM655165:BQM655506 CAI655165:CAI655506 CKE655165:CKE655506 CUA655165:CUA655506 DDW655165:DDW655506 DNS655165:DNS655506 DXO655165:DXO655506 EHK655165:EHK655506 ERG655165:ERG655506 FBC655165:FBC655506 FKY655165:FKY655506 FUU655165:FUU655506 GEQ655165:GEQ655506 GOM655165:GOM655506 GYI655165:GYI655506 HIE655165:HIE655506 HSA655165:HSA655506 IBW655165:IBW655506 ILS655165:ILS655506 IVO655165:IVO655506 JFK655165:JFK655506 JPG655165:JPG655506 JZC655165:JZC655506 KIY655165:KIY655506 KSU655165:KSU655506 LCQ655165:LCQ655506 LMM655165:LMM655506 LWI655165:LWI655506 MGE655165:MGE655506 MQA655165:MQA655506 MZW655165:MZW655506 NJS655165:NJS655506 NTO655165:NTO655506 ODK655165:ODK655506 ONG655165:ONG655506 OXC655165:OXC655506 PGY655165:PGY655506 PQU655165:PQU655506 QAQ655165:QAQ655506 QKM655165:QKM655506 QUI655165:QUI655506 REE655165:REE655506 ROA655165:ROA655506 RXW655165:RXW655506 SHS655165:SHS655506 SRO655165:SRO655506 TBK655165:TBK655506 TLG655165:TLG655506 TVC655165:TVC655506 UEY655165:UEY655506 UOU655165:UOU655506 UYQ655165:UYQ655506 VIM655165:VIM655506 VSI655165:VSI655506 WCE655165:WCE655506 WMA655165:WMA655506 WVW655165:WVW655506 VIM982845:VIM983186 JK720701:JK721042 TG720701:TG721042 ADC720701:ADC721042 AMY720701:AMY721042 AWU720701:AWU721042 BGQ720701:BGQ721042 BQM720701:BQM721042 CAI720701:CAI721042 CKE720701:CKE721042 CUA720701:CUA721042 DDW720701:DDW721042 DNS720701:DNS721042 DXO720701:DXO721042 EHK720701:EHK721042 ERG720701:ERG721042 FBC720701:FBC721042 FKY720701:FKY721042 FUU720701:FUU721042 GEQ720701:GEQ721042 GOM720701:GOM721042 GYI720701:GYI721042 HIE720701:HIE721042 HSA720701:HSA721042 IBW720701:IBW721042 ILS720701:ILS721042 IVO720701:IVO721042 JFK720701:JFK721042 JPG720701:JPG721042 JZC720701:JZC721042 KIY720701:KIY721042 KSU720701:KSU721042 LCQ720701:LCQ721042 LMM720701:LMM721042 LWI720701:LWI721042 MGE720701:MGE721042 MQA720701:MQA721042 MZW720701:MZW721042 NJS720701:NJS721042 NTO720701:NTO721042 ODK720701:ODK721042 ONG720701:ONG721042 OXC720701:OXC721042 PGY720701:PGY721042 PQU720701:PQU721042 QAQ720701:QAQ721042 QKM720701:QKM721042 QUI720701:QUI721042 REE720701:REE721042 ROA720701:ROA721042 RXW720701:RXW721042 SHS720701:SHS721042 SRO720701:SRO721042 TBK720701:TBK721042 TLG720701:TLG721042 TVC720701:TVC721042 UEY720701:UEY721042 UOU720701:UOU721042 UYQ720701:UYQ721042 VIM720701:VIM721042 VSI720701:VSI721042 WCE720701:WCE721042 WMA720701:WMA721042 WVW720701:WVW721042 VSI982845:VSI983186 JK786237:JK786578 TG786237:TG786578 ADC786237:ADC786578 AMY786237:AMY786578 AWU786237:AWU786578 BGQ786237:BGQ786578 BQM786237:BQM786578 CAI786237:CAI786578 CKE786237:CKE786578 CUA786237:CUA786578 DDW786237:DDW786578 DNS786237:DNS786578 DXO786237:DXO786578 EHK786237:EHK786578 ERG786237:ERG786578 FBC786237:FBC786578 FKY786237:FKY786578 FUU786237:FUU786578 GEQ786237:GEQ786578 GOM786237:GOM786578 GYI786237:GYI786578 HIE786237:HIE786578 HSA786237:HSA786578 IBW786237:IBW786578 ILS786237:ILS786578 IVO786237:IVO786578 JFK786237:JFK786578 JPG786237:JPG786578 JZC786237:JZC786578 KIY786237:KIY786578 KSU786237:KSU786578 LCQ786237:LCQ786578 LMM786237:LMM786578 LWI786237:LWI786578 MGE786237:MGE786578 MQA786237:MQA786578 MZW786237:MZW786578 NJS786237:NJS786578 NTO786237:NTO786578 ODK786237:ODK786578 ONG786237:ONG786578 OXC786237:OXC786578 PGY786237:PGY786578 PQU786237:PQU786578 QAQ786237:QAQ786578 QKM786237:QKM786578 QUI786237:QUI786578 REE786237:REE786578 ROA786237:ROA786578 RXW786237:RXW786578 SHS786237:SHS786578 SRO786237:SRO786578 TBK786237:TBK786578 TLG786237:TLG786578 TVC786237:TVC786578 UEY786237:UEY786578 UOU786237:UOU786578 UYQ786237:UYQ786578 VIM786237:VIM786578 VSI786237:VSI786578 WCE786237:WCE786578 WMA786237:WMA786578 WVW786237:WVW786578 WCE982845:WCE983186 JK851773:JK852114 TG851773:TG852114 ADC851773:ADC852114 AMY851773:AMY852114 AWU851773:AWU852114 BGQ851773:BGQ852114 BQM851773:BQM852114 CAI851773:CAI852114 CKE851773:CKE852114 CUA851773:CUA852114 DDW851773:DDW852114 DNS851773:DNS852114 DXO851773:DXO852114 EHK851773:EHK852114 ERG851773:ERG852114 FBC851773:FBC852114 FKY851773:FKY852114 FUU851773:FUU852114 GEQ851773:GEQ852114 GOM851773:GOM852114 GYI851773:GYI852114 HIE851773:HIE852114 HSA851773:HSA852114 IBW851773:IBW852114 ILS851773:ILS852114 IVO851773:IVO852114 JFK851773:JFK852114 JPG851773:JPG852114 JZC851773:JZC852114 KIY851773:KIY852114 KSU851773:KSU852114 LCQ851773:LCQ852114 LMM851773:LMM852114 LWI851773:LWI852114 MGE851773:MGE852114 MQA851773:MQA852114 MZW851773:MZW852114 NJS851773:NJS852114 NTO851773:NTO852114 ODK851773:ODK852114 ONG851773:ONG852114 OXC851773:OXC852114 PGY851773:PGY852114 PQU851773:PQU852114 QAQ851773:QAQ852114 QKM851773:QKM852114 QUI851773:QUI852114 REE851773:REE852114 ROA851773:ROA852114 RXW851773:RXW852114 SHS851773:SHS852114 SRO851773:SRO852114 TBK851773:TBK852114 TLG851773:TLG852114 TVC851773:TVC852114 UEY851773:UEY852114 UOU851773:UOU852114 UYQ851773:UYQ852114 VIM851773:VIM852114 VSI851773:VSI852114 WCE851773:WCE852114 WMA851773:WMA852114 WVW851773:WVW852114 WMA982845:WMA983186 JK917309:JK917650 TG917309:TG917650 ADC917309:ADC917650 AMY917309:AMY917650 AWU917309:AWU917650 BGQ917309:BGQ917650 BQM917309:BQM917650 CAI917309:CAI917650 CKE917309:CKE917650 CUA917309:CUA917650 DDW917309:DDW917650 DNS917309:DNS917650 DXO917309:DXO917650 EHK917309:EHK917650 ERG917309:ERG917650 FBC917309:FBC917650 FKY917309:FKY917650 FUU917309:FUU917650 GEQ917309:GEQ917650 GOM917309:GOM917650 GYI917309:GYI917650 HIE917309:HIE917650 HSA917309:HSA917650 IBW917309:IBW917650 ILS917309:ILS917650 IVO917309:IVO917650 JFK917309:JFK917650 JPG917309:JPG917650 JZC917309:JZC917650 KIY917309:KIY917650 KSU917309:KSU917650 LCQ917309:LCQ917650 LMM917309:LMM917650 LWI917309:LWI917650 MGE917309:MGE917650 MQA917309:MQA917650 MZW917309:MZW917650 NJS917309:NJS917650 NTO917309:NTO917650 ODK917309:ODK917650 ONG917309:ONG917650 OXC917309:OXC917650 PGY917309:PGY917650 PQU917309:PQU917650 QAQ917309:QAQ917650 QKM917309:QKM917650 QUI917309:QUI917650 REE917309:REE917650 ROA917309:ROA917650 RXW917309:RXW917650 SHS917309:SHS917650 SRO917309:SRO917650 TBK917309:TBK917650 TLG917309:TLG917650 TVC917309:TVC917650 UEY917309:UEY917650 UOU917309:UOU917650 UYQ917309:UYQ917650 VIM917309:VIM917650 VSI917309:VSI917650 WCE917309:WCE917650 WMA917309:WMA917650 WVW917309:WVW917650 WVW982845:WVW983186 JK982845:JK983186 TG982845:TG983186 ADC982845:ADC983186 AMY982845:AMY983186 AWU982845:AWU983186 BGQ982845:BGQ983186 BQM982845:BQM983186 CAI982845:CAI983186 CKE982845:CKE983186 CUA982845:CUA983186 DDW982845:DDW983186 DNS982845:DNS983186 DXO982845:DXO983186 EHK982845:EHK983186 ERG982845:ERG983186 FBC982845:FBC983186 FKY982845:FKY983186 FUU982845:FUU983186 GEQ982845:GEQ983186 GOM982845:GOM983186 GYI982845:GYI983186 HIE982845:HIE983186 HSA982845:HSA983186 IBW982845:IBW983186 ILS982845:ILS983186 IVO982845:IVO983186 JFK982845:JFK983186 JPG982845:JPG983186 JZC982845:JZC983186 KIY982845:KIY983186 KSU982845:KSU983186 LCQ982845:LCQ983186 LMM982845:LMM983186 LWI982845:LWI983186 MGE982845:MGE983186 MQA982845:MQA983186 MZW982845:MZW983186 NJS982845:NJS983186 NTO982845:NTO983186 ODK982845:ODK983186 ONG982845:ONG983186 OXC982845:OXC983186 PGY982845:PGY983186 PQU982845:PQU983186 QAQ982845:QAQ983186 QKM982845:QKM983186 JK7:JK149" xr:uid="{00000000-0002-0000-0200-000001000000}">
      <formula1>ACCOMPAGNO</formula1>
    </dataValidation>
    <dataValidation type="whole" allowBlank="1" showInputMessage="1" showErrorMessage="1" sqref="WVR982845:WVR983186 TB7:TB149 ACX7:ACX149 AMT7:AMT149 AWP7:AWP149 BGL7:BGL149 BQH7:BQH149 CAD7:CAD149 CJZ7:CJZ149 CTV7:CTV149 DDR7:DDR149 DNN7:DNN149 DXJ7:DXJ149 EHF7:EHF149 ERB7:ERB149 FAX7:FAX149 FKT7:FKT149 FUP7:FUP149 GEL7:GEL149 GOH7:GOH149 GYD7:GYD149 HHZ7:HHZ149 HRV7:HRV149 IBR7:IBR149 ILN7:ILN149 IVJ7:IVJ149 JFF7:JFF149 JPB7:JPB149 JYX7:JYX149 KIT7:KIT149 KSP7:KSP149 LCL7:LCL149 LMH7:LMH149 LWD7:LWD149 MFZ7:MFZ149 MPV7:MPV149 MZR7:MZR149 NJN7:NJN149 NTJ7:NTJ149 ODF7:ODF149 ONB7:ONB149 OWX7:OWX149 PGT7:PGT149 PQP7:PQP149 QAL7:QAL149 QKH7:QKH149 QUD7:QUD149 RDZ7:RDZ149 RNV7:RNV149 RXR7:RXR149 SHN7:SHN149 SRJ7:SRJ149 TBF7:TBF149 TLB7:TLB149 TUX7:TUX149 UET7:UET149 UOP7:UOP149 UYL7:UYL149 VIH7:VIH149 VSD7:VSD149 WBZ7:WBZ149 WLV7:WLV149 WVR7:WVR149 JF7:JF149 G65341:G65682 JF65341:JF65682 TB65341:TB65682 ACX65341:ACX65682 AMT65341:AMT65682 AWP65341:AWP65682 BGL65341:BGL65682 BQH65341:BQH65682 CAD65341:CAD65682 CJZ65341:CJZ65682 CTV65341:CTV65682 DDR65341:DDR65682 DNN65341:DNN65682 DXJ65341:DXJ65682 EHF65341:EHF65682 ERB65341:ERB65682 FAX65341:FAX65682 FKT65341:FKT65682 FUP65341:FUP65682 GEL65341:GEL65682 GOH65341:GOH65682 GYD65341:GYD65682 HHZ65341:HHZ65682 HRV65341:HRV65682 IBR65341:IBR65682 ILN65341:ILN65682 IVJ65341:IVJ65682 JFF65341:JFF65682 JPB65341:JPB65682 JYX65341:JYX65682 KIT65341:KIT65682 KSP65341:KSP65682 LCL65341:LCL65682 LMH65341:LMH65682 LWD65341:LWD65682 MFZ65341:MFZ65682 MPV65341:MPV65682 MZR65341:MZR65682 NJN65341:NJN65682 NTJ65341:NTJ65682 ODF65341:ODF65682 ONB65341:ONB65682 OWX65341:OWX65682 PGT65341:PGT65682 PQP65341:PQP65682 QAL65341:QAL65682 QKH65341:QKH65682 QUD65341:QUD65682 RDZ65341:RDZ65682 RNV65341:RNV65682 RXR65341:RXR65682 SHN65341:SHN65682 SRJ65341:SRJ65682 TBF65341:TBF65682 TLB65341:TLB65682 TUX65341:TUX65682 UET65341:UET65682 UOP65341:UOP65682 UYL65341:UYL65682 VIH65341:VIH65682 VSD65341:VSD65682 WBZ65341:WBZ65682 WLV65341:WLV65682 WVR65341:WVR65682 G130877:G131218 JF130877:JF131218 TB130877:TB131218 ACX130877:ACX131218 AMT130877:AMT131218 AWP130877:AWP131218 BGL130877:BGL131218 BQH130877:BQH131218 CAD130877:CAD131218 CJZ130877:CJZ131218 CTV130877:CTV131218 DDR130877:DDR131218 DNN130877:DNN131218 DXJ130877:DXJ131218 EHF130877:EHF131218 ERB130877:ERB131218 FAX130877:FAX131218 FKT130877:FKT131218 FUP130877:FUP131218 GEL130877:GEL131218 GOH130877:GOH131218 GYD130877:GYD131218 HHZ130877:HHZ131218 HRV130877:HRV131218 IBR130877:IBR131218 ILN130877:ILN131218 IVJ130877:IVJ131218 JFF130877:JFF131218 JPB130877:JPB131218 JYX130877:JYX131218 KIT130877:KIT131218 KSP130877:KSP131218 LCL130877:LCL131218 LMH130877:LMH131218 LWD130877:LWD131218 MFZ130877:MFZ131218 MPV130877:MPV131218 MZR130877:MZR131218 NJN130877:NJN131218 NTJ130877:NTJ131218 ODF130877:ODF131218 ONB130877:ONB131218 OWX130877:OWX131218 PGT130877:PGT131218 PQP130877:PQP131218 QAL130877:QAL131218 QKH130877:QKH131218 QUD130877:QUD131218 RDZ130877:RDZ131218 RNV130877:RNV131218 RXR130877:RXR131218 SHN130877:SHN131218 SRJ130877:SRJ131218 TBF130877:TBF131218 TLB130877:TLB131218 TUX130877:TUX131218 UET130877:UET131218 UOP130877:UOP131218 UYL130877:UYL131218 VIH130877:VIH131218 VSD130877:VSD131218 WBZ130877:WBZ131218 WLV130877:WLV131218 WVR130877:WVR131218 G196413:G196754 JF196413:JF196754 TB196413:TB196754 ACX196413:ACX196754 AMT196413:AMT196754 AWP196413:AWP196754 BGL196413:BGL196754 BQH196413:BQH196754 CAD196413:CAD196754 CJZ196413:CJZ196754 CTV196413:CTV196754 DDR196413:DDR196754 DNN196413:DNN196754 DXJ196413:DXJ196754 EHF196413:EHF196754 ERB196413:ERB196754 FAX196413:FAX196754 FKT196413:FKT196754 FUP196413:FUP196754 GEL196413:GEL196754 GOH196413:GOH196754 GYD196413:GYD196754 HHZ196413:HHZ196754 HRV196413:HRV196754 IBR196413:IBR196754 ILN196413:ILN196754 IVJ196413:IVJ196754 JFF196413:JFF196754 JPB196413:JPB196754 JYX196413:JYX196754 KIT196413:KIT196754 KSP196413:KSP196754 LCL196413:LCL196754 LMH196413:LMH196754 LWD196413:LWD196754 MFZ196413:MFZ196754 MPV196413:MPV196754 MZR196413:MZR196754 NJN196413:NJN196754 NTJ196413:NTJ196754 ODF196413:ODF196754 ONB196413:ONB196754 OWX196413:OWX196754 PGT196413:PGT196754 PQP196413:PQP196754 QAL196413:QAL196754 QKH196413:QKH196754 QUD196413:QUD196754 RDZ196413:RDZ196754 RNV196413:RNV196754 RXR196413:RXR196754 SHN196413:SHN196754 SRJ196413:SRJ196754 TBF196413:TBF196754 TLB196413:TLB196754 TUX196413:TUX196754 UET196413:UET196754 UOP196413:UOP196754 UYL196413:UYL196754 VIH196413:VIH196754 VSD196413:VSD196754 WBZ196413:WBZ196754 WLV196413:WLV196754 WVR196413:WVR196754 G261949:G262290 JF261949:JF262290 TB261949:TB262290 ACX261949:ACX262290 AMT261949:AMT262290 AWP261949:AWP262290 BGL261949:BGL262290 BQH261949:BQH262290 CAD261949:CAD262290 CJZ261949:CJZ262290 CTV261949:CTV262290 DDR261949:DDR262290 DNN261949:DNN262290 DXJ261949:DXJ262290 EHF261949:EHF262290 ERB261949:ERB262290 FAX261949:FAX262290 FKT261949:FKT262290 FUP261949:FUP262290 GEL261949:GEL262290 GOH261949:GOH262290 GYD261949:GYD262290 HHZ261949:HHZ262290 HRV261949:HRV262290 IBR261949:IBR262290 ILN261949:ILN262290 IVJ261949:IVJ262290 JFF261949:JFF262290 JPB261949:JPB262290 JYX261949:JYX262290 KIT261949:KIT262290 KSP261949:KSP262290 LCL261949:LCL262290 LMH261949:LMH262290 LWD261949:LWD262290 MFZ261949:MFZ262290 MPV261949:MPV262290 MZR261949:MZR262290 NJN261949:NJN262290 NTJ261949:NTJ262290 ODF261949:ODF262290 ONB261949:ONB262290 OWX261949:OWX262290 PGT261949:PGT262290 PQP261949:PQP262290 QAL261949:QAL262290 QKH261949:QKH262290 QUD261949:QUD262290 RDZ261949:RDZ262290 RNV261949:RNV262290 RXR261949:RXR262290 SHN261949:SHN262290 SRJ261949:SRJ262290 TBF261949:TBF262290 TLB261949:TLB262290 TUX261949:TUX262290 UET261949:UET262290 UOP261949:UOP262290 UYL261949:UYL262290 VIH261949:VIH262290 VSD261949:VSD262290 WBZ261949:WBZ262290 WLV261949:WLV262290 WVR261949:WVR262290 G327485:G327826 JF327485:JF327826 TB327485:TB327826 ACX327485:ACX327826 AMT327485:AMT327826 AWP327485:AWP327826 BGL327485:BGL327826 BQH327485:BQH327826 CAD327485:CAD327826 CJZ327485:CJZ327826 CTV327485:CTV327826 DDR327485:DDR327826 DNN327485:DNN327826 DXJ327485:DXJ327826 EHF327485:EHF327826 ERB327485:ERB327826 FAX327485:FAX327826 FKT327485:FKT327826 FUP327485:FUP327826 GEL327485:GEL327826 GOH327485:GOH327826 GYD327485:GYD327826 HHZ327485:HHZ327826 HRV327485:HRV327826 IBR327485:IBR327826 ILN327485:ILN327826 IVJ327485:IVJ327826 JFF327485:JFF327826 JPB327485:JPB327826 JYX327485:JYX327826 KIT327485:KIT327826 KSP327485:KSP327826 LCL327485:LCL327826 LMH327485:LMH327826 LWD327485:LWD327826 MFZ327485:MFZ327826 MPV327485:MPV327826 MZR327485:MZR327826 NJN327485:NJN327826 NTJ327485:NTJ327826 ODF327485:ODF327826 ONB327485:ONB327826 OWX327485:OWX327826 PGT327485:PGT327826 PQP327485:PQP327826 QAL327485:QAL327826 QKH327485:QKH327826 QUD327485:QUD327826 RDZ327485:RDZ327826 RNV327485:RNV327826 RXR327485:RXR327826 SHN327485:SHN327826 SRJ327485:SRJ327826 TBF327485:TBF327826 TLB327485:TLB327826 TUX327485:TUX327826 UET327485:UET327826 UOP327485:UOP327826 UYL327485:UYL327826 VIH327485:VIH327826 VSD327485:VSD327826 WBZ327485:WBZ327826 WLV327485:WLV327826 WVR327485:WVR327826 G393021:G393362 JF393021:JF393362 TB393021:TB393362 ACX393021:ACX393362 AMT393021:AMT393362 AWP393021:AWP393362 BGL393021:BGL393362 BQH393021:BQH393362 CAD393021:CAD393362 CJZ393021:CJZ393362 CTV393021:CTV393362 DDR393021:DDR393362 DNN393021:DNN393362 DXJ393021:DXJ393362 EHF393021:EHF393362 ERB393021:ERB393362 FAX393021:FAX393362 FKT393021:FKT393362 FUP393021:FUP393362 GEL393021:GEL393362 GOH393021:GOH393362 GYD393021:GYD393362 HHZ393021:HHZ393362 HRV393021:HRV393362 IBR393021:IBR393362 ILN393021:ILN393362 IVJ393021:IVJ393362 JFF393021:JFF393362 JPB393021:JPB393362 JYX393021:JYX393362 KIT393021:KIT393362 KSP393021:KSP393362 LCL393021:LCL393362 LMH393021:LMH393362 LWD393021:LWD393362 MFZ393021:MFZ393362 MPV393021:MPV393362 MZR393021:MZR393362 NJN393021:NJN393362 NTJ393021:NTJ393362 ODF393021:ODF393362 ONB393021:ONB393362 OWX393021:OWX393362 PGT393021:PGT393362 PQP393021:PQP393362 QAL393021:QAL393362 QKH393021:QKH393362 QUD393021:QUD393362 RDZ393021:RDZ393362 RNV393021:RNV393362 RXR393021:RXR393362 SHN393021:SHN393362 SRJ393021:SRJ393362 TBF393021:TBF393362 TLB393021:TLB393362 TUX393021:TUX393362 UET393021:UET393362 UOP393021:UOP393362 UYL393021:UYL393362 VIH393021:VIH393362 VSD393021:VSD393362 WBZ393021:WBZ393362 WLV393021:WLV393362 WVR393021:WVR393362 G458557:G458898 JF458557:JF458898 TB458557:TB458898 ACX458557:ACX458898 AMT458557:AMT458898 AWP458557:AWP458898 BGL458557:BGL458898 BQH458557:BQH458898 CAD458557:CAD458898 CJZ458557:CJZ458898 CTV458557:CTV458898 DDR458557:DDR458898 DNN458557:DNN458898 DXJ458557:DXJ458898 EHF458557:EHF458898 ERB458557:ERB458898 FAX458557:FAX458898 FKT458557:FKT458898 FUP458557:FUP458898 GEL458557:GEL458898 GOH458557:GOH458898 GYD458557:GYD458898 HHZ458557:HHZ458898 HRV458557:HRV458898 IBR458557:IBR458898 ILN458557:ILN458898 IVJ458557:IVJ458898 JFF458557:JFF458898 JPB458557:JPB458898 JYX458557:JYX458898 KIT458557:KIT458898 KSP458557:KSP458898 LCL458557:LCL458898 LMH458557:LMH458898 LWD458557:LWD458898 MFZ458557:MFZ458898 MPV458557:MPV458898 MZR458557:MZR458898 NJN458557:NJN458898 NTJ458557:NTJ458898 ODF458557:ODF458898 ONB458557:ONB458898 OWX458557:OWX458898 PGT458557:PGT458898 PQP458557:PQP458898 QAL458557:QAL458898 QKH458557:QKH458898 QUD458557:QUD458898 RDZ458557:RDZ458898 RNV458557:RNV458898 RXR458557:RXR458898 SHN458557:SHN458898 SRJ458557:SRJ458898 TBF458557:TBF458898 TLB458557:TLB458898 TUX458557:TUX458898 UET458557:UET458898 UOP458557:UOP458898 UYL458557:UYL458898 VIH458557:VIH458898 VSD458557:VSD458898 WBZ458557:WBZ458898 WLV458557:WLV458898 WVR458557:WVR458898 G524093:G524434 JF524093:JF524434 TB524093:TB524434 ACX524093:ACX524434 AMT524093:AMT524434 AWP524093:AWP524434 BGL524093:BGL524434 BQH524093:BQH524434 CAD524093:CAD524434 CJZ524093:CJZ524434 CTV524093:CTV524434 DDR524093:DDR524434 DNN524093:DNN524434 DXJ524093:DXJ524434 EHF524093:EHF524434 ERB524093:ERB524434 FAX524093:FAX524434 FKT524093:FKT524434 FUP524093:FUP524434 GEL524093:GEL524434 GOH524093:GOH524434 GYD524093:GYD524434 HHZ524093:HHZ524434 HRV524093:HRV524434 IBR524093:IBR524434 ILN524093:ILN524434 IVJ524093:IVJ524434 JFF524093:JFF524434 JPB524093:JPB524434 JYX524093:JYX524434 KIT524093:KIT524434 KSP524093:KSP524434 LCL524093:LCL524434 LMH524093:LMH524434 LWD524093:LWD524434 MFZ524093:MFZ524434 MPV524093:MPV524434 MZR524093:MZR524434 NJN524093:NJN524434 NTJ524093:NTJ524434 ODF524093:ODF524434 ONB524093:ONB524434 OWX524093:OWX524434 PGT524093:PGT524434 PQP524093:PQP524434 QAL524093:QAL524434 QKH524093:QKH524434 QUD524093:QUD524434 RDZ524093:RDZ524434 RNV524093:RNV524434 RXR524093:RXR524434 SHN524093:SHN524434 SRJ524093:SRJ524434 TBF524093:TBF524434 TLB524093:TLB524434 TUX524093:TUX524434 UET524093:UET524434 UOP524093:UOP524434 UYL524093:UYL524434 VIH524093:VIH524434 VSD524093:VSD524434 WBZ524093:WBZ524434 WLV524093:WLV524434 WVR524093:WVR524434 G589629:G589970 JF589629:JF589970 TB589629:TB589970 ACX589629:ACX589970 AMT589629:AMT589970 AWP589629:AWP589970 BGL589629:BGL589970 BQH589629:BQH589970 CAD589629:CAD589970 CJZ589629:CJZ589970 CTV589629:CTV589970 DDR589629:DDR589970 DNN589629:DNN589970 DXJ589629:DXJ589970 EHF589629:EHF589970 ERB589629:ERB589970 FAX589629:FAX589970 FKT589629:FKT589970 FUP589629:FUP589970 GEL589629:GEL589970 GOH589629:GOH589970 GYD589629:GYD589970 HHZ589629:HHZ589970 HRV589629:HRV589970 IBR589629:IBR589970 ILN589629:ILN589970 IVJ589629:IVJ589970 JFF589629:JFF589970 JPB589629:JPB589970 JYX589629:JYX589970 KIT589629:KIT589970 KSP589629:KSP589970 LCL589629:LCL589970 LMH589629:LMH589970 LWD589629:LWD589970 MFZ589629:MFZ589970 MPV589629:MPV589970 MZR589629:MZR589970 NJN589629:NJN589970 NTJ589629:NTJ589970 ODF589629:ODF589970 ONB589629:ONB589970 OWX589629:OWX589970 PGT589629:PGT589970 PQP589629:PQP589970 QAL589629:QAL589970 QKH589629:QKH589970 QUD589629:QUD589970 RDZ589629:RDZ589970 RNV589629:RNV589970 RXR589629:RXR589970 SHN589629:SHN589970 SRJ589629:SRJ589970 TBF589629:TBF589970 TLB589629:TLB589970 TUX589629:TUX589970 UET589629:UET589970 UOP589629:UOP589970 UYL589629:UYL589970 VIH589629:VIH589970 VSD589629:VSD589970 WBZ589629:WBZ589970 WLV589629:WLV589970 WVR589629:WVR589970 G655165:G655506 JF655165:JF655506 TB655165:TB655506 ACX655165:ACX655506 AMT655165:AMT655506 AWP655165:AWP655506 BGL655165:BGL655506 BQH655165:BQH655506 CAD655165:CAD655506 CJZ655165:CJZ655506 CTV655165:CTV655506 DDR655165:DDR655506 DNN655165:DNN655506 DXJ655165:DXJ655506 EHF655165:EHF655506 ERB655165:ERB655506 FAX655165:FAX655506 FKT655165:FKT655506 FUP655165:FUP655506 GEL655165:GEL655506 GOH655165:GOH655506 GYD655165:GYD655506 HHZ655165:HHZ655506 HRV655165:HRV655506 IBR655165:IBR655506 ILN655165:ILN655506 IVJ655165:IVJ655506 JFF655165:JFF655506 JPB655165:JPB655506 JYX655165:JYX655506 KIT655165:KIT655506 KSP655165:KSP655506 LCL655165:LCL655506 LMH655165:LMH655506 LWD655165:LWD655506 MFZ655165:MFZ655506 MPV655165:MPV655506 MZR655165:MZR655506 NJN655165:NJN655506 NTJ655165:NTJ655506 ODF655165:ODF655506 ONB655165:ONB655506 OWX655165:OWX655506 PGT655165:PGT655506 PQP655165:PQP655506 QAL655165:QAL655506 QKH655165:QKH655506 QUD655165:QUD655506 RDZ655165:RDZ655506 RNV655165:RNV655506 RXR655165:RXR655506 SHN655165:SHN655506 SRJ655165:SRJ655506 TBF655165:TBF655506 TLB655165:TLB655506 TUX655165:TUX655506 UET655165:UET655506 UOP655165:UOP655506 UYL655165:UYL655506 VIH655165:VIH655506 VSD655165:VSD655506 WBZ655165:WBZ655506 WLV655165:WLV655506 WVR655165:WVR655506 G720701:G721042 JF720701:JF721042 TB720701:TB721042 ACX720701:ACX721042 AMT720701:AMT721042 AWP720701:AWP721042 BGL720701:BGL721042 BQH720701:BQH721042 CAD720701:CAD721042 CJZ720701:CJZ721042 CTV720701:CTV721042 DDR720701:DDR721042 DNN720701:DNN721042 DXJ720701:DXJ721042 EHF720701:EHF721042 ERB720701:ERB721042 FAX720701:FAX721042 FKT720701:FKT721042 FUP720701:FUP721042 GEL720701:GEL721042 GOH720701:GOH721042 GYD720701:GYD721042 HHZ720701:HHZ721042 HRV720701:HRV721042 IBR720701:IBR721042 ILN720701:ILN721042 IVJ720701:IVJ721042 JFF720701:JFF721042 JPB720701:JPB721042 JYX720701:JYX721042 KIT720701:KIT721042 KSP720701:KSP721042 LCL720701:LCL721042 LMH720701:LMH721042 LWD720701:LWD721042 MFZ720701:MFZ721042 MPV720701:MPV721042 MZR720701:MZR721042 NJN720701:NJN721042 NTJ720701:NTJ721042 ODF720701:ODF721042 ONB720701:ONB721042 OWX720701:OWX721042 PGT720701:PGT721042 PQP720701:PQP721042 QAL720701:QAL721042 QKH720701:QKH721042 QUD720701:QUD721042 RDZ720701:RDZ721042 RNV720701:RNV721042 RXR720701:RXR721042 SHN720701:SHN721042 SRJ720701:SRJ721042 TBF720701:TBF721042 TLB720701:TLB721042 TUX720701:TUX721042 UET720701:UET721042 UOP720701:UOP721042 UYL720701:UYL721042 VIH720701:VIH721042 VSD720701:VSD721042 WBZ720701:WBZ721042 WLV720701:WLV721042 WVR720701:WVR721042 G786237:G786578 JF786237:JF786578 TB786237:TB786578 ACX786237:ACX786578 AMT786237:AMT786578 AWP786237:AWP786578 BGL786237:BGL786578 BQH786237:BQH786578 CAD786237:CAD786578 CJZ786237:CJZ786578 CTV786237:CTV786578 DDR786237:DDR786578 DNN786237:DNN786578 DXJ786237:DXJ786578 EHF786237:EHF786578 ERB786237:ERB786578 FAX786237:FAX786578 FKT786237:FKT786578 FUP786237:FUP786578 GEL786237:GEL786578 GOH786237:GOH786578 GYD786237:GYD786578 HHZ786237:HHZ786578 HRV786237:HRV786578 IBR786237:IBR786578 ILN786237:ILN786578 IVJ786237:IVJ786578 JFF786237:JFF786578 JPB786237:JPB786578 JYX786237:JYX786578 KIT786237:KIT786578 KSP786237:KSP786578 LCL786237:LCL786578 LMH786237:LMH786578 LWD786237:LWD786578 MFZ786237:MFZ786578 MPV786237:MPV786578 MZR786237:MZR786578 NJN786237:NJN786578 NTJ786237:NTJ786578 ODF786237:ODF786578 ONB786237:ONB786578 OWX786237:OWX786578 PGT786237:PGT786578 PQP786237:PQP786578 QAL786237:QAL786578 QKH786237:QKH786578 QUD786237:QUD786578 RDZ786237:RDZ786578 RNV786237:RNV786578 RXR786237:RXR786578 SHN786237:SHN786578 SRJ786237:SRJ786578 TBF786237:TBF786578 TLB786237:TLB786578 TUX786237:TUX786578 UET786237:UET786578 UOP786237:UOP786578 UYL786237:UYL786578 VIH786237:VIH786578 VSD786237:VSD786578 WBZ786237:WBZ786578 WLV786237:WLV786578 WVR786237:WVR786578 G851773:G852114 JF851773:JF852114 TB851773:TB852114 ACX851773:ACX852114 AMT851773:AMT852114 AWP851773:AWP852114 BGL851773:BGL852114 BQH851773:BQH852114 CAD851773:CAD852114 CJZ851773:CJZ852114 CTV851773:CTV852114 DDR851773:DDR852114 DNN851773:DNN852114 DXJ851773:DXJ852114 EHF851773:EHF852114 ERB851773:ERB852114 FAX851773:FAX852114 FKT851773:FKT852114 FUP851773:FUP852114 GEL851773:GEL852114 GOH851773:GOH852114 GYD851773:GYD852114 HHZ851773:HHZ852114 HRV851773:HRV852114 IBR851773:IBR852114 ILN851773:ILN852114 IVJ851773:IVJ852114 JFF851773:JFF852114 JPB851773:JPB852114 JYX851773:JYX852114 KIT851773:KIT852114 KSP851773:KSP852114 LCL851773:LCL852114 LMH851773:LMH852114 LWD851773:LWD852114 MFZ851773:MFZ852114 MPV851773:MPV852114 MZR851773:MZR852114 NJN851773:NJN852114 NTJ851773:NTJ852114 ODF851773:ODF852114 ONB851773:ONB852114 OWX851773:OWX852114 PGT851773:PGT852114 PQP851773:PQP852114 QAL851773:QAL852114 QKH851773:QKH852114 QUD851773:QUD852114 RDZ851773:RDZ852114 RNV851773:RNV852114 RXR851773:RXR852114 SHN851773:SHN852114 SRJ851773:SRJ852114 TBF851773:TBF852114 TLB851773:TLB852114 TUX851773:TUX852114 UET851773:UET852114 UOP851773:UOP852114 UYL851773:UYL852114 VIH851773:VIH852114 VSD851773:VSD852114 WBZ851773:WBZ852114 WLV851773:WLV852114 WVR851773:WVR852114 G917309:G917650 JF917309:JF917650 TB917309:TB917650 ACX917309:ACX917650 AMT917309:AMT917650 AWP917309:AWP917650 BGL917309:BGL917650 BQH917309:BQH917650 CAD917309:CAD917650 CJZ917309:CJZ917650 CTV917309:CTV917650 DDR917309:DDR917650 DNN917309:DNN917650 DXJ917309:DXJ917650 EHF917309:EHF917650 ERB917309:ERB917650 FAX917309:FAX917650 FKT917309:FKT917650 FUP917309:FUP917650 GEL917309:GEL917650 GOH917309:GOH917650 GYD917309:GYD917650 HHZ917309:HHZ917650 HRV917309:HRV917650 IBR917309:IBR917650 ILN917309:ILN917650 IVJ917309:IVJ917650 JFF917309:JFF917650 JPB917309:JPB917650 JYX917309:JYX917650 KIT917309:KIT917650 KSP917309:KSP917650 LCL917309:LCL917650 LMH917309:LMH917650 LWD917309:LWD917650 MFZ917309:MFZ917650 MPV917309:MPV917650 MZR917309:MZR917650 NJN917309:NJN917650 NTJ917309:NTJ917650 ODF917309:ODF917650 ONB917309:ONB917650 OWX917309:OWX917650 PGT917309:PGT917650 PQP917309:PQP917650 QAL917309:QAL917650 QKH917309:QKH917650 QUD917309:QUD917650 RDZ917309:RDZ917650 RNV917309:RNV917650 RXR917309:RXR917650 SHN917309:SHN917650 SRJ917309:SRJ917650 TBF917309:TBF917650 TLB917309:TLB917650 TUX917309:TUX917650 UET917309:UET917650 UOP917309:UOP917650 UYL917309:UYL917650 VIH917309:VIH917650 VSD917309:VSD917650 WBZ917309:WBZ917650 WLV917309:WLV917650 WVR917309:WVR917650 G982845:G983186 JF982845:JF983186 TB982845:TB983186 ACX982845:ACX983186 AMT982845:AMT983186 AWP982845:AWP983186 BGL982845:BGL983186 BQH982845:BQH983186 CAD982845:CAD983186 CJZ982845:CJZ983186 CTV982845:CTV983186 DDR982845:DDR983186 DNN982845:DNN983186 DXJ982845:DXJ983186 EHF982845:EHF983186 ERB982845:ERB983186 FAX982845:FAX983186 FKT982845:FKT983186 FUP982845:FUP983186 GEL982845:GEL983186 GOH982845:GOH983186 GYD982845:GYD983186 HHZ982845:HHZ983186 HRV982845:HRV983186 IBR982845:IBR983186 ILN982845:ILN983186 IVJ982845:IVJ983186 JFF982845:JFF983186 JPB982845:JPB983186 JYX982845:JYX983186 KIT982845:KIT983186 KSP982845:KSP983186 LCL982845:LCL983186 LMH982845:LMH983186 LWD982845:LWD983186 MFZ982845:MFZ983186 MPV982845:MPV983186 MZR982845:MZR983186 NJN982845:NJN983186 NTJ982845:NTJ983186 ODF982845:ODF983186 ONB982845:ONB983186 OWX982845:OWX983186 PGT982845:PGT983186 PQP982845:PQP983186 QAL982845:QAL983186 QKH982845:QKH983186 QUD982845:QUD983186 RDZ982845:RDZ983186 RNV982845:RNV983186 RXR982845:RXR983186 SHN982845:SHN983186 SRJ982845:SRJ983186 TBF982845:TBF983186 TLB982845:TLB983186 TUX982845:TUX983186 UET982845:UET983186 UOP982845:UOP983186 UYL982845:UYL983186 VIH982845:VIH983186 VSD982845:VSD983186 WBZ982845:WBZ983186 WLV982845:WLV983186" xr:uid="{00000000-0002-0000-0200-000002000000}">
      <formula1>1</formula1>
      <formula2>366</formula2>
    </dataValidation>
    <dataValidation type="whole" allowBlank="1" showInputMessage="1" showErrorMessage="1" prompt="Inserire solo i giorni di assenza fatturati/da fatturare" sqref="WVS982845:WVS983186 TC7:TC149 ACY7:ACY149 AMU7:AMU149 AWQ7:AWQ149 BGM7:BGM149 BQI7:BQI149 CAE7:CAE149 CKA7:CKA149 CTW7:CTW149 DDS7:DDS149 DNO7:DNO149 DXK7:DXK149 EHG7:EHG149 ERC7:ERC149 FAY7:FAY149 FKU7:FKU149 FUQ7:FUQ149 GEM7:GEM149 GOI7:GOI149 GYE7:GYE149 HIA7:HIA149 HRW7:HRW149 IBS7:IBS149 ILO7:ILO149 IVK7:IVK149 JFG7:JFG149 JPC7:JPC149 JYY7:JYY149 KIU7:KIU149 KSQ7:KSQ149 LCM7:LCM149 LMI7:LMI149 LWE7:LWE149 MGA7:MGA149 MPW7:MPW149 MZS7:MZS149 NJO7:NJO149 NTK7:NTK149 ODG7:ODG149 ONC7:ONC149 OWY7:OWY149 PGU7:PGU149 PQQ7:PQQ149 QAM7:QAM149 QKI7:QKI149 QUE7:QUE149 REA7:REA149 RNW7:RNW149 RXS7:RXS149 SHO7:SHO149 SRK7:SRK149 TBG7:TBG149 TLC7:TLC149 TUY7:TUY149 UEU7:UEU149 UOQ7:UOQ149 UYM7:UYM149 VII7:VII149 VSE7:VSE149 WCA7:WCA149 WLW7:WLW149 WVS7:WVS149 JG7:JG149 H65341:H65682 JG65341:JG65682 TC65341:TC65682 ACY65341:ACY65682 AMU65341:AMU65682 AWQ65341:AWQ65682 BGM65341:BGM65682 BQI65341:BQI65682 CAE65341:CAE65682 CKA65341:CKA65682 CTW65341:CTW65682 DDS65341:DDS65682 DNO65341:DNO65682 DXK65341:DXK65682 EHG65341:EHG65682 ERC65341:ERC65682 FAY65341:FAY65682 FKU65341:FKU65682 FUQ65341:FUQ65682 GEM65341:GEM65682 GOI65341:GOI65682 GYE65341:GYE65682 HIA65341:HIA65682 HRW65341:HRW65682 IBS65341:IBS65682 ILO65341:ILO65682 IVK65341:IVK65682 JFG65341:JFG65682 JPC65341:JPC65682 JYY65341:JYY65682 KIU65341:KIU65682 KSQ65341:KSQ65682 LCM65341:LCM65682 LMI65341:LMI65682 LWE65341:LWE65682 MGA65341:MGA65682 MPW65341:MPW65682 MZS65341:MZS65682 NJO65341:NJO65682 NTK65341:NTK65682 ODG65341:ODG65682 ONC65341:ONC65682 OWY65341:OWY65682 PGU65341:PGU65682 PQQ65341:PQQ65682 QAM65341:QAM65682 QKI65341:QKI65682 QUE65341:QUE65682 REA65341:REA65682 RNW65341:RNW65682 RXS65341:RXS65682 SHO65341:SHO65682 SRK65341:SRK65682 TBG65341:TBG65682 TLC65341:TLC65682 TUY65341:TUY65682 UEU65341:UEU65682 UOQ65341:UOQ65682 UYM65341:UYM65682 VII65341:VII65682 VSE65341:VSE65682 WCA65341:WCA65682 WLW65341:WLW65682 WVS65341:WVS65682 H130877:H131218 JG130877:JG131218 TC130877:TC131218 ACY130877:ACY131218 AMU130877:AMU131218 AWQ130877:AWQ131218 BGM130877:BGM131218 BQI130877:BQI131218 CAE130877:CAE131218 CKA130877:CKA131218 CTW130877:CTW131218 DDS130877:DDS131218 DNO130877:DNO131218 DXK130877:DXK131218 EHG130877:EHG131218 ERC130877:ERC131218 FAY130877:FAY131218 FKU130877:FKU131218 FUQ130877:FUQ131218 GEM130877:GEM131218 GOI130877:GOI131218 GYE130877:GYE131218 HIA130877:HIA131218 HRW130877:HRW131218 IBS130877:IBS131218 ILO130877:ILO131218 IVK130877:IVK131218 JFG130877:JFG131218 JPC130877:JPC131218 JYY130877:JYY131218 KIU130877:KIU131218 KSQ130877:KSQ131218 LCM130877:LCM131218 LMI130877:LMI131218 LWE130877:LWE131218 MGA130877:MGA131218 MPW130877:MPW131218 MZS130877:MZS131218 NJO130877:NJO131218 NTK130877:NTK131218 ODG130877:ODG131218 ONC130877:ONC131218 OWY130877:OWY131218 PGU130877:PGU131218 PQQ130877:PQQ131218 QAM130877:QAM131218 QKI130877:QKI131218 QUE130877:QUE131218 REA130877:REA131218 RNW130877:RNW131218 RXS130877:RXS131218 SHO130877:SHO131218 SRK130877:SRK131218 TBG130877:TBG131218 TLC130877:TLC131218 TUY130877:TUY131218 UEU130877:UEU131218 UOQ130877:UOQ131218 UYM130877:UYM131218 VII130877:VII131218 VSE130877:VSE131218 WCA130877:WCA131218 WLW130877:WLW131218 WVS130877:WVS131218 H196413:H196754 JG196413:JG196754 TC196413:TC196754 ACY196413:ACY196754 AMU196413:AMU196754 AWQ196413:AWQ196754 BGM196413:BGM196754 BQI196413:BQI196754 CAE196413:CAE196754 CKA196413:CKA196754 CTW196413:CTW196754 DDS196413:DDS196754 DNO196413:DNO196754 DXK196413:DXK196754 EHG196413:EHG196754 ERC196413:ERC196754 FAY196413:FAY196754 FKU196413:FKU196754 FUQ196413:FUQ196754 GEM196413:GEM196754 GOI196413:GOI196754 GYE196413:GYE196754 HIA196413:HIA196754 HRW196413:HRW196754 IBS196413:IBS196754 ILO196413:ILO196754 IVK196413:IVK196754 JFG196413:JFG196754 JPC196413:JPC196754 JYY196413:JYY196754 KIU196413:KIU196754 KSQ196413:KSQ196754 LCM196413:LCM196754 LMI196413:LMI196754 LWE196413:LWE196754 MGA196413:MGA196754 MPW196413:MPW196754 MZS196413:MZS196754 NJO196413:NJO196754 NTK196413:NTK196754 ODG196413:ODG196754 ONC196413:ONC196754 OWY196413:OWY196754 PGU196413:PGU196754 PQQ196413:PQQ196754 QAM196413:QAM196754 QKI196413:QKI196754 QUE196413:QUE196754 REA196413:REA196754 RNW196413:RNW196754 RXS196413:RXS196754 SHO196413:SHO196754 SRK196413:SRK196754 TBG196413:TBG196754 TLC196413:TLC196754 TUY196413:TUY196754 UEU196413:UEU196754 UOQ196413:UOQ196754 UYM196413:UYM196754 VII196413:VII196754 VSE196413:VSE196754 WCA196413:WCA196754 WLW196413:WLW196754 WVS196413:WVS196754 H261949:H262290 JG261949:JG262290 TC261949:TC262290 ACY261949:ACY262290 AMU261949:AMU262290 AWQ261949:AWQ262290 BGM261949:BGM262290 BQI261949:BQI262290 CAE261949:CAE262290 CKA261949:CKA262290 CTW261949:CTW262290 DDS261949:DDS262290 DNO261949:DNO262290 DXK261949:DXK262290 EHG261949:EHG262290 ERC261949:ERC262290 FAY261949:FAY262290 FKU261949:FKU262290 FUQ261949:FUQ262290 GEM261949:GEM262290 GOI261949:GOI262290 GYE261949:GYE262290 HIA261949:HIA262290 HRW261949:HRW262290 IBS261949:IBS262290 ILO261949:ILO262290 IVK261949:IVK262290 JFG261949:JFG262290 JPC261949:JPC262290 JYY261949:JYY262290 KIU261949:KIU262290 KSQ261949:KSQ262290 LCM261949:LCM262290 LMI261949:LMI262290 LWE261949:LWE262290 MGA261949:MGA262290 MPW261949:MPW262290 MZS261949:MZS262290 NJO261949:NJO262290 NTK261949:NTK262290 ODG261949:ODG262290 ONC261949:ONC262290 OWY261949:OWY262290 PGU261949:PGU262290 PQQ261949:PQQ262290 QAM261949:QAM262290 QKI261949:QKI262290 QUE261949:QUE262290 REA261949:REA262290 RNW261949:RNW262290 RXS261949:RXS262290 SHO261949:SHO262290 SRK261949:SRK262290 TBG261949:TBG262290 TLC261949:TLC262290 TUY261949:TUY262290 UEU261949:UEU262290 UOQ261949:UOQ262290 UYM261949:UYM262290 VII261949:VII262290 VSE261949:VSE262290 WCA261949:WCA262290 WLW261949:WLW262290 WVS261949:WVS262290 H327485:H327826 JG327485:JG327826 TC327485:TC327826 ACY327485:ACY327826 AMU327485:AMU327826 AWQ327485:AWQ327826 BGM327485:BGM327826 BQI327485:BQI327826 CAE327485:CAE327826 CKA327485:CKA327826 CTW327485:CTW327826 DDS327485:DDS327826 DNO327485:DNO327826 DXK327485:DXK327826 EHG327485:EHG327826 ERC327485:ERC327826 FAY327485:FAY327826 FKU327485:FKU327826 FUQ327485:FUQ327826 GEM327485:GEM327826 GOI327485:GOI327826 GYE327485:GYE327826 HIA327485:HIA327826 HRW327485:HRW327826 IBS327485:IBS327826 ILO327485:ILO327826 IVK327485:IVK327826 JFG327485:JFG327826 JPC327485:JPC327826 JYY327485:JYY327826 KIU327485:KIU327826 KSQ327485:KSQ327826 LCM327485:LCM327826 LMI327485:LMI327826 LWE327485:LWE327826 MGA327485:MGA327826 MPW327485:MPW327826 MZS327485:MZS327826 NJO327485:NJO327826 NTK327485:NTK327826 ODG327485:ODG327826 ONC327485:ONC327826 OWY327485:OWY327826 PGU327485:PGU327826 PQQ327485:PQQ327826 QAM327485:QAM327826 QKI327485:QKI327826 QUE327485:QUE327826 REA327485:REA327826 RNW327485:RNW327826 RXS327485:RXS327826 SHO327485:SHO327826 SRK327485:SRK327826 TBG327485:TBG327826 TLC327485:TLC327826 TUY327485:TUY327826 UEU327485:UEU327826 UOQ327485:UOQ327826 UYM327485:UYM327826 VII327485:VII327826 VSE327485:VSE327826 WCA327485:WCA327826 WLW327485:WLW327826 WVS327485:WVS327826 H393021:H393362 JG393021:JG393362 TC393021:TC393362 ACY393021:ACY393362 AMU393021:AMU393362 AWQ393021:AWQ393362 BGM393021:BGM393362 BQI393021:BQI393362 CAE393021:CAE393362 CKA393021:CKA393362 CTW393021:CTW393362 DDS393021:DDS393362 DNO393021:DNO393362 DXK393021:DXK393362 EHG393021:EHG393362 ERC393021:ERC393362 FAY393021:FAY393362 FKU393021:FKU393362 FUQ393021:FUQ393362 GEM393021:GEM393362 GOI393021:GOI393362 GYE393021:GYE393362 HIA393021:HIA393362 HRW393021:HRW393362 IBS393021:IBS393362 ILO393021:ILO393362 IVK393021:IVK393362 JFG393021:JFG393362 JPC393021:JPC393362 JYY393021:JYY393362 KIU393021:KIU393362 KSQ393021:KSQ393362 LCM393021:LCM393362 LMI393021:LMI393362 LWE393021:LWE393362 MGA393021:MGA393362 MPW393021:MPW393362 MZS393021:MZS393362 NJO393021:NJO393362 NTK393021:NTK393362 ODG393021:ODG393362 ONC393021:ONC393362 OWY393021:OWY393362 PGU393021:PGU393362 PQQ393021:PQQ393362 QAM393021:QAM393362 QKI393021:QKI393362 QUE393021:QUE393362 REA393021:REA393362 RNW393021:RNW393362 RXS393021:RXS393362 SHO393021:SHO393362 SRK393021:SRK393362 TBG393021:TBG393362 TLC393021:TLC393362 TUY393021:TUY393362 UEU393021:UEU393362 UOQ393021:UOQ393362 UYM393021:UYM393362 VII393021:VII393362 VSE393021:VSE393362 WCA393021:WCA393362 WLW393021:WLW393362 WVS393021:WVS393362 H458557:H458898 JG458557:JG458898 TC458557:TC458898 ACY458557:ACY458898 AMU458557:AMU458898 AWQ458557:AWQ458898 BGM458557:BGM458898 BQI458557:BQI458898 CAE458557:CAE458898 CKA458557:CKA458898 CTW458557:CTW458898 DDS458557:DDS458898 DNO458557:DNO458898 DXK458557:DXK458898 EHG458557:EHG458898 ERC458557:ERC458898 FAY458557:FAY458898 FKU458557:FKU458898 FUQ458557:FUQ458898 GEM458557:GEM458898 GOI458557:GOI458898 GYE458557:GYE458898 HIA458557:HIA458898 HRW458557:HRW458898 IBS458557:IBS458898 ILO458557:ILO458898 IVK458557:IVK458898 JFG458557:JFG458898 JPC458557:JPC458898 JYY458557:JYY458898 KIU458557:KIU458898 KSQ458557:KSQ458898 LCM458557:LCM458898 LMI458557:LMI458898 LWE458557:LWE458898 MGA458557:MGA458898 MPW458557:MPW458898 MZS458557:MZS458898 NJO458557:NJO458898 NTK458557:NTK458898 ODG458557:ODG458898 ONC458557:ONC458898 OWY458557:OWY458898 PGU458557:PGU458898 PQQ458557:PQQ458898 QAM458557:QAM458898 QKI458557:QKI458898 QUE458557:QUE458898 REA458557:REA458898 RNW458557:RNW458898 RXS458557:RXS458898 SHO458557:SHO458898 SRK458557:SRK458898 TBG458557:TBG458898 TLC458557:TLC458898 TUY458557:TUY458898 UEU458557:UEU458898 UOQ458557:UOQ458898 UYM458557:UYM458898 VII458557:VII458898 VSE458557:VSE458898 WCA458557:WCA458898 WLW458557:WLW458898 WVS458557:WVS458898 H524093:H524434 JG524093:JG524434 TC524093:TC524434 ACY524093:ACY524434 AMU524093:AMU524434 AWQ524093:AWQ524434 BGM524093:BGM524434 BQI524093:BQI524434 CAE524093:CAE524434 CKA524093:CKA524434 CTW524093:CTW524434 DDS524093:DDS524434 DNO524093:DNO524434 DXK524093:DXK524434 EHG524093:EHG524434 ERC524093:ERC524434 FAY524093:FAY524434 FKU524093:FKU524434 FUQ524093:FUQ524434 GEM524093:GEM524434 GOI524093:GOI524434 GYE524093:GYE524434 HIA524093:HIA524434 HRW524093:HRW524434 IBS524093:IBS524434 ILO524093:ILO524434 IVK524093:IVK524434 JFG524093:JFG524434 JPC524093:JPC524434 JYY524093:JYY524434 KIU524093:KIU524434 KSQ524093:KSQ524434 LCM524093:LCM524434 LMI524093:LMI524434 LWE524093:LWE524434 MGA524093:MGA524434 MPW524093:MPW524434 MZS524093:MZS524434 NJO524093:NJO524434 NTK524093:NTK524434 ODG524093:ODG524434 ONC524093:ONC524434 OWY524093:OWY524434 PGU524093:PGU524434 PQQ524093:PQQ524434 QAM524093:QAM524434 QKI524093:QKI524434 QUE524093:QUE524434 REA524093:REA524434 RNW524093:RNW524434 RXS524093:RXS524434 SHO524093:SHO524434 SRK524093:SRK524434 TBG524093:TBG524434 TLC524093:TLC524434 TUY524093:TUY524434 UEU524093:UEU524434 UOQ524093:UOQ524434 UYM524093:UYM524434 VII524093:VII524434 VSE524093:VSE524434 WCA524093:WCA524434 WLW524093:WLW524434 WVS524093:WVS524434 H589629:H589970 JG589629:JG589970 TC589629:TC589970 ACY589629:ACY589970 AMU589629:AMU589970 AWQ589629:AWQ589970 BGM589629:BGM589970 BQI589629:BQI589970 CAE589629:CAE589970 CKA589629:CKA589970 CTW589629:CTW589970 DDS589629:DDS589970 DNO589629:DNO589970 DXK589629:DXK589970 EHG589629:EHG589970 ERC589629:ERC589970 FAY589629:FAY589970 FKU589629:FKU589970 FUQ589629:FUQ589970 GEM589629:GEM589970 GOI589629:GOI589970 GYE589629:GYE589970 HIA589629:HIA589970 HRW589629:HRW589970 IBS589629:IBS589970 ILO589629:ILO589970 IVK589629:IVK589970 JFG589629:JFG589970 JPC589629:JPC589970 JYY589629:JYY589970 KIU589629:KIU589970 KSQ589629:KSQ589970 LCM589629:LCM589970 LMI589629:LMI589970 LWE589629:LWE589970 MGA589629:MGA589970 MPW589629:MPW589970 MZS589629:MZS589970 NJO589629:NJO589970 NTK589629:NTK589970 ODG589629:ODG589970 ONC589629:ONC589970 OWY589629:OWY589970 PGU589629:PGU589970 PQQ589629:PQQ589970 QAM589629:QAM589970 QKI589629:QKI589970 QUE589629:QUE589970 REA589629:REA589970 RNW589629:RNW589970 RXS589629:RXS589970 SHO589629:SHO589970 SRK589629:SRK589970 TBG589629:TBG589970 TLC589629:TLC589970 TUY589629:TUY589970 UEU589629:UEU589970 UOQ589629:UOQ589970 UYM589629:UYM589970 VII589629:VII589970 VSE589629:VSE589970 WCA589629:WCA589970 WLW589629:WLW589970 WVS589629:WVS589970 H655165:H655506 JG655165:JG655506 TC655165:TC655506 ACY655165:ACY655506 AMU655165:AMU655506 AWQ655165:AWQ655506 BGM655165:BGM655506 BQI655165:BQI655506 CAE655165:CAE655506 CKA655165:CKA655506 CTW655165:CTW655506 DDS655165:DDS655506 DNO655165:DNO655506 DXK655165:DXK655506 EHG655165:EHG655506 ERC655165:ERC655506 FAY655165:FAY655506 FKU655165:FKU655506 FUQ655165:FUQ655506 GEM655165:GEM655506 GOI655165:GOI655506 GYE655165:GYE655506 HIA655165:HIA655506 HRW655165:HRW655506 IBS655165:IBS655506 ILO655165:ILO655506 IVK655165:IVK655506 JFG655165:JFG655506 JPC655165:JPC655506 JYY655165:JYY655506 KIU655165:KIU655506 KSQ655165:KSQ655506 LCM655165:LCM655506 LMI655165:LMI655506 LWE655165:LWE655506 MGA655165:MGA655506 MPW655165:MPW655506 MZS655165:MZS655506 NJO655165:NJO655506 NTK655165:NTK655506 ODG655165:ODG655506 ONC655165:ONC655506 OWY655165:OWY655506 PGU655165:PGU655506 PQQ655165:PQQ655506 QAM655165:QAM655506 QKI655165:QKI655506 QUE655165:QUE655506 REA655165:REA655506 RNW655165:RNW655506 RXS655165:RXS655506 SHO655165:SHO655506 SRK655165:SRK655506 TBG655165:TBG655506 TLC655165:TLC655506 TUY655165:TUY655506 UEU655165:UEU655506 UOQ655165:UOQ655506 UYM655165:UYM655506 VII655165:VII655506 VSE655165:VSE655506 WCA655165:WCA655506 WLW655165:WLW655506 WVS655165:WVS655506 H720701:H721042 JG720701:JG721042 TC720701:TC721042 ACY720701:ACY721042 AMU720701:AMU721042 AWQ720701:AWQ721042 BGM720701:BGM721042 BQI720701:BQI721042 CAE720701:CAE721042 CKA720701:CKA721042 CTW720701:CTW721042 DDS720701:DDS721042 DNO720701:DNO721042 DXK720701:DXK721042 EHG720701:EHG721042 ERC720701:ERC721042 FAY720701:FAY721042 FKU720701:FKU721042 FUQ720701:FUQ721042 GEM720701:GEM721042 GOI720701:GOI721042 GYE720701:GYE721042 HIA720701:HIA721042 HRW720701:HRW721042 IBS720701:IBS721042 ILO720701:ILO721042 IVK720701:IVK721042 JFG720701:JFG721042 JPC720701:JPC721042 JYY720701:JYY721042 KIU720701:KIU721042 KSQ720701:KSQ721042 LCM720701:LCM721042 LMI720701:LMI721042 LWE720701:LWE721042 MGA720701:MGA721042 MPW720701:MPW721042 MZS720701:MZS721042 NJO720701:NJO721042 NTK720701:NTK721042 ODG720701:ODG721042 ONC720701:ONC721042 OWY720701:OWY721042 PGU720701:PGU721042 PQQ720701:PQQ721042 QAM720701:QAM721042 QKI720701:QKI721042 QUE720701:QUE721042 REA720701:REA721042 RNW720701:RNW721042 RXS720701:RXS721042 SHO720701:SHO721042 SRK720701:SRK721042 TBG720701:TBG721042 TLC720701:TLC721042 TUY720701:TUY721042 UEU720701:UEU721042 UOQ720701:UOQ721042 UYM720701:UYM721042 VII720701:VII721042 VSE720701:VSE721042 WCA720701:WCA721042 WLW720701:WLW721042 WVS720701:WVS721042 H786237:H786578 JG786237:JG786578 TC786237:TC786578 ACY786237:ACY786578 AMU786237:AMU786578 AWQ786237:AWQ786578 BGM786237:BGM786578 BQI786237:BQI786578 CAE786237:CAE786578 CKA786237:CKA786578 CTW786237:CTW786578 DDS786237:DDS786578 DNO786237:DNO786578 DXK786237:DXK786578 EHG786237:EHG786578 ERC786237:ERC786578 FAY786237:FAY786578 FKU786237:FKU786578 FUQ786237:FUQ786578 GEM786237:GEM786578 GOI786237:GOI786578 GYE786237:GYE786578 HIA786237:HIA786578 HRW786237:HRW786578 IBS786237:IBS786578 ILO786237:ILO786578 IVK786237:IVK786578 JFG786237:JFG786578 JPC786237:JPC786578 JYY786237:JYY786578 KIU786237:KIU786578 KSQ786237:KSQ786578 LCM786237:LCM786578 LMI786237:LMI786578 LWE786237:LWE786578 MGA786237:MGA786578 MPW786237:MPW786578 MZS786237:MZS786578 NJO786237:NJO786578 NTK786237:NTK786578 ODG786237:ODG786578 ONC786237:ONC786578 OWY786237:OWY786578 PGU786237:PGU786578 PQQ786237:PQQ786578 QAM786237:QAM786578 QKI786237:QKI786578 QUE786237:QUE786578 REA786237:REA786578 RNW786237:RNW786578 RXS786237:RXS786578 SHO786237:SHO786578 SRK786237:SRK786578 TBG786237:TBG786578 TLC786237:TLC786578 TUY786237:TUY786578 UEU786237:UEU786578 UOQ786237:UOQ786578 UYM786237:UYM786578 VII786237:VII786578 VSE786237:VSE786578 WCA786237:WCA786578 WLW786237:WLW786578 WVS786237:WVS786578 H851773:H852114 JG851773:JG852114 TC851773:TC852114 ACY851773:ACY852114 AMU851773:AMU852114 AWQ851773:AWQ852114 BGM851773:BGM852114 BQI851773:BQI852114 CAE851773:CAE852114 CKA851773:CKA852114 CTW851773:CTW852114 DDS851773:DDS852114 DNO851773:DNO852114 DXK851773:DXK852114 EHG851773:EHG852114 ERC851773:ERC852114 FAY851773:FAY852114 FKU851773:FKU852114 FUQ851773:FUQ852114 GEM851773:GEM852114 GOI851773:GOI852114 GYE851773:GYE852114 HIA851773:HIA852114 HRW851773:HRW852114 IBS851773:IBS852114 ILO851773:ILO852114 IVK851773:IVK852114 JFG851773:JFG852114 JPC851773:JPC852114 JYY851773:JYY852114 KIU851773:KIU852114 KSQ851773:KSQ852114 LCM851773:LCM852114 LMI851773:LMI852114 LWE851773:LWE852114 MGA851773:MGA852114 MPW851773:MPW852114 MZS851773:MZS852114 NJO851773:NJO852114 NTK851773:NTK852114 ODG851773:ODG852114 ONC851773:ONC852114 OWY851773:OWY852114 PGU851773:PGU852114 PQQ851773:PQQ852114 QAM851773:QAM852114 QKI851773:QKI852114 QUE851773:QUE852114 REA851773:REA852114 RNW851773:RNW852114 RXS851773:RXS852114 SHO851773:SHO852114 SRK851773:SRK852114 TBG851773:TBG852114 TLC851773:TLC852114 TUY851773:TUY852114 UEU851773:UEU852114 UOQ851773:UOQ852114 UYM851773:UYM852114 VII851773:VII852114 VSE851773:VSE852114 WCA851773:WCA852114 WLW851773:WLW852114 WVS851773:WVS852114 H917309:H917650 JG917309:JG917650 TC917309:TC917650 ACY917309:ACY917650 AMU917309:AMU917650 AWQ917309:AWQ917650 BGM917309:BGM917650 BQI917309:BQI917650 CAE917309:CAE917650 CKA917309:CKA917650 CTW917309:CTW917650 DDS917309:DDS917650 DNO917309:DNO917650 DXK917309:DXK917650 EHG917309:EHG917650 ERC917309:ERC917650 FAY917309:FAY917650 FKU917309:FKU917650 FUQ917309:FUQ917650 GEM917309:GEM917650 GOI917309:GOI917650 GYE917309:GYE917650 HIA917309:HIA917650 HRW917309:HRW917650 IBS917309:IBS917650 ILO917309:ILO917650 IVK917309:IVK917650 JFG917309:JFG917650 JPC917309:JPC917650 JYY917309:JYY917650 KIU917309:KIU917650 KSQ917309:KSQ917650 LCM917309:LCM917650 LMI917309:LMI917650 LWE917309:LWE917650 MGA917309:MGA917650 MPW917309:MPW917650 MZS917309:MZS917650 NJO917309:NJO917650 NTK917309:NTK917650 ODG917309:ODG917650 ONC917309:ONC917650 OWY917309:OWY917650 PGU917309:PGU917650 PQQ917309:PQQ917650 QAM917309:QAM917650 QKI917309:QKI917650 QUE917309:QUE917650 REA917309:REA917650 RNW917309:RNW917650 RXS917309:RXS917650 SHO917309:SHO917650 SRK917309:SRK917650 TBG917309:TBG917650 TLC917309:TLC917650 TUY917309:TUY917650 UEU917309:UEU917650 UOQ917309:UOQ917650 UYM917309:UYM917650 VII917309:VII917650 VSE917309:VSE917650 WCA917309:WCA917650 WLW917309:WLW917650 WVS917309:WVS917650 H982845:H983186 JG982845:JG983186 TC982845:TC983186 ACY982845:ACY983186 AMU982845:AMU983186 AWQ982845:AWQ983186 BGM982845:BGM983186 BQI982845:BQI983186 CAE982845:CAE983186 CKA982845:CKA983186 CTW982845:CTW983186 DDS982845:DDS983186 DNO982845:DNO983186 DXK982845:DXK983186 EHG982845:EHG983186 ERC982845:ERC983186 FAY982845:FAY983186 FKU982845:FKU983186 FUQ982845:FUQ983186 GEM982845:GEM983186 GOI982845:GOI983186 GYE982845:GYE983186 HIA982845:HIA983186 HRW982845:HRW983186 IBS982845:IBS983186 ILO982845:ILO983186 IVK982845:IVK983186 JFG982845:JFG983186 JPC982845:JPC983186 JYY982845:JYY983186 KIU982845:KIU983186 KSQ982845:KSQ983186 LCM982845:LCM983186 LMI982845:LMI983186 LWE982845:LWE983186 MGA982845:MGA983186 MPW982845:MPW983186 MZS982845:MZS983186 NJO982845:NJO983186 NTK982845:NTK983186 ODG982845:ODG983186 ONC982845:ONC983186 OWY982845:OWY983186 PGU982845:PGU983186 PQQ982845:PQQ983186 QAM982845:QAM983186 QKI982845:QKI983186 QUE982845:QUE983186 REA982845:REA983186 RNW982845:RNW983186 RXS982845:RXS983186 SHO982845:SHO983186 SRK982845:SRK983186 TBG982845:TBG983186 TLC982845:TLC983186 TUY982845:TUY983186 UEU982845:UEU983186 UOQ982845:UOQ983186 UYM982845:UYM983186 VII982845:VII983186 VSE982845:VSE983186 WCA982845:WCA983186 WLW982845:WLW983186" xr:uid="{00000000-0002-0000-0200-000003000000}">
      <formula1>0</formula1>
      <formula2>365</formula2>
    </dataValidation>
    <dataValidation type="decimal" operator="lessThan" allowBlank="1" showInputMessage="1" showErrorMessage="1" sqref="WVV982845:WVV983186 TF7:TF149 ADB7:ADB149 AMX7:AMX149 AWT7:AWT149 BGP7:BGP149 BQL7:BQL149 CAH7:CAH149 CKD7:CKD149 CTZ7:CTZ149 DDV7:DDV149 DNR7:DNR149 DXN7:DXN149 EHJ7:EHJ149 ERF7:ERF149 FBB7:FBB149 FKX7:FKX149 FUT7:FUT149 GEP7:GEP149 GOL7:GOL149 GYH7:GYH149 HID7:HID149 HRZ7:HRZ149 IBV7:IBV149 ILR7:ILR149 IVN7:IVN149 JFJ7:JFJ149 JPF7:JPF149 JZB7:JZB149 KIX7:KIX149 KST7:KST149 LCP7:LCP149 LML7:LML149 LWH7:LWH149 MGD7:MGD149 MPZ7:MPZ149 MZV7:MZV149 NJR7:NJR149 NTN7:NTN149 ODJ7:ODJ149 ONF7:ONF149 OXB7:OXB149 PGX7:PGX149 PQT7:PQT149 QAP7:QAP149 QKL7:QKL149 QUH7:QUH149 RED7:RED149 RNZ7:RNZ149 RXV7:RXV149 SHR7:SHR149 SRN7:SRN149 TBJ7:TBJ149 TLF7:TLF149 TVB7:TVB149 UEX7:UEX149 UOT7:UOT149 UYP7:UYP149 VIL7:VIL149 VSH7:VSH149 WCD7:WCD149 WLZ7:WLZ149 WVV7:WVV149 WLZ982845:WLZ983186 L65341:L65682 JJ65341:JJ65682 TF65341:TF65682 ADB65341:ADB65682 AMX65341:AMX65682 AWT65341:AWT65682 BGP65341:BGP65682 BQL65341:BQL65682 CAH65341:CAH65682 CKD65341:CKD65682 CTZ65341:CTZ65682 DDV65341:DDV65682 DNR65341:DNR65682 DXN65341:DXN65682 EHJ65341:EHJ65682 ERF65341:ERF65682 FBB65341:FBB65682 FKX65341:FKX65682 FUT65341:FUT65682 GEP65341:GEP65682 GOL65341:GOL65682 GYH65341:GYH65682 HID65341:HID65682 HRZ65341:HRZ65682 IBV65341:IBV65682 ILR65341:ILR65682 IVN65341:IVN65682 JFJ65341:JFJ65682 JPF65341:JPF65682 JZB65341:JZB65682 KIX65341:KIX65682 KST65341:KST65682 LCP65341:LCP65682 LML65341:LML65682 LWH65341:LWH65682 MGD65341:MGD65682 MPZ65341:MPZ65682 MZV65341:MZV65682 NJR65341:NJR65682 NTN65341:NTN65682 ODJ65341:ODJ65682 ONF65341:ONF65682 OXB65341:OXB65682 PGX65341:PGX65682 PQT65341:PQT65682 QAP65341:QAP65682 QKL65341:QKL65682 QUH65341:QUH65682 RED65341:RED65682 RNZ65341:RNZ65682 RXV65341:RXV65682 SHR65341:SHR65682 SRN65341:SRN65682 TBJ65341:TBJ65682 TLF65341:TLF65682 TVB65341:TVB65682 UEX65341:UEX65682 UOT65341:UOT65682 UYP65341:UYP65682 VIL65341:VIL65682 VSH65341:VSH65682 WCD65341:WCD65682 WLZ65341:WLZ65682 WVV65341:WVV65682 L130877:L131218 JJ130877:JJ131218 TF130877:TF131218 ADB130877:ADB131218 AMX130877:AMX131218 AWT130877:AWT131218 BGP130877:BGP131218 BQL130877:BQL131218 CAH130877:CAH131218 CKD130877:CKD131218 CTZ130877:CTZ131218 DDV130877:DDV131218 DNR130877:DNR131218 DXN130877:DXN131218 EHJ130877:EHJ131218 ERF130877:ERF131218 FBB130877:FBB131218 FKX130877:FKX131218 FUT130877:FUT131218 GEP130877:GEP131218 GOL130877:GOL131218 GYH130877:GYH131218 HID130877:HID131218 HRZ130877:HRZ131218 IBV130877:IBV131218 ILR130877:ILR131218 IVN130877:IVN131218 JFJ130877:JFJ131218 JPF130877:JPF131218 JZB130877:JZB131218 KIX130877:KIX131218 KST130877:KST131218 LCP130877:LCP131218 LML130877:LML131218 LWH130877:LWH131218 MGD130877:MGD131218 MPZ130877:MPZ131218 MZV130877:MZV131218 NJR130877:NJR131218 NTN130877:NTN131218 ODJ130877:ODJ131218 ONF130877:ONF131218 OXB130877:OXB131218 PGX130877:PGX131218 PQT130877:PQT131218 QAP130877:QAP131218 QKL130877:QKL131218 QUH130877:QUH131218 RED130877:RED131218 RNZ130877:RNZ131218 RXV130877:RXV131218 SHR130877:SHR131218 SRN130877:SRN131218 TBJ130877:TBJ131218 TLF130877:TLF131218 TVB130877:TVB131218 UEX130877:UEX131218 UOT130877:UOT131218 UYP130877:UYP131218 VIL130877:VIL131218 VSH130877:VSH131218 WCD130877:WCD131218 WLZ130877:WLZ131218 WVV130877:WVV131218 L196413:L196754 JJ196413:JJ196754 TF196413:TF196754 ADB196413:ADB196754 AMX196413:AMX196754 AWT196413:AWT196754 BGP196413:BGP196754 BQL196413:BQL196754 CAH196413:CAH196754 CKD196413:CKD196754 CTZ196413:CTZ196754 DDV196413:DDV196754 DNR196413:DNR196754 DXN196413:DXN196754 EHJ196413:EHJ196754 ERF196413:ERF196754 FBB196413:FBB196754 FKX196413:FKX196754 FUT196413:FUT196754 GEP196413:GEP196754 GOL196413:GOL196754 GYH196413:GYH196754 HID196413:HID196754 HRZ196413:HRZ196754 IBV196413:IBV196754 ILR196413:ILR196754 IVN196413:IVN196754 JFJ196413:JFJ196754 JPF196413:JPF196754 JZB196413:JZB196754 KIX196413:KIX196754 KST196413:KST196754 LCP196413:LCP196754 LML196413:LML196754 LWH196413:LWH196754 MGD196413:MGD196754 MPZ196413:MPZ196754 MZV196413:MZV196754 NJR196413:NJR196754 NTN196413:NTN196754 ODJ196413:ODJ196754 ONF196413:ONF196754 OXB196413:OXB196754 PGX196413:PGX196754 PQT196413:PQT196754 QAP196413:QAP196754 QKL196413:QKL196754 QUH196413:QUH196754 RED196413:RED196754 RNZ196413:RNZ196754 RXV196413:RXV196754 SHR196413:SHR196754 SRN196413:SRN196754 TBJ196413:TBJ196754 TLF196413:TLF196754 TVB196413:TVB196754 UEX196413:UEX196754 UOT196413:UOT196754 UYP196413:UYP196754 VIL196413:VIL196754 VSH196413:VSH196754 WCD196413:WCD196754 WLZ196413:WLZ196754 WVV196413:WVV196754 L261949:L262290 JJ261949:JJ262290 TF261949:TF262290 ADB261949:ADB262290 AMX261949:AMX262290 AWT261949:AWT262290 BGP261949:BGP262290 BQL261949:BQL262290 CAH261949:CAH262290 CKD261949:CKD262290 CTZ261949:CTZ262290 DDV261949:DDV262290 DNR261949:DNR262290 DXN261949:DXN262290 EHJ261949:EHJ262290 ERF261949:ERF262290 FBB261949:FBB262290 FKX261949:FKX262290 FUT261949:FUT262290 GEP261949:GEP262290 GOL261949:GOL262290 GYH261949:GYH262290 HID261949:HID262290 HRZ261949:HRZ262290 IBV261949:IBV262290 ILR261949:ILR262290 IVN261949:IVN262290 JFJ261949:JFJ262290 JPF261949:JPF262290 JZB261949:JZB262290 KIX261949:KIX262290 KST261949:KST262290 LCP261949:LCP262290 LML261949:LML262290 LWH261949:LWH262290 MGD261949:MGD262290 MPZ261949:MPZ262290 MZV261949:MZV262290 NJR261949:NJR262290 NTN261949:NTN262290 ODJ261949:ODJ262290 ONF261949:ONF262290 OXB261949:OXB262290 PGX261949:PGX262290 PQT261949:PQT262290 QAP261949:QAP262290 QKL261949:QKL262290 QUH261949:QUH262290 RED261949:RED262290 RNZ261949:RNZ262290 RXV261949:RXV262290 SHR261949:SHR262290 SRN261949:SRN262290 TBJ261949:TBJ262290 TLF261949:TLF262290 TVB261949:TVB262290 UEX261949:UEX262290 UOT261949:UOT262290 UYP261949:UYP262290 VIL261949:VIL262290 VSH261949:VSH262290 WCD261949:WCD262290 WLZ261949:WLZ262290 WVV261949:WVV262290 L327485:L327826 JJ327485:JJ327826 TF327485:TF327826 ADB327485:ADB327826 AMX327485:AMX327826 AWT327485:AWT327826 BGP327485:BGP327826 BQL327485:BQL327826 CAH327485:CAH327826 CKD327485:CKD327826 CTZ327485:CTZ327826 DDV327485:DDV327826 DNR327485:DNR327826 DXN327485:DXN327826 EHJ327485:EHJ327826 ERF327485:ERF327826 FBB327485:FBB327826 FKX327485:FKX327826 FUT327485:FUT327826 GEP327485:GEP327826 GOL327485:GOL327826 GYH327485:GYH327826 HID327485:HID327826 HRZ327485:HRZ327826 IBV327485:IBV327826 ILR327485:ILR327826 IVN327485:IVN327826 JFJ327485:JFJ327826 JPF327485:JPF327826 JZB327485:JZB327826 KIX327485:KIX327826 KST327485:KST327826 LCP327485:LCP327826 LML327485:LML327826 LWH327485:LWH327826 MGD327485:MGD327826 MPZ327485:MPZ327826 MZV327485:MZV327826 NJR327485:NJR327826 NTN327485:NTN327826 ODJ327485:ODJ327826 ONF327485:ONF327826 OXB327485:OXB327826 PGX327485:PGX327826 PQT327485:PQT327826 QAP327485:QAP327826 QKL327485:QKL327826 QUH327485:QUH327826 RED327485:RED327826 RNZ327485:RNZ327826 RXV327485:RXV327826 SHR327485:SHR327826 SRN327485:SRN327826 TBJ327485:TBJ327826 TLF327485:TLF327826 TVB327485:TVB327826 UEX327485:UEX327826 UOT327485:UOT327826 UYP327485:UYP327826 VIL327485:VIL327826 VSH327485:VSH327826 WCD327485:WCD327826 WLZ327485:WLZ327826 WVV327485:WVV327826 L393021:L393362 JJ393021:JJ393362 TF393021:TF393362 ADB393021:ADB393362 AMX393021:AMX393362 AWT393021:AWT393362 BGP393021:BGP393362 BQL393021:BQL393362 CAH393021:CAH393362 CKD393021:CKD393362 CTZ393021:CTZ393362 DDV393021:DDV393362 DNR393021:DNR393362 DXN393021:DXN393362 EHJ393021:EHJ393362 ERF393021:ERF393362 FBB393021:FBB393362 FKX393021:FKX393362 FUT393021:FUT393362 GEP393021:GEP393362 GOL393021:GOL393362 GYH393021:GYH393362 HID393021:HID393362 HRZ393021:HRZ393362 IBV393021:IBV393362 ILR393021:ILR393362 IVN393021:IVN393362 JFJ393021:JFJ393362 JPF393021:JPF393362 JZB393021:JZB393362 KIX393021:KIX393362 KST393021:KST393362 LCP393021:LCP393362 LML393021:LML393362 LWH393021:LWH393362 MGD393021:MGD393362 MPZ393021:MPZ393362 MZV393021:MZV393362 NJR393021:NJR393362 NTN393021:NTN393362 ODJ393021:ODJ393362 ONF393021:ONF393362 OXB393021:OXB393362 PGX393021:PGX393362 PQT393021:PQT393362 QAP393021:QAP393362 QKL393021:QKL393362 QUH393021:QUH393362 RED393021:RED393362 RNZ393021:RNZ393362 RXV393021:RXV393362 SHR393021:SHR393362 SRN393021:SRN393362 TBJ393021:TBJ393362 TLF393021:TLF393362 TVB393021:TVB393362 UEX393021:UEX393362 UOT393021:UOT393362 UYP393021:UYP393362 VIL393021:VIL393362 VSH393021:VSH393362 WCD393021:WCD393362 WLZ393021:WLZ393362 WVV393021:WVV393362 L458557:L458898 JJ458557:JJ458898 TF458557:TF458898 ADB458557:ADB458898 AMX458557:AMX458898 AWT458557:AWT458898 BGP458557:BGP458898 BQL458557:BQL458898 CAH458557:CAH458898 CKD458557:CKD458898 CTZ458557:CTZ458898 DDV458557:DDV458898 DNR458557:DNR458898 DXN458557:DXN458898 EHJ458557:EHJ458898 ERF458557:ERF458898 FBB458557:FBB458898 FKX458557:FKX458898 FUT458557:FUT458898 GEP458557:GEP458898 GOL458557:GOL458898 GYH458557:GYH458898 HID458557:HID458898 HRZ458557:HRZ458898 IBV458557:IBV458898 ILR458557:ILR458898 IVN458557:IVN458898 JFJ458557:JFJ458898 JPF458557:JPF458898 JZB458557:JZB458898 KIX458557:KIX458898 KST458557:KST458898 LCP458557:LCP458898 LML458557:LML458898 LWH458557:LWH458898 MGD458557:MGD458898 MPZ458557:MPZ458898 MZV458557:MZV458898 NJR458557:NJR458898 NTN458557:NTN458898 ODJ458557:ODJ458898 ONF458557:ONF458898 OXB458557:OXB458898 PGX458557:PGX458898 PQT458557:PQT458898 QAP458557:QAP458898 QKL458557:QKL458898 QUH458557:QUH458898 RED458557:RED458898 RNZ458557:RNZ458898 RXV458557:RXV458898 SHR458557:SHR458898 SRN458557:SRN458898 TBJ458557:TBJ458898 TLF458557:TLF458898 TVB458557:TVB458898 UEX458557:UEX458898 UOT458557:UOT458898 UYP458557:UYP458898 VIL458557:VIL458898 VSH458557:VSH458898 WCD458557:WCD458898 WLZ458557:WLZ458898 WVV458557:WVV458898 L524093:L524434 JJ524093:JJ524434 TF524093:TF524434 ADB524093:ADB524434 AMX524093:AMX524434 AWT524093:AWT524434 BGP524093:BGP524434 BQL524093:BQL524434 CAH524093:CAH524434 CKD524093:CKD524434 CTZ524093:CTZ524434 DDV524093:DDV524434 DNR524093:DNR524434 DXN524093:DXN524434 EHJ524093:EHJ524434 ERF524093:ERF524434 FBB524093:FBB524434 FKX524093:FKX524434 FUT524093:FUT524434 GEP524093:GEP524434 GOL524093:GOL524434 GYH524093:GYH524434 HID524093:HID524434 HRZ524093:HRZ524434 IBV524093:IBV524434 ILR524093:ILR524434 IVN524093:IVN524434 JFJ524093:JFJ524434 JPF524093:JPF524434 JZB524093:JZB524434 KIX524093:KIX524434 KST524093:KST524434 LCP524093:LCP524434 LML524093:LML524434 LWH524093:LWH524434 MGD524093:MGD524434 MPZ524093:MPZ524434 MZV524093:MZV524434 NJR524093:NJR524434 NTN524093:NTN524434 ODJ524093:ODJ524434 ONF524093:ONF524434 OXB524093:OXB524434 PGX524093:PGX524434 PQT524093:PQT524434 QAP524093:QAP524434 QKL524093:QKL524434 QUH524093:QUH524434 RED524093:RED524434 RNZ524093:RNZ524434 RXV524093:RXV524434 SHR524093:SHR524434 SRN524093:SRN524434 TBJ524093:TBJ524434 TLF524093:TLF524434 TVB524093:TVB524434 UEX524093:UEX524434 UOT524093:UOT524434 UYP524093:UYP524434 VIL524093:VIL524434 VSH524093:VSH524434 WCD524093:WCD524434 WLZ524093:WLZ524434 WVV524093:WVV524434 L589629:L589970 JJ589629:JJ589970 TF589629:TF589970 ADB589629:ADB589970 AMX589629:AMX589970 AWT589629:AWT589970 BGP589629:BGP589970 BQL589629:BQL589970 CAH589629:CAH589970 CKD589629:CKD589970 CTZ589629:CTZ589970 DDV589629:DDV589970 DNR589629:DNR589970 DXN589629:DXN589970 EHJ589629:EHJ589970 ERF589629:ERF589970 FBB589629:FBB589970 FKX589629:FKX589970 FUT589629:FUT589970 GEP589629:GEP589970 GOL589629:GOL589970 GYH589629:GYH589970 HID589629:HID589970 HRZ589629:HRZ589970 IBV589629:IBV589970 ILR589629:ILR589970 IVN589629:IVN589970 JFJ589629:JFJ589970 JPF589629:JPF589970 JZB589629:JZB589970 KIX589629:KIX589970 KST589629:KST589970 LCP589629:LCP589970 LML589629:LML589970 LWH589629:LWH589970 MGD589629:MGD589970 MPZ589629:MPZ589970 MZV589629:MZV589970 NJR589629:NJR589970 NTN589629:NTN589970 ODJ589629:ODJ589970 ONF589629:ONF589970 OXB589629:OXB589970 PGX589629:PGX589970 PQT589629:PQT589970 QAP589629:QAP589970 QKL589629:QKL589970 QUH589629:QUH589970 RED589629:RED589970 RNZ589629:RNZ589970 RXV589629:RXV589970 SHR589629:SHR589970 SRN589629:SRN589970 TBJ589629:TBJ589970 TLF589629:TLF589970 TVB589629:TVB589970 UEX589629:UEX589970 UOT589629:UOT589970 UYP589629:UYP589970 VIL589629:VIL589970 VSH589629:VSH589970 WCD589629:WCD589970 WLZ589629:WLZ589970 WVV589629:WVV589970 L655165:L655506 JJ655165:JJ655506 TF655165:TF655506 ADB655165:ADB655506 AMX655165:AMX655506 AWT655165:AWT655506 BGP655165:BGP655506 BQL655165:BQL655506 CAH655165:CAH655506 CKD655165:CKD655506 CTZ655165:CTZ655506 DDV655165:DDV655506 DNR655165:DNR655506 DXN655165:DXN655506 EHJ655165:EHJ655506 ERF655165:ERF655506 FBB655165:FBB655506 FKX655165:FKX655506 FUT655165:FUT655506 GEP655165:GEP655506 GOL655165:GOL655506 GYH655165:GYH655506 HID655165:HID655506 HRZ655165:HRZ655506 IBV655165:IBV655506 ILR655165:ILR655506 IVN655165:IVN655506 JFJ655165:JFJ655506 JPF655165:JPF655506 JZB655165:JZB655506 KIX655165:KIX655506 KST655165:KST655506 LCP655165:LCP655506 LML655165:LML655506 LWH655165:LWH655506 MGD655165:MGD655506 MPZ655165:MPZ655506 MZV655165:MZV655506 NJR655165:NJR655506 NTN655165:NTN655506 ODJ655165:ODJ655506 ONF655165:ONF655506 OXB655165:OXB655506 PGX655165:PGX655506 PQT655165:PQT655506 QAP655165:QAP655506 QKL655165:QKL655506 QUH655165:QUH655506 RED655165:RED655506 RNZ655165:RNZ655506 RXV655165:RXV655506 SHR655165:SHR655506 SRN655165:SRN655506 TBJ655165:TBJ655506 TLF655165:TLF655506 TVB655165:TVB655506 UEX655165:UEX655506 UOT655165:UOT655506 UYP655165:UYP655506 VIL655165:VIL655506 VSH655165:VSH655506 WCD655165:WCD655506 WLZ655165:WLZ655506 WVV655165:WVV655506 L720701:L721042 JJ720701:JJ721042 TF720701:TF721042 ADB720701:ADB721042 AMX720701:AMX721042 AWT720701:AWT721042 BGP720701:BGP721042 BQL720701:BQL721042 CAH720701:CAH721042 CKD720701:CKD721042 CTZ720701:CTZ721042 DDV720701:DDV721042 DNR720701:DNR721042 DXN720701:DXN721042 EHJ720701:EHJ721042 ERF720701:ERF721042 FBB720701:FBB721042 FKX720701:FKX721042 FUT720701:FUT721042 GEP720701:GEP721042 GOL720701:GOL721042 GYH720701:GYH721042 HID720701:HID721042 HRZ720701:HRZ721042 IBV720701:IBV721042 ILR720701:ILR721042 IVN720701:IVN721042 JFJ720701:JFJ721042 JPF720701:JPF721042 JZB720701:JZB721042 KIX720701:KIX721042 KST720701:KST721042 LCP720701:LCP721042 LML720701:LML721042 LWH720701:LWH721042 MGD720701:MGD721042 MPZ720701:MPZ721042 MZV720701:MZV721042 NJR720701:NJR721042 NTN720701:NTN721042 ODJ720701:ODJ721042 ONF720701:ONF721042 OXB720701:OXB721042 PGX720701:PGX721042 PQT720701:PQT721042 QAP720701:QAP721042 QKL720701:QKL721042 QUH720701:QUH721042 RED720701:RED721042 RNZ720701:RNZ721042 RXV720701:RXV721042 SHR720701:SHR721042 SRN720701:SRN721042 TBJ720701:TBJ721042 TLF720701:TLF721042 TVB720701:TVB721042 UEX720701:UEX721042 UOT720701:UOT721042 UYP720701:UYP721042 VIL720701:VIL721042 VSH720701:VSH721042 WCD720701:WCD721042 WLZ720701:WLZ721042 WVV720701:WVV721042 L786237:L786578 JJ786237:JJ786578 TF786237:TF786578 ADB786237:ADB786578 AMX786237:AMX786578 AWT786237:AWT786578 BGP786237:BGP786578 BQL786237:BQL786578 CAH786237:CAH786578 CKD786237:CKD786578 CTZ786237:CTZ786578 DDV786237:DDV786578 DNR786237:DNR786578 DXN786237:DXN786578 EHJ786237:EHJ786578 ERF786237:ERF786578 FBB786237:FBB786578 FKX786237:FKX786578 FUT786237:FUT786578 GEP786237:GEP786578 GOL786237:GOL786578 GYH786237:GYH786578 HID786237:HID786578 HRZ786237:HRZ786578 IBV786237:IBV786578 ILR786237:ILR786578 IVN786237:IVN786578 JFJ786237:JFJ786578 JPF786237:JPF786578 JZB786237:JZB786578 KIX786237:KIX786578 KST786237:KST786578 LCP786237:LCP786578 LML786237:LML786578 LWH786237:LWH786578 MGD786237:MGD786578 MPZ786237:MPZ786578 MZV786237:MZV786578 NJR786237:NJR786578 NTN786237:NTN786578 ODJ786237:ODJ786578 ONF786237:ONF786578 OXB786237:OXB786578 PGX786237:PGX786578 PQT786237:PQT786578 QAP786237:QAP786578 QKL786237:QKL786578 QUH786237:QUH786578 RED786237:RED786578 RNZ786237:RNZ786578 RXV786237:RXV786578 SHR786237:SHR786578 SRN786237:SRN786578 TBJ786237:TBJ786578 TLF786237:TLF786578 TVB786237:TVB786578 UEX786237:UEX786578 UOT786237:UOT786578 UYP786237:UYP786578 VIL786237:VIL786578 VSH786237:VSH786578 WCD786237:WCD786578 WLZ786237:WLZ786578 WVV786237:WVV786578 L851773:L852114 JJ851773:JJ852114 TF851773:TF852114 ADB851773:ADB852114 AMX851773:AMX852114 AWT851773:AWT852114 BGP851773:BGP852114 BQL851773:BQL852114 CAH851773:CAH852114 CKD851773:CKD852114 CTZ851773:CTZ852114 DDV851773:DDV852114 DNR851773:DNR852114 DXN851773:DXN852114 EHJ851773:EHJ852114 ERF851773:ERF852114 FBB851773:FBB852114 FKX851773:FKX852114 FUT851773:FUT852114 GEP851773:GEP852114 GOL851773:GOL852114 GYH851773:GYH852114 HID851773:HID852114 HRZ851773:HRZ852114 IBV851773:IBV852114 ILR851773:ILR852114 IVN851773:IVN852114 JFJ851773:JFJ852114 JPF851773:JPF852114 JZB851773:JZB852114 KIX851773:KIX852114 KST851773:KST852114 LCP851773:LCP852114 LML851773:LML852114 LWH851773:LWH852114 MGD851773:MGD852114 MPZ851773:MPZ852114 MZV851773:MZV852114 NJR851773:NJR852114 NTN851773:NTN852114 ODJ851773:ODJ852114 ONF851773:ONF852114 OXB851773:OXB852114 PGX851773:PGX852114 PQT851773:PQT852114 QAP851773:QAP852114 QKL851773:QKL852114 QUH851773:QUH852114 RED851773:RED852114 RNZ851773:RNZ852114 RXV851773:RXV852114 SHR851773:SHR852114 SRN851773:SRN852114 TBJ851773:TBJ852114 TLF851773:TLF852114 TVB851773:TVB852114 UEX851773:UEX852114 UOT851773:UOT852114 UYP851773:UYP852114 VIL851773:VIL852114 VSH851773:VSH852114 WCD851773:WCD852114 WLZ851773:WLZ852114 WVV851773:WVV852114 L917309:L917650 JJ917309:JJ917650 TF917309:TF917650 ADB917309:ADB917650 AMX917309:AMX917650 AWT917309:AWT917650 BGP917309:BGP917650 BQL917309:BQL917650 CAH917309:CAH917650 CKD917309:CKD917650 CTZ917309:CTZ917650 DDV917309:DDV917650 DNR917309:DNR917650 DXN917309:DXN917650 EHJ917309:EHJ917650 ERF917309:ERF917650 FBB917309:FBB917650 FKX917309:FKX917650 FUT917309:FUT917650 GEP917309:GEP917650 GOL917309:GOL917650 GYH917309:GYH917650 HID917309:HID917650 HRZ917309:HRZ917650 IBV917309:IBV917650 ILR917309:ILR917650 IVN917309:IVN917650 JFJ917309:JFJ917650 JPF917309:JPF917650 JZB917309:JZB917650 KIX917309:KIX917650 KST917309:KST917650 LCP917309:LCP917650 LML917309:LML917650 LWH917309:LWH917650 MGD917309:MGD917650 MPZ917309:MPZ917650 MZV917309:MZV917650 NJR917309:NJR917650 NTN917309:NTN917650 ODJ917309:ODJ917650 ONF917309:ONF917650 OXB917309:OXB917650 PGX917309:PGX917650 PQT917309:PQT917650 QAP917309:QAP917650 QKL917309:QKL917650 QUH917309:QUH917650 RED917309:RED917650 RNZ917309:RNZ917650 RXV917309:RXV917650 SHR917309:SHR917650 SRN917309:SRN917650 TBJ917309:TBJ917650 TLF917309:TLF917650 TVB917309:TVB917650 UEX917309:UEX917650 UOT917309:UOT917650 UYP917309:UYP917650 VIL917309:VIL917650 VSH917309:VSH917650 WCD917309:WCD917650 WLZ917309:WLZ917650 WVV917309:WVV917650 L982845:L983186 JJ982845:JJ983186 TF982845:TF983186 ADB982845:ADB983186 AMX982845:AMX983186 AWT982845:AWT983186 BGP982845:BGP983186 BQL982845:BQL983186 CAH982845:CAH983186 CKD982845:CKD983186 CTZ982845:CTZ983186 DDV982845:DDV983186 DNR982845:DNR983186 DXN982845:DXN983186 EHJ982845:EHJ983186 ERF982845:ERF983186 FBB982845:FBB983186 FKX982845:FKX983186 FUT982845:FUT983186 GEP982845:GEP983186 GOL982845:GOL983186 GYH982845:GYH983186 HID982845:HID983186 HRZ982845:HRZ983186 IBV982845:IBV983186 ILR982845:ILR983186 IVN982845:IVN983186 JFJ982845:JFJ983186 JPF982845:JPF983186 JZB982845:JZB983186 KIX982845:KIX983186 KST982845:KST983186 LCP982845:LCP983186 LML982845:LML983186 LWH982845:LWH983186 MGD982845:MGD983186 MPZ982845:MPZ983186 MZV982845:MZV983186 NJR982845:NJR983186 NTN982845:NTN983186 ODJ982845:ODJ983186 ONF982845:ONF983186 OXB982845:OXB983186 PGX982845:PGX983186 PQT982845:PQT983186 QAP982845:QAP983186 QKL982845:QKL983186 QUH982845:QUH983186 RED982845:RED983186 RNZ982845:RNZ983186 RXV982845:RXV983186 SHR982845:SHR983186 SRN982845:SRN983186 TBJ982845:TBJ983186 TLF982845:TLF983186 TVB982845:TVB983186 UEX982845:UEX983186 UOT982845:UOT983186 UYP982845:UYP983186 VIL982845:VIL983186 VSH982845:VSH983186 WCD982845:WCD983186 JJ7:JJ149" xr:uid="{00000000-0002-0000-0200-000004000000}">
      <formula1>20000</formula1>
    </dataValidation>
    <dataValidation type="date" allowBlank="1" showInputMessage="1" showErrorMessage="1" sqref="WVP982845:WVQ983186 SZ7:TA149 ACV7:ACW149 AMR7:AMS149 AWN7:AWO149 BGJ7:BGK149 BQF7:BQG149 CAB7:CAC149 CJX7:CJY149 CTT7:CTU149 DDP7:DDQ149 DNL7:DNM149 DXH7:DXI149 EHD7:EHE149 EQZ7:ERA149 FAV7:FAW149 FKR7:FKS149 FUN7:FUO149 GEJ7:GEK149 GOF7:GOG149 GYB7:GYC149 HHX7:HHY149 HRT7:HRU149 IBP7:IBQ149 ILL7:ILM149 IVH7:IVI149 JFD7:JFE149 JOZ7:JPA149 JYV7:JYW149 KIR7:KIS149 KSN7:KSO149 LCJ7:LCK149 LMF7:LMG149 LWB7:LWC149 MFX7:MFY149 MPT7:MPU149 MZP7:MZQ149 NJL7:NJM149 NTH7:NTI149 ODD7:ODE149 OMZ7:ONA149 OWV7:OWW149 PGR7:PGS149 PQN7:PQO149 QAJ7:QAK149 QKF7:QKG149 QUB7:QUC149 RDX7:RDY149 RNT7:RNU149 RXP7:RXQ149 SHL7:SHM149 SRH7:SRI149 TBD7:TBE149 TKZ7:TLA149 TUV7:TUW149 UER7:UES149 UON7:UOO149 UYJ7:UYK149 VIF7:VIG149 VSB7:VSC149 WBX7:WBY149 WLT7:WLU149 WVP7:WVQ149 WLT982845:WLU983186 E65341:F65682 JD65341:JE65682 SZ65341:TA65682 ACV65341:ACW65682 AMR65341:AMS65682 AWN65341:AWO65682 BGJ65341:BGK65682 BQF65341:BQG65682 CAB65341:CAC65682 CJX65341:CJY65682 CTT65341:CTU65682 DDP65341:DDQ65682 DNL65341:DNM65682 DXH65341:DXI65682 EHD65341:EHE65682 EQZ65341:ERA65682 FAV65341:FAW65682 FKR65341:FKS65682 FUN65341:FUO65682 GEJ65341:GEK65682 GOF65341:GOG65682 GYB65341:GYC65682 HHX65341:HHY65682 HRT65341:HRU65682 IBP65341:IBQ65682 ILL65341:ILM65682 IVH65341:IVI65682 JFD65341:JFE65682 JOZ65341:JPA65682 JYV65341:JYW65682 KIR65341:KIS65682 KSN65341:KSO65682 LCJ65341:LCK65682 LMF65341:LMG65682 LWB65341:LWC65682 MFX65341:MFY65682 MPT65341:MPU65682 MZP65341:MZQ65682 NJL65341:NJM65682 NTH65341:NTI65682 ODD65341:ODE65682 OMZ65341:ONA65682 OWV65341:OWW65682 PGR65341:PGS65682 PQN65341:PQO65682 QAJ65341:QAK65682 QKF65341:QKG65682 QUB65341:QUC65682 RDX65341:RDY65682 RNT65341:RNU65682 RXP65341:RXQ65682 SHL65341:SHM65682 SRH65341:SRI65682 TBD65341:TBE65682 TKZ65341:TLA65682 TUV65341:TUW65682 UER65341:UES65682 UON65341:UOO65682 UYJ65341:UYK65682 VIF65341:VIG65682 VSB65341:VSC65682 WBX65341:WBY65682 WLT65341:WLU65682 WVP65341:WVQ65682 E130877:F131218 JD130877:JE131218 SZ130877:TA131218 ACV130877:ACW131218 AMR130877:AMS131218 AWN130877:AWO131218 BGJ130877:BGK131218 BQF130877:BQG131218 CAB130877:CAC131218 CJX130877:CJY131218 CTT130877:CTU131218 DDP130877:DDQ131218 DNL130877:DNM131218 DXH130877:DXI131218 EHD130877:EHE131218 EQZ130877:ERA131218 FAV130877:FAW131218 FKR130877:FKS131218 FUN130877:FUO131218 GEJ130877:GEK131218 GOF130877:GOG131218 GYB130877:GYC131218 HHX130877:HHY131218 HRT130877:HRU131218 IBP130877:IBQ131218 ILL130877:ILM131218 IVH130877:IVI131218 JFD130877:JFE131218 JOZ130877:JPA131218 JYV130877:JYW131218 KIR130877:KIS131218 KSN130877:KSO131218 LCJ130877:LCK131218 LMF130877:LMG131218 LWB130877:LWC131218 MFX130877:MFY131218 MPT130877:MPU131218 MZP130877:MZQ131218 NJL130877:NJM131218 NTH130877:NTI131218 ODD130877:ODE131218 OMZ130877:ONA131218 OWV130877:OWW131218 PGR130877:PGS131218 PQN130877:PQO131218 QAJ130877:QAK131218 QKF130877:QKG131218 QUB130877:QUC131218 RDX130877:RDY131218 RNT130877:RNU131218 RXP130877:RXQ131218 SHL130877:SHM131218 SRH130877:SRI131218 TBD130877:TBE131218 TKZ130877:TLA131218 TUV130877:TUW131218 UER130877:UES131218 UON130877:UOO131218 UYJ130877:UYK131218 VIF130877:VIG131218 VSB130877:VSC131218 WBX130877:WBY131218 WLT130877:WLU131218 WVP130877:WVQ131218 E196413:F196754 JD196413:JE196754 SZ196413:TA196754 ACV196413:ACW196754 AMR196413:AMS196754 AWN196413:AWO196754 BGJ196413:BGK196754 BQF196413:BQG196754 CAB196413:CAC196754 CJX196413:CJY196754 CTT196413:CTU196754 DDP196413:DDQ196754 DNL196413:DNM196754 DXH196413:DXI196754 EHD196413:EHE196754 EQZ196413:ERA196754 FAV196413:FAW196754 FKR196413:FKS196754 FUN196413:FUO196754 GEJ196413:GEK196754 GOF196413:GOG196754 GYB196413:GYC196754 HHX196413:HHY196754 HRT196413:HRU196754 IBP196413:IBQ196754 ILL196413:ILM196754 IVH196413:IVI196754 JFD196413:JFE196754 JOZ196413:JPA196754 JYV196413:JYW196754 KIR196413:KIS196754 KSN196413:KSO196754 LCJ196413:LCK196754 LMF196413:LMG196754 LWB196413:LWC196754 MFX196413:MFY196754 MPT196413:MPU196754 MZP196413:MZQ196754 NJL196413:NJM196754 NTH196413:NTI196754 ODD196413:ODE196754 OMZ196413:ONA196754 OWV196413:OWW196754 PGR196413:PGS196754 PQN196413:PQO196754 QAJ196413:QAK196754 QKF196413:QKG196754 QUB196413:QUC196754 RDX196413:RDY196754 RNT196413:RNU196754 RXP196413:RXQ196754 SHL196413:SHM196754 SRH196413:SRI196754 TBD196413:TBE196754 TKZ196413:TLA196754 TUV196413:TUW196754 UER196413:UES196754 UON196413:UOO196754 UYJ196413:UYK196754 VIF196413:VIG196754 VSB196413:VSC196754 WBX196413:WBY196754 WLT196413:WLU196754 WVP196413:WVQ196754 E261949:F262290 JD261949:JE262290 SZ261949:TA262290 ACV261949:ACW262290 AMR261949:AMS262290 AWN261949:AWO262290 BGJ261949:BGK262290 BQF261949:BQG262290 CAB261949:CAC262290 CJX261949:CJY262290 CTT261949:CTU262290 DDP261949:DDQ262290 DNL261949:DNM262290 DXH261949:DXI262290 EHD261949:EHE262290 EQZ261949:ERA262290 FAV261949:FAW262290 FKR261949:FKS262290 FUN261949:FUO262290 GEJ261949:GEK262290 GOF261949:GOG262290 GYB261949:GYC262290 HHX261949:HHY262290 HRT261949:HRU262290 IBP261949:IBQ262290 ILL261949:ILM262290 IVH261949:IVI262290 JFD261949:JFE262290 JOZ261949:JPA262290 JYV261949:JYW262290 KIR261949:KIS262290 KSN261949:KSO262290 LCJ261949:LCK262290 LMF261949:LMG262290 LWB261949:LWC262290 MFX261949:MFY262290 MPT261949:MPU262290 MZP261949:MZQ262290 NJL261949:NJM262290 NTH261949:NTI262290 ODD261949:ODE262290 OMZ261949:ONA262290 OWV261949:OWW262290 PGR261949:PGS262290 PQN261949:PQO262290 QAJ261949:QAK262290 QKF261949:QKG262290 QUB261949:QUC262290 RDX261949:RDY262290 RNT261949:RNU262290 RXP261949:RXQ262290 SHL261949:SHM262290 SRH261949:SRI262290 TBD261949:TBE262290 TKZ261949:TLA262290 TUV261949:TUW262290 UER261949:UES262290 UON261949:UOO262290 UYJ261949:UYK262290 VIF261949:VIG262290 VSB261949:VSC262290 WBX261949:WBY262290 WLT261949:WLU262290 WVP261949:WVQ262290 E327485:F327826 JD327485:JE327826 SZ327485:TA327826 ACV327485:ACW327826 AMR327485:AMS327826 AWN327485:AWO327826 BGJ327485:BGK327826 BQF327485:BQG327826 CAB327485:CAC327826 CJX327485:CJY327826 CTT327485:CTU327826 DDP327485:DDQ327826 DNL327485:DNM327826 DXH327485:DXI327826 EHD327485:EHE327826 EQZ327485:ERA327826 FAV327485:FAW327826 FKR327485:FKS327826 FUN327485:FUO327826 GEJ327485:GEK327826 GOF327485:GOG327826 GYB327485:GYC327826 HHX327485:HHY327826 HRT327485:HRU327826 IBP327485:IBQ327826 ILL327485:ILM327826 IVH327485:IVI327826 JFD327485:JFE327826 JOZ327485:JPA327826 JYV327485:JYW327826 KIR327485:KIS327826 KSN327485:KSO327826 LCJ327485:LCK327826 LMF327485:LMG327826 LWB327485:LWC327826 MFX327485:MFY327826 MPT327485:MPU327826 MZP327485:MZQ327826 NJL327485:NJM327826 NTH327485:NTI327826 ODD327485:ODE327826 OMZ327485:ONA327826 OWV327485:OWW327826 PGR327485:PGS327826 PQN327485:PQO327826 QAJ327485:QAK327826 QKF327485:QKG327826 QUB327485:QUC327826 RDX327485:RDY327826 RNT327485:RNU327826 RXP327485:RXQ327826 SHL327485:SHM327826 SRH327485:SRI327826 TBD327485:TBE327826 TKZ327485:TLA327826 TUV327485:TUW327826 UER327485:UES327826 UON327485:UOO327826 UYJ327485:UYK327826 VIF327485:VIG327826 VSB327485:VSC327826 WBX327485:WBY327826 WLT327485:WLU327826 WVP327485:WVQ327826 E393021:F393362 JD393021:JE393362 SZ393021:TA393362 ACV393021:ACW393362 AMR393021:AMS393362 AWN393021:AWO393362 BGJ393021:BGK393362 BQF393021:BQG393362 CAB393021:CAC393362 CJX393021:CJY393362 CTT393021:CTU393362 DDP393021:DDQ393362 DNL393021:DNM393362 DXH393021:DXI393362 EHD393021:EHE393362 EQZ393021:ERA393362 FAV393021:FAW393362 FKR393021:FKS393362 FUN393021:FUO393362 GEJ393021:GEK393362 GOF393021:GOG393362 GYB393021:GYC393362 HHX393021:HHY393362 HRT393021:HRU393362 IBP393021:IBQ393362 ILL393021:ILM393362 IVH393021:IVI393362 JFD393021:JFE393362 JOZ393021:JPA393362 JYV393021:JYW393362 KIR393021:KIS393362 KSN393021:KSO393362 LCJ393021:LCK393362 LMF393021:LMG393362 LWB393021:LWC393362 MFX393021:MFY393362 MPT393021:MPU393362 MZP393021:MZQ393362 NJL393021:NJM393362 NTH393021:NTI393362 ODD393021:ODE393362 OMZ393021:ONA393362 OWV393021:OWW393362 PGR393021:PGS393362 PQN393021:PQO393362 QAJ393021:QAK393362 QKF393021:QKG393362 QUB393021:QUC393362 RDX393021:RDY393362 RNT393021:RNU393362 RXP393021:RXQ393362 SHL393021:SHM393362 SRH393021:SRI393362 TBD393021:TBE393362 TKZ393021:TLA393362 TUV393021:TUW393362 UER393021:UES393362 UON393021:UOO393362 UYJ393021:UYK393362 VIF393021:VIG393362 VSB393021:VSC393362 WBX393021:WBY393362 WLT393021:WLU393362 WVP393021:WVQ393362 E458557:F458898 JD458557:JE458898 SZ458557:TA458898 ACV458557:ACW458898 AMR458557:AMS458898 AWN458557:AWO458898 BGJ458557:BGK458898 BQF458557:BQG458898 CAB458557:CAC458898 CJX458557:CJY458898 CTT458557:CTU458898 DDP458557:DDQ458898 DNL458557:DNM458898 DXH458557:DXI458898 EHD458557:EHE458898 EQZ458557:ERA458898 FAV458557:FAW458898 FKR458557:FKS458898 FUN458557:FUO458898 GEJ458557:GEK458898 GOF458557:GOG458898 GYB458557:GYC458898 HHX458557:HHY458898 HRT458557:HRU458898 IBP458557:IBQ458898 ILL458557:ILM458898 IVH458557:IVI458898 JFD458557:JFE458898 JOZ458557:JPA458898 JYV458557:JYW458898 KIR458557:KIS458898 KSN458557:KSO458898 LCJ458557:LCK458898 LMF458557:LMG458898 LWB458557:LWC458898 MFX458557:MFY458898 MPT458557:MPU458898 MZP458557:MZQ458898 NJL458557:NJM458898 NTH458557:NTI458898 ODD458557:ODE458898 OMZ458557:ONA458898 OWV458557:OWW458898 PGR458557:PGS458898 PQN458557:PQO458898 QAJ458557:QAK458898 QKF458557:QKG458898 QUB458557:QUC458898 RDX458557:RDY458898 RNT458557:RNU458898 RXP458557:RXQ458898 SHL458557:SHM458898 SRH458557:SRI458898 TBD458557:TBE458898 TKZ458557:TLA458898 TUV458557:TUW458898 UER458557:UES458898 UON458557:UOO458898 UYJ458557:UYK458898 VIF458557:VIG458898 VSB458557:VSC458898 WBX458557:WBY458898 WLT458557:WLU458898 WVP458557:WVQ458898 E524093:F524434 JD524093:JE524434 SZ524093:TA524434 ACV524093:ACW524434 AMR524093:AMS524434 AWN524093:AWO524434 BGJ524093:BGK524434 BQF524093:BQG524434 CAB524093:CAC524434 CJX524093:CJY524434 CTT524093:CTU524434 DDP524093:DDQ524434 DNL524093:DNM524434 DXH524093:DXI524434 EHD524093:EHE524434 EQZ524093:ERA524434 FAV524093:FAW524434 FKR524093:FKS524434 FUN524093:FUO524434 GEJ524093:GEK524434 GOF524093:GOG524434 GYB524093:GYC524434 HHX524093:HHY524434 HRT524093:HRU524434 IBP524093:IBQ524434 ILL524093:ILM524434 IVH524093:IVI524434 JFD524093:JFE524434 JOZ524093:JPA524434 JYV524093:JYW524434 KIR524093:KIS524434 KSN524093:KSO524434 LCJ524093:LCK524434 LMF524093:LMG524434 LWB524093:LWC524434 MFX524093:MFY524434 MPT524093:MPU524434 MZP524093:MZQ524434 NJL524093:NJM524434 NTH524093:NTI524434 ODD524093:ODE524434 OMZ524093:ONA524434 OWV524093:OWW524434 PGR524093:PGS524434 PQN524093:PQO524434 QAJ524093:QAK524434 QKF524093:QKG524434 QUB524093:QUC524434 RDX524093:RDY524434 RNT524093:RNU524434 RXP524093:RXQ524434 SHL524093:SHM524434 SRH524093:SRI524434 TBD524093:TBE524434 TKZ524093:TLA524434 TUV524093:TUW524434 UER524093:UES524434 UON524093:UOO524434 UYJ524093:UYK524434 VIF524093:VIG524434 VSB524093:VSC524434 WBX524093:WBY524434 WLT524093:WLU524434 WVP524093:WVQ524434 E589629:F589970 JD589629:JE589970 SZ589629:TA589970 ACV589629:ACW589970 AMR589629:AMS589970 AWN589629:AWO589970 BGJ589629:BGK589970 BQF589629:BQG589970 CAB589629:CAC589970 CJX589629:CJY589970 CTT589629:CTU589970 DDP589629:DDQ589970 DNL589629:DNM589970 DXH589629:DXI589970 EHD589629:EHE589970 EQZ589629:ERA589970 FAV589629:FAW589970 FKR589629:FKS589970 FUN589629:FUO589970 GEJ589629:GEK589970 GOF589629:GOG589970 GYB589629:GYC589970 HHX589629:HHY589970 HRT589629:HRU589970 IBP589629:IBQ589970 ILL589629:ILM589970 IVH589629:IVI589970 JFD589629:JFE589970 JOZ589629:JPA589970 JYV589629:JYW589970 KIR589629:KIS589970 KSN589629:KSO589970 LCJ589629:LCK589970 LMF589629:LMG589970 LWB589629:LWC589970 MFX589629:MFY589970 MPT589629:MPU589970 MZP589629:MZQ589970 NJL589629:NJM589970 NTH589629:NTI589970 ODD589629:ODE589970 OMZ589629:ONA589970 OWV589629:OWW589970 PGR589629:PGS589970 PQN589629:PQO589970 QAJ589629:QAK589970 QKF589629:QKG589970 QUB589629:QUC589970 RDX589629:RDY589970 RNT589629:RNU589970 RXP589629:RXQ589970 SHL589629:SHM589970 SRH589629:SRI589970 TBD589629:TBE589970 TKZ589629:TLA589970 TUV589629:TUW589970 UER589629:UES589970 UON589629:UOO589970 UYJ589629:UYK589970 VIF589629:VIG589970 VSB589629:VSC589970 WBX589629:WBY589970 WLT589629:WLU589970 WVP589629:WVQ589970 E655165:F655506 JD655165:JE655506 SZ655165:TA655506 ACV655165:ACW655506 AMR655165:AMS655506 AWN655165:AWO655506 BGJ655165:BGK655506 BQF655165:BQG655506 CAB655165:CAC655506 CJX655165:CJY655506 CTT655165:CTU655506 DDP655165:DDQ655506 DNL655165:DNM655506 DXH655165:DXI655506 EHD655165:EHE655506 EQZ655165:ERA655506 FAV655165:FAW655506 FKR655165:FKS655506 FUN655165:FUO655506 GEJ655165:GEK655506 GOF655165:GOG655506 GYB655165:GYC655506 HHX655165:HHY655506 HRT655165:HRU655506 IBP655165:IBQ655506 ILL655165:ILM655506 IVH655165:IVI655506 JFD655165:JFE655506 JOZ655165:JPA655506 JYV655165:JYW655506 KIR655165:KIS655506 KSN655165:KSO655506 LCJ655165:LCK655506 LMF655165:LMG655506 LWB655165:LWC655506 MFX655165:MFY655506 MPT655165:MPU655506 MZP655165:MZQ655506 NJL655165:NJM655506 NTH655165:NTI655506 ODD655165:ODE655506 OMZ655165:ONA655506 OWV655165:OWW655506 PGR655165:PGS655506 PQN655165:PQO655506 QAJ655165:QAK655506 QKF655165:QKG655506 QUB655165:QUC655506 RDX655165:RDY655506 RNT655165:RNU655506 RXP655165:RXQ655506 SHL655165:SHM655506 SRH655165:SRI655506 TBD655165:TBE655506 TKZ655165:TLA655506 TUV655165:TUW655506 UER655165:UES655506 UON655165:UOO655506 UYJ655165:UYK655506 VIF655165:VIG655506 VSB655165:VSC655506 WBX655165:WBY655506 WLT655165:WLU655506 WVP655165:WVQ655506 E720701:F721042 JD720701:JE721042 SZ720701:TA721042 ACV720701:ACW721042 AMR720701:AMS721042 AWN720701:AWO721042 BGJ720701:BGK721042 BQF720701:BQG721042 CAB720701:CAC721042 CJX720701:CJY721042 CTT720701:CTU721042 DDP720701:DDQ721042 DNL720701:DNM721042 DXH720701:DXI721042 EHD720701:EHE721042 EQZ720701:ERA721042 FAV720701:FAW721042 FKR720701:FKS721042 FUN720701:FUO721042 GEJ720701:GEK721042 GOF720701:GOG721042 GYB720701:GYC721042 HHX720701:HHY721042 HRT720701:HRU721042 IBP720701:IBQ721042 ILL720701:ILM721042 IVH720701:IVI721042 JFD720701:JFE721042 JOZ720701:JPA721042 JYV720701:JYW721042 KIR720701:KIS721042 KSN720701:KSO721042 LCJ720701:LCK721042 LMF720701:LMG721042 LWB720701:LWC721042 MFX720701:MFY721042 MPT720701:MPU721042 MZP720701:MZQ721042 NJL720701:NJM721042 NTH720701:NTI721042 ODD720701:ODE721042 OMZ720701:ONA721042 OWV720701:OWW721042 PGR720701:PGS721042 PQN720701:PQO721042 QAJ720701:QAK721042 QKF720701:QKG721042 QUB720701:QUC721042 RDX720701:RDY721042 RNT720701:RNU721042 RXP720701:RXQ721042 SHL720701:SHM721042 SRH720701:SRI721042 TBD720701:TBE721042 TKZ720701:TLA721042 TUV720701:TUW721042 UER720701:UES721042 UON720701:UOO721042 UYJ720701:UYK721042 VIF720701:VIG721042 VSB720701:VSC721042 WBX720701:WBY721042 WLT720701:WLU721042 WVP720701:WVQ721042 E786237:F786578 JD786237:JE786578 SZ786237:TA786578 ACV786237:ACW786578 AMR786237:AMS786578 AWN786237:AWO786578 BGJ786237:BGK786578 BQF786237:BQG786578 CAB786237:CAC786578 CJX786237:CJY786578 CTT786237:CTU786578 DDP786237:DDQ786578 DNL786237:DNM786578 DXH786237:DXI786578 EHD786237:EHE786578 EQZ786237:ERA786578 FAV786237:FAW786578 FKR786237:FKS786578 FUN786237:FUO786578 GEJ786237:GEK786578 GOF786237:GOG786578 GYB786237:GYC786578 HHX786237:HHY786578 HRT786237:HRU786578 IBP786237:IBQ786578 ILL786237:ILM786578 IVH786237:IVI786578 JFD786237:JFE786578 JOZ786237:JPA786578 JYV786237:JYW786578 KIR786237:KIS786578 KSN786237:KSO786578 LCJ786237:LCK786578 LMF786237:LMG786578 LWB786237:LWC786578 MFX786237:MFY786578 MPT786237:MPU786578 MZP786237:MZQ786578 NJL786237:NJM786578 NTH786237:NTI786578 ODD786237:ODE786578 OMZ786237:ONA786578 OWV786237:OWW786578 PGR786237:PGS786578 PQN786237:PQO786578 QAJ786237:QAK786578 QKF786237:QKG786578 QUB786237:QUC786578 RDX786237:RDY786578 RNT786237:RNU786578 RXP786237:RXQ786578 SHL786237:SHM786578 SRH786237:SRI786578 TBD786237:TBE786578 TKZ786237:TLA786578 TUV786237:TUW786578 UER786237:UES786578 UON786237:UOO786578 UYJ786237:UYK786578 VIF786237:VIG786578 VSB786237:VSC786578 WBX786237:WBY786578 WLT786237:WLU786578 WVP786237:WVQ786578 E851773:F852114 JD851773:JE852114 SZ851773:TA852114 ACV851773:ACW852114 AMR851773:AMS852114 AWN851773:AWO852114 BGJ851773:BGK852114 BQF851773:BQG852114 CAB851773:CAC852114 CJX851773:CJY852114 CTT851773:CTU852114 DDP851773:DDQ852114 DNL851773:DNM852114 DXH851773:DXI852114 EHD851773:EHE852114 EQZ851773:ERA852114 FAV851773:FAW852114 FKR851773:FKS852114 FUN851773:FUO852114 GEJ851773:GEK852114 GOF851773:GOG852114 GYB851773:GYC852114 HHX851773:HHY852114 HRT851773:HRU852114 IBP851773:IBQ852114 ILL851773:ILM852114 IVH851773:IVI852114 JFD851773:JFE852114 JOZ851773:JPA852114 JYV851773:JYW852114 KIR851773:KIS852114 KSN851773:KSO852114 LCJ851773:LCK852114 LMF851773:LMG852114 LWB851773:LWC852114 MFX851773:MFY852114 MPT851773:MPU852114 MZP851773:MZQ852114 NJL851773:NJM852114 NTH851773:NTI852114 ODD851773:ODE852114 OMZ851773:ONA852114 OWV851773:OWW852114 PGR851773:PGS852114 PQN851773:PQO852114 QAJ851773:QAK852114 QKF851773:QKG852114 QUB851773:QUC852114 RDX851773:RDY852114 RNT851773:RNU852114 RXP851773:RXQ852114 SHL851773:SHM852114 SRH851773:SRI852114 TBD851773:TBE852114 TKZ851773:TLA852114 TUV851773:TUW852114 UER851773:UES852114 UON851773:UOO852114 UYJ851773:UYK852114 VIF851773:VIG852114 VSB851773:VSC852114 WBX851773:WBY852114 WLT851773:WLU852114 WVP851773:WVQ852114 E917309:F917650 JD917309:JE917650 SZ917309:TA917650 ACV917309:ACW917650 AMR917309:AMS917650 AWN917309:AWO917650 BGJ917309:BGK917650 BQF917309:BQG917650 CAB917309:CAC917650 CJX917309:CJY917650 CTT917309:CTU917650 DDP917309:DDQ917650 DNL917309:DNM917650 DXH917309:DXI917650 EHD917309:EHE917650 EQZ917309:ERA917650 FAV917309:FAW917650 FKR917309:FKS917650 FUN917309:FUO917650 GEJ917309:GEK917650 GOF917309:GOG917650 GYB917309:GYC917650 HHX917309:HHY917650 HRT917309:HRU917650 IBP917309:IBQ917650 ILL917309:ILM917650 IVH917309:IVI917650 JFD917309:JFE917650 JOZ917309:JPA917650 JYV917309:JYW917650 KIR917309:KIS917650 KSN917309:KSO917650 LCJ917309:LCK917650 LMF917309:LMG917650 LWB917309:LWC917650 MFX917309:MFY917650 MPT917309:MPU917650 MZP917309:MZQ917650 NJL917309:NJM917650 NTH917309:NTI917650 ODD917309:ODE917650 OMZ917309:ONA917650 OWV917309:OWW917650 PGR917309:PGS917650 PQN917309:PQO917650 QAJ917309:QAK917650 QKF917309:QKG917650 QUB917309:QUC917650 RDX917309:RDY917650 RNT917309:RNU917650 RXP917309:RXQ917650 SHL917309:SHM917650 SRH917309:SRI917650 TBD917309:TBE917650 TKZ917309:TLA917650 TUV917309:TUW917650 UER917309:UES917650 UON917309:UOO917650 UYJ917309:UYK917650 VIF917309:VIG917650 VSB917309:VSC917650 WBX917309:WBY917650 WLT917309:WLU917650 WVP917309:WVQ917650 E982845:F983186 JD982845:JE983186 SZ982845:TA983186 ACV982845:ACW983186 AMR982845:AMS983186 AWN982845:AWO983186 BGJ982845:BGK983186 BQF982845:BQG983186 CAB982845:CAC983186 CJX982845:CJY983186 CTT982845:CTU983186 DDP982845:DDQ983186 DNL982845:DNM983186 DXH982845:DXI983186 EHD982845:EHE983186 EQZ982845:ERA983186 FAV982845:FAW983186 FKR982845:FKS983186 FUN982845:FUO983186 GEJ982845:GEK983186 GOF982845:GOG983186 GYB982845:GYC983186 HHX982845:HHY983186 HRT982845:HRU983186 IBP982845:IBQ983186 ILL982845:ILM983186 IVH982845:IVI983186 JFD982845:JFE983186 JOZ982845:JPA983186 JYV982845:JYW983186 KIR982845:KIS983186 KSN982845:KSO983186 LCJ982845:LCK983186 LMF982845:LMG983186 LWB982845:LWC983186 MFX982845:MFY983186 MPT982845:MPU983186 MZP982845:MZQ983186 NJL982845:NJM983186 NTH982845:NTI983186 ODD982845:ODE983186 OMZ982845:ONA983186 OWV982845:OWW983186 PGR982845:PGS983186 PQN982845:PQO983186 QAJ982845:QAK983186 QKF982845:QKG983186 QUB982845:QUC983186 RDX982845:RDY983186 RNT982845:RNU983186 RXP982845:RXQ983186 SHL982845:SHM983186 SRH982845:SRI983186 TBD982845:TBE983186 TKZ982845:TLA983186 TUV982845:TUW983186 UER982845:UES983186 UON982845:UOO983186 UYJ982845:UYK983186 VIF982845:VIG983186 VSB982845:VSC983186 WBX982845:WBY983186 JD7:JE149" xr:uid="{00000000-0002-0000-0200-000005000000}">
      <formula1>43101</formula1>
      <formula2>43465</formula2>
    </dataValidation>
    <dataValidation type="whole" allowBlank="1" showInputMessage="1" showErrorMessage="1" error="massimo 365 gg" sqref="H7" xr:uid="{00000000-0002-0000-0200-000006000000}">
      <formula1>1</formula1>
      <formula2>365</formula2>
    </dataValidation>
    <dataValidation type="date" allowBlank="1" showInputMessage="1" showErrorMessage="1" error="inserire anno 2023 (01/01/2023 - 31/12/2023)" prompt="compilare sempre" sqref="E7:F149" xr:uid="{00000000-0002-0000-0200-000007000000}">
      <formula1>44927</formula1>
      <formula2>45291</formula2>
    </dataValidation>
    <dataValidation type="whole" allowBlank="1" showInputMessage="1" showErrorMessage="1" error="inserire solo i g. di assenza" prompt="inserire solo i giorni di assenza fatturati/da fatturare" sqref="H8:H149" xr:uid="{00000000-0002-0000-0200-000008000000}">
      <formula1>0</formula1>
      <formula2>364</formula2>
    </dataValidation>
    <dataValidation type="decimal" allowBlank="1" showInputMessage="1" showErrorMessage="1" error="ISEE tra 0,00 e 20.000,00" prompt="compilare sempre" sqref="L7:L149" xr:uid="{00000000-0002-0000-0200-000009000000}">
      <formula1>0</formula1>
      <formula2>20000</formula2>
    </dataValidation>
    <dataValidation type="decimal" allowBlank="1" showInputMessage="1" showErrorMessage="1" error="verificare importo tariffa inserita" prompt="Compilare sempre" sqref="N7:N149" xr:uid="{00000000-0002-0000-0200-00000A000000}">
      <formula1>13.49</formula1>
      <formula2>38.1</formula2>
    </dataValidation>
    <dataValidation type="whole" allowBlank="1" showInputMessage="1" showErrorMessage="1" error="massimo 365 gg" prompt="compilare sempre" sqref="G7:G149" xr:uid="{00000000-0002-0000-0200-00000B000000}">
      <formula1>1</formula1>
      <formula2>365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C000000}">
          <x14:formula1>
            <xm:f>'MENU TENDINA'!$A$2:$A$3</xm:f>
          </x14:formula1>
          <xm:sqref>M151:M1048576 M7:M149 M3:M5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I150"/>
  <sheetViews>
    <sheetView zoomScaleNormal="100" workbookViewId="0">
      <selection activeCell="D6" sqref="D6"/>
    </sheetView>
  </sheetViews>
  <sheetFormatPr defaultRowHeight="14.5" x14ac:dyDescent="0.35"/>
  <cols>
    <col min="1" max="1" width="7.7265625" style="194" customWidth="1"/>
    <col min="2" max="2" width="9" style="83" customWidth="1"/>
    <col min="3" max="3" width="14" style="83" customWidth="1"/>
    <col min="4" max="4" width="27" style="83" bestFit="1" customWidth="1"/>
    <col min="5" max="5" width="22.1796875" style="83" customWidth="1"/>
    <col min="6" max="6" width="13.26953125" style="83" customWidth="1"/>
    <col min="7" max="7" width="12.7265625" style="83" customWidth="1"/>
    <col min="8" max="8" width="13.453125" style="84" customWidth="1"/>
    <col min="9" max="9" width="13.54296875" style="83" customWidth="1"/>
    <col min="10" max="10" width="11.26953125" style="83" customWidth="1"/>
    <col min="11" max="11" width="19.26953125" style="83" customWidth="1"/>
    <col min="12" max="12" width="12.81640625" style="83" hidden="1" customWidth="1"/>
    <col min="13" max="13" width="13" style="83" customWidth="1"/>
    <col min="14" max="15" width="11" style="83" customWidth="1"/>
    <col min="16" max="16" width="11.26953125" style="83" customWidth="1"/>
    <col min="17" max="17" width="11.7265625" style="83" customWidth="1"/>
    <col min="18" max="18" width="15" style="86" customWidth="1"/>
    <col min="19" max="19" width="14" style="87" customWidth="1"/>
    <col min="20" max="20" width="13" style="83" customWidth="1"/>
    <col min="21" max="21" width="12.26953125" style="83" customWidth="1"/>
    <col min="22" max="22" width="12" style="83" customWidth="1"/>
    <col min="23" max="23" width="11.1796875" style="83" customWidth="1"/>
    <col min="24" max="24" width="10.1796875" style="83" customWidth="1"/>
    <col min="25" max="25" width="15.26953125" style="99" customWidth="1"/>
    <col min="26" max="26" width="19.54296875" style="211" customWidth="1"/>
    <col min="27" max="253" width="8.81640625" style="83"/>
    <col min="254" max="254" width="5.26953125" style="83" customWidth="1"/>
    <col min="255" max="255" width="9" style="83" customWidth="1"/>
    <col min="256" max="256" width="14" style="83" customWidth="1"/>
    <col min="257" max="257" width="27" style="83" bestFit="1" customWidth="1"/>
    <col min="258" max="258" width="26.26953125" style="83" customWidth="1"/>
    <col min="259" max="259" width="11" style="83" customWidth="1"/>
    <col min="260" max="260" width="11.26953125" style="83" customWidth="1"/>
    <col min="261" max="261" width="9.26953125" style="83" customWidth="1"/>
    <col min="262" max="262" width="10" style="83" customWidth="1"/>
    <col min="263" max="263" width="9.81640625" style="83" customWidth="1"/>
    <col min="264" max="264" width="11.7265625" style="83" customWidth="1"/>
    <col min="265" max="265" width="11" style="83" customWidth="1"/>
    <col min="266" max="266" width="10.26953125" style="83" bestFit="1" customWidth="1"/>
    <col min="267" max="268" width="11" style="83" customWidth="1"/>
    <col min="269" max="270" width="17" style="83" customWidth="1"/>
    <col min="271" max="271" width="12.26953125" style="83" customWidth="1"/>
    <col min="272" max="272" width="15.7265625" style="83" customWidth="1"/>
    <col min="273" max="273" width="15" style="83" customWidth="1"/>
    <col min="274" max="274" width="26.1796875" style="83" customWidth="1"/>
    <col min="275" max="275" width="12.81640625" style="83" customWidth="1"/>
    <col min="276" max="276" width="13.26953125" style="83" customWidth="1"/>
    <col min="277" max="277" width="10.7265625" style="83" customWidth="1"/>
    <col min="278" max="278" width="10.1796875" style="83" customWidth="1"/>
    <col min="279" max="279" width="11.7265625" style="83" customWidth="1"/>
    <col min="280" max="280" width="13.1796875" style="83" customWidth="1"/>
    <col min="281" max="281" width="14.7265625" style="83" customWidth="1"/>
    <col min="282" max="282" width="9.7265625" style="83" bestFit="1" customWidth="1"/>
    <col min="283" max="509" width="8.81640625" style="83"/>
    <col min="510" max="510" width="5.26953125" style="83" customWidth="1"/>
    <col min="511" max="511" width="9" style="83" customWidth="1"/>
    <col min="512" max="512" width="14" style="83" customWidth="1"/>
    <col min="513" max="513" width="27" style="83" bestFit="1" customWidth="1"/>
    <col min="514" max="514" width="26.26953125" style="83" customWidth="1"/>
    <col min="515" max="515" width="11" style="83" customWidth="1"/>
    <col min="516" max="516" width="11.26953125" style="83" customWidth="1"/>
    <col min="517" max="517" width="9.26953125" style="83" customWidth="1"/>
    <col min="518" max="518" width="10" style="83" customWidth="1"/>
    <col min="519" max="519" width="9.81640625" style="83" customWidth="1"/>
    <col min="520" max="520" width="11.7265625" style="83" customWidth="1"/>
    <col min="521" max="521" width="11" style="83" customWidth="1"/>
    <col min="522" max="522" width="10.26953125" style="83" bestFit="1" customWidth="1"/>
    <col min="523" max="524" width="11" style="83" customWidth="1"/>
    <col min="525" max="526" width="17" style="83" customWidth="1"/>
    <col min="527" max="527" width="12.26953125" style="83" customWidth="1"/>
    <col min="528" max="528" width="15.7265625" style="83" customWidth="1"/>
    <col min="529" max="529" width="15" style="83" customWidth="1"/>
    <col min="530" max="530" width="26.1796875" style="83" customWidth="1"/>
    <col min="531" max="531" width="12.81640625" style="83" customWidth="1"/>
    <col min="532" max="532" width="13.26953125" style="83" customWidth="1"/>
    <col min="533" max="533" width="10.7265625" style="83" customWidth="1"/>
    <col min="534" max="534" width="10.1796875" style="83" customWidth="1"/>
    <col min="535" max="535" width="11.7265625" style="83" customWidth="1"/>
    <col min="536" max="536" width="13.1796875" style="83" customWidth="1"/>
    <col min="537" max="537" width="14.7265625" style="83" customWidth="1"/>
    <col min="538" max="538" width="9.7265625" style="83" bestFit="1" customWidth="1"/>
    <col min="539" max="765" width="8.81640625" style="83"/>
    <col min="766" max="766" width="5.26953125" style="83" customWidth="1"/>
    <col min="767" max="767" width="9" style="83" customWidth="1"/>
    <col min="768" max="768" width="14" style="83" customWidth="1"/>
    <col min="769" max="769" width="27" style="83" bestFit="1" customWidth="1"/>
    <col min="770" max="770" width="26.26953125" style="83" customWidth="1"/>
    <col min="771" max="771" width="11" style="83" customWidth="1"/>
    <col min="772" max="772" width="11.26953125" style="83" customWidth="1"/>
    <col min="773" max="773" width="9.26953125" style="83" customWidth="1"/>
    <col min="774" max="774" width="10" style="83" customWidth="1"/>
    <col min="775" max="775" width="9.81640625" style="83" customWidth="1"/>
    <col min="776" max="776" width="11.7265625" style="83" customWidth="1"/>
    <col min="777" max="777" width="11" style="83" customWidth="1"/>
    <col min="778" max="778" width="10.26953125" style="83" bestFit="1" customWidth="1"/>
    <col min="779" max="780" width="11" style="83" customWidth="1"/>
    <col min="781" max="782" width="17" style="83" customWidth="1"/>
    <col min="783" max="783" width="12.26953125" style="83" customWidth="1"/>
    <col min="784" max="784" width="15.7265625" style="83" customWidth="1"/>
    <col min="785" max="785" width="15" style="83" customWidth="1"/>
    <col min="786" max="786" width="26.1796875" style="83" customWidth="1"/>
    <col min="787" max="787" width="12.81640625" style="83" customWidth="1"/>
    <col min="788" max="788" width="13.26953125" style="83" customWidth="1"/>
    <col min="789" max="789" width="10.7265625" style="83" customWidth="1"/>
    <col min="790" max="790" width="10.1796875" style="83" customWidth="1"/>
    <col min="791" max="791" width="11.7265625" style="83" customWidth="1"/>
    <col min="792" max="792" width="13.1796875" style="83" customWidth="1"/>
    <col min="793" max="793" width="14.7265625" style="83" customWidth="1"/>
    <col min="794" max="794" width="9.7265625" style="83" bestFit="1" customWidth="1"/>
    <col min="795" max="1021" width="8.81640625" style="83"/>
    <col min="1022" max="1022" width="5.26953125" style="83" customWidth="1"/>
    <col min="1023" max="1023" width="9" style="83" customWidth="1"/>
    <col min="1024" max="1024" width="14" style="83" customWidth="1"/>
    <col min="1025" max="1025" width="27" style="83" bestFit="1" customWidth="1"/>
    <col min="1026" max="1026" width="26.26953125" style="83" customWidth="1"/>
    <col min="1027" max="1027" width="11" style="83" customWidth="1"/>
    <col min="1028" max="1028" width="11.26953125" style="83" customWidth="1"/>
    <col min="1029" max="1029" width="9.26953125" style="83" customWidth="1"/>
    <col min="1030" max="1030" width="10" style="83" customWidth="1"/>
    <col min="1031" max="1031" width="9.81640625" style="83" customWidth="1"/>
    <col min="1032" max="1032" width="11.7265625" style="83" customWidth="1"/>
    <col min="1033" max="1033" width="11" style="83" customWidth="1"/>
    <col min="1034" max="1034" width="10.26953125" style="83" bestFit="1" customWidth="1"/>
    <col min="1035" max="1036" width="11" style="83" customWidth="1"/>
    <col min="1037" max="1038" width="17" style="83" customWidth="1"/>
    <col min="1039" max="1039" width="12.26953125" style="83" customWidth="1"/>
    <col min="1040" max="1040" width="15.7265625" style="83" customWidth="1"/>
    <col min="1041" max="1041" width="15" style="83" customWidth="1"/>
    <col min="1042" max="1042" width="26.1796875" style="83" customWidth="1"/>
    <col min="1043" max="1043" width="12.81640625" style="83" customWidth="1"/>
    <col min="1044" max="1044" width="13.26953125" style="83" customWidth="1"/>
    <col min="1045" max="1045" width="10.7265625" style="83" customWidth="1"/>
    <col min="1046" max="1046" width="10.1796875" style="83" customWidth="1"/>
    <col min="1047" max="1047" width="11.7265625" style="83" customWidth="1"/>
    <col min="1048" max="1048" width="13.1796875" style="83" customWidth="1"/>
    <col min="1049" max="1049" width="14.7265625" style="83" customWidth="1"/>
    <col min="1050" max="1050" width="9.7265625" style="83" bestFit="1" customWidth="1"/>
    <col min="1051" max="1277" width="8.81640625" style="83"/>
    <col min="1278" max="1278" width="5.26953125" style="83" customWidth="1"/>
    <col min="1279" max="1279" width="9" style="83" customWidth="1"/>
    <col min="1280" max="1280" width="14" style="83" customWidth="1"/>
    <col min="1281" max="1281" width="27" style="83" bestFit="1" customWidth="1"/>
    <col min="1282" max="1282" width="26.26953125" style="83" customWidth="1"/>
    <col min="1283" max="1283" width="11" style="83" customWidth="1"/>
    <col min="1284" max="1284" width="11.26953125" style="83" customWidth="1"/>
    <col min="1285" max="1285" width="9.26953125" style="83" customWidth="1"/>
    <col min="1286" max="1286" width="10" style="83" customWidth="1"/>
    <col min="1287" max="1287" width="9.81640625" style="83" customWidth="1"/>
    <col min="1288" max="1288" width="11.7265625" style="83" customWidth="1"/>
    <col min="1289" max="1289" width="11" style="83" customWidth="1"/>
    <col min="1290" max="1290" width="10.26953125" style="83" bestFit="1" customWidth="1"/>
    <col min="1291" max="1292" width="11" style="83" customWidth="1"/>
    <col min="1293" max="1294" width="17" style="83" customWidth="1"/>
    <col min="1295" max="1295" width="12.26953125" style="83" customWidth="1"/>
    <col min="1296" max="1296" width="15.7265625" style="83" customWidth="1"/>
    <col min="1297" max="1297" width="15" style="83" customWidth="1"/>
    <col min="1298" max="1298" width="26.1796875" style="83" customWidth="1"/>
    <col min="1299" max="1299" width="12.81640625" style="83" customWidth="1"/>
    <col min="1300" max="1300" width="13.26953125" style="83" customWidth="1"/>
    <col min="1301" max="1301" width="10.7265625" style="83" customWidth="1"/>
    <col min="1302" max="1302" width="10.1796875" style="83" customWidth="1"/>
    <col min="1303" max="1303" width="11.7265625" style="83" customWidth="1"/>
    <col min="1304" max="1304" width="13.1796875" style="83" customWidth="1"/>
    <col min="1305" max="1305" width="14.7265625" style="83" customWidth="1"/>
    <col min="1306" max="1306" width="9.7265625" style="83" bestFit="1" customWidth="1"/>
    <col min="1307" max="1533" width="8.81640625" style="83"/>
    <col min="1534" max="1534" width="5.26953125" style="83" customWidth="1"/>
    <col min="1535" max="1535" width="9" style="83" customWidth="1"/>
    <col min="1536" max="1536" width="14" style="83" customWidth="1"/>
    <col min="1537" max="1537" width="27" style="83" bestFit="1" customWidth="1"/>
    <col min="1538" max="1538" width="26.26953125" style="83" customWidth="1"/>
    <col min="1539" max="1539" width="11" style="83" customWidth="1"/>
    <col min="1540" max="1540" width="11.26953125" style="83" customWidth="1"/>
    <col min="1541" max="1541" width="9.26953125" style="83" customWidth="1"/>
    <col min="1542" max="1542" width="10" style="83" customWidth="1"/>
    <col min="1543" max="1543" width="9.81640625" style="83" customWidth="1"/>
    <col min="1544" max="1544" width="11.7265625" style="83" customWidth="1"/>
    <col min="1545" max="1545" width="11" style="83" customWidth="1"/>
    <col min="1546" max="1546" width="10.26953125" style="83" bestFit="1" customWidth="1"/>
    <col min="1547" max="1548" width="11" style="83" customWidth="1"/>
    <col min="1549" max="1550" width="17" style="83" customWidth="1"/>
    <col min="1551" max="1551" width="12.26953125" style="83" customWidth="1"/>
    <col min="1552" max="1552" width="15.7265625" style="83" customWidth="1"/>
    <col min="1553" max="1553" width="15" style="83" customWidth="1"/>
    <col min="1554" max="1554" width="26.1796875" style="83" customWidth="1"/>
    <col min="1555" max="1555" width="12.81640625" style="83" customWidth="1"/>
    <col min="1556" max="1556" width="13.26953125" style="83" customWidth="1"/>
    <col min="1557" max="1557" width="10.7265625" style="83" customWidth="1"/>
    <col min="1558" max="1558" width="10.1796875" style="83" customWidth="1"/>
    <col min="1559" max="1559" width="11.7265625" style="83" customWidth="1"/>
    <col min="1560" max="1560" width="13.1796875" style="83" customWidth="1"/>
    <col min="1561" max="1561" width="14.7265625" style="83" customWidth="1"/>
    <col min="1562" max="1562" width="9.7265625" style="83" bestFit="1" customWidth="1"/>
    <col min="1563" max="1789" width="8.81640625" style="83"/>
    <col min="1790" max="1790" width="5.26953125" style="83" customWidth="1"/>
    <col min="1791" max="1791" width="9" style="83" customWidth="1"/>
    <col min="1792" max="1792" width="14" style="83" customWidth="1"/>
    <col min="1793" max="1793" width="27" style="83" bestFit="1" customWidth="1"/>
    <col min="1794" max="1794" width="26.26953125" style="83" customWidth="1"/>
    <col min="1795" max="1795" width="11" style="83" customWidth="1"/>
    <col min="1796" max="1796" width="11.26953125" style="83" customWidth="1"/>
    <col min="1797" max="1797" width="9.26953125" style="83" customWidth="1"/>
    <col min="1798" max="1798" width="10" style="83" customWidth="1"/>
    <col min="1799" max="1799" width="9.81640625" style="83" customWidth="1"/>
    <col min="1800" max="1800" width="11.7265625" style="83" customWidth="1"/>
    <col min="1801" max="1801" width="11" style="83" customWidth="1"/>
    <col min="1802" max="1802" width="10.26953125" style="83" bestFit="1" customWidth="1"/>
    <col min="1803" max="1804" width="11" style="83" customWidth="1"/>
    <col min="1805" max="1806" width="17" style="83" customWidth="1"/>
    <col min="1807" max="1807" width="12.26953125" style="83" customWidth="1"/>
    <col min="1808" max="1808" width="15.7265625" style="83" customWidth="1"/>
    <col min="1809" max="1809" width="15" style="83" customWidth="1"/>
    <col min="1810" max="1810" width="26.1796875" style="83" customWidth="1"/>
    <col min="1811" max="1811" width="12.81640625" style="83" customWidth="1"/>
    <col min="1812" max="1812" width="13.26953125" style="83" customWidth="1"/>
    <col min="1813" max="1813" width="10.7265625" style="83" customWidth="1"/>
    <col min="1814" max="1814" width="10.1796875" style="83" customWidth="1"/>
    <col min="1815" max="1815" width="11.7265625" style="83" customWidth="1"/>
    <col min="1816" max="1816" width="13.1796875" style="83" customWidth="1"/>
    <col min="1817" max="1817" width="14.7265625" style="83" customWidth="1"/>
    <col min="1818" max="1818" width="9.7265625" style="83" bestFit="1" customWidth="1"/>
    <col min="1819" max="2045" width="8.81640625" style="83"/>
    <col min="2046" max="2046" width="5.26953125" style="83" customWidth="1"/>
    <col min="2047" max="2047" width="9" style="83" customWidth="1"/>
    <col min="2048" max="2048" width="14" style="83" customWidth="1"/>
    <col min="2049" max="2049" width="27" style="83" bestFit="1" customWidth="1"/>
    <col min="2050" max="2050" width="26.26953125" style="83" customWidth="1"/>
    <col min="2051" max="2051" width="11" style="83" customWidth="1"/>
    <col min="2052" max="2052" width="11.26953125" style="83" customWidth="1"/>
    <col min="2053" max="2053" width="9.26953125" style="83" customWidth="1"/>
    <col min="2054" max="2054" width="10" style="83" customWidth="1"/>
    <col min="2055" max="2055" width="9.81640625" style="83" customWidth="1"/>
    <col min="2056" max="2056" width="11.7265625" style="83" customWidth="1"/>
    <col min="2057" max="2057" width="11" style="83" customWidth="1"/>
    <col min="2058" max="2058" width="10.26953125" style="83" bestFit="1" customWidth="1"/>
    <col min="2059" max="2060" width="11" style="83" customWidth="1"/>
    <col min="2061" max="2062" width="17" style="83" customWidth="1"/>
    <col min="2063" max="2063" width="12.26953125" style="83" customWidth="1"/>
    <col min="2064" max="2064" width="15.7265625" style="83" customWidth="1"/>
    <col min="2065" max="2065" width="15" style="83" customWidth="1"/>
    <col min="2066" max="2066" width="26.1796875" style="83" customWidth="1"/>
    <col min="2067" max="2067" width="12.81640625" style="83" customWidth="1"/>
    <col min="2068" max="2068" width="13.26953125" style="83" customWidth="1"/>
    <col min="2069" max="2069" width="10.7265625" style="83" customWidth="1"/>
    <col min="2070" max="2070" width="10.1796875" style="83" customWidth="1"/>
    <col min="2071" max="2071" width="11.7265625" style="83" customWidth="1"/>
    <col min="2072" max="2072" width="13.1796875" style="83" customWidth="1"/>
    <col min="2073" max="2073" width="14.7265625" style="83" customWidth="1"/>
    <col min="2074" max="2074" width="9.7265625" style="83" bestFit="1" customWidth="1"/>
    <col min="2075" max="2301" width="8.81640625" style="83"/>
    <col min="2302" max="2302" width="5.26953125" style="83" customWidth="1"/>
    <col min="2303" max="2303" width="9" style="83" customWidth="1"/>
    <col min="2304" max="2304" width="14" style="83" customWidth="1"/>
    <col min="2305" max="2305" width="27" style="83" bestFit="1" customWidth="1"/>
    <col min="2306" max="2306" width="26.26953125" style="83" customWidth="1"/>
    <col min="2307" max="2307" width="11" style="83" customWidth="1"/>
    <col min="2308" max="2308" width="11.26953125" style="83" customWidth="1"/>
    <col min="2309" max="2309" width="9.26953125" style="83" customWidth="1"/>
    <col min="2310" max="2310" width="10" style="83" customWidth="1"/>
    <col min="2311" max="2311" width="9.81640625" style="83" customWidth="1"/>
    <col min="2312" max="2312" width="11.7265625" style="83" customWidth="1"/>
    <col min="2313" max="2313" width="11" style="83" customWidth="1"/>
    <col min="2314" max="2314" width="10.26953125" style="83" bestFit="1" customWidth="1"/>
    <col min="2315" max="2316" width="11" style="83" customWidth="1"/>
    <col min="2317" max="2318" width="17" style="83" customWidth="1"/>
    <col min="2319" max="2319" width="12.26953125" style="83" customWidth="1"/>
    <col min="2320" max="2320" width="15.7265625" style="83" customWidth="1"/>
    <col min="2321" max="2321" width="15" style="83" customWidth="1"/>
    <col min="2322" max="2322" width="26.1796875" style="83" customWidth="1"/>
    <col min="2323" max="2323" width="12.81640625" style="83" customWidth="1"/>
    <col min="2324" max="2324" width="13.26953125" style="83" customWidth="1"/>
    <col min="2325" max="2325" width="10.7265625" style="83" customWidth="1"/>
    <col min="2326" max="2326" width="10.1796875" style="83" customWidth="1"/>
    <col min="2327" max="2327" width="11.7265625" style="83" customWidth="1"/>
    <col min="2328" max="2328" width="13.1796875" style="83" customWidth="1"/>
    <col min="2329" max="2329" width="14.7265625" style="83" customWidth="1"/>
    <col min="2330" max="2330" width="9.7265625" style="83" bestFit="1" customWidth="1"/>
    <col min="2331" max="2557" width="8.81640625" style="83"/>
    <col min="2558" max="2558" width="5.26953125" style="83" customWidth="1"/>
    <col min="2559" max="2559" width="9" style="83" customWidth="1"/>
    <col min="2560" max="2560" width="14" style="83" customWidth="1"/>
    <col min="2561" max="2561" width="27" style="83" bestFit="1" customWidth="1"/>
    <col min="2562" max="2562" width="26.26953125" style="83" customWidth="1"/>
    <col min="2563" max="2563" width="11" style="83" customWidth="1"/>
    <col min="2564" max="2564" width="11.26953125" style="83" customWidth="1"/>
    <col min="2565" max="2565" width="9.26953125" style="83" customWidth="1"/>
    <col min="2566" max="2566" width="10" style="83" customWidth="1"/>
    <col min="2567" max="2567" width="9.81640625" style="83" customWidth="1"/>
    <col min="2568" max="2568" width="11.7265625" style="83" customWidth="1"/>
    <col min="2569" max="2569" width="11" style="83" customWidth="1"/>
    <col min="2570" max="2570" width="10.26953125" style="83" bestFit="1" customWidth="1"/>
    <col min="2571" max="2572" width="11" style="83" customWidth="1"/>
    <col min="2573" max="2574" width="17" style="83" customWidth="1"/>
    <col min="2575" max="2575" width="12.26953125" style="83" customWidth="1"/>
    <col min="2576" max="2576" width="15.7265625" style="83" customWidth="1"/>
    <col min="2577" max="2577" width="15" style="83" customWidth="1"/>
    <col min="2578" max="2578" width="26.1796875" style="83" customWidth="1"/>
    <col min="2579" max="2579" width="12.81640625" style="83" customWidth="1"/>
    <col min="2580" max="2580" width="13.26953125" style="83" customWidth="1"/>
    <col min="2581" max="2581" width="10.7265625" style="83" customWidth="1"/>
    <col min="2582" max="2582" width="10.1796875" style="83" customWidth="1"/>
    <col min="2583" max="2583" width="11.7265625" style="83" customWidth="1"/>
    <col min="2584" max="2584" width="13.1796875" style="83" customWidth="1"/>
    <col min="2585" max="2585" width="14.7265625" style="83" customWidth="1"/>
    <col min="2586" max="2586" width="9.7265625" style="83" bestFit="1" customWidth="1"/>
    <col min="2587" max="2813" width="8.81640625" style="83"/>
    <col min="2814" max="2814" width="5.26953125" style="83" customWidth="1"/>
    <col min="2815" max="2815" width="9" style="83" customWidth="1"/>
    <col min="2816" max="2816" width="14" style="83" customWidth="1"/>
    <col min="2817" max="2817" width="27" style="83" bestFit="1" customWidth="1"/>
    <col min="2818" max="2818" width="26.26953125" style="83" customWidth="1"/>
    <col min="2819" max="2819" width="11" style="83" customWidth="1"/>
    <col min="2820" max="2820" width="11.26953125" style="83" customWidth="1"/>
    <col min="2821" max="2821" width="9.26953125" style="83" customWidth="1"/>
    <col min="2822" max="2822" width="10" style="83" customWidth="1"/>
    <col min="2823" max="2823" width="9.81640625" style="83" customWidth="1"/>
    <col min="2824" max="2824" width="11.7265625" style="83" customWidth="1"/>
    <col min="2825" max="2825" width="11" style="83" customWidth="1"/>
    <col min="2826" max="2826" width="10.26953125" style="83" bestFit="1" customWidth="1"/>
    <col min="2827" max="2828" width="11" style="83" customWidth="1"/>
    <col min="2829" max="2830" width="17" style="83" customWidth="1"/>
    <col min="2831" max="2831" width="12.26953125" style="83" customWidth="1"/>
    <col min="2832" max="2832" width="15.7265625" style="83" customWidth="1"/>
    <col min="2833" max="2833" width="15" style="83" customWidth="1"/>
    <col min="2834" max="2834" width="26.1796875" style="83" customWidth="1"/>
    <col min="2835" max="2835" width="12.81640625" style="83" customWidth="1"/>
    <col min="2836" max="2836" width="13.26953125" style="83" customWidth="1"/>
    <col min="2837" max="2837" width="10.7265625" style="83" customWidth="1"/>
    <col min="2838" max="2838" width="10.1796875" style="83" customWidth="1"/>
    <col min="2839" max="2839" width="11.7265625" style="83" customWidth="1"/>
    <col min="2840" max="2840" width="13.1796875" style="83" customWidth="1"/>
    <col min="2841" max="2841" width="14.7265625" style="83" customWidth="1"/>
    <col min="2842" max="2842" width="9.7265625" style="83" bestFit="1" customWidth="1"/>
    <col min="2843" max="3069" width="8.81640625" style="83"/>
    <col min="3070" max="3070" width="5.26953125" style="83" customWidth="1"/>
    <col min="3071" max="3071" width="9" style="83" customWidth="1"/>
    <col min="3072" max="3072" width="14" style="83" customWidth="1"/>
    <col min="3073" max="3073" width="27" style="83" bestFit="1" customWidth="1"/>
    <col min="3074" max="3074" width="26.26953125" style="83" customWidth="1"/>
    <col min="3075" max="3075" width="11" style="83" customWidth="1"/>
    <col min="3076" max="3076" width="11.26953125" style="83" customWidth="1"/>
    <col min="3077" max="3077" width="9.26953125" style="83" customWidth="1"/>
    <col min="3078" max="3078" width="10" style="83" customWidth="1"/>
    <col min="3079" max="3079" width="9.81640625" style="83" customWidth="1"/>
    <col min="3080" max="3080" width="11.7265625" style="83" customWidth="1"/>
    <col min="3081" max="3081" width="11" style="83" customWidth="1"/>
    <col min="3082" max="3082" width="10.26953125" style="83" bestFit="1" customWidth="1"/>
    <col min="3083" max="3084" width="11" style="83" customWidth="1"/>
    <col min="3085" max="3086" width="17" style="83" customWidth="1"/>
    <col min="3087" max="3087" width="12.26953125" style="83" customWidth="1"/>
    <col min="3088" max="3088" width="15.7265625" style="83" customWidth="1"/>
    <col min="3089" max="3089" width="15" style="83" customWidth="1"/>
    <col min="3090" max="3090" width="26.1796875" style="83" customWidth="1"/>
    <col min="3091" max="3091" width="12.81640625" style="83" customWidth="1"/>
    <col min="3092" max="3092" width="13.26953125" style="83" customWidth="1"/>
    <col min="3093" max="3093" width="10.7265625" style="83" customWidth="1"/>
    <col min="3094" max="3094" width="10.1796875" style="83" customWidth="1"/>
    <col min="3095" max="3095" width="11.7265625" style="83" customWidth="1"/>
    <col min="3096" max="3096" width="13.1796875" style="83" customWidth="1"/>
    <col min="3097" max="3097" width="14.7265625" style="83" customWidth="1"/>
    <col min="3098" max="3098" width="9.7265625" style="83" bestFit="1" customWidth="1"/>
    <col min="3099" max="3325" width="8.81640625" style="83"/>
    <col min="3326" max="3326" width="5.26953125" style="83" customWidth="1"/>
    <col min="3327" max="3327" width="9" style="83" customWidth="1"/>
    <col min="3328" max="3328" width="14" style="83" customWidth="1"/>
    <col min="3329" max="3329" width="27" style="83" bestFit="1" customWidth="1"/>
    <col min="3330" max="3330" width="26.26953125" style="83" customWidth="1"/>
    <col min="3331" max="3331" width="11" style="83" customWidth="1"/>
    <col min="3332" max="3332" width="11.26953125" style="83" customWidth="1"/>
    <col min="3333" max="3333" width="9.26953125" style="83" customWidth="1"/>
    <col min="3334" max="3334" width="10" style="83" customWidth="1"/>
    <col min="3335" max="3335" width="9.81640625" style="83" customWidth="1"/>
    <col min="3336" max="3336" width="11.7265625" style="83" customWidth="1"/>
    <col min="3337" max="3337" width="11" style="83" customWidth="1"/>
    <col min="3338" max="3338" width="10.26953125" style="83" bestFit="1" customWidth="1"/>
    <col min="3339" max="3340" width="11" style="83" customWidth="1"/>
    <col min="3341" max="3342" width="17" style="83" customWidth="1"/>
    <col min="3343" max="3343" width="12.26953125" style="83" customWidth="1"/>
    <col min="3344" max="3344" width="15.7265625" style="83" customWidth="1"/>
    <col min="3345" max="3345" width="15" style="83" customWidth="1"/>
    <col min="3346" max="3346" width="26.1796875" style="83" customWidth="1"/>
    <col min="3347" max="3347" width="12.81640625" style="83" customWidth="1"/>
    <col min="3348" max="3348" width="13.26953125" style="83" customWidth="1"/>
    <col min="3349" max="3349" width="10.7265625" style="83" customWidth="1"/>
    <col min="3350" max="3350" width="10.1796875" style="83" customWidth="1"/>
    <col min="3351" max="3351" width="11.7265625" style="83" customWidth="1"/>
    <col min="3352" max="3352" width="13.1796875" style="83" customWidth="1"/>
    <col min="3353" max="3353" width="14.7265625" style="83" customWidth="1"/>
    <col min="3354" max="3354" width="9.7265625" style="83" bestFit="1" customWidth="1"/>
    <col min="3355" max="3581" width="8.81640625" style="83"/>
    <col min="3582" max="3582" width="5.26953125" style="83" customWidth="1"/>
    <col min="3583" max="3583" width="9" style="83" customWidth="1"/>
    <col min="3584" max="3584" width="14" style="83" customWidth="1"/>
    <col min="3585" max="3585" width="27" style="83" bestFit="1" customWidth="1"/>
    <col min="3586" max="3586" width="26.26953125" style="83" customWidth="1"/>
    <col min="3587" max="3587" width="11" style="83" customWidth="1"/>
    <col min="3588" max="3588" width="11.26953125" style="83" customWidth="1"/>
    <col min="3589" max="3589" width="9.26953125" style="83" customWidth="1"/>
    <col min="3590" max="3590" width="10" style="83" customWidth="1"/>
    <col min="3591" max="3591" width="9.81640625" style="83" customWidth="1"/>
    <col min="3592" max="3592" width="11.7265625" style="83" customWidth="1"/>
    <col min="3593" max="3593" width="11" style="83" customWidth="1"/>
    <col min="3594" max="3594" width="10.26953125" style="83" bestFit="1" customWidth="1"/>
    <col min="3595" max="3596" width="11" style="83" customWidth="1"/>
    <col min="3597" max="3598" width="17" style="83" customWidth="1"/>
    <col min="3599" max="3599" width="12.26953125" style="83" customWidth="1"/>
    <col min="3600" max="3600" width="15.7265625" style="83" customWidth="1"/>
    <col min="3601" max="3601" width="15" style="83" customWidth="1"/>
    <col min="3602" max="3602" width="26.1796875" style="83" customWidth="1"/>
    <col min="3603" max="3603" width="12.81640625" style="83" customWidth="1"/>
    <col min="3604" max="3604" width="13.26953125" style="83" customWidth="1"/>
    <col min="3605" max="3605" width="10.7265625" style="83" customWidth="1"/>
    <col min="3606" max="3606" width="10.1796875" style="83" customWidth="1"/>
    <col min="3607" max="3607" width="11.7265625" style="83" customWidth="1"/>
    <col min="3608" max="3608" width="13.1796875" style="83" customWidth="1"/>
    <col min="3609" max="3609" width="14.7265625" style="83" customWidth="1"/>
    <col min="3610" max="3610" width="9.7265625" style="83" bestFit="1" customWidth="1"/>
    <col min="3611" max="3837" width="8.81640625" style="83"/>
    <col min="3838" max="3838" width="5.26953125" style="83" customWidth="1"/>
    <col min="3839" max="3839" width="9" style="83" customWidth="1"/>
    <col min="3840" max="3840" width="14" style="83" customWidth="1"/>
    <col min="3841" max="3841" width="27" style="83" bestFit="1" customWidth="1"/>
    <col min="3842" max="3842" width="26.26953125" style="83" customWidth="1"/>
    <col min="3843" max="3843" width="11" style="83" customWidth="1"/>
    <col min="3844" max="3844" width="11.26953125" style="83" customWidth="1"/>
    <col min="3845" max="3845" width="9.26953125" style="83" customWidth="1"/>
    <col min="3846" max="3846" width="10" style="83" customWidth="1"/>
    <col min="3847" max="3847" width="9.81640625" style="83" customWidth="1"/>
    <col min="3848" max="3848" width="11.7265625" style="83" customWidth="1"/>
    <col min="3849" max="3849" width="11" style="83" customWidth="1"/>
    <col min="3850" max="3850" width="10.26953125" style="83" bestFit="1" customWidth="1"/>
    <col min="3851" max="3852" width="11" style="83" customWidth="1"/>
    <col min="3853" max="3854" width="17" style="83" customWidth="1"/>
    <col min="3855" max="3855" width="12.26953125" style="83" customWidth="1"/>
    <col min="3856" max="3856" width="15.7265625" style="83" customWidth="1"/>
    <col min="3857" max="3857" width="15" style="83" customWidth="1"/>
    <col min="3858" max="3858" width="26.1796875" style="83" customWidth="1"/>
    <col min="3859" max="3859" width="12.81640625" style="83" customWidth="1"/>
    <col min="3860" max="3860" width="13.26953125" style="83" customWidth="1"/>
    <col min="3861" max="3861" width="10.7265625" style="83" customWidth="1"/>
    <col min="3862" max="3862" width="10.1796875" style="83" customWidth="1"/>
    <col min="3863" max="3863" width="11.7265625" style="83" customWidth="1"/>
    <col min="3864" max="3864" width="13.1796875" style="83" customWidth="1"/>
    <col min="3865" max="3865" width="14.7265625" style="83" customWidth="1"/>
    <col min="3866" max="3866" width="9.7265625" style="83" bestFit="1" customWidth="1"/>
    <col min="3867" max="4093" width="8.81640625" style="83"/>
    <col min="4094" max="4094" width="5.26953125" style="83" customWidth="1"/>
    <col min="4095" max="4095" width="9" style="83" customWidth="1"/>
    <col min="4096" max="4096" width="14" style="83" customWidth="1"/>
    <col min="4097" max="4097" width="27" style="83" bestFit="1" customWidth="1"/>
    <col min="4098" max="4098" width="26.26953125" style="83" customWidth="1"/>
    <col min="4099" max="4099" width="11" style="83" customWidth="1"/>
    <col min="4100" max="4100" width="11.26953125" style="83" customWidth="1"/>
    <col min="4101" max="4101" width="9.26953125" style="83" customWidth="1"/>
    <col min="4102" max="4102" width="10" style="83" customWidth="1"/>
    <col min="4103" max="4103" width="9.81640625" style="83" customWidth="1"/>
    <col min="4104" max="4104" width="11.7265625" style="83" customWidth="1"/>
    <col min="4105" max="4105" width="11" style="83" customWidth="1"/>
    <col min="4106" max="4106" width="10.26953125" style="83" bestFit="1" customWidth="1"/>
    <col min="4107" max="4108" width="11" style="83" customWidth="1"/>
    <col min="4109" max="4110" width="17" style="83" customWidth="1"/>
    <col min="4111" max="4111" width="12.26953125" style="83" customWidth="1"/>
    <col min="4112" max="4112" width="15.7265625" style="83" customWidth="1"/>
    <col min="4113" max="4113" width="15" style="83" customWidth="1"/>
    <col min="4114" max="4114" width="26.1796875" style="83" customWidth="1"/>
    <col min="4115" max="4115" width="12.81640625" style="83" customWidth="1"/>
    <col min="4116" max="4116" width="13.26953125" style="83" customWidth="1"/>
    <col min="4117" max="4117" width="10.7265625" style="83" customWidth="1"/>
    <col min="4118" max="4118" width="10.1796875" style="83" customWidth="1"/>
    <col min="4119" max="4119" width="11.7265625" style="83" customWidth="1"/>
    <col min="4120" max="4120" width="13.1796875" style="83" customWidth="1"/>
    <col min="4121" max="4121" width="14.7265625" style="83" customWidth="1"/>
    <col min="4122" max="4122" width="9.7265625" style="83" bestFit="1" customWidth="1"/>
    <col min="4123" max="4349" width="8.81640625" style="83"/>
    <col min="4350" max="4350" width="5.26953125" style="83" customWidth="1"/>
    <col min="4351" max="4351" width="9" style="83" customWidth="1"/>
    <col min="4352" max="4352" width="14" style="83" customWidth="1"/>
    <col min="4353" max="4353" width="27" style="83" bestFit="1" customWidth="1"/>
    <col min="4354" max="4354" width="26.26953125" style="83" customWidth="1"/>
    <col min="4355" max="4355" width="11" style="83" customWidth="1"/>
    <col min="4356" max="4356" width="11.26953125" style="83" customWidth="1"/>
    <col min="4357" max="4357" width="9.26953125" style="83" customWidth="1"/>
    <col min="4358" max="4358" width="10" style="83" customWidth="1"/>
    <col min="4359" max="4359" width="9.81640625" style="83" customWidth="1"/>
    <col min="4360" max="4360" width="11.7265625" style="83" customWidth="1"/>
    <col min="4361" max="4361" width="11" style="83" customWidth="1"/>
    <col min="4362" max="4362" width="10.26953125" style="83" bestFit="1" customWidth="1"/>
    <col min="4363" max="4364" width="11" style="83" customWidth="1"/>
    <col min="4365" max="4366" width="17" style="83" customWidth="1"/>
    <col min="4367" max="4367" width="12.26953125" style="83" customWidth="1"/>
    <col min="4368" max="4368" width="15.7265625" style="83" customWidth="1"/>
    <col min="4369" max="4369" width="15" style="83" customWidth="1"/>
    <col min="4370" max="4370" width="26.1796875" style="83" customWidth="1"/>
    <col min="4371" max="4371" width="12.81640625" style="83" customWidth="1"/>
    <col min="4372" max="4372" width="13.26953125" style="83" customWidth="1"/>
    <col min="4373" max="4373" width="10.7265625" style="83" customWidth="1"/>
    <col min="4374" max="4374" width="10.1796875" style="83" customWidth="1"/>
    <col min="4375" max="4375" width="11.7265625" style="83" customWidth="1"/>
    <col min="4376" max="4376" width="13.1796875" style="83" customWidth="1"/>
    <col min="4377" max="4377" width="14.7265625" style="83" customWidth="1"/>
    <col min="4378" max="4378" width="9.7265625" style="83" bestFit="1" customWidth="1"/>
    <col min="4379" max="4605" width="8.81640625" style="83"/>
    <col min="4606" max="4606" width="5.26953125" style="83" customWidth="1"/>
    <col min="4607" max="4607" width="9" style="83" customWidth="1"/>
    <col min="4608" max="4608" width="14" style="83" customWidth="1"/>
    <col min="4609" max="4609" width="27" style="83" bestFit="1" customWidth="1"/>
    <col min="4610" max="4610" width="26.26953125" style="83" customWidth="1"/>
    <col min="4611" max="4611" width="11" style="83" customWidth="1"/>
    <col min="4612" max="4612" width="11.26953125" style="83" customWidth="1"/>
    <col min="4613" max="4613" width="9.26953125" style="83" customWidth="1"/>
    <col min="4614" max="4614" width="10" style="83" customWidth="1"/>
    <col min="4615" max="4615" width="9.81640625" style="83" customWidth="1"/>
    <col min="4616" max="4616" width="11.7265625" style="83" customWidth="1"/>
    <col min="4617" max="4617" width="11" style="83" customWidth="1"/>
    <col min="4618" max="4618" width="10.26953125" style="83" bestFit="1" customWidth="1"/>
    <col min="4619" max="4620" width="11" style="83" customWidth="1"/>
    <col min="4621" max="4622" width="17" style="83" customWidth="1"/>
    <col min="4623" max="4623" width="12.26953125" style="83" customWidth="1"/>
    <col min="4624" max="4624" width="15.7265625" style="83" customWidth="1"/>
    <col min="4625" max="4625" width="15" style="83" customWidth="1"/>
    <col min="4626" max="4626" width="26.1796875" style="83" customWidth="1"/>
    <col min="4627" max="4627" width="12.81640625" style="83" customWidth="1"/>
    <col min="4628" max="4628" width="13.26953125" style="83" customWidth="1"/>
    <col min="4629" max="4629" width="10.7265625" style="83" customWidth="1"/>
    <col min="4630" max="4630" width="10.1796875" style="83" customWidth="1"/>
    <col min="4631" max="4631" width="11.7265625" style="83" customWidth="1"/>
    <col min="4632" max="4632" width="13.1796875" style="83" customWidth="1"/>
    <col min="4633" max="4633" width="14.7265625" style="83" customWidth="1"/>
    <col min="4634" max="4634" width="9.7265625" style="83" bestFit="1" customWidth="1"/>
    <col min="4635" max="4861" width="8.81640625" style="83"/>
    <col min="4862" max="4862" width="5.26953125" style="83" customWidth="1"/>
    <col min="4863" max="4863" width="9" style="83" customWidth="1"/>
    <col min="4864" max="4864" width="14" style="83" customWidth="1"/>
    <col min="4865" max="4865" width="27" style="83" bestFit="1" customWidth="1"/>
    <col min="4866" max="4866" width="26.26953125" style="83" customWidth="1"/>
    <col min="4867" max="4867" width="11" style="83" customWidth="1"/>
    <col min="4868" max="4868" width="11.26953125" style="83" customWidth="1"/>
    <col min="4869" max="4869" width="9.26953125" style="83" customWidth="1"/>
    <col min="4870" max="4870" width="10" style="83" customWidth="1"/>
    <col min="4871" max="4871" width="9.81640625" style="83" customWidth="1"/>
    <col min="4872" max="4872" width="11.7265625" style="83" customWidth="1"/>
    <col min="4873" max="4873" width="11" style="83" customWidth="1"/>
    <col min="4874" max="4874" width="10.26953125" style="83" bestFit="1" customWidth="1"/>
    <col min="4875" max="4876" width="11" style="83" customWidth="1"/>
    <col min="4877" max="4878" width="17" style="83" customWidth="1"/>
    <col min="4879" max="4879" width="12.26953125" style="83" customWidth="1"/>
    <col min="4880" max="4880" width="15.7265625" style="83" customWidth="1"/>
    <col min="4881" max="4881" width="15" style="83" customWidth="1"/>
    <col min="4882" max="4882" width="26.1796875" style="83" customWidth="1"/>
    <col min="4883" max="4883" width="12.81640625" style="83" customWidth="1"/>
    <col min="4884" max="4884" width="13.26953125" style="83" customWidth="1"/>
    <col min="4885" max="4885" width="10.7265625" style="83" customWidth="1"/>
    <col min="4886" max="4886" width="10.1796875" style="83" customWidth="1"/>
    <col min="4887" max="4887" width="11.7265625" style="83" customWidth="1"/>
    <col min="4888" max="4888" width="13.1796875" style="83" customWidth="1"/>
    <col min="4889" max="4889" width="14.7265625" style="83" customWidth="1"/>
    <col min="4890" max="4890" width="9.7265625" style="83" bestFit="1" customWidth="1"/>
    <col min="4891" max="5117" width="8.81640625" style="83"/>
    <col min="5118" max="5118" width="5.26953125" style="83" customWidth="1"/>
    <col min="5119" max="5119" width="9" style="83" customWidth="1"/>
    <col min="5120" max="5120" width="14" style="83" customWidth="1"/>
    <col min="5121" max="5121" width="27" style="83" bestFit="1" customWidth="1"/>
    <col min="5122" max="5122" width="26.26953125" style="83" customWidth="1"/>
    <col min="5123" max="5123" width="11" style="83" customWidth="1"/>
    <col min="5124" max="5124" width="11.26953125" style="83" customWidth="1"/>
    <col min="5125" max="5125" width="9.26953125" style="83" customWidth="1"/>
    <col min="5126" max="5126" width="10" style="83" customWidth="1"/>
    <col min="5127" max="5127" width="9.81640625" style="83" customWidth="1"/>
    <col min="5128" max="5128" width="11.7265625" style="83" customWidth="1"/>
    <col min="5129" max="5129" width="11" style="83" customWidth="1"/>
    <col min="5130" max="5130" width="10.26953125" style="83" bestFit="1" customWidth="1"/>
    <col min="5131" max="5132" width="11" style="83" customWidth="1"/>
    <col min="5133" max="5134" width="17" style="83" customWidth="1"/>
    <col min="5135" max="5135" width="12.26953125" style="83" customWidth="1"/>
    <col min="5136" max="5136" width="15.7265625" style="83" customWidth="1"/>
    <col min="5137" max="5137" width="15" style="83" customWidth="1"/>
    <col min="5138" max="5138" width="26.1796875" style="83" customWidth="1"/>
    <col min="5139" max="5139" width="12.81640625" style="83" customWidth="1"/>
    <col min="5140" max="5140" width="13.26953125" style="83" customWidth="1"/>
    <col min="5141" max="5141" width="10.7265625" style="83" customWidth="1"/>
    <col min="5142" max="5142" width="10.1796875" style="83" customWidth="1"/>
    <col min="5143" max="5143" width="11.7265625" style="83" customWidth="1"/>
    <col min="5144" max="5144" width="13.1796875" style="83" customWidth="1"/>
    <col min="5145" max="5145" width="14.7265625" style="83" customWidth="1"/>
    <col min="5146" max="5146" width="9.7265625" style="83" bestFit="1" customWidth="1"/>
    <col min="5147" max="5373" width="8.81640625" style="83"/>
    <col min="5374" max="5374" width="5.26953125" style="83" customWidth="1"/>
    <col min="5375" max="5375" width="9" style="83" customWidth="1"/>
    <col min="5376" max="5376" width="14" style="83" customWidth="1"/>
    <col min="5377" max="5377" width="27" style="83" bestFit="1" customWidth="1"/>
    <col min="5378" max="5378" width="26.26953125" style="83" customWidth="1"/>
    <col min="5379" max="5379" width="11" style="83" customWidth="1"/>
    <col min="5380" max="5380" width="11.26953125" style="83" customWidth="1"/>
    <col min="5381" max="5381" width="9.26953125" style="83" customWidth="1"/>
    <col min="5382" max="5382" width="10" style="83" customWidth="1"/>
    <col min="5383" max="5383" width="9.81640625" style="83" customWidth="1"/>
    <col min="5384" max="5384" width="11.7265625" style="83" customWidth="1"/>
    <col min="5385" max="5385" width="11" style="83" customWidth="1"/>
    <col min="5386" max="5386" width="10.26953125" style="83" bestFit="1" customWidth="1"/>
    <col min="5387" max="5388" width="11" style="83" customWidth="1"/>
    <col min="5389" max="5390" width="17" style="83" customWidth="1"/>
    <col min="5391" max="5391" width="12.26953125" style="83" customWidth="1"/>
    <col min="5392" max="5392" width="15.7265625" style="83" customWidth="1"/>
    <col min="5393" max="5393" width="15" style="83" customWidth="1"/>
    <col min="5394" max="5394" width="26.1796875" style="83" customWidth="1"/>
    <col min="5395" max="5395" width="12.81640625" style="83" customWidth="1"/>
    <col min="5396" max="5396" width="13.26953125" style="83" customWidth="1"/>
    <col min="5397" max="5397" width="10.7265625" style="83" customWidth="1"/>
    <col min="5398" max="5398" width="10.1796875" style="83" customWidth="1"/>
    <col min="5399" max="5399" width="11.7265625" style="83" customWidth="1"/>
    <col min="5400" max="5400" width="13.1796875" style="83" customWidth="1"/>
    <col min="5401" max="5401" width="14.7265625" style="83" customWidth="1"/>
    <col min="5402" max="5402" width="9.7265625" style="83" bestFit="1" customWidth="1"/>
    <col min="5403" max="5629" width="8.81640625" style="83"/>
    <col min="5630" max="5630" width="5.26953125" style="83" customWidth="1"/>
    <col min="5631" max="5631" width="9" style="83" customWidth="1"/>
    <col min="5632" max="5632" width="14" style="83" customWidth="1"/>
    <col min="5633" max="5633" width="27" style="83" bestFit="1" customWidth="1"/>
    <col min="5634" max="5634" width="26.26953125" style="83" customWidth="1"/>
    <col min="5635" max="5635" width="11" style="83" customWidth="1"/>
    <col min="5636" max="5636" width="11.26953125" style="83" customWidth="1"/>
    <col min="5637" max="5637" width="9.26953125" style="83" customWidth="1"/>
    <col min="5638" max="5638" width="10" style="83" customWidth="1"/>
    <col min="5639" max="5639" width="9.81640625" style="83" customWidth="1"/>
    <col min="5640" max="5640" width="11.7265625" style="83" customWidth="1"/>
    <col min="5641" max="5641" width="11" style="83" customWidth="1"/>
    <col min="5642" max="5642" width="10.26953125" style="83" bestFit="1" customWidth="1"/>
    <col min="5643" max="5644" width="11" style="83" customWidth="1"/>
    <col min="5645" max="5646" width="17" style="83" customWidth="1"/>
    <col min="5647" max="5647" width="12.26953125" style="83" customWidth="1"/>
    <col min="5648" max="5648" width="15.7265625" style="83" customWidth="1"/>
    <col min="5649" max="5649" width="15" style="83" customWidth="1"/>
    <col min="5650" max="5650" width="26.1796875" style="83" customWidth="1"/>
    <col min="5651" max="5651" width="12.81640625" style="83" customWidth="1"/>
    <col min="5652" max="5652" width="13.26953125" style="83" customWidth="1"/>
    <col min="5653" max="5653" width="10.7265625" style="83" customWidth="1"/>
    <col min="5654" max="5654" width="10.1796875" style="83" customWidth="1"/>
    <col min="5655" max="5655" width="11.7265625" style="83" customWidth="1"/>
    <col min="5656" max="5656" width="13.1796875" style="83" customWidth="1"/>
    <col min="5657" max="5657" width="14.7265625" style="83" customWidth="1"/>
    <col min="5658" max="5658" width="9.7265625" style="83" bestFit="1" customWidth="1"/>
    <col min="5659" max="5885" width="8.81640625" style="83"/>
    <col min="5886" max="5886" width="5.26953125" style="83" customWidth="1"/>
    <col min="5887" max="5887" width="9" style="83" customWidth="1"/>
    <col min="5888" max="5888" width="14" style="83" customWidth="1"/>
    <col min="5889" max="5889" width="27" style="83" bestFit="1" customWidth="1"/>
    <col min="5890" max="5890" width="26.26953125" style="83" customWidth="1"/>
    <col min="5891" max="5891" width="11" style="83" customWidth="1"/>
    <col min="5892" max="5892" width="11.26953125" style="83" customWidth="1"/>
    <col min="5893" max="5893" width="9.26953125" style="83" customWidth="1"/>
    <col min="5894" max="5894" width="10" style="83" customWidth="1"/>
    <col min="5895" max="5895" width="9.81640625" style="83" customWidth="1"/>
    <col min="5896" max="5896" width="11.7265625" style="83" customWidth="1"/>
    <col min="5897" max="5897" width="11" style="83" customWidth="1"/>
    <col min="5898" max="5898" width="10.26953125" style="83" bestFit="1" customWidth="1"/>
    <col min="5899" max="5900" width="11" style="83" customWidth="1"/>
    <col min="5901" max="5902" width="17" style="83" customWidth="1"/>
    <col min="5903" max="5903" width="12.26953125" style="83" customWidth="1"/>
    <col min="5904" max="5904" width="15.7265625" style="83" customWidth="1"/>
    <col min="5905" max="5905" width="15" style="83" customWidth="1"/>
    <col min="5906" max="5906" width="26.1796875" style="83" customWidth="1"/>
    <col min="5907" max="5907" width="12.81640625" style="83" customWidth="1"/>
    <col min="5908" max="5908" width="13.26953125" style="83" customWidth="1"/>
    <col min="5909" max="5909" width="10.7265625" style="83" customWidth="1"/>
    <col min="5910" max="5910" width="10.1796875" style="83" customWidth="1"/>
    <col min="5911" max="5911" width="11.7265625" style="83" customWidth="1"/>
    <col min="5912" max="5912" width="13.1796875" style="83" customWidth="1"/>
    <col min="5913" max="5913" width="14.7265625" style="83" customWidth="1"/>
    <col min="5914" max="5914" width="9.7265625" style="83" bestFit="1" customWidth="1"/>
    <col min="5915" max="6141" width="8.81640625" style="83"/>
    <col min="6142" max="6142" width="5.26953125" style="83" customWidth="1"/>
    <col min="6143" max="6143" width="9" style="83" customWidth="1"/>
    <col min="6144" max="6144" width="14" style="83" customWidth="1"/>
    <col min="6145" max="6145" width="27" style="83" bestFit="1" customWidth="1"/>
    <col min="6146" max="6146" width="26.26953125" style="83" customWidth="1"/>
    <col min="6147" max="6147" width="11" style="83" customWidth="1"/>
    <col min="6148" max="6148" width="11.26953125" style="83" customWidth="1"/>
    <col min="6149" max="6149" width="9.26953125" style="83" customWidth="1"/>
    <col min="6150" max="6150" width="10" style="83" customWidth="1"/>
    <col min="6151" max="6151" width="9.81640625" style="83" customWidth="1"/>
    <col min="6152" max="6152" width="11.7265625" style="83" customWidth="1"/>
    <col min="6153" max="6153" width="11" style="83" customWidth="1"/>
    <col min="6154" max="6154" width="10.26953125" style="83" bestFit="1" customWidth="1"/>
    <col min="6155" max="6156" width="11" style="83" customWidth="1"/>
    <col min="6157" max="6158" width="17" style="83" customWidth="1"/>
    <col min="6159" max="6159" width="12.26953125" style="83" customWidth="1"/>
    <col min="6160" max="6160" width="15.7265625" style="83" customWidth="1"/>
    <col min="6161" max="6161" width="15" style="83" customWidth="1"/>
    <col min="6162" max="6162" width="26.1796875" style="83" customWidth="1"/>
    <col min="6163" max="6163" width="12.81640625" style="83" customWidth="1"/>
    <col min="6164" max="6164" width="13.26953125" style="83" customWidth="1"/>
    <col min="6165" max="6165" width="10.7265625" style="83" customWidth="1"/>
    <col min="6166" max="6166" width="10.1796875" style="83" customWidth="1"/>
    <col min="6167" max="6167" width="11.7265625" style="83" customWidth="1"/>
    <col min="6168" max="6168" width="13.1796875" style="83" customWidth="1"/>
    <col min="6169" max="6169" width="14.7265625" style="83" customWidth="1"/>
    <col min="6170" max="6170" width="9.7265625" style="83" bestFit="1" customWidth="1"/>
    <col min="6171" max="6397" width="8.81640625" style="83"/>
    <col min="6398" max="6398" width="5.26953125" style="83" customWidth="1"/>
    <col min="6399" max="6399" width="9" style="83" customWidth="1"/>
    <col min="6400" max="6400" width="14" style="83" customWidth="1"/>
    <col min="6401" max="6401" width="27" style="83" bestFit="1" customWidth="1"/>
    <col min="6402" max="6402" width="26.26953125" style="83" customWidth="1"/>
    <col min="6403" max="6403" width="11" style="83" customWidth="1"/>
    <col min="6404" max="6404" width="11.26953125" style="83" customWidth="1"/>
    <col min="6405" max="6405" width="9.26953125" style="83" customWidth="1"/>
    <col min="6406" max="6406" width="10" style="83" customWidth="1"/>
    <col min="6407" max="6407" width="9.81640625" style="83" customWidth="1"/>
    <col min="6408" max="6408" width="11.7265625" style="83" customWidth="1"/>
    <col min="6409" max="6409" width="11" style="83" customWidth="1"/>
    <col min="6410" max="6410" width="10.26953125" style="83" bestFit="1" customWidth="1"/>
    <col min="6411" max="6412" width="11" style="83" customWidth="1"/>
    <col min="6413" max="6414" width="17" style="83" customWidth="1"/>
    <col min="6415" max="6415" width="12.26953125" style="83" customWidth="1"/>
    <col min="6416" max="6416" width="15.7265625" style="83" customWidth="1"/>
    <col min="6417" max="6417" width="15" style="83" customWidth="1"/>
    <col min="6418" max="6418" width="26.1796875" style="83" customWidth="1"/>
    <col min="6419" max="6419" width="12.81640625" style="83" customWidth="1"/>
    <col min="6420" max="6420" width="13.26953125" style="83" customWidth="1"/>
    <col min="6421" max="6421" width="10.7265625" style="83" customWidth="1"/>
    <col min="6422" max="6422" width="10.1796875" style="83" customWidth="1"/>
    <col min="6423" max="6423" width="11.7265625" style="83" customWidth="1"/>
    <col min="6424" max="6424" width="13.1796875" style="83" customWidth="1"/>
    <col min="6425" max="6425" width="14.7265625" style="83" customWidth="1"/>
    <col min="6426" max="6426" width="9.7265625" style="83" bestFit="1" customWidth="1"/>
    <col min="6427" max="6653" width="8.81640625" style="83"/>
    <col min="6654" max="6654" width="5.26953125" style="83" customWidth="1"/>
    <col min="6655" max="6655" width="9" style="83" customWidth="1"/>
    <col min="6656" max="6656" width="14" style="83" customWidth="1"/>
    <col min="6657" max="6657" width="27" style="83" bestFit="1" customWidth="1"/>
    <col min="6658" max="6658" width="26.26953125" style="83" customWidth="1"/>
    <col min="6659" max="6659" width="11" style="83" customWidth="1"/>
    <col min="6660" max="6660" width="11.26953125" style="83" customWidth="1"/>
    <col min="6661" max="6661" width="9.26953125" style="83" customWidth="1"/>
    <col min="6662" max="6662" width="10" style="83" customWidth="1"/>
    <col min="6663" max="6663" width="9.81640625" style="83" customWidth="1"/>
    <col min="6664" max="6664" width="11.7265625" style="83" customWidth="1"/>
    <col min="6665" max="6665" width="11" style="83" customWidth="1"/>
    <col min="6666" max="6666" width="10.26953125" style="83" bestFit="1" customWidth="1"/>
    <col min="6667" max="6668" width="11" style="83" customWidth="1"/>
    <col min="6669" max="6670" width="17" style="83" customWidth="1"/>
    <col min="6671" max="6671" width="12.26953125" style="83" customWidth="1"/>
    <col min="6672" max="6672" width="15.7265625" style="83" customWidth="1"/>
    <col min="6673" max="6673" width="15" style="83" customWidth="1"/>
    <col min="6674" max="6674" width="26.1796875" style="83" customWidth="1"/>
    <col min="6675" max="6675" width="12.81640625" style="83" customWidth="1"/>
    <col min="6676" max="6676" width="13.26953125" style="83" customWidth="1"/>
    <col min="6677" max="6677" width="10.7265625" style="83" customWidth="1"/>
    <col min="6678" max="6678" width="10.1796875" style="83" customWidth="1"/>
    <col min="6679" max="6679" width="11.7265625" style="83" customWidth="1"/>
    <col min="6680" max="6680" width="13.1796875" style="83" customWidth="1"/>
    <col min="6681" max="6681" width="14.7265625" style="83" customWidth="1"/>
    <col min="6682" max="6682" width="9.7265625" style="83" bestFit="1" customWidth="1"/>
    <col min="6683" max="6909" width="8.81640625" style="83"/>
    <col min="6910" max="6910" width="5.26953125" style="83" customWidth="1"/>
    <col min="6911" max="6911" width="9" style="83" customWidth="1"/>
    <col min="6912" max="6912" width="14" style="83" customWidth="1"/>
    <col min="6913" max="6913" width="27" style="83" bestFit="1" customWidth="1"/>
    <col min="6914" max="6914" width="26.26953125" style="83" customWidth="1"/>
    <col min="6915" max="6915" width="11" style="83" customWidth="1"/>
    <col min="6916" max="6916" width="11.26953125" style="83" customWidth="1"/>
    <col min="6917" max="6917" width="9.26953125" style="83" customWidth="1"/>
    <col min="6918" max="6918" width="10" style="83" customWidth="1"/>
    <col min="6919" max="6919" width="9.81640625" style="83" customWidth="1"/>
    <col min="6920" max="6920" width="11.7265625" style="83" customWidth="1"/>
    <col min="6921" max="6921" width="11" style="83" customWidth="1"/>
    <col min="6922" max="6922" width="10.26953125" style="83" bestFit="1" customWidth="1"/>
    <col min="6923" max="6924" width="11" style="83" customWidth="1"/>
    <col min="6925" max="6926" width="17" style="83" customWidth="1"/>
    <col min="6927" max="6927" width="12.26953125" style="83" customWidth="1"/>
    <col min="6928" max="6928" width="15.7265625" style="83" customWidth="1"/>
    <col min="6929" max="6929" width="15" style="83" customWidth="1"/>
    <col min="6930" max="6930" width="26.1796875" style="83" customWidth="1"/>
    <col min="6931" max="6931" width="12.81640625" style="83" customWidth="1"/>
    <col min="6932" max="6932" width="13.26953125" style="83" customWidth="1"/>
    <col min="6933" max="6933" width="10.7265625" style="83" customWidth="1"/>
    <col min="6934" max="6934" width="10.1796875" style="83" customWidth="1"/>
    <col min="6935" max="6935" width="11.7265625" style="83" customWidth="1"/>
    <col min="6936" max="6936" width="13.1796875" style="83" customWidth="1"/>
    <col min="6937" max="6937" width="14.7265625" style="83" customWidth="1"/>
    <col min="6938" max="6938" width="9.7265625" style="83" bestFit="1" customWidth="1"/>
    <col min="6939" max="7165" width="8.81640625" style="83"/>
    <col min="7166" max="7166" width="5.26953125" style="83" customWidth="1"/>
    <col min="7167" max="7167" width="9" style="83" customWidth="1"/>
    <col min="7168" max="7168" width="14" style="83" customWidth="1"/>
    <col min="7169" max="7169" width="27" style="83" bestFit="1" customWidth="1"/>
    <col min="7170" max="7170" width="26.26953125" style="83" customWidth="1"/>
    <col min="7171" max="7171" width="11" style="83" customWidth="1"/>
    <col min="7172" max="7172" width="11.26953125" style="83" customWidth="1"/>
    <col min="7173" max="7173" width="9.26953125" style="83" customWidth="1"/>
    <col min="7174" max="7174" width="10" style="83" customWidth="1"/>
    <col min="7175" max="7175" width="9.81640625" style="83" customWidth="1"/>
    <col min="7176" max="7176" width="11.7265625" style="83" customWidth="1"/>
    <col min="7177" max="7177" width="11" style="83" customWidth="1"/>
    <col min="7178" max="7178" width="10.26953125" style="83" bestFit="1" customWidth="1"/>
    <col min="7179" max="7180" width="11" style="83" customWidth="1"/>
    <col min="7181" max="7182" width="17" style="83" customWidth="1"/>
    <col min="7183" max="7183" width="12.26953125" style="83" customWidth="1"/>
    <col min="7184" max="7184" width="15.7265625" style="83" customWidth="1"/>
    <col min="7185" max="7185" width="15" style="83" customWidth="1"/>
    <col min="7186" max="7186" width="26.1796875" style="83" customWidth="1"/>
    <col min="7187" max="7187" width="12.81640625" style="83" customWidth="1"/>
    <col min="7188" max="7188" width="13.26953125" style="83" customWidth="1"/>
    <col min="7189" max="7189" width="10.7265625" style="83" customWidth="1"/>
    <col min="7190" max="7190" width="10.1796875" style="83" customWidth="1"/>
    <col min="7191" max="7191" width="11.7265625" style="83" customWidth="1"/>
    <col min="7192" max="7192" width="13.1796875" style="83" customWidth="1"/>
    <col min="7193" max="7193" width="14.7265625" style="83" customWidth="1"/>
    <col min="7194" max="7194" width="9.7265625" style="83" bestFit="1" customWidth="1"/>
    <col min="7195" max="7421" width="8.81640625" style="83"/>
    <col min="7422" max="7422" width="5.26953125" style="83" customWidth="1"/>
    <col min="7423" max="7423" width="9" style="83" customWidth="1"/>
    <col min="7424" max="7424" width="14" style="83" customWidth="1"/>
    <col min="7425" max="7425" width="27" style="83" bestFit="1" customWidth="1"/>
    <col min="7426" max="7426" width="26.26953125" style="83" customWidth="1"/>
    <col min="7427" max="7427" width="11" style="83" customWidth="1"/>
    <col min="7428" max="7428" width="11.26953125" style="83" customWidth="1"/>
    <col min="7429" max="7429" width="9.26953125" style="83" customWidth="1"/>
    <col min="7430" max="7430" width="10" style="83" customWidth="1"/>
    <col min="7431" max="7431" width="9.81640625" style="83" customWidth="1"/>
    <col min="7432" max="7432" width="11.7265625" style="83" customWidth="1"/>
    <col min="7433" max="7433" width="11" style="83" customWidth="1"/>
    <col min="7434" max="7434" width="10.26953125" style="83" bestFit="1" customWidth="1"/>
    <col min="7435" max="7436" width="11" style="83" customWidth="1"/>
    <col min="7437" max="7438" width="17" style="83" customWidth="1"/>
    <col min="7439" max="7439" width="12.26953125" style="83" customWidth="1"/>
    <col min="7440" max="7440" width="15.7265625" style="83" customWidth="1"/>
    <col min="7441" max="7441" width="15" style="83" customWidth="1"/>
    <col min="7442" max="7442" width="26.1796875" style="83" customWidth="1"/>
    <col min="7443" max="7443" width="12.81640625" style="83" customWidth="1"/>
    <col min="7444" max="7444" width="13.26953125" style="83" customWidth="1"/>
    <col min="7445" max="7445" width="10.7265625" style="83" customWidth="1"/>
    <col min="7446" max="7446" width="10.1796875" style="83" customWidth="1"/>
    <col min="7447" max="7447" width="11.7265625" style="83" customWidth="1"/>
    <col min="7448" max="7448" width="13.1796875" style="83" customWidth="1"/>
    <col min="7449" max="7449" width="14.7265625" style="83" customWidth="1"/>
    <col min="7450" max="7450" width="9.7265625" style="83" bestFit="1" customWidth="1"/>
    <col min="7451" max="7677" width="8.81640625" style="83"/>
    <col min="7678" max="7678" width="5.26953125" style="83" customWidth="1"/>
    <col min="7679" max="7679" width="9" style="83" customWidth="1"/>
    <col min="7680" max="7680" width="14" style="83" customWidth="1"/>
    <col min="7681" max="7681" width="27" style="83" bestFit="1" customWidth="1"/>
    <col min="7682" max="7682" width="26.26953125" style="83" customWidth="1"/>
    <col min="7683" max="7683" width="11" style="83" customWidth="1"/>
    <col min="7684" max="7684" width="11.26953125" style="83" customWidth="1"/>
    <col min="7685" max="7685" width="9.26953125" style="83" customWidth="1"/>
    <col min="7686" max="7686" width="10" style="83" customWidth="1"/>
    <col min="7687" max="7687" width="9.81640625" style="83" customWidth="1"/>
    <col min="7688" max="7688" width="11.7265625" style="83" customWidth="1"/>
    <col min="7689" max="7689" width="11" style="83" customWidth="1"/>
    <col min="7690" max="7690" width="10.26953125" style="83" bestFit="1" customWidth="1"/>
    <col min="7691" max="7692" width="11" style="83" customWidth="1"/>
    <col min="7693" max="7694" width="17" style="83" customWidth="1"/>
    <col min="7695" max="7695" width="12.26953125" style="83" customWidth="1"/>
    <col min="7696" max="7696" width="15.7265625" style="83" customWidth="1"/>
    <col min="7697" max="7697" width="15" style="83" customWidth="1"/>
    <col min="7698" max="7698" width="26.1796875" style="83" customWidth="1"/>
    <col min="7699" max="7699" width="12.81640625" style="83" customWidth="1"/>
    <col min="7700" max="7700" width="13.26953125" style="83" customWidth="1"/>
    <col min="7701" max="7701" width="10.7265625" style="83" customWidth="1"/>
    <col min="7702" max="7702" width="10.1796875" style="83" customWidth="1"/>
    <col min="7703" max="7703" width="11.7265625" style="83" customWidth="1"/>
    <col min="7704" max="7704" width="13.1796875" style="83" customWidth="1"/>
    <col min="7705" max="7705" width="14.7265625" style="83" customWidth="1"/>
    <col min="7706" max="7706" width="9.7265625" style="83" bestFit="1" customWidth="1"/>
    <col min="7707" max="7933" width="8.81640625" style="83"/>
    <col min="7934" max="7934" width="5.26953125" style="83" customWidth="1"/>
    <col min="7935" max="7935" width="9" style="83" customWidth="1"/>
    <col min="7936" max="7936" width="14" style="83" customWidth="1"/>
    <col min="7937" max="7937" width="27" style="83" bestFit="1" customWidth="1"/>
    <col min="7938" max="7938" width="26.26953125" style="83" customWidth="1"/>
    <col min="7939" max="7939" width="11" style="83" customWidth="1"/>
    <col min="7940" max="7940" width="11.26953125" style="83" customWidth="1"/>
    <col min="7941" max="7941" width="9.26953125" style="83" customWidth="1"/>
    <col min="7942" max="7942" width="10" style="83" customWidth="1"/>
    <col min="7943" max="7943" width="9.81640625" style="83" customWidth="1"/>
    <col min="7944" max="7944" width="11.7265625" style="83" customWidth="1"/>
    <col min="7945" max="7945" width="11" style="83" customWidth="1"/>
    <col min="7946" max="7946" width="10.26953125" style="83" bestFit="1" customWidth="1"/>
    <col min="7947" max="7948" width="11" style="83" customWidth="1"/>
    <col min="7949" max="7950" width="17" style="83" customWidth="1"/>
    <col min="7951" max="7951" width="12.26953125" style="83" customWidth="1"/>
    <col min="7952" max="7952" width="15.7265625" style="83" customWidth="1"/>
    <col min="7953" max="7953" width="15" style="83" customWidth="1"/>
    <col min="7954" max="7954" width="26.1796875" style="83" customWidth="1"/>
    <col min="7955" max="7955" width="12.81640625" style="83" customWidth="1"/>
    <col min="7956" max="7956" width="13.26953125" style="83" customWidth="1"/>
    <col min="7957" max="7957" width="10.7265625" style="83" customWidth="1"/>
    <col min="7958" max="7958" width="10.1796875" style="83" customWidth="1"/>
    <col min="7959" max="7959" width="11.7265625" style="83" customWidth="1"/>
    <col min="7960" max="7960" width="13.1796875" style="83" customWidth="1"/>
    <col min="7961" max="7961" width="14.7265625" style="83" customWidth="1"/>
    <col min="7962" max="7962" width="9.7265625" style="83" bestFit="1" customWidth="1"/>
    <col min="7963" max="8189" width="8.81640625" style="83"/>
    <col min="8190" max="8190" width="5.26953125" style="83" customWidth="1"/>
    <col min="8191" max="8191" width="9" style="83" customWidth="1"/>
    <col min="8192" max="8192" width="14" style="83" customWidth="1"/>
    <col min="8193" max="8193" width="27" style="83" bestFit="1" customWidth="1"/>
    <col min="8194" max="8194" width="26.26953125" style="83" customWidth="1"/>
    <col min="8195" max="8195" width="11" style="83" customWidth="1"/>
    <col min="8196" max="8196" width="11.26953125" style="83" customWidth="1"/>
    <col min="8197" max="8197" width="9.26953125" style="83" customWidth="1"/>
    <col min="8198" max="8198" width="10" style="83" customWidth="1"/>
    <col min="8199" max="8199" width="9.81640625" style="83" customWidth="1"/>
    <col min="8200" max="8200" width="11.7265625" style="83" customWidth="1"/>
    <col min="8201" max="8201" width="11" style="83" customWidth="1"/>
    <col min="8202" max="8202" width="10.26953125" style="83" bestFit="1" customWidth="1"/>
    <col min="8203" max="8204" width="11" style="83" customWidth="1"/>
    <col min="8205" max="8206" width="17" style="83" customWidth="1"/>
    <col min="8207" max="8207" width="12.26953125" style="83" customWidth="1"/>
    <col min="8208" max="8208" width="15.7265625" style="83" customWidth="1"/>
    <col min="8209" max="8209" width="15" style="83" customWidth="1"/>
    <col min="8210" max="8210" width="26.1796875" style="83" customWidth="1"/>
    <col min="8211" max="8211" width="12.81640625" style="83" customWidth="1"/>
    <col min="8212" max="8212" width="13.26953125" style="83" customWidth="1"/>
    <col min="8213" max="8213" width="10.7265625" style="83" customWidth="1"/>
    <col min="8214" max="8214" width="10.1796875" style="83" customWidth="1"/>
    <col min="8215" max="8215" width="11.7265625" style="83" customWidth="1"/>
    <col min="8216" max="8216" width="13.1796875" style="83" customWidth="1"/>
    <col min="8217" max="8217" width="14.7265625" style="83" customWidth="1"/>
    <col min="8218" max="8218" width="9.7265625" style="83" bestFit="1" customWidth="1"/>
    <col min="8219" max="8445" width="8.81640625" style="83"/>
    <col min="8446" max="8446" width="5.26953125" style="83" customWidth="1"/>
    <col min="8447" max="8447" width="9" style="83" customWidth="1"/>
    <col min="8448" max="8448" width="14" style="83" customWidth="1"/>
    <col min="8449" max="8449" width="27" style="83" bestFit="1" customWidth="1"/>
    <col min="8450" max="8450" width="26.26953125" style="83" customWidth="1"/>
    <col min="8451" max="8451" width="11" style="83" customWidth="1"/>
    <col min="8452" max="8452" width="11.26953125" style="83" customWidth="1"/>
    <col min="8453" max="8453" width="9.26953125" style="83" customWidth="1"/>
    <col min="8454" max="8454" width="10" style="83" customWidth="1"/>
    <col min="8455" max="8455" width="9.81640625" style="83" customWidth="1"/>
    <col min="8456" max="8456" width="11.7265625" style="83" customWidth="1"/>
    <col min="8457" max="8457" width="11" style="83" customWidth="1"/>
    <col min="8458" max="8458" width="10.26953125" style="83" bestFit="1" customWidth="1"/>
    <col min="8459" max="8460" width="11" style="83" customWidth="1"/>
    <col min="8461" max="8462" width="17" style="83" customWidth="1"/>
    <col min="8463" max="8463" width="12.26953125" style="83" customWidth="1"/>
    <col min="8464" max="8464" width="15.7265625" style="83" customWidth="1"/>
    <col min="8465" max="8465" width="15" style="83" customWidth="1"/>
    <col min="8466" max="8466" width="26.1796875" style="83" customWidth="1"/>
    <col min="8467" max="8467" width="12.81640625" style="83" customWidth="1"/>
    <col min="8468" max="8468" width="13.26953125" style="83" customWidth="1"/>
    <col min="8469" max="8469" width="10.7265625" style="83" customWidth="1"/>
    <col min="8470" max="8470" width="10.1796875" style="83" customWidth="1"/>
    <col min="8471" max="8471" width="11.7265625" style="83" customWidth="1"/>
    <col min="8472" max="8472" width="13.1796875" style="83" customWidth="1"/>
    <col min="8473" max="8473" width="14.7265625" style="83" customWidth="1"/>
    <col min="8474" max="8474" width="9.7265625" style="83" bestFit="1" customWidth="1"/>
    <col min="8475" max="8701" width="8.81640625" style="83"/>
    <col min="8702" max="8702" width="5.26953125" style="83" customWidth="1"/>
    <col min="8703" max="8703" width="9" style="83" customWidth="1"/>
    <col min="8704" max="8704" width="14" style="83" customWidth="1"/>
    <col min="8705" max="8705" width="27" style="83" bestFit="1" customWidth="1"/>
    <col min="8706" max="8706" width="26.26953125" style="83" customWidth="1"/>
    <col min="8707" max="8707" width="11" style="83" customWidth="1"/>
    <col min="8708" max="8708" width="11.26953125" style="83" customWidth="1"/>
    <col min="8709" max="8709" width="9.26953125" style="83" customWidth="1"/>
    <col min="8710" max="8710" width="10" style="83" customWidth="1"/>
    <col min="8711" max="8711" width="9.81640625" style="83" customWidth="1"/>
    <col min="8712" max="8712" width="11.7265625" style="83" customWidth="1"/>
    <col min="8713" max="8713" width="11" style="83" customWidth="1"/>
    <col min="8714" max="8714" width="10.26953125" style="83" bestFit="1" customWidth="1"/>
    <col min="8715" max="8716" width="11" style="83" customWidth="1"/>
    <col min="8717" max="8718" width="17" style="83" customWidth="1"/>
    <col min="8719" max="8719" width="12.26953125" style="83" customWidth="1"/>
    <col min="8720" max="8720" width="15.7265625" style="83" customWidth="1"/>
    <col min="8721" max="8721" width="15" style="83" customWidth="1"/>
    <col min="8722" max="8722" width="26.1796875" style="83" customWidth="1"/>
    <col min="8723" max="8723" width="12.81640625" style="83" customWidth="1"/>
    <col min="8724" max="8724" width="13.26953125" style="83" customWidth="1"/>
    <col min="8725" max="8725" width="10.7265625" style="83" customWidth="1"/>
    <col min="8726" max="8726" width="10.1796875" style="83" customWidth="1"/>
    <col min="8727" max="8727" width="11.7265625" style="83" customWidth="1"/>
    <col min="8728" max="8728" width="13.1796875" style="83" customWidth="1"/>
    <col min="8729" max="8729" width="14.7265625" style="83" customWidth="1"/>
    <col min="8730" max="8730" width="9.7265625" style="83" bestFit="1" customWidth="1"/>
    <col min="8731" max="8957" width="8.81640625" style="83"/>
    <col min="8958" max="8958" width="5.26953125" style="83" customWidth="1"/>
    <col min="8959" max="8959" width="9" style="83" customWidth="1"/>
    <col min="8960" max="8960" width="14" style="83" customWidth="1"/>
    <col min="8961" max="8961" width="27" style="83" bestFit="1" customWidth="1"/>
    <col min="8962" max="8962" width="26.26953125" style="83" customWidth="1"/>
    <col min="8963" max="8963" width="11" style="83" customWidth="1"/>
    <col min="8964" max="8964" width="11.26953125" style="83" customWidth="1"/>
    <col min="8965" max="8965" width="9.26953125" style="83" customWidth="1"/>
    <col min="8966" max="8966" width="10" style="83" customWidth="1"/>
    <col min="8967" max="8967" width="9.81640625" style="83" customWidth="1"/>
    <col min="8968" max="8968" width="11.7265625" style="83" customWidth="1"/>
    <col min="8969" max="8969" width="11" style="83" customWidth="1"/>
    <col min="8970" max="8970" width="10.26953125" style="83" bestFit="1" customWidth="1"/>
    <col min="8971" max="8972" width="11" style="83" customWidth="1"/>
    <col min="8973" max="8974" width="17" style="83" customWidth="1"/>
    <col min="8975" max="8975" width="12.26953125" style="83" customWidth="1"/>
    <col min="8976" max="8976" width="15.7265625" style="83" customWidth="1"/>
    <col min="8977" max="8977" width="15" style="83" customWidth="1"/>
    <col min="8978" max="8978" width="26.1796875" style="83" customWidth="1"/>
    <col min="8979" max="8979" width="12.81640625" style="83" customWidth="1"/>
    <col min="8980" max="8980" width="13.26953125" style="83" customWidth="1"/>
    <col min="8981" max="8981" width="10.7265625" style="83" customWidth="1"/>
    <col min="8982" max="8982" width="10.1796875" style="83" customWidth="1"/>
    <col min="8983" max="8983" width="11.7265625" style="83" customWidth="1"/>
    <col min="8984" max="8984" width="13.1796875" style="83" customWidth="1"/>
    <col min="8985" max="8985" width="14.7265625" style="83" customWidth="1"/>
    <col min="8986" max="8986" width="9.7265625" style="83" bestFit="1" customWidth="1"/>
    <col min="8987" max="9213" width="8.81640625" style="83"/>
    <col min="9214" max="9214" width="5.26953125" style="83" customWidth="1"/>
    <col min="9215" max="9215" width="9" style="83" customWidth="1"/>
    <col min="9216" max="9216" width="14" style="83" customWidth="1"/>
    <col min="9217" max="9217" width="27" style="83" bestFit="1" customWidth="1"/>
    <col min="9218" max="9218" width="26.26953125" style="83" customWidth="1"/>
    <col min="9219" max="9219" width="11" style="83" customWidth="1"/>
    <col min="9220" max="9220" width="11.26953125" style="83" customWidth="1"/>
    <col min="9221" max="9221" width="9.26953125" style="83" customWidth="1"/>
    <col min="9222" max="9222" width="10" style="83" customWidth="1"/>
    <col min="9223" max="9223" width="9.81640625" style="83" customWidth="1"/>
    <col min="9224" max="9224" width="11.7265625" style="83" customWidth="1"/>
    <col min="9225" max="9225" width="11" style="83" customWidth="1"/>
    <col min="9226" max="9226" width="10.26953125" style="83" bestFit="1" customWidth="1"/>
    <col min="9227" max="9228" width="11" style="83" customWidth="1"/>
    <col min="9229" max="9230" width="17" style="83" customWidth="1"/>
    <col min="9231" max="9231" width="12.26953125" style="83" customWidth="1"/>
    <col min="9232" max="9232" width="15.7265625" style="83" customWidth="1"/>
    <col min="9233" max="9233" width="15" style="83" customWidth="1"/>
    <col min="9234" max="9234" width="26.1796875" style="83" customWidth="1"/>
    <col min="9235" max="9235" width="12.81640625" style="83" customWidth="1"/>
    <col min="9236" max="9236" width="13.26953125" style="83" customWidth="1"/>
    <col min="9237" max="9237" width="10.7265625" style="83" customWidth="1"/>
    <col min="9238" max="9238" width="10.1796875" style="83" customWidth="1"/>
    <col min="9239" max="9239" width="11.7265625" style="83" customWidth="1"/>
    <col min="9240" max="9240" width="13.1796875" style="83" customWidth="1"/>
    <col min="9241" max="9241" width="14.7265625" style="83" customWidth="1"/>
    <col min="9242" max="9242" width="9.7265625" style="83" bestFit="1" customWidth="1"/>
    <col min="9243" max="9469" width="8.81640625" style="83"/>
    <col min="9470" max="9470" width="5.26953125" style="83" customWidth="1"/>
    <col min="9471" max="9471" width="9" style="83" customWidth="1"/>
    <col min="9472" max="9472" width="14" style="83" customWidth="1"/>
    <col min="9473" max="9473" width="27" style="83" bestFit="1" customWidth="1"/>
    <col min="9474" max="9474" width="26.26953125" style="83" customWidth="1"/>
    <col min="9475" max="9475" width="11" style="83" customWidth="1"/>
    <col min="9476" max="9476" width="11.26953125" style="83" customWidth="1"/>
    <col min="9477" max="9477" width="9.26953125" style="83" customWidth="1"/>
    <col min="9478" max="9478" width="10" style="83" customWidth="1"/>
    <col min="9479" max="9479" width="9.81640625" style="83" customWidth="1"/>
    <col min="9480" max="9480" width="11.7265625" style="83" customWidth="1"/>
    <col min="9481" max="9481" width="11" style="83" customWidth="1"/>
    <col min="9482" max="9482" width="10.26953125" style="83" bestFit="1" customWidth="1"/>
    <col min="9483" max="9484" width="11" style="83" customWidth="1"/>
    <col min="9485" max="9486" width="17" style="83" customWidth="1"/>
    <col min="9487" max="9487" width="12.26953125" style="83" customWidth="1"/>
    <col min="9488" max="9488" width="15.7265625" style="83" customWidth="1"/>
    <col min="9489" max="9489" width="15" style="83" customWidth="1"/>
    <col min="9490" max="9490" width="26.1796875" style="83" customWidth="1"/>
    <col min="9491" max="9491" width="12.81640625" style="83" customWidth="1"/>
    <col min="9492" max="9492" width="13.26953125" style="83" customWidth="1"/>
    <col min="9493" max="9493" width="10.7265625" style="83" customWidth="1"/>
    <col min="9494" max="9494" width="10.1796875" style="83" customWidth="1"/>
    <col min="9495" max="9495" width="11.7265625" style="83" customWidth="1"/>
    <col min="9496" max="9496" width="13.1796875" style="83" customWidth="1"/>
    <col min="9497" max="9497" width="14.7265625" style="83" customWidth="1"/>
    <col min="9498" max="9498" width="9.7265625" style="83" bestFit="1" customWidth="1"/>
    <col min="9499" max="9725" width="8.81640625" style="83"/>
    <col min="9726" max="9726" width="5.26953125" style="83" customWidth="1"/>
    <col min="9727" max="9727" width="9" style="83" customWidth="1"/>
    <col min="9728" max="9728" width="14" style="83" customWidth="1"/>
    <col min="9729" max="9729" width="27" style="83" bestFit="1" customWidth="1"/>
    <col min="9730" max="9730" width="26.26953125" style="83" customWidth="1"/>
    <col min="9731" max="9731" width="11" style="83" customWidth="1"/>
    <col min="9732" max="9732" width="11.26953125" style="83" customWidth="1"/>
    <col min="9733" max="9733" width="9.26953125" style="83" customWidth="1"/>
    <col min="9734" max="9734" width="10" style="83" customWidth="1"/>
    <col min="9735" max="9735" width="9.81640625" style="83" customWidth="1"/>
    <col min="9736" max="9736" width="11.7265625" style="83" customWidth="1"/>
    <col min="9737" max="9737" width="11" style="83" customWidth="1"/>
    <col min="9738" max="9738" width="10.26953125" style="83" bestFit="1" customWidth="1"/>
    <col min="9739" max="9740" width="11" style="83" customWidth="1"/>
    <col min="9741" max="9742" width="17" style="83" customWidth="1"/>
    <col min="9743" max="9743" width="12.26953125" style="83" customWidth="1"/>
    <col min="9744" max="9744" width="15.7265625" style="83" customWidth="1"/>
    <col min="9745" max="9745" width="15" style="83" customWidth="1"/>
    <col min="9746" max="9746" width="26.1796875" style="83" customWidth="1"/>
    <col min="9747" max="9747" width="12.81640625" style="83" customWidth="1"/>
    <col min="9748" max="9748" width="13.26953125" style="83" customWidth="1"/>
    <col min="9749" max="9749" width="10.7265625" style="83" customWidth="1"/>
    <col min="9750" max="9750" width="10.1796875" style="83" customWidth="1"/>
    <col min="9751" max="9751" width="11.7265625" style="83" customWidth="1"/>
    <col min="9752" max="9752" width="13.1796875" style="83" customWidth="1"/>
    <col min="9753" max="9753" width="14.7265625" style="83" customWidth="1"/>
    <col min="9754" max="9754" width="9.7265625" style="83" bestFit="1" customWidth="1"/>
    <col min="9755" max="9981" width="8.81640625" style="83"/>
    <col min="9982" max="9982" width="5.26953125" style="83" customWidth="1"/>
    <col min="9983" max="9983" width="9" style="83" customWidth="1"/>
    <col min="9984" max="9984" width="14" style="83" customWidth="1"/>
    <col min="9985" max="9985" width="27" style="83" bestFit="1" customWidth="1"/>
    <col min="9986" max="9986" width="26.26953125" style="83" customWidth="1"/>
    <col min="9987" max="9987" width="11" style="83" customWidth="1"/>
    <col min="9988" max="9988" width="11.26953125" style="83" customWidth="1"/>
    <col min="9989" max="9989" width="9.26953125" style="83" customWidth="1"/>
    <col min="9990" max="9990" width="10" style="83" customWidth="1"/>
    <col min="9991" max="9991" width="9.81640625" style="83" customWidth="1"/>
    <col min="9992" max="9992" width="11.7265625" style="83" customWidth="1"/>
    <col min="9993" max="9993" width="11" style="83" customWidth="1"/>
    <col min="9994" max="9994" width="10.26953125" style="83" bestFit="1" customWidth="1"/>
    <col min="9995" max="9996" width="11" style="83" customWidth="1"/>
    <col min="9997" max="9998" width="17" style="83" customWidth="1"/>
    <col min="9999" max="9999" width="12.26953125" style="83" customWidth="1"/>
    <col min="10000" max="10000" width="15.7265625" style="83" customWidth="1"/>
    <col min="10001" max="10001" width="15" style="83" customWidth="1"/>
    <col min="10002" max="10002" width="26.1796875" style="83" customWidth="1"/>
    <col min="10003" max="10003" width="12.81640625" style="83" customWidth="1"/>
    <col min="10004" max="10004" width="13.26953125" style="83" customWidth="1"/>
    <col min="10005" max="10005" width="10.7265625" style="83" customWidth="1"/>
    <col min="10006" max="10006" width="10.1796875" style="83" customWidth="1"/>
    <col min="10007" max="10007" width="11.7265625" style="83" customWidth="1"/>
    <col min="10008" max="10008" width="13.1796875" style="83" customWidth="1"/>
    <col min="10009" max="10009" width="14.7265625" style="83" customWidth="1"/>
    <col min="10010" max="10010" width="9.7265625" style="83" bestFit="1" customWidth="1"/>
    <col min="10011" max="10237" width="8.81640625" style="83"/>
    <col min="10238" max="10238" width="5.26953125" style="83" customWidth="1"/>
    <col min="10239" max="10239" width="9" style="83" customWidth="1"/>
    <col min="10240" max="10240" width="14" style="83" customWidth="1"/>
    <col min="10241" max="10241" width="27" style="83" bestFit="1" customWidth="1"/>
    <col min="10242" max="10242" width="26.26953125" style="83" customWidth="1"/>
    <col min="10243" max="10243" width="11" style="83" customWidth="1"/>
    <col min="10244" max="10244" width="11.26953125" style="83" customWidth="1"/>
    <col min="10245" max="10245" width="9.26953125" style="83" customWidth="1"/>
    <col min="10246" max="10246" width="10" style="83" customWidth="1"/>
    <col min="10247" max="10247" width="9.81640625" style="83" customWidth="1"/>
    <col min="10248" max="10248" width="11.7265625" style="83" customWidth="1"/>
    <col min="10249" max="10249" width="11" style="83" customWidth="1"/>
    <col min="10250" max="10250" width="10.26953125" style="83" bestFit="1" customWidth="1"/>
    <col min="10251" max="10252" width="11" style="83" customWidth="1"/>
    <col min="10253" max="10254" width="17" style="83" customWidth="1"/>
    <col min="10255" max="10255" width="12.26953125" style="83" customWidth="1"/>
    <col min="10256" max="10256" width="15.7265625" style="83" customWidth="1"/>
    <col min="10257" max="10257" width="15" style="83" customWidth="1"/>
    <col min="10258" max="10258" width="26.1796875" style="83" customWidth="1"/>
    <col min="10259" max="10259" width="12.81640625" style="83" customWidth="1"/>
    <col min="10260" max="10260" width="13.26953125" style="83" customWidth="1"/>
    <col min="10261" max="10261" width="10.7265625" style="83" customWidth="1"/>
    <col min="10262" max="10262" width="10.1796875" style="83" customWidth="1"/>
    <col min="10263" max="10263" width="11.7265625" style="83" customWidth="1"/>
    <col min="10264" max="10264" width="13.1796875" style="83" customWidth="1"/>
    <col min="10265" max="10265" width="14.7265625" style="83" customWidth="1"/>
    <col min="10266" max="10266" width="9.7265625" style="83" bestFit="1" customWidth="1"/>
    <col min="10267" max="10493" width="8.81640625" style="83"/>
    <col min="10494" max="10494" width="5.26953125" style="83" customWidth="1"/>
    <col min="10495" max="10495" width="9" style="83" customWidth="1"/>
    <col min="10496" max="10496" width="14" style="83" customWidth="1"/>
    <col min="10497" max="10497" width="27" style="83" bestFit="1" customWidth="1"/>
    <col min="10498" max="10498" width="26.26953125" style="83" customWidth="1"/>
    <col min="10499" max="10499" width="11" style="83" customWidth="1"/>
    <col min="10500" max="10500" width="11.26953125" style="83" customWidth="1"/>
    <col min="10501" max="10501" width="9.26953125" style="83" customWidth="1"/>
    <col min="10502" max="10502" width="10" style="83" customWidth="1"/>
    <col min="10503" max="10503" width="9.81640625" style="83" customWidth="1"/>
    <col min="10504" max="10504" width="11.7265625" style="83" customWidth="1"/>
    <col min="10505" max="10505" width="11" style="83" customWidth="1"/>
    <col min="10506" max="10506" width="10.26953125" style="83" bestFit="1" customWidth="1"/>
    <col min="10507" max="10508" width="11" style="83" customWidth="1"/>
    <col min="10509" max="10510" width="17" style="83" customWidth="1"/>
    <col min="10511" max="10511" width="12.26953125" style="83" customWidth="1"/>
    <col min="10512" max="10512" width="15.7265625" style="83" customWidth="1"/>
    <col min="10513" max="10513" width="15" style="83" customWidth="1"/>
    <col min="10514" max="10514" width="26.1796875" style="83" customWidth="1"/>
    <col min="10515" max="10515" width="12.81640625" style="83" customWidth="1"/>
    <col min="10516" max="10516" width="13.26953125" style="83" customWidth="1"/>
    <col min="10517" max="10517" width="10.7265625" style="83" customWidth="1"/>
    <col min="10518" max="10518" width="10.1796875" style="83" customWidth="1"/>
    <col min="10519" max="10519" width="11.7265625" style="83" customWidth="1"/>
    <col min="10520" max="10520" width="13.1796875" style="83" customWidth="1"/>
    <col min="10521" max="10521" width="14.7265625" style="83" customWidth="1"/>
    <col min="10522" max="10522" width="9.7265625" style="83" bestFit="1" customWidth="1"/>
    <col min="10523" max="10749" width="8.81640625" style="83"/>
    <col min="10750" max="10750" width="5.26953125" style="83" customWidth="1"/>
    <col min="10751" max="10751" width="9" style="83" customWidth="1"/>
    <col min="10752" max="10752" width="14" style="83" customWidth="1"/>
    <col min="10753" max="10753" width="27" style="83" bestFit="1" customWidth="1"/>
    <col min="10754" max="10754" width="26.26953125" style="83" customWidth="1"/>
    <col min="10755" max="10755" width="11" style="83" customWidth="1"/>
    <col min="10756" max="10756" width="11.26953125" style="83" customWidth="1"/>
    <col min="10757" max="10757" width="9.26953125" style="83" customWidth="1"/>
    <col min="10758" max="10758" width="10" style="83" customWidth="1"/>
    <col min="10759" max="10759" width="9.81640625" style="83" customWidth="1"/>
    <col min="10760" max="10760" width="11.7265625" style="83" customWidth="1"/>
    <col min="10761" max="10761" width="11" style="83" customWidth="1"/>
    <col min="10762" max="10762" width="10.26953125" style="83" bestFit="1" customWidth="1"/>
    <col min="10763" max="10764" width="11" style="83" customWidth="1"/>
    <col min="10765" max="10766" width="17" style="83" customWidth="1"/>
    <col min="10767" max="10767" width="12.26953125" style="83" customWidth="1"/>
    <col min="10768" max="10768" width="15.7265625" style="83" customWidth="1"/>
    <col min="10769" max="10769" width="15" style="83" customWidth="1"/>
    <col min="10770" max="10770" width="26.1796875" style="83" customWidth="1"/>
    <col min="10771" max="10771" width="12.81640625" style="83" customWidth="1"/>
    <col min="10772" max="10772" width="13.26953125" style="83" customWidth="1"/>
    <col min="10773" max="10773" width="10.7265625" style="83" customWidth="1"/>
    <col min="10774" max="10774" width="10.1796875" style="83" customWidth="1"/>
    <col min="10775" max="10775" width="11.7265625" style="83" customWidth="1"/>
    <col min="10776" max="10776" width="13.1796875" style="83" customWidth="1"/>
    <col min="10777" max="10777" width="14.7265625" style="83" customWidth="1"/>
    <col min="10778" max="10778" width="9.7265625" style="83" bestFit="1" customWidth="1"/>
    <col min="10779" max="11005" width="8.81640625" style="83"/>
    <col min="11006" max="11006" width="5.26953125" style="83" customWidth="1"/>
    <col min="11007" max="11007" width="9" style="83" customWidth="1"/>
    <col min="11008" max="11008" width="14" style="83" customWidth="1"/>
    <col min="11009" max="11009" width="27" style="83" bestFit="1" customWidth="1"/>
    <col min="11010" max="11010" width="26.26953125" style="83" customWidth="1"/>
    <col min="11011" max="11011" width="11" style="83" customWidth="1"/>
    <col min="11012" max="11012" width="11.26953125" style="83" customWidth="1"/>
    <col min="11013" max="11013" width="9.26953125" style="83" customWidth="1"/>
    <col min="11014" max="11014" width="10" style="83" customWidth="1"/>
    <col min="11015" max="11015" width="9.81640625" style="83" customWidth="1"/>
    <col min="11016" max="11016" width="11.7265625" style="83" customWidth="1"/>
    <col min="11017" max="11017" width="11" style="83" customWidth="1"/>
    <col min="11018" max="11018" width="10.26953125" style="83" bestFit="1" customWidth="1"/>
    <col min="11019" max="11020" width="11" style="83" customWidth="1"/>
    <col min="11021" max="11022" width="17" style="83" customWidth="1"/>
    <col min="11023" max="11023" width="12.26953125" style="83" customWidth="1"/>
    <col min="11024" max="11024" width="15.7265625" style="83" customWidth="1"/>
    <col min="11025" max="11025" width="15" style="83" customWidth="1"/>
    <col min="11026" max="11026" width="26.1796875" style="83" customWidth="1"/>
    <col min="11027" max="11027" width="12.81640625" style="83" customWidth="1"/>
    <col min="11028" max="11028" width="13.26953125" style="83" customWidth="1"/>
    <col min="11029" max="11029" width="10.7265625" style="83" customWidth="1"/>
    <col min="11030" max="11030" width="10.1796875" style="83" customWidth="1"/>
    <col min="11031" max="11031" width="11.7265625" style="83" customWidth="1"/>
    <col min="11032" max="11032" width="13.1796875" style="83" customWidth="1"/>
    <col min="11033" max="11033" width="14.7265625" style="83" customWidth="1"/>
    <col min="11034" max="11034" width="9.7265625" style="83" bestFit="1" customWidth="1"/>
    <col min="11035" max="11261" width="8.81640625" style="83"/>
    <col min="11262" max="11262" width="5.26953125" style="83" customWidth="1"/>
    <col min="11263" max="11263" width="9" style="83" customWidth="1"/>
    <col min="11264" max="11264" width="14" style="83" customWidth="1"/>
    <col min="11265" max="11265" width="27" style="83" bestFit="1" customWidth="1"/>
    <col min="11266" max="11266" width="26.26953125" style="83" customWidth="1"/>
    <col min="11267" max="11267" width="11" style="83" customWidth="1"/>
    <col min="11268" max="11268" width="11.26953125" style="83" customWidth="1"/>
    <col min="11269" max="11269" width="9.26953125" style="83" customWidth="1"/>
    <col min="11270" max="11270" width="10" style="83" customWidth="1"/>
    <col min="11271" max="11271" width="9.81640625" style="83" customWidth="1"/>
    <col min="11272" max="11272" width="11.7265625" style="83" customWidth="1"/>
    <col min="11273" max="11273" width="11" style="83" customWidth="1"/>
    <col min="11274" max="11274" width="10.26953125" style="83" bestFit="1" customWidth="1"/>
    <col min="11275" max="11276" width="11" style="83" customWidth="1"/>
    <col min="11277" max="11278" width="17" style="83" customWidth="1"/>
    <col min="11279" max="11279" width="12.26953125" style="83" customWidth="1"/>
    <col min="11280" max="11280" width="15.7265625" style="83" customWidth="1"/>
    <col min="11281" max="11281" width="15" style="83" customWidth="1"/>
    <col min="11282" max="11282" width="26.1796875" style="83" customWidth="1"/>
    <col min="11283" max="11283" width="12.81640625" style="83" customWidth="1"/>
    <col min="11284" max="11284" width="13.26953125" style="83" customWidth="1"/>
    <col min="11285" max="11285" width="10.7265625" style="83" customWidth="1"/>
    <col min="11286" max="11286" width="10.1796875" style="83" customWidth="1"/>
    <col min="11287" max="11287" width="11.7265625" style="83" customWidth="1"/>
    <col min="11288" max="11288" width="13.1796875" style="83" customWidth="1"/>
    <col min="11289" max="11289" width="14.7265625" style="83" customWidth="1"/>
    <col min="11290" max="11290" width="9.7265625" style="83" bestFit="1" customWidth="1"/>
    <col min="11291" max="11517" width="8.81640625" style="83"/>
    <col min="11518" max="11518" width="5.26953125" style="83" customWidth="1"/>
    <col min="11519" max="11519" width="9" style="83" customWidth="1"/>
    <col min="11520" max="11520" width="14" style="83" customWidth="1"/>
    <col min="11521" max="11521" width="27" style="83" bestFit="1" customWidth="1"/>
    <col min="11522" max="11522" width="26.26953125" style="83" customWidth="1"/>
    <col min="11523" max="11523" width="11" style="83" customWidth="1"/>
    <col min="11524" max="11524" width="11.26953125" style="83" customWidth="1"/>
    <col min="11525" max="11525" width="9.26953125" style="83" customWidth="1"/>
    <col min="11526" max="11526" width="10" style="83" customWidth="1"/>
    <col min="11527" max="11527" width="9.81640625" style="83" customWidth="1"/>
    <col min="11528" max="11528" width="11.7265625" style="83" customWidth="1"/>
    <col min="11529" max="11529" width="11" style="83" customWidth="1"/>
    <col min="11530" max="11530" width="10.26953125" style="83" bestFit="1" customWidth="1"/>
    <col min="11531" max="11532" width="11" style="83" customWidth="1"/>
    <col min="11533" max="11534" width="17" style="83" customWidth="1"/>
    <col min="11535" max="11535" width="12.26953125" style="83" customWidth="1"/>
    <col min="11536" max="11536" width="15.7265625" style="83" customWidth="1"/>
    <col min="11537" max="11537" width="15" style="83" customWidth="1"/>
    <col min="11538" max="11538" width="26.1796875" style="83" customWidth="1"/>
    <col min="11539" max="11539" width="12.81640625" style="83" customWidth="1"/>
    <col min="11540" max="11540" width="13.26953125" style="83" customWidth="1"/>
    <col min="11541" max="11541" width="10.7265625" style="83" customWidth="1"/>
    <col min="11542" max="11542" width="10.1796875" style="83" customWidth="1"/>
    <col min="11543" max="11543" width="11.7265625" style="83" customWidth="1"/>
    <col min="11544" max="11544" width="13.1796875" style="83" customWidth="1"/>
    <col min="11545" max="11545" width="14.7265625" style="83" customWidth="1"/>
    <col min="11546" max="11546" width="9.7265625" style="83" bestFit="1" customWidth="1"/>
    <col min="11547" max="11773" width="8.81640625" style="83"/>
    <col min="11774" max="11774" width="5.26953125" style="83" customWidth="1"/>
    <col min="11775" max="11775" width="9" style="83" customWidth="1"/>
    <col min="11776" max="11776" width="14" style="83" customWidth="1"/>
    <col min="11777" max="11777" width="27" style="83" bestFit="1" customWidth="1"/>
    <col min="11778" max="11778" width="26.26953125" style="83" customWidth="1"/>
    <col min="11779" max="11779" width="11" style="83" customWidth="1"/>
    <col min="11780" max="11780" width="11.26953125" style="83" customWidth="1"/>
    <col min="11781" max="11781" width="9.26953125" style="83" customWidth="1"/>
    <col min="11782" max="11782" width="10" style="83" customWidth="1"/>
    <col min="11783" max="11783" width="9.81640625" style="83" customWidth="1"/>
    <col min="11784" max="11784" width="11.7265625" style="83" customWidth="1"/>
    <col min="11785" max="11785" width="11" style="83" customWidth="1"/>
    <col min="11786" max="11786" width="10.26953125" style="83" bestFit="1" customWidth="1"/>
    <col min="11787" max="11788" width="11" style="83" customWidth="1"/>
    <col min="11789" max="11790" width="17" style="83" customWidth="1"/>
    <col min="11791" max="11791" width="12.26953125" style="83" customWidth="1"/>
    <col min="11792" max="11792" width="15.7265625" style="83" customWidth="1"/>
    <col min="11793" max="11793" width="15" style="83" customWidth="1"/>
    <col min="11794" max="11794" width="26.1796875" style="83" customWidth="1"/>
    <col min="11795" max="11795" width="12.81640625" style="83" customWidth="1"/>
    <col min="11796" max="11796" width="13.26953125" style="83" customWidth="1"/>
    <col min="11797" max="11797" width="10.7265625" style="83" customWidth="1"/>
    <col min="11798" max="11798" width="10.1796875" style="83" customWidth="1"/>
    <col min="11799" max="11799" width="11.7265625" style="83" customWidth="1"/>
    <col min="11800" max="11800" width="13.1796875" style="83" customWidth="1"/>
    <col min="11801" max="11801" width="14.7265625" style="83" customWidth="1"/>
    <col min="11802" max="11802" width="9.7265625" style="83" bestFit="1" customWidth="1"/>
    <col min="11803" max="12029" width="8.81640625" style="83"/>
    <col min="12030" max="12030" width="5.26953125" style="83" customWidth="1"/>
    <col min="12031" max="12031" width="9" style="83" customWidth="1"/>
    <col min="12032" max="12032" width="14" style="83" customWidth="1"/>
    <col min="12033" max="12033" width="27" style="83" bestFit="1" customWidth="1"/>
    <col min="12034" max="12034" width="26.26953125" style="83" customWidth="1"/>
    <col min="12035" max="12035" width="11" style="83" customWidth="1"/>
    <col min="12036" max="12036" width="11.26953125" style="83" customWidth="1"/>
    <col min="12037" max="12037" width="9.26953125" style="83" customWidth="1"/>
    <col min="12038" max="12038" width="10" style="83" customWidth="1"/>
    <col min="12039" max="12039" width="9.81640625" style="83" customWidth="1"/>
    <col min="12040" max="12040" width="11.7265625" style="83" customWidth="1"/>
    <col min="12041" max="12041" width="11" style="83" customWidth="1"/>
    <col min="12042" max="12042" width="10.26953125" style="83" bestFit="1" customWidth="1"/>
    <col min="12043" max="12044" width="11" style="83" customWidth="1"/>
    <col min="12045" max="12046" width="17" style="83" customWidth="1"/>
    <col min="12047" max="12047" width="12.26953125" style="83" customWidth="1"/>
    <col min="12048" max="12048" width="15.7265625" style="83" customWidth="1"/>
    <col min="12049" max="12049" width="15" style="83" customWidth="1"/>
    <col min="12050" max="12050" width="26.1796875" style="83" customWidth="1"/>
    <col min="12051" max="12051" width="12.81640625" style="83" customWidth="1"/>
    <col min="12052" max="12052" width="13.26953125" style="83" customWidth="1"/>
    <col min="12053" max="12053" width="10.7265625" style="83" customWidth="1"/>
    <col min="12054" max="12054" width="10.1796875" style="83" customWidth="1"/>
    <col min="12055" max="12055" width="11.7265625" style="83" customWidth="1"/>
    <col min="12056" max="12056" width="13.1796875" style="83" customWidth="1"/>
    <col min="12057" max="12057" width="14.7265625" style="83" customWidth="1"/>
    <col min="12058" max="12058" width="9.7265625" style="83" bestFit="1" customWidth="1"/>
    <col min="12059" max="12285" width="8.81640625" style="83"/>
    <col min="12286" max="12286" width="5.26953125" style="83" customWidth="1"/>
    <col min="12287" max="12287" width="9" style="83" customWidth="1"/>
    <col min="12288" max="12288" width="14" style="83" customWidth="1"/>
    <col min="12289" max="12289" width="27" style="83" bestFit="1" customWidth="1"/>
    <col min="12290" max="12290" width="26.26953125" style="83" customWidth="1"/>
    <col min="12291" max="12291" width="11" style="83" customWidth="1"/>
    <col min="12292" max="12292" width="11.26953125" style="83" customWidth="1"/>
    <col min="12293" max="12293" width="9.26953125" style="83" customWidth="1"/>
    <col min="12294" max="12294" width="10" style="83" customWidth="1"/>
    <col min="12295" max="12295" width="9.81640625" style="83" customWidth="1"/>
    <col min="12296" max="12296" width="11.7265625" style="83" customWidth="1"/>
    <col min="12297" max="12297" width="11" style="83" customWidth="1"/>
    <col min="12298" max="12298" width="10.26953125" style="83" bestFit="1" customWidth="1"/>
    <col min="12299" max="12300" width="11" style="83" customWidth="1"/>
    <col min="12301" max="12302" width="17" style="83" customWidth="1"/>
    <col min="12303" max="12303" width="12.26953125" style="83" customWidth="1"/>
    <col min="12304" max="12304" width="15.7265625" style="83" customWidth="1"/>
    <col min="12305" max="12305" width="15" style="83" customWidth="1"/>
    <col min="12306" max="12306" width="26.1796875" style="83" customWidth="1"/>
    <col min="12307" max="12307" width="12.81640625" style="83" customWidth="1"/>
    <col min="12308" max="12308" width="13.26953125" style="83" customWidth="1"/>
    <col min="12309" max="12309" width="10.7265625" style="83" customWidth="1"/>
    <col min="12310" max="12310" width="10.1796875" style="83" customWidth="1"/>
    <col min="12311" max="12311" width="11.7265625" style="83" customWidth="1"/>
    <col min="12312" max="12312" width="13.1796875" style="83" customWidth="1"/>
    <col min="12313" max="12313" width="14.7265625" style="83" customWidth="1"/>
    <col min="12314" max="12314" width="9.7265625" style="83" bestFit="1" customWidth="1"/>
    <col min="12315" max="12541" width="8.81640625" style="83"/>
    <col min="12542" max="12542" width="5.26953125" style="83" customWidth="1"/>
    <col min="12543" max="12543" width="9" style="83" customWidth="1"/>
    <col min="12544" max="12544" width="14" style="83" customWidth="1"/>
    <col min="12545" max="12545" width="27" style="83" bestFit="1" customWidth="1"/>
    <col min="12546" max="12546" width="26.26953125" style="83" customWidth="1"/>
    <col min="12547" max="12547" width="11" style="83" customWidth="1"/>
    <col min="12548" max="12548" width="11.26953125" style="83" customWidth="1"/>
    <col min="12549" max="12549" width="9.26953125" style="83" customWidth="1"/>
    <col min="12550" max="12550" width="10" style="83" customWidth="1"/>
    <col min="12551" max="12551" width="9.81640625" style="83" customWidth="1"/>
    <col min="12552" max="12552" width="11.7265625" style="83" customWidth="1"/>
    <col min="12553" max="12553" width="11" style="83" customWidth="1"/>
    <col min="12554" max="12554" width="10.26953125" style="83" bestFit="1" customWidth="1"/>
    <col min="12555" max="12556" width="11" style="83" customWidth="1"/>
    <col min="12557" max="12558" width="17" style="83" customWidth="1"/>
    <col min="12559" max="12559" width="12.26953125" style="83" customWidth="1"/>
    <col min="12560" max="12560" width="15.7265625" style="83" customWidth="1"/>
    <col min="12561" max="12561" width="15" style="83" customWidth="1"/>
    <col min="12562" max="12562" width="26.1796875" style="83" customWidth="1"/>
    <col min="12563" max="12563" width="12.81640625" style="83" customWidth="1"/>
    <col min="12564" max="12564" width="13.26953125" style="83" customWidth="1"/>
    <col min="12565" max="12565" width="10.7265625" style="83" customWidth="1"/>
    <col min="12566" max="12566" width="10.1796875" style="83" customWidth="1"/>
    <col min="12567" max="12567" width="11.7265625" style="83" customWidth="1"/>
    <col min="12568" max="12568" width="13.1796875" style="83" customWidth="1"/>
    <col min="12569" max="12569" width="14.7265625" style="83" customWidth="1"/>
    <col min="12570" max="12570" width="9.7265625" style="83" bestFit="1" customWidth="1"/>
    <col min="12571" max="12797" width="8.81640625" style="83"/>
    <col min="12798" max="12798" width="5.26953125" style="83" customWidth="1"/>
    <col min="12799" max="12799" width="9" style="83" customWidth="1"/>
    <col min="12800" max="12800" width="14" style="83" customWidth="1"/>
    <col min="12801" max="12801" width="27" style="83" bestFit="1" customWidth="1"/>
    <col min="12802" max="12802" width="26.26953125" style="83" customWidth="1"/>
    <col min="12803" max="12803" width="11" style="83" customWidth="1"/>
    <col min="12804" max="12804" width="11.26953125" style="83" customWidth="1"/>
    <col min="12805" max="12805" width="9.26953125" style="83" customWidth="1"/>
    <col min="12806" max="12806" width="10" style="83" customWidth="1"/>
    <col min="12807" max="12807" width="9.81640625" style="83" customWidth="1"/>
    <col min="12808" max="12808" width="11.7265625" style="83" customWidth="1"/>
    <col min="12809" max="12809" width="11" style="83" customWidth="1"/>
    <col min="12810" max="12810" width="10.26953125" style="83" bestFit="1" customWidth="1"/>
    <col min="12811" max="12812" width="11" style="83" customWidth="1"/>
    <col min="12813" max="12814" width="17" style="83" customWidth="1"/>
    <col min="12815" max="12815" width="12.26953125" style="83" customWidth="1"/>
    <col min="12816" max="12816" width="15.7265625" style="83" customWidth="1"/>
    <col min="12817" max="12817" width="15" style="83" customWidth="1"/>
    <col min="12818" max="12818" width="26.1796875" style="83" customWidth="1"/>
    <col min="12819" max="12819" width="12.81640625" style="83" customWidth="1"/>
    <col min="12820" max="12820" width="13.26953125" style="83" customWidth="1"/>
    <col min="12821" max="12821" width="10.7265625" style="83" customWidth="1"/>
    <col min="12822" max="12822" width="10.1796875" style="83" customWidth="1"/>
    <col min="12823" max="12823" width="11.7265625" style="83" customWidth="1"/>
    <col min="12824" max="12824" width="13.1796875" style="83" customWidth="1"/>
    <col min="12825" max="12825" width="14.7265625" style="83" customWidth="1"/>
    <col min="12826" max="12826" width="9.7265625" style="83" bestFit="1" customWidth="1"/>
    <col min="12827" max="13053" width="8.81640625" style="83"/>
    <col min="13054" max="13054" width="5.26953125" style="83" customWidth="1"/>
    <col min="13055" max="13055" width="9" style="83" customWidth="1"/>
    <col min="13056" max="13056" width="14" style="83" customWidth="1"/>
    <col min="13057" max="13057" width="27" style="83" bestFit="1" customWidth="1"/>
    <col min="13058" max="13058" width="26.26953125" style="83" customWidth="1"/>
    <col min="13059" max="13059" width="11" style="83" customWidth="1"/>
    <col min="13060" max="13060" width="11.26953125" style="83" customWidth="1"/>
    <col min="13061" max="13061" width="9.26953125" style="83" customWidth="1"/>
    <col min="13062" max="13062" width="10" style="83" customWidth="1"/>
    <col min="13063" max="13063" width="9.81640625" style="83" customWidth="1"/>
    <col min="13064" max="13064" width="11.7265625" style="83" customWidth="1"/>
    <col min="13065" max="13065" width="11" style="83" customWidth="1"/>
    <col min="13066" max="13066" width="10.26953125" style="83" bestFit="1" customWidth="1"/>
    <col min="13067" max="13068" width="11" style="83" customWidth="1"/>
    <col min="13069" max="13070" width="17" style="83" customWidth="1"/>
    <col min="13071" max="13071" width="12.26953125" style="83" customWidth="1"/>
    <col min="13072" max="13072" width="15.7265625" style="83" customWidth="1"/>
    <col min="13073" max="13073" width="15" style="83" customWidth="1"/>
    <col min="13074" max="13074" width="26.1796875" style="83" customWidth="1"/>
    <col min="13075" max="13075" width="12.81640625" style="83" customWidth="1"/>
    <col min="13076" max="13076" width="13.26953125" style="83" customWidth="1"/>
    <col min="13077" max="13077" width="10.7265625" style="83" customWidth="1"/>
    <col min="13078" max="13078" width="10.1796875" style="83" customWidth="1"/>
    <col min="13079" max="13079" width="11.7265625" style="83" customWidth="1"/>
    <col min="13080" max="13080" width="13.1796875" style="83" customWidth="1"/>
    <col min="13081" max="13081" width="14.7265625" style="83" customWidth="1"/>
    <col min="13082" max="13082" width="9.7265625" style="83" bestFit="1" customWidth="1"/>
    <col min="13083" max="13309" width="8.81640625" style="83"/>
    <col min="13310" max="13310" width="5.26953125" style="83" customWidth="1"/>
    <col min="13311" max="13311" width="9" style="83" customWidth="1"/>
    <col min="13312" max="13312" width="14" style="83" customWidth="1"/>
    <col min="13313" max="13313" width="27" style="83" bestFit="1" customWidth="1"/>
    <col min="13314" max="13314" width="26.26953125" style="83" customWidth="1"/>
    <col min="13315" max="13315" width="11" style="83" customWidth="1"/>
    <col min="13316" max="13316" width="11.26953125" style="83" customWidth="1"/>
    <col min="13317" max="13317" width="9.26953125" style="83" customWidth="1"/>
    <col min="13318" max="13318" width="10" style="83" customWidth="1"/>
    <col min="13319" max="13319" width="9.81640625" style="83" customWidth="1"/>
    <col min="13320" max="13320" width="11.7265625" style="83" customWidth="1"/>
    <col min="13321" max="13321" width="11" style="83" customWidth="1"/>
    <col min="13322" max="13322" width="10.26953125" style="83" bestFit="1" customWidth="1"/>
    <col min="13323" max="13324" width="11" style="83" customWidth="1"/>
    <col min="13325" max="13326" width="17" style="83" customWidth="1"/>
    <col min="13327" max="13327" width="12.26953125" style="83" customWidth="1"/>
    <col min="13328" max="13328" width="15.7265625" style="83" customWidth="1"/>
    <col min="13329" max="13329" width="15" style="83" customWidth="1"/>
    <col min="13330" max="13330" width="26.1796875" style="83" customWidth="1"/>
    <col min="13331" max="13331" width="12.81640625" style="83" customWidth="1"/>
    <col min="13332" max="13332" width="13.26953125" style="83" customWidth="1"/>
    <col min="13333" max="13333" width="10.7265625" style="83" customWidth="1"/>
    <col min="13334" max="13334" width="10.1796875" style="83" customWidth="1"/>
    <col min="13335" max="13335" width="11.7265625" style="83" customWidth="1"/>
    <col min="13336" max="13336" width="13.1796875" style="83" customWidth="1"/>
    <col min="13337" max="13337" width="14.7265625" style="83" customWidth="1"/>
    <col min="13338" max="13338" width="9.7265625" style="83" bestFit="1" customWidth="1"/>
    <col min="13339" max="13565" width="8.81640625" style="83"/>
    <col min="13566" max="13566" width="5.26953125" style="83" customWidth="1"/>
    <col min="13567" max="13567" width="9" style="83" customWidth="1"/>
    <col min="13568" max="13568" width="14" style="83" customWidth="1"/>
    <col min="13569" max="13569" width="27" style="83" bestFit="1" customWidth="1"/>
    <col min="13570" max="13570" width="26.26953125" style="83" customWidth="1"/>
    <col min="13571" max="13571" width="11" style="83" customWidth="1"/>
    <col min="13572" max="13572" width="11.26953125" style="83" customWidth="1"/>
    <col min="13573" max="13573" width="9.26953125" style="83" customWidth="1"/>
    <col min="13574" max="13574" width="10" style="83" customWidth="1"/>
    <col min="13575" max="13575" width="9.81640625" style="83" customWidth="1"/>
    <col min="13576" max="13576" width="11.7265625" style="83" customWidth="1"/>
    <col min="13577" max="13577" width="11" style="83" customWidth="1"/>
    <col min="13578" max="13578" width="10.26953125" style="83" bestFit="1" customWidth="1"/>
    <col min="13579" max="13580" width="11" style="83" customWidth="1"/>
    <col min="13581" max="13582" width="17" style="83" customWidth="1"/>
    <col min="13583" max="13583" width="12.26953125" style="83" customWidth="1"/>
    <col min="13584" max="13584" width="15.7265625" style="83" customWidth="1"/>
    <col min="13585" max="13585" width="15" style="83" customWidth="1"/>
    <col min="13586" max="13586" width="26.1796875" style="83" customWidth="1"/>
    <col min="13587" max="13587" width="12.81640625" style="83" customWidth="1"/>
    <col min="13588" max="13588" width="13.26953125" style="83" customWidth="1"/>
    <col min="13589" max="13589" width="10.7265625" style="83" customWidth="1"/>
    <col min="13590" max="13590" width="10.1796875" style="83" customWidth="1"/>
    <col min="13591" max="13591" width="11.7265625" style="83" customWidth="1"/>
    <col min="13592" max="13592" width="13.1796875" style="83" customWidth="1"/>
    <col min="13593" max="13593" width="14.7265625" style="83" customWidth="1"/>
    <col min="13594" max="13594" width="9.7265625" style="83" bestFit="1" customWidth="1"/>
    <col min="13595" max="13821" width="8.81640625" style="83"/>
    <col min="13822" max="13822" width="5.26953125" style="83" customWidth="1"/>
    <col min="13823" max="13823" width="9" style="83" customWidth="1"/>
    <col min="13824" max="13824" width="14" style="83" customWidth="1"/>
    <col min="13825" max="13825" width="27" style="83" bestFit="1" customWidth="1"/>
    <col min="13826" max="13826" width="26.26953125" style="83" customWidth="1"/>
    <col min="13827" max="13827" width="11" style="83" customWidth="1"/>
    <col min="13828" max="13828" width="11.26953125" style="83" customWidth="1"/>
    <col min="13829" max="13829" width="9.26953125" style="83" customWidth="1"/>
    <col min="13830" max="13830" width="10" style="83" customWidth="1"/>
    <col min="13831" max="13831" width="9.81640625" style="83" customWidth="1"/>
    <col min="13832" max="13832" width="11.7265625" style="83" customWidth="1"/>
    <col min="13833" max="13833" width="11" style="83" customWidth="1"/>
    <col min="13834" max="13834" width="10.26953125" style="83" bestFit="1" customWidth="1"/>
    <col min="13835" max="13836" width="11" style="83" customWidth="1"/>
    <col min="13837" max="13838" width="17" style="83" customWidth="1"/>
    <col min="13839" max="13839" width="12.26953125" style="83" customWidth="1"/>
    <col min="13840" max="13840" width="15.7265625" style="83" customWidth="1"/>
    <col min="13841" max="13841" width="15" style="83" customWidth="1"/>
    <col min="13842" max="13842" width="26.1796875" style="83" customWidth="1"/>
    <col min="13843" max="13843" width="12.81640625" style="83" customWidth="1"/>
    <col min="13844" max="13844" width="13.26953125" style="83" customWidth="1"/>
    <col min="13845" max="13845" width="10.7265625" style="83" customWidth="1"/>
    <col min="13846" max="13846" width="10.1796875" style="83" customWidth="1"/>
    <col min="13847" max="13847" width="11.7265625" style="83" customWidth="1"/>
    <col min="13848" max="13848" width="13.1796875" style="83" customWidth="1"/>
    <col min="13849" max="13849" width="14.7265625" style="83" customWidth="1"/>
    <col min="13850" max="13850" width="9.7265625" style="83" bestFit="1" customWidth="1"/>
    <col min="13851" max="14077" width="8.81640625" style="83"/>
    <col min="14078" max="14078" width="5.26953125" style="83" customWidth="1"/>
    <col min="14079" max="14079" width="9" style="83" customWidth="1"/>
    <col min="14080" max="14080" width="14" style="83" customWidth="1"/>
    <col min="14081" max="14081" width="27" style="83" bestFit="1" customWidth="1"/>
    <col min="14082" max="14082" width="26.26953125" style="83" customWidth="1"/>
    <col min="14083" max="14083" width="11" style="83" customWidth="1"/>
    <col min="14084" max="14084" width="11.26953125" style="83" customWidth="1"/>
    <col min="14085" max="14085" width="9.26953125" style="83" customWidth="1"/>
    <col min="14086" max="14086" width="10" style="83" customWidth="1"/>
    <col min="14087" max="14087" width="9.81640625" style="83" customWidth="1"/>
    <col min="14088" max="14088" width="11.7265625" style="83" customWidth="1"/>
    <col min="14089" max="14089" width="11" style="83" customWidth="1"/>
    <col min="14090" max="14090" width="10.26953125" style="83" bestFit="1" customWidth="1"/>
    <col min="14091" max="14092" width="11" style="83" customWidth="1"/>
    <col min="14093" max="14094" width="17" style="83" customWidth="1"/>
    <col min="14095" max="14095" width="12.26953125" style="83" customWidth="1"/>
    <col min="14096" max="14096" width="15.7265625" style="83" customWidth="1"/>
    <col min="14097" max="14097" width="15" style="83" customWidth="1"/>
    <col min="14098" max="14098" width="26.1796875" style="83" customWidth="1"/>
    <col min="14099" max="14099" width="12.81640625" style="83" customWidth="1"/>
    <col min="14100" max="14100" width="13.26953125" style="83" customWidth="1"/>
    <col min="14101" max="14101" width="10.7265625" style="83" customWidth="1"/>
    <col min="14102" max="14102" width="10.1796875" style="83" customWidth="1"/>
    <col min="14103" max="14103" width="11.7265625" style="83" customWidth="1"/>
    <col min="14104" max="14104" width="13.1796875" style="83" customWidth="1"/>
    <col min="14105" max="14105" width="14.7265625" style="83" customWidth="1"/>
    <col min="14106" max="14106" width="9.7265625" style="83" bestFit="1" customWidth="1"/>
    <col min="14107" max="14333" width="8.81640625" style="83"/>
    <col min="14334" max="14334" width="5.26953125" style="83" customWidth="1"/>
    <col min="14335" max="14335" width="9" style="83" customWidth="1"/>
    <col min="14336" max="14336" width="14" style="83" customWidth="1"/>
    <col min="14337" max="14337" width="27" style="83" bestFit="1" customWidth="1"/>
    <col min="14338" max="14338" width="26.26953125" style="83" customWidth="1"/>
    <col min="14339" max="14339" width="11" style="83" customWidth="1"/>
    <col min="14340" max="14340" width="11.26953125" style="83" customWidth="1"/>
    <col min="14341" max="14341" width="9.26953125" style="83" customWidth="1"/>
    <col min="14342" max="14342" width="10" style="83" customWidth="1"/>
    <col min="14343" max="14343" width="9.81640625" style="83" customWidth="1"/>
    <col min="14344" max="14344" width="11.7265625" style="83" customWidth="1"/>
    <col min="14345" max="14345" width="11" style="83" customWidth="1"/>
    <col min="14346" max="14346" width="10.26953125" style="83" bestFit="1" customWidth="1"/>
    <col min="14347" max="14348" width="11" style="83" customWidth="1"/>
    <col min="14349" max="14350" width="17" style="83" customWidth="1"/>
    <col min="14351" max="14351" width="12.26953125" style="83" customWidth="1"/>
    <col min="14352" max="14352" width="15.7265625" style="83" customWidth="1"/>
    <col min="14353" max="14353" width="15" style="83" customWidth="1"/>
    <col min="14354" max="14354" width="26.1796875" style="83" customWidth="1"/>
    <col min="14355" max="14355" width="12.81640625" style="83" customWidth="1"/>
    <col min="14356" max="14356" width="13.26953125" style="83" customWidth="1"/>
    <col min="14357" max="14357" width="10.7265625" style="83" customWidth="1"/>
    <col min="14358" max="14358" width="10.1796875" style="83" customWidth="1"/>
    <col min="14359" max="14359" width="11.7265625" style="83" customWidth="1"/>
    <col min="14360" max="14360" width="13.1796875" style="83" customWidth="1"/>
    <col min="14361" max="14361" width="14.7265625" style="83" customWidth="1"/>
    <col min="14362" max="14362" width="9.7265625" style="83" bestFit="1" customWidth="1"/>
    <col min="14363" max="14589" width="8.81640625" style="83"/>
    <col min="14590" max="14590" width="5.26953125" style="83" customWidth="1"/>
    <col min="14591" max="14591" width="9" style="83" customWidth="1"/>
    <col min="14592" max="14592" width="14" style="83" customWidth="1"/>
    <col min="14593" max="14593" width="27" style="83" bestFit="1" customWidth="1"/>
    <col min="14594" max="14594" width="26.26953125" style="83" customWidth="1"/>
    <col min="14595" max="14595" width="11" style="83" customWidth="1"/>
    <col min="14596" max="14596" width="11.26953125" style="83" customWidth="1"/>
    <col min="14597" max="14597" width="9.26953125" style="83" customWidth="1"/>
    <col min="14598" max="14598" width="10" style="83" customWidth="1"/>
    <col min="14599" max="14599" width="9.81640625" style="83" customWidth="1"/>
    <col min="14600" max="14600" width="11.7265625" style="83" customWidth="1"/>
    <col min="14601" max="14601" width="11" style="83" customWidth="1"/>
    <col min="14602" max="14602" width="10.26953125" style="83" bestFit="1" customWidth="1"/>
    <col min="14603" max="14604" width="11" style="83" customWidth="1"/>
    <col min="14605" max="14606" width="17" style="83" customWidth="1"/>
    <col min="14607" max="14607" width="12.26953125" style="83" customWidth="1"/>
    <col min="14608" max="14608" width="15.7265625" style="83" customWidth="1"/>
    <col min="14609" max="14609" width="15" style="83" customWidth="1"/>
    <col min="14610" max="14610" width="26.1796875" style="83" customWidth="1"/>
    <col min="14611" max="14611" width="12.81640625" style="83" customWidth="1"/>
    <col min="14612" max="14612" width="13.26953125" style="83" customWidth="1"/>
    <col min="14613" max="14613" width="10.7265625" style="83" customWidth="1"/>
    <col min="14614" max="14614" width="10.1796875" style="83" customWidth="1"/>
    <col min="14615" max="14615" width="11.7265625" style="83" customWidth="1"/>
    <col min="14616" max="14616" width="13.1796875" style="83" customWidth="1"/>
    <col min="14617" max="14617" width="14.7265625" style="83" customWidth="1"/>
    <col min="14618" max="14618" width="9.7265625" style="83" bestFit="1" customWidth="1"/>
    <col min="14619" max="14845" width="8.81640625" style="83"/>
    <col min="14846" max="14846" width="5.26953125" style="83" customWidth="1"/>
    <col min="14847" max="14847" width="9" style="83" customWidth="1"/>
    <col min="14848" max="14848" width="14" style="83" customWidth="1"/>
    <col min="14849" max="14849" width="27" style="83" bestFit="1" customWidth="1"/>
    <col min="14850" max="14850" width="26.26953125" style="83" customWidth="1"/>
    <col min="14851" max="14851" width="11" style="83" customWidth="1"/>
    <col min="14852" max="14852" width="11.26953125" style="83" customWidth="1"/>
    <col min="14853" max="14853" width="9.26953125" style="83" customWidth="1"/>
    <col min="14854" max="14854" width="10" style="83" customWidth="1"/>
    <col min="14855" max="14855" width="9.81640625" style="83" customWidth="1"/>
    <col min="14856" max="14856" width="11.7265625" style="83" customWidth="1"/>
    <col min="14857" max="14857" width="11" style="83" customWidth="1"/>
    <col min="14858" max="14858" width="10.26953125" style="83" bestFit="1" customWidth="1"/>
    <col min="14859" max="14860" width="11" style="83" customWidth="1"/>
    <col min="14861" max="14862" width="17" style="83" customWidth="1"/>
    <col min="14863" max="14863" width="12.26953125" style="83" customWidth="1"/>
    <col min="14864" max="14864" width="15.7265625" style="83" customWidth="1"/>
    <col min="14865" max="14865" width="15" style="83" customWidth="1"/>
    <col min="14866" max="14866" width="26.1796875" style="83" customWidth="1"/>
    <col min="14867" max="14867" width="12.81640625" style="83" customWidth="1"/>
    <col min="14868" max="14868" width="13.26953125" style="83" customWidth="1"/>
    <col min="14869" max="14869" width="10.7265625" style="83" customWidth="1"/>
    <col min="14870" max="14870" width="10.1796875" style="83" customWidth="1"/>
    <col min="14871" max="14871" width="11.7265625" style="83" customWidth="1"/>
    <col min="14872" max="14872" width="13.1796875" style="83" customWidth="1"/>
    <col min="14873" max="14873" width="14.7265625" style="83" customWidth="1"/>
    <col min="14874" max="14874" width="9.7265625" style="83" bestFit="1" customWidth="1"/>
    <col min="14875" max="15101" width="8.81640625" style="83"/>
    <col min="15102" max="15102" width="5.26953125" style="83" customWidth="1"/>
    <col min="15103" max="15103" width="9" style="83" customWidth="1"/>
    <col min="15104" max="15104" width="14" style="83" customWidth="1"/>
    <col min="15105" max="15105" width="27" style="83" bestFit="1" customWidth="1"/>
    <col min="15106" max="15106" width="26.26953125" style="83" customWidth="1"/>
    <col min="15107" max="15107" width="11" style="83" customWidth="1"/>
    <col min="15108" max="15108" width="11.26953125" style="83" customWidth="1"/>
    <col min="15109" max="15109" width="9.26953125" style="83" customWidth="1"/>
    <col min="15110" max="15110" width="10" style="83" customWidth="1"/>
    <col min="15111" max="15111" width="9.81640625" style="83" customWidth="1"/>
    <col min="15112" max="15112" width="11.7265625" style="83" customWidth="1"/>
    <col min="15113" max="15113" width="11" style="83" customWidth="1"/>
    <col min="15114" max="15114" width="10.26953125" style="83" bestFit="1" customWidth="1"/>
    <col min="15115" max="15116" width="11" style="83" customWidth="1"/>
    <col min="15117" max="15118" width="17" style="83" customWidth="1"/>
    <col min="15119" max="15119" width="12.26953125" style="83" customWidth="1"/>
    <col min="15120" max="15120" width="15.7265625" style="83" customWidth="1"/>
    <col min="15121" max="15121" width="15" style="83" customWidth="1"/>
    <col min="15122" max="15122" width="26.1796875" style="83" customWidth="1"/>
    <col min="15123" max="15123" width="12.81640625" style="83" customWidth="1"/>
    <col min="15124" max="15124" width="13.26953125" style="83" customWidth="1"/>
    <col min="15125" max="15125" width="10.7265625" style="83" customWidth="1"/>
    <col min="15126" max="15126" width="10.1796875" style="83" customWidth="1"/>
    <col min="15127" max="15127" width="11.7265625" style="83" customWidth="1"/>
    <col min="15128" max="15128" width="13.1796875" style="83" customWidth="1"/>
    <col min="15129" max="15129" width="14.7265625" style="83" customWidth="1"/>
    <col min="15130" max="15130" width="9.7265625" style="83" bestFit="1" customWidth="1"/>
    <col min="15131" max="15357" width="8.81640625" style="83"/>
    <col min="15358" max="15358" width="5.26953125" style="83" customWidth="1"/>
    <col min="15359" max="15359" width="9" style="83" customWidth="1"/>
    <col min="15360" max="15360" width="14" style="83" customWidth="1"/>
    <col min="15361" max="15361" width="27" style="83" bestFit="1" customWidth="1"/>
    <col min="15362" max="15362" width="26.26953125" style="83" customWidth="1"/>
    <col min="15363" max="15363" width="11" style="83" customWidth="1"/>
    <col min="15364" max="15364" width="11.26953125" style="83" customWidth="1"/>
    <col min="15365" max="15365" width="9.26953125" style="83" customWidth="1"/>
    <col min="15366" max="15366" width="10" style="83" customWidth="1"/>
    <col min="15367" max="15367" width="9.81640625" style="83" customWidth="1"/>
    <col min="15368" max="15368" width="11.7265625" style="83" customWidth="1"/>
    <col min="15369" max="15369" width="11" style="83" customWidth="1"/>
    <col min="15370" max="15370" width="10.26953125" style="83" bestFit="1" customWidth="1"/>
    <col min="15371" max="15372" width="11" style="83" customWidth="1"/>
    <col min="15373" max="15374" width="17" style="83" customWidth="1"/>
    <col min="15375" max="15375" width="12.26953125" style="83" customWidth="1"/>
    <col min="15376" max="15376" width="15.7265625" style="83" customWidth="1"/>
    <col min="15377" max="15377" width="15" style="83" customWidth="1"/>
    <col min="15378" max="15378" width="26.1796875" style="83" customWidth="1"/>
    <col min="15379" max="15379" width="12.81640625" style="83" customWidth="1"/>
    <col min="15380" max="15380" width="13.26953125" style="83" customWidth="1"/>
    <col min="15381" max="15381" width="10.7265625" style="83" customWidth="1"/>
    <col min="15382" max="15382" width="10.1796875" style="83" customWidth="1"/>
    <col min="15383" max="15383" width="11.7265625" style="83" customWidth="1"/>
    <col min="15384" max="15384" width="13.1796875" style="83" customWidth="1"/>
    <col min="15385" max="15385" width="14.7265625" style="83" customWidth="1"/>
    <col min="15386" max="15386" width="9.7265625" style="83" bestFit="1" customWidth="1"/>
    <col min="15387" max="15613" width="8.81640625" style="83"/>
    <col min="15614" max="15614" width="5.26953125" style="83" customWidth="1"/>
    <col min="15615" max="15615" width="9" style="83" customWidth="1"/>
    <col min="15616" max="15616" width="14" style="83" customWidth="1"/>
    <col min="15617" max="15617" width="27" style="83" bestFit="1" customWidth="1"/>
    <col min="15618" max="15618" width="26.26953125" style="83" customWidth="1"/>
    <col min="15619" max="15619" width="11" style="83" customWidth="1"/>
    <col min="15620" max="15620" width="11.26953125" style="83" customWidth="1"/>
    <col min="15621" max="15621" width="9.26953125" style="83" customWidth="1"/>
    <col min="15622" max="15622" width="10" style="83" customWidth="1"/>
    <col min="15623" max="15623" width="9.81640625" style="83" customWidth="1"/>
    <col min="15624" max="15624" width="11.7265625" style="83" customWidth="1"/>
    <col min="15625" max="15625" width="11" style="83" customWidth="1"/>
    <col min="15626" max="15626" width="10.26953125" style="83" bestFit="1" customWidth="1"/>
    <col min="15627" max="15628" width="11" style="83" customWidth="1"/>
    <col min="15629" max="15630" width="17" style="83" customWidth="1"/>
    <col min="15631" max="15631" width="12.26953125" style="83" customWidth="1"/>
    <col min="15632" max="15632" width="15.7265625" style="83" customWidth="1"/>
    <col min="15633" max="15633" width="15" style="83" customWidth="1"/>
    <col min="15634" max="15634" width="26.1796875" style="83" customWidth="1"/>
    <col min="15635" max="15635" width="12.81640625" style="83" customWidth="1"/>
    <col min="15636" max="15636" width="13.26953125" style="83" customWidth="1"/>
    <col min="15637" max="15637" width="10.7265625" style="83" customWidth="1"/>
    <col min="15638" max="15638" width="10.1796875" style="83" customWidth="1"/>
    <col min="15639" max="15639" width="11.7265625" style="83" customWidth="1"/>
    <col min="15640" max="15640" width="13.1796875" style="83" customWidth="1"/>
    <col min="15641" max="15641" width="14.7265625" style="83" customWidth="1"/>
    <col min="15642" max="15642" width="9.7265625" style="83" bestFit="1" customWidth="1"/>
    <col min="15643" max="15869" width="8.81640625" style="83"/>
    <col min="15870" max="15870" width="5.26953125" style="83" customWidth="1"/>
    <col min="15871" max="15871" width="9" style="83" customWidth="1"/>
    <col min="15872" max="15872" width="14" style="83" customWidth="1"/>
    <col min="15873" max="15873" width="27" style="83" bestFit="1" customWidth="1"/>
    <col min="15874" max="15874" width="26.26953125" style="83" customWidth="1"/>
    <col min="15875" max="15875" width="11" style="83" customWidth="1"/>
    <col min="15876" max="15876" width="11.26953125" style="83" customWidth="1"/>
    <col min="15877" max="15877" width="9.26953125" style="83" customWidth="1"/>
    <col min="15878" max="15878" width="10" style="83" customWidth="1"/>
    <col min="15879" max="15879" width="9.81640625" style="83" customWidth="1"/>
    <col min="15880" max="15880" width="11.7265625" style="83" customWidth="1"/>
    <col min="15881" max="15881" width="11" style="83" customWidth="1"/>
    <col min="15882" max="15882" width="10.26953125" style="83" bestFit="1" customWidth="1"/>
    <col min="15883" max="15884" width="11" style="83" customWidth="1"/>
    <col min="15885" max="15886" width="17" style="83" customWidth="1"/>
    <col min="15887" max="15887" width="12.26953125" style="83" customWidth="1"/>
    <col min="15888" max="15888" width="15.7265625" style="83" customWidth="1"/>
    <col min="15889" max="15889" width="15" style="83" customWidth="1"/>
    <col min="15890" max="15890" width="26.1796875" style="83" customWidth="1"/>
    <col min="15891" max="15891" width="12.81640625" style="83" customWidth="1"/>
    <col min="15892" max="15892" width="13.26953125" style="83" customWidth="1"/>
    <col min="15893" max="15893" width="10.7265625" style="83" customWidth="1"/>
    <col min="15894" max="15894" width="10.1796875" style="83" customWidth="1"/>
    <col min="15895" max="15895" width="11.7265625" style="83" customWidth="1"/>
    <col min="15896" max="15896" width="13.1796875" style="83" customWidth="1"/>
    <col min="15897" max="15897" width="14.7265625" style="83" customWidth="1"/>
    <col min="15898" max="15898" width="9.7265625" style="83" bestFit="1" customWidth="1"/>
    <col min="15899" max="16125" width="8.81640625" style="83"/>
    <col min="16126" max="16126" width="5.26953125" style="83" customWidth="1"/>
    <col min="16127" max="16127" width="9" style="83" customWidth="1"/>
    <col min="16128" max="16128" width="14" style="83" customWidth="1"/>
    <col min="16129" max="16129" width="27" style="83" bestFit="1" customWidth="1"/>
    <col min="16130" max="16130" width="26.26953125" style="83" customWidth="1"/>
    <col min="16131" max="16131" width="11" style="83" customWidth="1"/>
    <col min="16132" max="16132" width="11.26953125" style="83" customWidth="1"/>
    <col min="16133" max="16133" width="9.26953125" style="83" customWidth="1"/>
    <col min="16134" max="16134" width="10" style="83" customWidth="1"/>
    <col min="16135" max="16135" width="9.81640625" style="83" customWidth="1"/>
    <col min="16136" max="16136" width="11.7265625" style="83" customWidth="1"/>
    <col min="16137" max="16137" width="11" style="83" customWidth="1"/>
    <col min="16138" max="16138" width="10.26953125" style="83" bestFit="1" customWidth="1"/>
    <col min="16139" max="16140" width="11" style="83" customWidth="1"/>
    <col min="16141" max="16142" width="17" style="83" customWidth="1"/>
    <col min="16143" max="16143" width="12.26953125" style="83" customWidth="1"/>
    <col min="16144" max="16144" width="15.7265625" style="83" customWidth="1"/>
    <col min="16145" max="16145" width="15" style="83" customWidth="1"/>
    <col min="16146" max="16146" width="26.1796875" style="83" customWidth="1"/>
    <col min="16147" max="16147" width="12.81640625" style="83" customWidth="1"/>
    <col min="16148" max="16148" width="13.26953125" style="83" customWidth="1"/>
    <col min="16149" max="16149" width="10.7265625" style="83" customWidth="1"/>
    <col min="16150" max="16150" width="10.1796875" style="83" customWidth="1"/>
    <col min="16151" max="16151" width="11.7265625" style="83" customWidth="1"/>
    <col min="16152" max="16152" width="13.1796875" style="83" customWidth="1"/>
    <col min="16153" max="16153" width="14.7265625" style="83" customWidth="1"/>
    <col min="16154" max="16154" width="9.7265625" style="83" bestFit="1" customWidth="1"/>
    <col min="16155" max="16371" width="8.81640625" style="83"/>
    <col min="16372" max="16384" width="8.81640625" style="83" customWidth="1"/>
  </cols>
  <sheetData>
    <row r="1" spans="1:87" ht="12.4" customHeight="1" x14ac:dyDescent="0.35"/>
    <row r="2" spans="1:87" ht="11.65" customHeight="1" x14ac:dyDescent="0.35"/>
    <row r="3" spans="1:87" ht="11.65" customHeight="1" x14ac:dyDescent="0.35"/>
    <row r="4" spans="1:87" ht="36.75" customHeight="1" x14ac:dyDescent="0.35">
      <c r="A4" s="247" t="s">
        <v>267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C4" s="83" t="s">
        <v>0</v>
      </c>
      <c r="AD4" s="83" t="s">
        <v>0</v>
      </c>
    </row>
    <row r="5" spans="1:87" s="166" customFormat="1" ht="124.5" customHeight="1" x14ac:dyDescent="0.35">
      <c r="A5" s="189"/>
      <c r="B5" s="249" t="s">
        <v>1</v>
      </c>
      <c r="C5" s="249"/>
      <c r="D5" s="249" t="s">
        <v>2</v>
      </c>
      <c r="E5" s="249"/>
      <c r="F5" s="250" t="s">
        <v>268</v>
      </c>
      <c r="G5" s="224"/>
      <c r="H5" s="222" t="s">
        <v>270</v>
      </c>
      <c r="I5" s="256"/>
      <c r="J5" s="256"/>
      <c r="K5" s="223"/>
      <c r="L5" s="31" t="s">
        <v>82</v>
      </c>
      <c r="M5" s="164" t="s">
        <v>3</v>
      </c>
      <c r="N5" s="251" t="s">
        <v>4</v>
      </c>
      <c r="O5" s="245"/>
      <c r="P5" s="252" t="s">
        <v>274</v>
      </c>
      <c r="Q5" s="252"/>
      <c r="R5" s="252"/>
      <c r="S5" s="244" t="s">
        <v>5</v>
      </c>
      <c r="T5" s="244"/>
      <c r="U5" s="253" t="s">
        <v>64</v>
      </c>
      <c r="V5" s="254"/>
      <c r="W5" s="254"/>
      <c r="X5" s="254"/>
      <c r="Y5" s="254"/>
      <c r="Z5" s="255"/>
      <c r="AA5" s="165"/>
    </row>
    <row r="6" spans="1:87" s="171" customFormat="1" ht="129.75" customHeight="1" x14ac:dyDescent="0.35">
      <c r="A6" s="190" t="s">
        <v>139</v>
      </c>
      <c r="B6" s="167" t="s">
        <v>7</v>
      </c>
      <c r="C6" s="167" t="s">
        <v>8</v>
      </c>
      <c r="D6" s="167" t="s">
        <v>65</v>
      </c>
      <c r="E6" s="167" t="s">
        <v>212</v>
      </c>
      <c r="F6" s="168" t="s">
        <v>261</v>
      </c>
      <c r="G6" s="168" t="s">
        <v>269</v>
      </c>
      <c r="H6" s="179" t="s">
        <v>202</v>
      </c>
      <c r="I6" s="174" t="s">
        <v>273</v>
      </c>
      <c r="J6" s="167" t="s">
        <v>271</v>
      </c>
      <c r="K6" s="218" t="s">
        <v>319</v>
      </c>
      <c r="L6" s="170" t="s">
        <v>81</v>
      </c>
      <c r="M6" s="167" t="s">
        <v>297</v>
      </c>
      <c r="N6" s="178" t="s">
        <v>226</v>
      </c>
      <c r="O6" s="178" t="s">
        <v>272</v>
      </c>
      <c r="P6" s="175" t="s">
        <v>311</v>
      </c>
      <c r="Q6" s="176" t="s">
        <v>312</v>
      </c>
      <c r="R6" s="176" t="s">
        <v>135</v>
      </c>
      <c r="S6" s="175" t="s">
        <v>11</v>
      </c>
      <c r="T6" s="175" t="s">
        <v>12</v>
      </c>
      <c r="U6" s="175" t="s">
        <v>307</v>
      </c>
      <c r="V6" s="175" t="s">
        <v>308</v>
      </c>
      <c r="W6" s="175" t="s">
        <v>309</v>
      </c>
      <c r="X6" s="175" t="s">
        <v>310</v>
      </c>
      <c r="Y6" s="212" t="s">
        <v>275</v>
      </c>
      <c r="Z6" s="212" t="s">
        <v>266</v>
      </c>
    </row>
    <row r="7" spans="1:87" s="93" customFormat="1" ht="25" customHeight="1" x14ac:dyDescent="0.5">
      <c r="A7" s="210"/>
      <c r="B7" s="114"/>
      <c r="C7" s="188"/>
      <c r="D7" s="115"/>
      <c r="E7" s="116"/>
      <c r="F7" s="13"/>
      <c r="G7" s="13"/>
      <c r="H7" s="139"/>
      <c r="I7" s="118"/>
      <c r="J7" s="73">
        <f>H7+I7</f>
        <v>0</v>
      </c>
      <c r="K7" s="70" t="str">
        <f>IF(J7&gt;0,IF(F7="","Inserire periodo in colonna F",IF(G7="","Inserire periodo in colonna G",IF(H7="","Inserire gg. di presenza in colonna H",IF(J7&gt;L7,"Errore n. max giorni! Verificare periodo inserito",IF(NETWORKDAYS.INTL(F7,G7,11,'MENU TENDINA'!I$30:I$41)=J7,"ok",""))))),"")</f>
        <v/>
      </c>
      <c r="L7" s="17" t="str">
        <f>IF(J7&gt;0,NETWORKDAYS.INTL(F7,G7,11,'MENU TENDINA'!$I$30:$I$41),"")</f>
        <v/>
      </c>
      <c r="M7" s="119"/>
      <c r="N7" s="19">
        <f t="shared" ref="N7" si="0">IF(H7&gt;0,20.4,0)</f>
        <v>0</v>
      </c>
      <c r="O7" s="19">
        <f t="shared" ref="O7" si="1">IF(I7&gt;0,9.91,0)</f>
        <v>0</v>
      </c>
      <c r="P7" s="19">
        <f t="shared" ref="P7" si="2">ROUND(H7*N7,2)</f>
        <v>0</v>
      </c>
      <c r="Q7" s="19">
        <f t="shared" ref="Q7" si="3">ROUND(I7*O7,2)</f>
        <v>0</v>
      </c>
      <c r="R7" s="66">
        <f>ROUND(P7+Q7,2)</f>
        <v>0</v>
      </c>
      <c r="S7" s="67">
        <f t="shared" ref="S7" si="4">IF(M7=0,0,IF((M7&lt;5000),5000,M7))</f>
        <v>0</v>
      </c>
      <c r="T7" s="68">
        <f>IF(S7=0,0,ROUND((S7-5000)/(20000-5000),2))</f>
        <v>0</v>
      </c>
      <c r="U7" s="88">
        <f t="shared" ref="U7" si="5">IF(H7&gt;0,ROUND((T7*N7),2),0)</f>
        <v>0</v>
      </c>
      <c r="V7" s="89">
        <f t="shared" ref="V7" si="6">IF(H7&gt;0,ROUND(N7-U7,2),0)</f>
        <v>0</v>
      </c>
      <c r="W7" s="88">
        <f t="shared" ref="W7" si="7">IF(I7&gt;0,(ROUND((T7*O7),2)),0)</f>
        <v>0</v>
      </c>
      <c r="X7" s="89">
        <f t="shared" ref="X7" si="8">IF(I7&gt;0,ROUND(O7-W7,2),0)</f>
        <v>0</v>
      </c>
      <c r="Y7" s="213">
        <f t="shared" ref="Y7" si="9">ROUND((U7*H7)+(W7*I7),2)</f>
        <v>0</v>
      </c>
      <c r="Z7" s="214">
        <f t="shared" ref="Z7" si="10">IF(J7&gt;0,IF(M7="","inserire Isee in colonna R",ROUND((V7*H7)+(X7*I7),2)),0)</f>
        <v>0</v>
      </c>
      <c r="AA7" s="83"/>
      <c r="AB7" s="83"/>
      <c r="AC7" s="83"/>
      <c r="AD7" s="83"/>
      <c r="AE7" s="120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</row>
    <row r="8" spans="1:87" s="93" customFormat="1" ht="25" customHeight="1" x14ac:dyDescent="0.5">
      <c r="A8" s="210"/>
      <c r="B8" s="114"/>
      <c r="C8" s="114"/>
      <c r="D8" s="115"/>
      <c r="E8" s="116"/>
      <c r="F8" s="138"/>
      <c r="G8" s="138"/>
      <c r="H8" s="139"/>
      <c r="I8" s="118"/>
      <c r="J8" s="73">
        <f t="shared" ref="J8:J71" si="11">H8+I8</f>
        <v>0</v>
      </c>
      <c r="K8" s="70" t="str">
        <f>IF(J8&gt;0,IF(F8="","Inserire periodo in colonna F",IF(G8="","Inserire periodo in colonna G",IF(H8="","Inserire gg. di presenza in colonna H",IF(J8&gt;L8,"Errore n. max giorni! Verificare periodo inserito",IF(NETWORKDAYS.INTL(F8,G8,11,'MENU TENDINA'!I$30:I$41)=J8,"ok",""))))),"")</f>
        <v/>
      </c>
      <c r="L8" s="17" t="str">
        <f>IF(J8&gt;0,NETWORKDAYS.INTL(F8,G8,11,'MENU TENDINA'!$I$30:$I$41),"")</f>
        <v/>
      </c>
      <c r="M8" s="119"/>
      <c r="N8" s="19">
        <f t="shared" ref="N8:N71" si="12">IF(H8&gt;0,20.4,0)</f>
        <v>0</v>
      </c>
      <c r="O8" s="19">
        <f t="shared" ref="O8:O71" si="13">IF(I8&gt;0,9.91,0)</f>
        <v>0</v>
      </c>
      <c r="P8" s="19">
        <f t="shared" ref="P8:P71" si="14">ROUND(H8*N8,2)</f>
        <v>0</v>
      </c>
      <c r="Q8" s="19">
        <f t="shared" ref="Q8:Q71" si="15">ROUND(I8*O8,2)</f>
        <v>0</v>
      </c>
      <c r="R8" s="66">
        <f t="shared" ref="R8:R71" si="16">ROUND(P8+Q8,2)</f>
        <v>0</v>
      </c>
      <c r="S8" s="67">
        <f t="shared" ref="S8:S71" si="17">IF(M8=0,0,IF((M8&lt;5000),5000,M8))</f>
        <v>0</v>
      </c>
      <c r="T8" s="68">
        <f t="shared" ref="T8:T71" si="18">IF(S8=0,0,ROUND((S8-5000)/(20000-5000),2))</f>
        <v>0</v>
      </c>
      <c r="U8" s="88">
        <f t="shared" ref="U8:U71" si="19">IF(H8&gt;0,ROUND((T8*N8),2),0)</f>
        <v>0</v>
      </c>
      <c r="V8" s="89">
        <f t="shared" ref="V8:V71" si="20">IF(H8&gt;0,ROUND(N8-U8,2),0)</f>
        <v>0</v>
      </c>
      <c r="W8" s="88">
        <f t="shared" ref="W8:W71" si="21">IF(I8&gt;0,(ROUND((T8*O8),2)),0)</f>
        <v>0</v>
      </c>
      <c r="X8" s="89">
        <f t="shared" ref="X8:X71" si="22">IF(I8&gt;0,ROUND(O8-W8,2),0)</f>
        <v>0</v>
      </c>
      <c r="Y8" s="213">
        <f t="shared" ref="Y8:Y71" si="23">ROUND((U8*H8)+(W8*I8),2)</f>
        <v>0</v>
      </c>
      <c r="Z8" s="214">
        <f t="shared" ref="Z8:Z71" si="24">IF(J8&gt;0,IF(M8="","inserire Isee in colonna R",ROUND((V8*H8)+(X8*I8),2)),0)</f>
        <v>0</v>
      </c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</row>
    <row r="9" spans="1:87" ht="25" customHeight="1" x14ac:dyDescent="0.5">
      <c r="A9" s="210"/>
      <c r="B9" s="114"/>
      <c r="C9" s="114"/>
      <c r="D9" s="115"/>
      <c r="E9" s="116"/>
      <c r="F9" s="138"/>
      <c r="G9" s="138"/>
      <c r="H9" s="139"/>
      <c r="I9" s="118"/>
      <c r="J9" s="73">
        <f t="shared" si="11"/>
        <v>0</v>
      </c>
      <c r="K9" s="70" t="str">
        <f>IF(J9&gt;0,IF(F9="","Inserire periodo in colonna F",IF(G9="","Inserire periodo in colonna G",IF(H9="","Inserire gg. di presenza in colonna H",IF(J9&gt;L9,"Errore n. max giorni! Verificare periodo inserito",IF(NETWORKDAYS.INTL(F9,G9,11,'MENU TENDINA'!I$30:I$41)=J9,"ok",""))))),"")</f>
        <v/>
      </c>
      <c r="L9" s="17" t="str">
        <f>IF(J9&gt;0,NETWORKDAYS.INTL(F9,G9,11,'MENU TENDINA'!$I$30:$I$41),"")</f>
        <v/>
      </c>
      <c r="M9" s="119"/>
      <c r="N9" s="19">
        <f t="shared" si="12"/>
        <v>0</v>
      </c>
      <c r="O9" s="19">
        <f t="shared" si="13"/>
        <v>0</v>
      </c>
      <c r="P9" s="19">
        <f t="shared" si="14"/>
        <v>0</v>
      </c>
      <c r="Q9" s="19">
        <f t="shared" si="15"/>
        <v>0</v>
      </c>
      <c r="R9" s="66">
        <f t="shared" si="16"/>
        <v>0</v>
      </c>
      <c r="S9" s="67">
        <f t="shared" si="17"/>
        <v>0</v>
      </c>
      <c r="T9" s="68">
        <f t="shared" si="18"/>
        <v>0</v>
      </c>
      <c r="U9" s="88">
        <f t="shared" si="19"/>
        <v>0</v>
      </c>
      <c r="V9" s="89">
        <f t="shared" si="20"/>
        <v>0</v>
      </c>
      <c r="W9" s="88">
        <f t="shared" si="21"/>
        <v>0</v>
      </c>
      <c r="X9" s="89">
        <f t="shared" si="22"/>
        <v>0</v>
      </c>
      <c r="Y9" s="213">
        <f t="shared" si="23"/>
        <v>0</v>
      </c>
      <c r="Z9" s="214">
        <f t="shared" si="24"/>
        <v>0</v>
      </c>
    </row>
    <row r="10" spans="1:87" ht="25" customHeight="1" x14ac:dyDescent="0.5">
      <c r="A10" s="210"/>
      <c r="B10" s="114"/>
      <c r="C10" s="114"/>
      <c r="D10" s="115"/>
      <c r="E10" s="116"/>
      <c r="F10" s="138"/>
      <c r="G10" s="138"/>
      <c r="H10" s="139"/>
      <c r="I10" s="118"/>
      <c r="J10" s="73">
        <f t="shared" si="11"/>
        <v>0</v>
      </c>
      <c r="K10" s="70" t="str">
        <f>IF(J10&gt;0,IF(F10="","Inserire periodo in colonna F",IF(G10="","Inserire periodo in colonna G",IF(H10="","Inserire gg. di presenza in colonna H",IF(J10&gt;L10,"Errore n. max giorni! Verificare periodo inserito",IF(NETWORKDAYS.INTL(F10,G10,11,'MENU TENDINA'!I$30:I$41)=J10,"ok",""))))),"")</f>
        <v/>
      </c>
      <c r="L10" s="17" t="str">
        <f>IF(J10&gt;0,NETWORKDAYS.INTL(F10,G10,11,'MENU TENDINA'!$I$30:$I$41),"")</f>
        <v/>
      </c>
      <c r="M10" s="119"/>
      <c r="N10" s="19">
        <f t="shared" si="12"/>
        <v>0</v>
      </c>
      <c r="O10" s="19">
        <f t="shared" si="13"/>
        <v>0</v>
      </c>
      <c r="P10" s="19">
        <f t="shared" si="14"/>
        <v>0</v>
      </c>
      <c r="Q10" s="19">
        <f t="shared" si="15"/>
        <v>0</v>
      </c>
      <c r="R10" s="66">
        <f t="shared" si="16"/>
        <v>0</v>
      </c>
      <c r="S10" s="67">
        <f t="shared" si="17"/>
        <v>0</v>
      </c>
      <c r="T10" s="68">
        <f t="shared" si="18"/>
        <v>0</v>
      </c>
      <c r="U10" s="88">
        <f t="shared" si="19"/>
        <v>0</v>
      </c>
      <c r="V10" s="89">
        <f t="shared" si="20"/>
        <v>0</v>
      </c>
      <c r="W10" s="88">
        <f t="shared" si="21"/>
        <v>0</v>
      </c>
      <c r="X10" s="89">
        <f t="shared" si="22"/>
        <v>0</v>
      </c>
      <c r="Y10" s="213">
        <f t="shared" si="23"/>
        <v>0</v>
      </c>
      <c r="Z10" s="214">
        <f t="shared" si="24"/>
        <v>0</v>
      </c>
    </row>
    <row r="11" spans="1:87" ht="25" customHeight="1" x14ac:dyDescent="0.5">
      <c r="A11" s="210"/>
      <c r="B11" s="114"/>
      <c r="C11" s="114"/>
      <c r="D11" s="115"/>
      <c r="E11" s="116"/>
      <c r="F11" s="138"/>
      <c r="G11" s="138"/>
      <c r="H11" s="139"/>
      <c r="I11" s="118"/>
      <c r="J11" s="73">
        <f t="shared" si="11"/>
        <v>0</v>
      </c>
      <c r="K11" s="70" t="str">
        <f>IF(J11&gt;0,IF(F11="","Inserire periodo in colonna F",IF(G11="","Inserire periodo in colonna G",IF(H11="","Inserire gg. di presenza in colonna H",IF(J11&gt;L11,"Errore n. max giorni! Verificare periodo inserito",IF(NETWORKDAYS.INTL(F11,G11,11,'MENU TENDINA'!I$30:I$41)=J11,"ok",""))))),"")</f>
        <v/>
      </c>
      <c r="L11" s="17" t="str">
        <f>IF(J11&gt;0,NETWORKDAYS.INTL(F11,G11,11,'MENU TENDINA'!$I$30:$I$41),"")</f>
        <v/>
      </c>
      <c r="M11" s="119"/>
      <c r="N11" s="19">
        <f t="shared" si="12"/>
        <v>0</v>
      </c>
      <c r="O11" s="19">
        <f t="shared" si="13"/>
        <v>0</v>
      </c>
      <c r="P11" s="19">
        <f t="shared" si="14"/>
        <v>0</v>
      </c>
      <c r="Q11" s="19">
        <f t="shared" si="15"/>
        <v>0</v>
      </c>
      <c r="R11" s="66">
        <f t="shared" si="16"/>
        <v>0</v>
      </c>
      <c r="S11" s="67">
        <f t="shared" si="17"/>
        <v>0</v>
      </c>
      <c r="T11" s="68">
        <f t="shared" si="18"/>
        <v>0</v>
      </c>
      <c r="U11" s="88">
        <f t="shared" si="19"/>
        <v>0</v>
      </c>
      <c r="V11" s="89">
        <f t="shared" si="20"/>
        <v>0</v>
      </c>
      <c r="W11" s="88">
        <f t="shared" si="21"/>
        <v>0</v>
      </c>
      <c r="X11" s="89">
        <f t="shared" si="22"/>
        <v>0</v>
      </c>
      <c r="Y11" s="213">
        <f t="shared" si="23"/>
        <v>0</v>
      </c>
      <c r="Z11" s="214">
        <f t="shared" si="24"/>
        <v>0</v>
      </c>
    </row>
    <row r="12" spans="1:87" ht="25" customHeight="1" x14ac:dyDescent="0.5">
      <c r="A12" s="210"/>
      <c r="B12" s="114"/>
      <c r="C12" s="114"/>
      <c r="D12" s="115"/>
      <c r="E12" s="116"/>
      <c r="F12" s="138"/>
      <c r="G12" s="138"/>
      <c r="H12" s="139"/>
      <c r="I12" s="118"/>
      <c r="J12" s="73">
        <f t="shared" si="11"/>
        <v>0</v>
      </c>
      <c r="K12" s="70" t="str">
        <f>IF(J12&gt;0,IF(F12="","Inserire periodo in colonna F",IF(G12="","Inserire periodo in colonna G",IF(H12="","Inserire gg. di presenza in colonna H",IF(J12&gt;L12,"Errore n. max giorni! Verificare periodo inserito",IF(NETWORKDAYS.INTL(F12,G12,11,'MENU TENDINA'!I$30:I$41)=J12,"ok",""))))),"")</f>
        <v/>
      </c>
      <c r="L12" s="17" t="str">
        <f>IF(J12&gt;0,NETWORKDAYS.INTL(F12,G12,11,'MENU TENDINA'!$I$30:$I$41),"")</f>
        <v/>
      </c>
      <c r="M12" s="119"/>
      <c r="N12" s="19">
        <f t="shared" si="12"/>
        <v>0</v>
      </c>
      <c r="O12" s="19">
        <f t="shared" si="13"/>
        <v>0</v>
      </c>
      <c r="P12" s="19">
        <f t="shared" si="14"/>
        <v>0</v>
      </c>
      <c r="Q12" s="19">
        <f t="shared" si="15"/>
        <v>0</v>
      </c>
      <c r="R12" s="66">
        <f t="shared" si="16"/>
        <v>0</v>
      </c>
      <c r="S12" s="67">
        <f t="shared" si="17"/>
        <v>0</v>
      </c>
      <c r="T12" s="68">
        <f t="shared" si="18"/>
        <v>0</v>
      </c>
      <c r="U12" s="88">
        <f t="shared" si="19"/>
        <v>0</v>
      </c>
      <c r="V12" s="89">
        <f t="shared" si="20"/>
        <v>0</v>
      </c>
      <c r="W12" s="88">
        <f t="shared" si="21"/>
        <v>0</v>
      </c>
      <c r="X12" s="89">
        <f t="shared" si="22"/>
        <v>0</v>
      </c>
      <c r="Y12" s="213">
        <f t="shared" si="23"/>
        <v>0</v>
      </c>
      <c r="Z12" s="214">
        <f t="shared" si="24"/>
        <v>0</v>
      </c>
    </row>
    <row r="13" spans="1:87" ht="25" customHeight="1" x14ac:dyDescent="0.5">
      <c r="A13" s="210"/>
      <c r="B13" s="114"/>
      <c r="C13" s="114"/>
      <c r="D13" s="115"/>
      <c r="E13" s="116"/>
      <c r="F13" s="138"/>
      <c r="G13" s="138"/>
      <c r="H13" s="139"/>
      <c r="I13" s="118"/>
      <c r="J13" s="73">
        <f t="shared" si="11"/>
        <v>0</v>
      </c>
      <c r="K13" s="70" t="str">
        <f>IF(J13&gt;0,IF(F13="","Inserire periodo in colonna F",IF(G13="","Inserire periodo in colonna G",IF(H13="","Inserire gg. di presenza in colonna H",IF(J13&gt;L13,"Errore n. max giorni! Verificare periodo inserito",IF(NETWORKDAYS.INTL(F13,G13,11,'MENU TENDINA'!I$30:I$41)=J13,"ok",""))))),"")</f>
        <v/>
      </c>
      <c r="L13" s="17" t="str">
        <f>IF(J13&gt;0,NETWORKDAYS.INTL(F13,G13,11,'MENU TENDINA'!$I$30:$I$41),"")</f>
        <v/>
      </c>
      <c r="M13" s="119"/>
      <c r="N13" s="19">
        <f t="shared" si="12"/>
        <v>0</v>
      </c>
      <c r="O13" s="19">
        <f t="shared" si="13"/>
        <v>0</v>
      </c>
      <c r="P13" s="19">
        <f t="shared" si="14"/>
        <v>0</v>
      </c>
      <c r="Q13" s="19">
        <f t="shared" si="15"/>
        <v>0</v>
      </c>
      <c r="R13" s="66">
        <f t="shared" si="16"/>
        <v>0</v>
      </c>
      <c r="S13" s="67">
        <f t="shared" si="17"/>
        <v>0</v>
      </c>
      <c r="T13" s="68">
        <f t="shared" si="18"/>
        <v>0</v>
      </c>
      <c r="U13" s="88">
        <f t="shared" si="19"/>
        <v>0</v>
      </c>
      <c r="V13" s="89">
        <f t="shared" si="20"/>
        <v>0</v>
      </c>
      <c r="W13" s="88">
        <f t="shared" si="21"/>
        <v>0</v>
      </c>
      <c r="X13" s="89">
        <f t="shared" si="22"/>
        <v>0</v>
      </c>
      <c r="Y13" s="213">
        <f t="shared" si="23"/>
        <v>0</v>
      </c>
      <c r="Z13" s="214">
        <f t="shared" si="24"/>
        <v>0</v>
      </c>
    </row>
    <row r="14" spans="1:87" ht="25" customHeight="1" x14ac:dyDescent="0.5">
      <c r="A14" s="210"/>
      <c r="B14" s="114"/>
      <c r="C14" s="114"/>
      <c r="D14" s="115"/>
      <c r="E14" s="116"/>
      <c r="F14" s="138"/>
      <c r="G14" s="138"/>
      <c r="H14" s="139"/>
      <c r="I14" s="118"/>
      <c r="J14" s="73">
        <f t="shared" si="11"/>
        <v>0</v>
      </c>
      <c r="K14" s="70" t="str">
        <f>IF(J14&gt;0,IF(F14="","Inserire periodo in colonna F",IF(G14="","Inserire periodo in colonna G",IF(H14="","Inserire gg. di presenza in colonna H",IF(J14&gt;L14,"Errore n. max giorni! Verificare periodo inserito",IF(NETWORKDAYS.INTL(F14,G14,11,'MENU TENDINA'!I$30:I$41)=J14,"ok",""))))),"")</f>
        <v/>
      </c>
      <c r="L14" s="17" t="str">
        <f>IF(J14&gt;0,NETWORKDAYS.INTL(F14,G14,11,'MENU TENDINA'!$I$30:$I$41),"")</f>
        <v/>
      </c>
      <c r="M14" s="119"/>
      <c r="N14" s="19">
        <f t="shared" si="12"/>
        <v>0</v>
      </c>
      <c r="O14" s="19">
        <f t="shared" si="13"/>
        <v>0</v>
      </c>
      <c r="P14" s="19">
        <f t="shared" si="14"/>
        <v>0</v>
      </c>
      <c r="Q14" s="19">
        <f t="shared" si="15"/>
        <v>0</v>
      </c>
      <c r="R14" s="66">
        <f t="shared" si="16"/>
        <v>0</v>
      </c>
      <c r="S14" s="67">
        <f t="shared" si="17"/>
        <v>0</v>
      </c>
      <c r="T14" s="68">
        <f t="shared" si="18"/>
        <v>0</v>
      </c>
      <c r="U14" s="88">
        <f t="shared" si="19"/>
        <v>0</v>
      </c>
      <c r="V14" s="89">
        <f t="shared" si="20"/>
        <v>0</v>
      </c>
      <c r="W14" s="88">
        <f t="shared" si="21"/>
        <v>0</v>
      </c>
      <c r="X14" s="89">
        <f t="shared" si="22"/>
        <v>0</v>
      </c>
      <c r="Y14" s="213">
        <f t="shared" si="23"/>
        <v>0</v>
      </c>
      <c r="Z14" s="214">
        <f t="shared" si="24"/>
        <v>0</v>
      </c>
    </row>
    <row r="15" spans="1:87" ht="25" customHeight="1" x14ac:dyDescent="0.5">
      <c r="A15" s="191"/>
      <c r="B15" s="10"/>
      <c r="C15" s="10"/>
      <c r="D15" s="11"/>
      <c r="E15" s="12"/>
      <c r="F15" s="138"/>
      <c r="G15" s="138"/>
      <c r="H15" s="139"/>
      <c r="I15" s="118"/>
      <c r="J15" s="73">
        <f t="shared" si="11"/>
        <v>0</v>
      </c>
      <c r="K15" s="70" t="str">
        <f>IF(J15&gt;0,IF(F15="","Inserire periodo in colonna F",IF(G15="","Inserire periodo in colonna G",IF(H15="","Inserire gg. di presenza in colonna H",IF(J15&gt;L15,"Errore n. max giorni! Verificare periodo inserito",IF(NETWORKDAYS.INTL(F15,G15,11,'MENU TENDINA'!I$30:I$41)=J15,"ok",""))))),"")</f>
        <v/>
      </c>
      <c r="L15" s="17" t="str">
        <f>IF(J15&gt;0,NETWORKDAYS.INTL(F15,G15,11,'MENU TENDINA'!$I$30:$I$41),"")</f>
        <v/>
      </c>
      <c r="M15" s="119"/>
      <c r="N15" s="19">
        <f t="shared" si="12"/>
        <v>0</v>
      </c>
      <c r="O15" s="19">
        <f t="shared" si="13"/>
        <v>0</v>
      </c>
      <c r="P15" s="19">
        <f t="shared" si="14"/>
        <v>0</v>
      </c>
      <c r="Q15" s="19">
        <f t="shared" si="15"/>
        <v>0</v>
      </c>
      <c r="R15" s="66">
        <f t="shared" si="16"/>
        <v>0</v>
      </c>
      <c r="S15" s="67">
        <f t="shared" si="17"/>
        <v>0</v>
      </c>
      <c r="T15" s="68">
        <f t="shared" si="18"/>
        <v>0</v>
      </c>
      <c r="U15" s="88">
        <f t="shared" si="19"/>
        <v>0</v>
      </c>
      <c r="V15" s="89">
        <f t="shared" si="20"/>
        <v>0</v>
      </c>
      <c r="W15" s="88">
        <f t="shared" si="21"/>
        <v>0</v>
      </c>
      <c r="X15" s="89">
        <f t="shared" si="22"/>
        <v>0</v>
      </c>
      <c r="Y15" s="213">
        <f t="shared" si="23"/>
        <v>0</v>
      </c>
      <c r="Z15" s="214">
        <f t="shared" si="24"/>
        <v>0</v>
      </c>
    </row>
    <row r="16" spans="1:87" ht="25" customHeight="1" x14ac:dyDescent="0.5">
      <c r="A16" s="191"/>
      <c r="B16" s="10"/>
      <c r="C16" s="10"/>
      <c r="D16" s="11"/>
      <c r="E16" s="12"/>
      <c r="F16" s="138"/>
      <c r="G16" s="138"/>
      <c r="H16" s="139"/>
      <c r="I16" s="118"/>
      <c r="J16" s="73">
        <f t="shared" si="11"/>
        <v>0</v>
      </c>
      <c r="K16" s="70" t="str">
        <f>IF(J16&gt;0,IF(F16="","Inserire periodo in colonna F",IF(G16="","Inserire periodo in colonna G",IF(H16="","Inserire gg. di presenza in colonna H",IF(J16&gt;L16,"Errore n. max giorni! Verificare periodo inserito",IF(NETWORKDAYS.INTL(F16,G16,11,'MENU TENDINA'!I$30:I$41)=J16,"ok",""))))),"")</f>
        <v/>
      </c>
      <c r="L16" s="17" t="str">
        <f>IF(J16&gt;0,NETWORKDAYS.INTL(F16,G16,11,'MENU TENDINA'!$I$30:$I$41),"")</f>
        <v/>
      </c>
      <c r="M16" s="119"/>
      <c r="N16" s="19">
        <f t="shared" si="12"/>
        <v>0</v>
      </c>
      <c r="O16" s="19">
        <f t="shared" si="13"/>
        <v>0</v>
      </c>
      <c r="P16" s="19">
        <f t="shared" si="14"/>
        <v>0</v>
      </c>
      <c r="Q16" s="19">
        <f t="shared" si="15"/>
        <v>0</v>
      </c>
      <c r="R16" s="66">
        <f t="shared" si="16"/>
        <v>0</v>
      </c>
      <c r="S16" s="67">
        <f t="shared" si="17"/>
        <v>0</v>
      </c>
      <c r="T16" s="68">
        <f t="shared" si="18"/>
        <v>0</v>
      </c>
      <c r="U16" s="88">
        <f t="shared" si="19"/>
        <v>0</v>
      </c>
      <c r="V16" s="89">
        <f t="shared" si="20"/>
        <v>0</v>
      </c>
      <c r="W16" s="88">
        <f t="shared" si="21"/>
        <v>0</v>
      </c>
      <c r="X16" s="89">
        <f t="shared" si="22"/>
        <v>0</v>
      </c>
      <c r="Y16" s="213">
        <f t="shared" si="23"/>
        <v>0</v>
      </c>
      <c r="Z16" s="214">
        <f t="shared" si="24"/>
        <v>0</v>
      </c>
    </row>
    <row r="17" spans="1:26" ht="25" customHeight="1" x14ac:dyDescent="0.5">
      <c r="A17" s="191"/>
      <c r="B17" s="10"/>
      <c r="C17" s="10"/>
      <c r="D17" s="11"/>
      <c r="E17" s="12"/>
      <c r="F17" s="138"/>
      <c r="G17" s="138"/>
      <c r="H17" s="139"/>
      <c r="I17" s="118"/>
      <c r="J17" s="73">
        <f t="shared" si="11"/>
        <v>0</v>
      </c>
      <c r="K17" s="70" t="str">
        <f>IF(J17&gt;0,IF(F17="","Inserire periodo in colonna F",IF(G17="","Inserire periodo in colonna G",IF(H17="","Inserire gg. di presenza in colonna H",IF(J17&gt;L17,"Errore n. max giorni! Verificare periodo inserito",IF(NETWORKDAYS.INTL(F17,G17,11,'MENU TENDINA'!I$30:I$41)=J17,"ok",""))))),"")</f>
        <v/>
      </c>
      <c r="L17" s="17" t="str">
        <f>IF(J17&gt;0,NETWORKDAYS.INTL(F17,G17,11,'MENU TENDINA'!$I$30:$I$41),"")</f>
        <v/>
      </c>
      <c r="M17" s="119"/>
      <c r="N17" s="19">
        <f t="shared" si="12"/>
        <v>0</v>
      </c>
      <c r="O17" s="19">
        <f t="shared" si="13"/>
        <v>0</v>
      </c>
      <c r="P17" s="19">
        <f t="shared" si="14"/>
        <v>0</v>
      </c>
      <c r="Q17" s="19">
        <f t="shared" si="15"/>
        <v>0</v>
      </c>
      <c r="R17" s="66">
        <f t="shared" si="16"/>
        <v>0</v>
      </c>
      <c r="S17" s="67">
        <f t="shared" si="17"/>
        <v>0</v>
      </c>
      <c r="T17" s="68">
        <f t="shared" si="18"/>
        <v>0</v>
      </c>
      <c r="U17" s="88">
        <f t="shared" si="19"/>
        <v>0</v>
      </c>
      <c r="V17" s="89">
        <f t="shared" si="20"/>
        <v>0</v>
      </c>
      <c r="W17" s="88">
        <f t="shared" si="21"/>
        <v>0</v>
      </c>
      <c r="X17" s="89">
        <f t="shared" si="22"/>
        <v>0</v>
      </c>
      <c r="Y17" s="213">
        <f t="shared" si="23"/>
        <v>0</v>
      </c>
      <c r="Z17" s="214">
        <f t="shared" si="24"/>
        <v>0</v>
      </c>
    </row>
    <row r="18" spans="1:26" ht="25" customHeight="1" x14ac:dyDescent="0.5">
      <c r="A18" s="191"/>
      <c r="B18" s="10"/>
      <c r="C18" s="10"/>
      <c r="D18" s="11"/>
      <c r="E18" s="12"/>
      <c r="F18" s="138"/>
      <c r="G18" s="138"/>
      <c r="H18" s="139"/>
      <c r="I18" s="118"/>
      <c r="J18" s="73">
        <f t="shared" si="11"/>
        <v>0</v>
      </c>
      <c r="K18" s="70" t="str">
        <f>IF(J18&gt;0,IF(F18="","Inserire periodo in colonna F",IF(G18="","Inserire periodo in colonna G",IF(H18="","Inserire gg. di presenza in colonna H",IF(J18&gt;L18,"Errore n. max giorni! Verificare periodo inserito",IF(NETWORKDAYS.INTL(F18,G18,11,'MENU TENDINA'!I$30:I$41)=J18,"ok",""))))),"")</f>
        <v/>
      </c>
      <c r="L18" s="17" t="str">
        <f>IF(J18&gt;0,NETWORKDAYS.INTL(F18,G18,11,'MENU TENDINA'!$I$30:$I$41),"")</f>
        <v/>
      </c>
      <c r="M18" s="119"/>
      <c r="N18" s="19">
        <f t="shared" si="12"/>
        <v>0</v>
      </c>
      <c r="O18" s="19">
        <f t="shared" si="13"/>
        <v>0</v>
      </c>
      <c r="P18" s="19">
        <f t="shared" si="14"/>
        <v>0</v>
      </c>
      <c r="Q18" s="19">
        <f t="shared" si="15"/>
        <v>0</v>
      </c>
      <c r="R18" s="66">
        <f t="shared" si="16"/>
        <v>0</v>
      </c>
      <c r="S18" s="67">
        <f t="shared" si="17"/>
        <v>0</v>
      </c>
      <c r="T18" s="68">
        <f t="shared" si="18"/>
        <v>0</v>
      </c>
      <c r="U18" s="88">
        <f t="shared" si="19"/>
        <v>0</v>
      </c>
      <c r="V18" s="89">
        <f t="shared" si="20"/>
        <v>0</v>
      </c>
      <c r="W18" s="88">
        <f t="shared" si="21"/>
        <v>0</v>
      </c>
      <c r="X18" s="89">
        <f t="shared" si="22"/>
        <v>0</v>
      </c>
      <c r="Y18" s="213">
        <f t="shared" si="23"/>
        <v>0</v>
      </c>
      <c r="Z18" s="214">
        <f t="shared" si="24"/>
        <v>0</v>
      </c>
    </row>
    <row r="19" spans="1:26" ht="25" customHeight="1" x14ac:dyDescent="0.5">
      <c r="A19" s="191"/>
      <c r="B19" s="10"/>
      <c r="C19" s="10"/>
      <c r="D19" s="11"/>
      <c r="E19" s="12"/>
      <c r="F19" s="138"/>
      <c r="G19" s="138"/>
      <c r="H19" s="139"/>
      <c r="I19" s="118"/>
      <c r="J19" s="73">
        <f t="shared" si="11"/>
        <v>0</v>
      </c>
      <c r="K19" s="70" t="str">
        <f>IF(J19&gt;0,IF(F19="","Inserire periodo in colonna F",IF(G19="","Inserire periodo in colonna G",IF(H19="","Inserire gg. di presenza in colonna H",IF(J19&gt;L19,"Errore n. max giorni! Verificare periodo inserito",IF(NETWORKDAYS.INTL(F19,G19,11,'MENU TENDINA'!I$30:I$41)=J19,"ok",""))))),"")</f>
        <v/>
      </c>
      <c r="L19" s="17" t="str">
        <f>IF(J19&gt;0,NETWORKDAYS.INTL(F19,G19,11,'MENU TENDINA'!$I$30:$I$41),"")</f>
        <v/>
      </c>
      <c r="M19" s="119"/>
      <c r="N19" s="19">
        <f t="shared" si="12"/>
        <v>0</v>
      </c>
      <c r="O19" s="19">
        <f t="shared" si="13"/>
        <v>0</v>
      </c>
      <c r="P19" s="19">
        <f t="shared" si="14"/>
        <v>0</v>
      </c>
      <c r="Q19" s="19">
        <f t="shared" si="15"/>
        <v>0</v>
      </c>
      <c r="R19" s="66">
        <f t="shared" si="16"/>
        <v>0</v>
      </c>
      <c r="S19" s="67">
        <f t="shared" si="17"/>
        <v>0</v>
      </c>
      <c r="T19" s="68">
        <f t="shared" si="18"/>
        <v>0</v>
      </c>
      <c r="U19" s="88">
        <f t="shared" si="19"/>
        <v>0</v>
      </c>
      <c r="V19" s="89">
        <f t="shared" si="20"/>
        <v>0</v>
      </c>
      <c r="W19" s="88">
        <f t="shared" si="21"/>
        <v>0</v>
      </c>
      <c r="X19" s="89">
        <f t="shared" si="22"/>
        <v>0</v>
      </c>
      <c r="Y19" s="213">
        <f t="shared" si="23"/>
        <v>0</v>
      </c>
      <c r="Z19" s="214">
        <f t="shared" si="24"/>
        <v>0</v>
      </c>
    </row>
    <row r="20" spans="1:26" ht="25" customHeight="1" x14ac:dyDescent="0.5">
      <c r="A20" s="191"/>
      <c r="B20" s="10"/>
      <c r="C20" s="10"/>
      <c r="D20" s="11"/>
      <c r="E20" s="12"/>
      <c r="F20" s="138"/>
      <c r="G20" s="138"/>
      <c r="H20" s="139"/>
      <c r="I20" s="118"/>
      <c r="J20" s="73">
        <f t="shared" si="11"/>
        <v>0</v>
      </c>
      <c r="K20" s="70" t="str">
        <f>IF(J20&gt;0,IF(F20="","Inserire periodo in colonna F",IF(G20="","Inserire periodo in colonna G",IF(H20="","Inserire gg. di presenza in colonna H",IF(J20&gt;L20,"Errore n. max giorni! Verificare periodo inserito",IF(NETWORKDAYS.INTL(F20,G20,11,'MENU TENDINA'!I$30:I$41)=J20,"ok",""))))),"")</f>
        <v/>
      </c>
      <c r="L20" s="17" t="str">
        <f>IF(J20&gt;0,NETWORKDAYS.INTL(F20,G20,11,'MENU TENDINA'!$I$30:$I$41),"")</f>
        <v/>
      </c>
      <c r="M20" s="119"/>
      <c r="N20" s="19">
        <f t="shared" si="12"/>
        <v>0</v>
      </c>
      <c r="O20" s="19">
        <f t="shared" si="13"/>
        <v>0</v>
      </c>
      <c r="P20" s="19">
        <f t="shared" si="14"/>
        <v>0</v>
      </c>
      <c r="Q20" s="19">
        <f t="shared" si="15"/>
        <v>0</v>
      </c>
      <c r="R20" s="66">
        <f t="shared" si="16"/>
        <v>0</v>
      </c>
      <c r="S20" s="67">
        <f t="shared" si="17"/>
        <v>0</v>
      </c>
      <c r="T20" s="68">
        <f t="shared" si="18"/>
        <v>0</v>
      </c>
      <c r="U20" s="88">
        <f t="shared" si="19"/>
        <v>0</v>
      </c>
      <c r="V20" s="89">
        <f t="shared" si="20"/>
        <v>0</v>
      </c>
      <c r="W20" s="88">
        <f t="shared" si="21"/>
        <v>0</v>
      </c>
      <c r="X20" s="89">
        <f t="shared" si="22"/>
        <v>0</v>
      </c>
      <c r="Y20" s="213">
        <f t="shared" si="23"/>
        <v>0</v>
      </c>
      <c r="Z20" s="214">
        <f t="shared" si="24"/>
        <v>0</v>
      </c>
    </row>
    <row r="21" spans="1:26" ht="25" customHeight="1" x14ac:dyDescent="0.5">
      <c r="A21" s="191"/>
      <c r="B21" s="10"/>
      <c r="C21" s="10"/>
      <c r="D21" s="11"/>
      <c r="E21" s="12"/>
      <c r="F21" s="138"/>
      <c r="G21" s="138"/>
      <c r="H21" s="139"/>
      <c r="I21" s="118"/>
      <c r="J21" s="73">
        <f t="shared" si="11"/>
        <v>0</v>
      </c>
      <c r="K21" s="70" t="str">
        <f>IF(J21&gt;0,IF(F21="","Inserire periodo in colonna F",IF(G21="","Inserire periodo in colonna G",IF(H21="","Inserire gg. di presenza in colonna H",IF(J21&gt;L21,"Errore n. max giorni! Verificare periodo inserito",IF(NETWORKDAYS.INTL(F21,G21,11,'MENU TENDINA'!I$30:I$41)=J21,"ok",""))))),"")</f>
        <v/>
      </c>
      <c r="L21" s="17" t="str">
        <f>IF(J21&gt;0,NETWORKDAYS.INTL(F21,G21,11,'MENU TENDINA'!$I$30:$I$41),"")</f>
        <v/>
      </c>
      <c r="M21" s="119"/>
      <c r="N21" s="19">
        <f t="shared" si="12"/>
        <v>0</v>
      </c>
      <c r="O21" s="19">
        <f t="shared" si="13"/>
        <v>0</v>
      </c>
      <c r="P21" s="19">
        <f t="shared" si="14"/>
        <v>0</v>
      </c>
      <c r="Q21" s="19">
        <f t="shared" si="15"/>
        <v>0</v>
      </c>
      <c r="R21" s="66">
        <f t="shared" si="16"/>
        <v>0</v>
      </c>
      <c r="S21" s="67">
        <f t="shared" si="17"/>
        <v>0</v>
      </c>
      <c r="T21" s="68">
        <f t="shared" si="18"/>
        <v>0</v>
      </c>
      <c r="U21" s="88">
        <f t="shared" si="19"/>
        <v>0</v>
      </c>
      <c r="V21" s="89">
        <f t="shared" si="20"/>
        <v>0</v>
      </c>
      <c r="W21" s="88">
        <f t="shared" si="21"/>
        <v>0</v>
      </c>
      <c r="X21" s="89">
        <f t="shared" si="22"/>
        <v>0</v>
      </c>
      <c r="Y21" s="213">
        <f t="shared" si="23"/>
        <v>0</v>
      </c>
      <c r="Z21" s="214">
        <f t="shared" si="24"/>
        <v>0</v>
      </c>
    </row>
    <row r="22" spans="1:26" ht="25" customHeight="1" x14ac:dyDescent="0.5">
      <c r="A22" s="191"/>
      <c r="B22" s="10"/>
      <c r="C22" s="10"/>
      <c r="D22" s="11"/>
      <c r="E22" s="12"/>
      <c r="F22" s="138"/>
      <c r="G22" s="138"/>
      <c r="H22" s="139"/>
      <c r="I22" s="118"/>
      <c r="J22" s="73">
        <f t="shared" si="11"/>
        <v>0</v>
      </c>
      <c r="K22" s="70" t="str">
        <f>IF(J22&gt;0,IF(F22="","Inserire periodo in colonna F",IF(G22="","Inserire periodo in colonna G",IF(H22="","Inserire gg. di presenza in colonna H",IF(J22&gt;L22,"Errore n. max giorni! Verificare periodo inserito",IF(NETWORKDAYS.INTL(F22,G22,11,'MENU TENDINA'!I$30:I$41)=J22,"ok",""))))),"")</f>
        <v/>
      </c>
      <c r="L22" s="17" t="str">
        <f>IF(J22&gt;0,NETWORKDAYS.INTL(F22,G22,11,'MENU TENDINA'!$I$30:$I$41),"")</f>
        <v/>
      </c>
      <c r="M22" s="119"/>
      <c r="N22" s="19">
        <f t="shared" si="12"/>
        <v>0</v>
      </c>
      <c r="O22" s="19">
        <f t="shared" si="13"/>
        <v>0</v>
      </c>
      <c r="P22" s="19">
        <f t="shared" si="14"/>
        <v>0</v>
      </c>
      <c r="Q22" s="19">
        <f t="shared" si="15"/>
        <v>0</v>
      </c>
      <c r="R22" s="66">
        <f t="shared" si="16"/>
        <v>0</v>
      </c>
      <c r="S22" s="67">
        <f t="shared" si="17"/>
        <v>0</v>
      </c>
      <c r="T22" s="68">
        <f t="shared" si="18"/>
        <v>0</v>
      </c>
      <c r="U22" s="88">
        <f t="shared" si="19"/>
        <v>0</v>
      </c>
      <c r="V22" s="89">
        <f t="shared" si="20"/>
        <v>0</v>
      </c>
      <c r="W22" s="88">
        <f t="shared" si="21"/>
        <v>0</v>
      </c>
      <c r="X22" s="89">
        <f t="shared" si="22"/>
        <v>0</v>
      </c>
      <c r="Y22" s="213">
        <f t="shared" si="23"/>
        <v>0</v>
      </c>
      <c r="Z22" s="214">
        <f t="shared" si="24"/>
        <v>0</v>
      </c>
    </row>
    <row r="23" spans="1:26" ht="25" customHeight="1" x14ac:dyDescent="0.5">
      <c r="A23" s="191"/>
      <c r="B23" s="10"/>
      <c r="C23" s="10"/>
      <c r="D23" s="11"/>
      <c r="E23" s="12"/>
      <c r="F23" s="138"/>
      <c r="G23" s="138"/>
      <c r="H23" s="139"/>
      <c r="I23" s="118"/>
      <c r="J23" s="73">
        <f t="shared" si="11"/>
        <v>0</v>
      </c>
      <c r="K23" s="70" t="str">
        <f>IF(J23&gt;0,IF(F23="","Inserire periodo in colonna F",IF(G23="","Inserire periodo in colonna G",IF(H23="","Inserire gg. di presenza in colonna H",IF(J23&gt;L23,"Errore n. max giorni! Verificare periodo inserito",IF(NETWORKDAYS.INTL(F23,G23,11,'MENU TENDINA'!I$30:I$41)=J23,"ok",""))))),"")</f>
        <v/>
      </c>
      <c r="L23" s="17" t="str">
        <f>IF(J23&gt;0,NETWORKDAYS.INTL(F23,G23,11,'MENU TENDINA'!$I$30:$I$41),"")</f>
        <v/>
      </c>
      <c r="M23" s="119"/>
      <c r="N23" s="19">
        <f t="shared" si="12"/>
        <v>0</v>
      </c>
      <c r="O23" s="19">
        <f t="shared" si="13"/>
        <v>0</v>
      </c>
      <c r="P23" s="19">
        <f t="shared" si="14"/>
        <v>0</v>
      </c>
      <c r="Q23" s="19">
        <f t="shared" si="15"/>
        <v>0</v>
      </c>
      <c r="R23" s="66">
        <f t="shared" si="16"/>
        <v>0</v>
      </c>
      <c r="S23" s="67">
        <f t="shared" si="17"/>
        <v>0</v>
      </c>
      <c r="T23" s="68">
        <f t="shared" si="18"/>
        <v>0</v>
      </c>
      <c r="U23" s="88">
        <f t="shared" si="19"/>
        <v>0</v>
      </c>
      <c r="V23" s="89">
        <f t="shared" si="20"/>
        <v>0</v>
      </c>
      <c r="W23" s="88">
        <f t="shared" si="21"/>
        <v>0</v>
      </c>
      <c r="X23" s="89">
        <f t="shared" si="22"/>
        <v>0</v>
      </c>
      <c r="Y23" s="213">
        <f t="shared" si="23"/>
        <v>0</v>
      </c>
      <c r="Z23" s="214">
        <f t="shared" si="24"/>
        <v>0</v>
      </c>
    </row>
    <row r="24" spans="1:26" ht="25" customHeight="1" x14ac:dyDescent="0.5">
      <c r="A24" s="191"/>
      <c r="B24" s="10"/>
      <c r="C24" s="10"/>
      <c r="D24" s="11"/>
      <c r="E24" s="12"/>
      <c r="F24" s="138"/>
      <c r="G24" s="138"/>
      <c r="H24" s="139"/>
      <c r="I24" s="118"/>
      <c r="J24" s="73">
        <f t="shared" si="11"/>
        <v>0</v>
      </c>
      <c r="K24" s="70" t="str">
        <f>IF(J24&gt;0,IF(F24="","Inserire periodo in colonna F",IF(G24="","Inserire periodo in colonna G",IF(H24="","Inserire gg. di presenza in colonna H",IF(J24&gt;L24,"Errore n. max giorni! Verificare periodo inserito",IF(NETWORKDAYS.INTL(F24,G24,11,'MENU TENDINA'!I$30:I$41)=J24,"ok",""))))),"")</f>
        <v/>
      </c>
      <c r="L24" s="17" t="str">
        <f>IF(J24&gt;0,NETWORKDAYS.INTL(F24,G24,11,'MENU TENDINA'!$I$30:$I$41),"")</f>
        <v/>
      </c>
      <c r="M24" s="119"/>
      <c r="N24" s="19">
        <f t="shared" si="12"/>
        <v>0</v>
      </c>
      <c r="O24" s="19">
        <f t="shared" si="13"/>
        <v>0</v>
      </c>
      <c r="P24" s="19">
        <f t="shared" si="14"/>
        <v>0</v>
      </c>
      <c r="Q24" s="19">
        <f t="shared" si="15"/>
        <v>0</v>
      </c>
      <c r="R24" s="66">
        <f t="shared" si="16"/>
        <v>0</v>
      </c>
      <c r="S24" s="67">
        <f t="shared" si="17"/>
        <v>0</v>
      </c>
      <c r="T24" s="68">
        <f t="shared" si="18"/>
        <v>0</v>
      </c>
      <c r="U24" s="88">
        <f t="shared" si="19"/>
        <v>0</v>
      </c>
      <c r="V24" s="89">
        <f t="shared" si="20"/>
        <v>0</v>
      </c>
      <c r="W24" s="88">
        <f t="shared" si="21"/>
        <v>0</v>
      </c>
      <c r="X24" s="89">
        <f t="shared" si="22"/>
        <v>0</v>
      </c>
      <c r="Y24" s="213">
        <f t="shared" si="23"/>
        <v>0</v>
      </c>
      <c r="Z24" s="214">
        <f t="shared" si="24"/>
        <v>0</v>
      </c>
    </row>
    <row r="25" spans="1:26" ht="25" customHeight="1" x14ac:dyDescent="0.5">
      <c r="A25" s="191"/>
      <c r="B25" s="10"/>
      <c r="C25" s="10"/>
      <c r="D25" s="11"/>
      <c r="E25" s="12"/>
      <c r="F25" s="138"/>
      <c r="G25" s="138"/>
      <c r="H25" s="139"/>
      <c r="I25" s="118"/>
      <c r="J25" s="73">
        <f t="shared" si="11"/>
        <v>0</v>
      </c>
      <c r="K25" s="70" t="str">
        <f>IF(J25&gt;0,IF(F25="","Inserire periodo in colonna F",IF(G25="","Inserire periodo in colonna G",IF(H25="","Inserire gg. di presenza in colonna H",IF(J25&gt;L25,"Errore n. max giorni! Verificare periodo inserito",IF(NETWORKDAYS.INTL(F25,G25,11,'MENU TENDINA'!I$30:I$41)=J25,"ok",""))))),"")</f>
        <v/>
      </c>
      <c r="L25" s="17" t="str">
        <f>IF(J25&gt;0,NETWORKDAYS.INTL(F25,G25,11,'MENU TENDINA'!$I$30:$I$41),"")</f>
        <v/>
      </c>
      <c r="M25" s="119"/>
      <c r="N25" s="19">
        <f t="shared" si="12"/>
        <v>0</v>
      </c>
      <c r="O25" s="19">
        <f t="shared" si="13"/>
        <v>0</v>
      </c>
      <c r="P25" s="19">
        <f t="shared" si="14"/>
        <v>0</v>
      </c>
      <c r="Q25" s="19">
        <f t="shared" si="15"/>
        <v>0</v>
      </c>
      <c r="R25" s="66">
        <f t="shared" si="16"/>
        <v>0</v>
      </c>
      <c r="S25" s="67">
        <f t="shared" si="17"/>
        <v>0</v>
      </c>
      <c r="T25" s="68">
        <f t="shared" si="18"/>
        <v>0</v>
      </c>
      <c r="U25" s="88">
        <f t="shared" si="19"/>
        <v>0</v>
      </c>
      <c r="V25" s="89">
        <f t="shared" si="20"/>
        <v>0</v>
      </c>
      <c r="W25" s="88">
        <f t="shared" si="21"/>
        <v>0</v>
      </c>
      <c r="X25" s="89">
        <f t="shared" si="22"/>
        <v>0</v>
      </c>
      <c r="Y25" s="213">
        <f t="shared" si="23"/>
        <v>0</v>
      </c>
      <c r="Z25" s="214">
        <f t="shared" si="24"/>
        <v>0</v>
      </c>
    </row>
    <row r="26" spans="1:26" ht="25" customHeight="1" x14ac:dyDescent="0.5">
      <c r="A26" s="191"/>
      <c r="B26" s="10"/>
      <c r="C26" s="10"/>
      <c r="D26" s="11"/>
      <c r="E26" s="12"/>
      <c r="F26" s="138"/>
      <c r="G26" s="138"/>
      <c r="H26" s="139"/>
      <c r="I26" s="118"/>
      <c r="J26" s="73">
        <f t="shared" si="11"/>
        <v>0</v>
      </c>
      <c r="K26" s="70" t="str">
        <f>IF(J26&gt;0,IF(F26="","Inserire periodo in colonna F",IF(G26="","Inserire periodo in colonna G",IF(H26="","Inserire gg. di presenza in colonna H",IF(J26&gt;L26,"Errore n. max giorni! Verificare periodo inserito",IF(NETWORKDAYS.INTL(F26,G26,11,'MENU TENDINA'!I$30:I$41)=J26,"ok",""))))),"")</f>
        <v/>
      </c>
      <c r="L26" s="17" t="str">
        <f>IF(J26&gt;0,NETWORKDAYS.INTL(F26,G26,11,'MENU TENDINA'!$I$30:$I$41),"")</f>
        <v/>
      </c>
      <c r="M26" s="119"/>
      <c r="N26" s="19">
        <f t="shared" si="12"/>
        <v>0</v>
      </c>
      <c r="O26" s="19">
        <f t="shared" si="13"/>
        <v>0</v>
      </c>
      <c r="P26" s="19">
        <f t="shared" si="14"/>
        <v>0</v>
      </c>
      <c r="Q26" s="19">
        <f t="shared" si="15"/>
        <v>0</v>
      </c>
      <c r="R26" s="66">
        <f t="shared" si="16"/>
        <v>0</v>
      </c>
      <c r="S26" s="67">
        <f t="shared" si="17"/>
        <v>0</v>
      </c>
      <c r="T26" s="68">
        <f t="shared" si="18"/>
        <v>0</v>
      </c>
      <c r="U26" s="88">
        <f t="shared" si="19"/>
        <v>0</v>
      </c>
      <c r="V26" s="89">
        <f t="shared" si="20"/>
        <v>0</v>
      </c>
      <c r="W26" s="88">
        <f t="shared" si="21"/>
        <v>0</v>
      </c>
      <c r="X26" s="89">
        <f t="shared" si="22"/>
        <v>0</v>
      </c>
      <c r="Y26" s="213">
        <f t="shared" si="23"/>
        <v>0</v>
      </c>
      <c r="Z26" s="214">
        <f t="shared" si="24"/>
        <v>0</v>
      </c>
    </row>
    <row r="27" spans="1:26" ht="25" customHeight="1" x14ac:dyDescent="0.5">
      <c r="A27" s="191"/>
      <c r="B27" s="10"/>
      <c r="C27" s="10"/>
      <c r="D27" s="11"/>
      <c r="E27" s="12"/>
      <c r="F27" s="138"/>
      <c r="G27" s="138"/>
      <c r="H27" s="139"/>
      <c r="I27" s="118"/>
      <c r="J27" s="73">
        <f t="shared" si="11"/>
        <v>0</v>
      </c>
      <c r="K27" s="70" t="str">
        <f>IF(J27&gt;0,IF(F27="","Inserire periodo in colonna F",IF(G27="","Inserire periodo in colonna G",IF(H27="","Inserire gg. di presenza in colonna H",IF(J27&gt;L27,"Errore n. max giorni! Verificare periodo inserito",IF(NETWORKDAYS.INTL(F27,G27,11,'MENU TENDINA'!I$30:I$41)=J27,"ok",""))))),"")</f>
        <v/>
      </c>
      <c r="L27" s="17" t="str">
        <f>IF(J27&gt;0,NETWORKDAYS.INTL(F27,G27,11,'MENU TENDINA'!$I$30:$I$41),"")</f>
        <v/>
      </c>
      <c r="M27" s="119"/>
      <c r="N27" s="19">
        <f t="shared" si="12"/>
        <v>0</v>
      </c>
      <c r="O27" s="19">
        <f t="shared" si="13"/>
        <v>0</v>
      </c>
      <c r="P27" s="19">
        <f t="shared" si="14"/>
        <v>0</v>
      </c>
      <c r="Q27" s="19">
        <f t="shared" si="15"/>
        <v>0</v>
      </c>
      <c r="R27" s="66">
        <f t="shared" si="16"/>
        <v>0</v>
      </c>
      <c r="S27" s="67">
        <f t="shared" si="17"/>
        <v>0</v>
      </c>
      <c r="T27" s="68">
        <f t="shared" si="18"/>
        <v>0</v>
      </c>
      <c r="U27" s="88">
        <f t="shared" si="19"/>
        <v>0</v>
      </c>
      <c r="V27" s="89">
        <f t="shared" si="20"/>
        <v>0</v>
      </c>
      <c r="W27" s="88">
        <f t="shared" si="21"/>
        <v>0</v>
      </c>
      <c r="X27" s="89">
        <f t="shared" si="22"/>
        <v>0</v>
      </c>
      <c r="Y27" s="213">
        <f t="shared" si="23"/>
        <v>0</v>
      </c>
      <c r="Z27" s="214">
        <f t="shared" si="24"/>
        <v>0</v>
      </c>
    </row>
    <row r="28" spans="1:26" ht="25" customHeight="1" x14ac:dyDescent="0.5">
      <c r="A28" s="191"/>
      <c r="B28" s="10"/>
      <c r="C28" s="10"/>
      <c r="D28" s="11"/>
      <c r="E28" s="12"/>
      <c r="F28" s="138"/>
      <c r="G28" s="138"/>
      <c r="H28" s="139"/>
      <c r="I28" s="118"/>
      <c r="J28" s="73">
        <f t="shared" si="11"/>
        <v>0</v>
      </c>
      <c r="K28" s="70" t="str">
        <f>IF(J28&gt;0,IF(F28="","Inserire periodo in colonna F",IF(G28="","Inserire periodo in colonna G",IF(H28="","Inserire gg. di presenza in colonna H",IF(J28&gt;L28,"Errore n. max giorni! Verificare periodo inserito",IF(NETWORKDAYS.INTL(F28,G28,11,'MENU TENDINA'!I$30:I$41)=J28,"ok",""))))),"")</f>
        <v/>
      </c>
      <c r="L28" s="17" t="str">
        <f>IF(J28&gt;0,NETWORKDAYS.INTL(F28,G28,11,'MENU TENDINA'!$I$30:$I$41),"")</f>
        <v/>
      </c>
      <c r="M28" s="119"/>
      <c r="N28" s="19">
        <f t="shared" si="12"/>
        <v>0</v>
      </c>
      <c r="O28" s="19">
        <f t="shared" si="13"/>
        <v>0</v>
      </c>
      <c r="P28" s="19">
        <f t="shared" si="14"/>
        <v>0</v>
      </c>
      <c r="Q28" s="19">
        <f t="shared" si="15"/>
        <v>0</v>
      </c>
      <c r="R28" s="66">
        <f t="shared" si="16"/>
        <v>0</v>
      </c>
      <c r="S28" s="67">
        <f t="shared" si="17"/>
        <v>0</v>
      </c>
      <c r="T28" s="68">
        <f t="shared" si="18"/>
        <v>0</v>
      </c>
      <c r="U28" s="88">
        <f t="shared" si="19"/>
        <v>0</v>
      </c>
      <c r="V28" s="89">
        <f t="shared" si="20"/>
        <v>0</v>
      </c>
      <c r="W28" s="88">
        <f t="shared" si="21"/>
        <v>0</v>
      </c>
      <c r="X28" s="89">
        <f t="shared" si="22"/>
        <v>0</v>
      </c>
      <c r="Y28" s="213">
        <f t="shared" si="23"/>
        <v>0</v>
      </c>
      <c r="Z28" s="214">
        <f t="shared" si="24"/>
        <v>0</v>
      </c>
    </row>
    <row r="29" spans="1:26" ht="25" customHeight="1" x14ac:dyDescent="0.5">
      <c r="A29" s="191"/>
      <c r="B29" s="10"/>
      <c r="C29" s="10"/>
      <c r="D29" s="11"/>
      <c r="E29" s="12"/>
      <c r="F29" s="138"/>
      <c r="G29" s="138"/>
      <c r="H29" s="139"/>
      <c r="I29" s="118"/>
      <c r="J29" s="73">
        <f t="shared" si="11"/>
        <v>0</v>
      </c>
      <c r="K29" s="70" t="str">
        <f>IF(J29&gt;0,IF(F29="","Inserire periodo in colonna F",IF(G29="","Inserire periodo in colonna G",IF(H29="","Inserire gg. di presenza in colonna H",IF(J29&gt;L29,"Errore n. max giorni! Verificare periodo inserito",IF(NETWORKDAYS.INTL(F29,G29,11,'MENU TENDINA'!I$30:I$41)=J29,"ok",""))))),"")</f>
        <v/>
      </c>
      <c r="L29" s="17" t="str">
        <f>IF(J29&gt;0,NETWORKDAYS.INTL(F29,G29,11,'MENU TENDINA'!$I$30:$I$41),"")</f>
        <v/>
      </c>
      <c r="M29" s="119"/>
      <c r="N29" s="19">
        <f t="shared" si="12"/>
        <v>0</v>
      </c>
      <c r="O29" s="19">
        <f t="shared" si="13"/>
        <v>0</v>
      </c>
      <c r="P29" s="19">
        <f t="shared" si="14"/>
        <v>0</v>
      </c>
      <c r="Q29" s="19">
        <f t="shared" si="15"/>
        <v>0</v>
      </c>
      <c r="R29" s="66">
        <f t="shared" si="16"/>
        <v>0</v>
      </c>
      <c r="S29" s="67">
        <f t="shared" si="17"/>
        <v>0</v>
      </c>
      <c r="T29" s="68">
        <f t="shared" si="18"/>
        <v>0</v>
      </c>
      <c r="U29" s="88">
        <f t="shared" si="19"/>
        <v>0</v>
      </c>
      <c r="V29" s="89">
        <f t="shared" si="20"/>
        <v>0</v>
      </c>
      <c r="W29" s="88">
        <f t="shared" si="21"/>
        <v>0</v>
      </c>
      <c r="X29" s="89">
        <f t="shared" si="22"/>
        <v>0</v>
      </c>
      <c r="Y29" s="213">
        <f t="shared" si="23"/>
        <v>0</v>
      </c>
      <c r="Z29" s="214">
        <f t="shared" si="24"/>
        <v>0</v>
      </c>
    </row>
    <row r="30" spans="1:26" ht="25" customHeight="1" x14ac:dyDescent="0.5">
      <c r="A30" s="191"/>
      <c r="B30" s="10"/>
      <c r="C30" s="10"/>
      <c r="D30" s="11"/>
      <c r="E30" s="12"/>
      <c r="F30" s="138"/>
      <c r="G30" s="138"/>
      <c r="H30" s="139"/>
      <c r="I30" s="118"/>
      <c r="J30" s="73">
        <f t="shared" si="11"/>
        <v>0</v>
      </c>
      <c r="K30" s="70" t="str">
        <f>IF(J30&gt;0,IF(F30="","Inserire periodo in colonna F",IF(G30="","Inserire periodo in colonna G",IF(H30="","Inserire gg. di presenza in colonna H",IF(J30&gt;L30,"Errore n. max giorni! Verificare periodo inserito",IF(NETWORKDAYS.INTL(F30,G30,11,'MENU TENDINA'!I$30:I$41)=J30,"ok",""))))),"")</f>
        <v/>
      </c>
      <c r="L30" s="17" t="str">
        <f>IF(J30&gt;0,NETWORKDAYS.INTL(F30,G30,11,'MENU TENDINA'!$I$30:$I$41),"")</f>
        <v/>
      </c>
      <c r="M30" s="119"/>
      <c r="N30" s="19">
        <f t="shared" si="12"/>
        <v>0</v>
      </c>
      <c r="O30" s="19">
        <f t="shared" si="13"/>
        <v>0</v>
      </c>
      <c r="P30" s="19">
        <f t="shared" si="14"/>
        <v>0</v>
      </c>
      <c r="Q30" s="19">
        <f t="shared" si="15"/>
        <v>0</v>
      </c>
      <c r="R30" s="66">
        <f t="shared" si="16"/>
        <v>0</v>
      </c>
      <c r="S30" s="67">
        <f t="shared" si="17"/>
        <v>0</v>
      </c>
      <c r="T30" s="68">
        <f t="shared" si="18"/>
        <v>0</v>
      </c>
      <c r="U30" s="88">
        <f t="shared" si="19"/>
        <v>0</v>
      </c>
      <c r="V30" s="89">
        <f t="shared" si="20"/>
        <v>0</v>
      </c>
      <c r="W30" s="88">
        <f t="shared" si="21"/>
        <v>0</v>
      </c>
      <c r="X30" s="89">
        <f t="shared" si="22"/>
        <v>0</v>
      </c>
      <c r="Y30" s="213">
        <f t="shared" si="23"/>
        <v>0</v>
      </c>
      <c r="Z30" s="214">
        <f t="shared" si="24"/>
        <v>0</v>
      </c>
    </row>
    <row r="31" spans="1:26" ht="25" customHeight="1" x14ac:dyDescent="0.5">
      <c r="A31" s="191"/>
      <c r="B31" s="10"/>
      <c r="C31" s="10"/>
      <c r="D31" s="11"/>
      <c r="E31" s="12"/>
      <c r="F31" s="138"/>
      <c r="G31" s="138"/>
      <c r="H31" s="139"/>
      <c r="I31" s="118"/>
      <c r="J31" s="73">
        <f t="shared" si="11"/>
        <v>0</v>
      </c>
      <c r="K31" s="70" t="str">
        <f>IF(J31&gt;0,IF(F31="","Inserire periodo in colonna F",IF(G31="","Inserire periodo in colonna G",IF(H31="","Inserire gg. di presenza in colonna H",IF(J31&gt;L31,"Errore n. max giorni! Verificare periodo inserito",IF(NETWORKDAYS.INTL(F31,G31,11,'MENU TENDINA'!I$30:I$41)=J31,"ok",""))))),"")</f>
        <v/>
      </c>
      <c r="L31" s="17" t="str">
        <f>IF(J31&gt;0,NETWORKDAYS.INTL(F31,G31,11,'MENU TENDINA'!$I$30:$I$41),"")</f>
        <v/>
      </c>
      <c r="M31" s="119"/>
      <c r="N31" s="19">
        <f t="shared" si="12"/>
        <v>0</v>
      </c>
      <c r="O31" s="19">
        <f t="shared" si="13"/>
        <v>0</v>
      </c>
      <c r="P31" s="19">
        <f t="shared" si="14"/>
        <v>0</v>
      </c>
      <c r="Q31" s="19">
        <f t="shared" si="15"/>
        <v>0</v>
      </c>
      <c r="R31" s="66">
        <f t="shared" si="16"/>
        <v>0</v>
      </c>
      <c r="S31" s="67">
        <f t="shared" si="17"/>
        <v>0</v>
      </c>
      <c r="T31" s="68">
        <f t="shared" si="18"/>
        <v>0</v>
      </c>
      <c r="U31" s="88">
        <f t="shared" si="19"/>
        <v>0</v>
      </c>
      <c r="V31" s="89">
        <f t="shared" si="20"/>
        <v>0</v>
      </c>
      <c r="W31" s="88">
        <f t="shared" si="21"/>
        <v>0</v>
      </c>
      <c r="X31" s="89">
        <f t="shared" si="22"/>
        <v>0</v>
      </c>
      <c r="Y31" s="213">
        <f t="shared" si="23"/>
        <v>0</v>
      </c>
      <c r="Z31" s="214">
        <f t="shared" si="24"/>
        <v>0</v>
      </c>
    </row>
    <row r="32" spans="1:26" ht="25" customHeight="1" x14ac:dyDescent="0.5">
      <c r="A32" s="191"/>
      <c r="B32" s="10"/>
      <c r="C32" s="10"/>
      <c r="D32" s="11"/>
      <c r="E32" s="12"/>
      <c r="F32" s="138"/>
      <c r="G32" s="138"/>
      <c r="H32" s="139"/>
      <c r="I32" s="118"/>
      <c r="J32" s="73">
        <f t="shared" si="11"/>
        <v>0</v>
      </c>
      <c r="K32" s="70" t="str">
        <f>IF(J32&gt;0,IF(F32="","Inserire periodo in colonna F",IF(G32="","Inserire periodo in colonna G",IF(H32="","Inserire gg. di presenza in colonna H",IF(J32&gt;L32,"Errore n. max giorni! Verificare periodo inserito",IF(NETWORKDAYS.INTL(F32,G32,11,'MENU TENDINA'!I$30:I$41)=J32,"ok",""))))),"")</f>
        <v/>
      </c>
      <c r="L32" s="17" t="str">
        <f>IF(J32&gt;0,NETWORKDAYS.INTL(F32,G32,11,'MENU TENDINA'!$I$30:$I$41),"")</f>
        <v/>
      </c>
      <c r="M32" s="119"/>
      <c r="N32" s="19">
        <f t="shared" si="12"/>
        <v>0</v>
      </c>
      <c r="O32" s="19">
        <f t="shared" si="13"/>
        <v>0</v>
      </c>
      <c r="P32" s="19">
        <f t="shared" si="14"/>
        <v>0</v>
      </c>
      <c r="Q32" s="19">
        <f t="shared" si="15"/>
        <v>0</v>
      </c>
      <c r="R32" s="66">
        <f t="shared" si="16"/>
        <v>0</v>
      </c>
      <c r="S32" s="67">
        <f t="shared" si="17"/>
        <v>0</v>
      </c>
      <c r="T32" s="68">
        <f t="shared" si="18"/>
        <v>0</v>
      </c>
      <c r="U32" s="88">
        <f t="shared" si="19"/>
        <v>0</v>
      </c>
      <c r="V32" s="89">
        <f t="shared" si="20"/>
        <v>0</v>
      </c>
      <c r="W32" s="88">
        <f t="shared" si="21"/>
        <v>0</v>
      </c>
      <c r="X32" s="89">
        <f t="shared" si="22"/>
        <v>0</v>
      </c>
      <c r="Y32" s="213">
        <f t="shared" si="23"/>
        <v>0</v>
      </c>
      <c r="Z32" s="214">
        <f t="shared" si="24"/>
        <v>0</v>
      </c>
    </row>
    <row r="33" spans="1:26" ht="25" customHeight="1" x14ac:dyDescent="0.5">
      <c r="A33" s="191"/>
      <c r="B33" s="10"/>
      <c r="C33" s="10"/>
      <c r="D33" s="11"/>
      <c r="E33" s="12"/>
      <c r="F33" s="138"/>
      <c r="G33" s="138"/>
      <c r="H33" s="139"/>
      <c r="I33" s="118"/>
      <c r="J33" s="73">
        <f t="shared" si="11"/>
        <v>0</v>
      </c>
      <c r="K33" s="70" t="str">
        <f>IF(J33&gt;0,IF(F33="","Inserire periodo in colonna F",IF(G33="","Inserire periodo in colonna G",IF(H33="","Inserire gg. di presenza in colonna H",IF(J33&gt;L33,"Errore n. max giorni! Verificare periodo inserito",IF(NETWORKDAYS.INTL(F33,G33,11,'MENU TENDINA'!I$30:I$41)=J33,"ok",""))))),"")</f>
        <v/>
      </c>
      <c r="L33" s="17" t="str">
        <f>IF(J33&gt;0,NETWORKDAYS.INTL(F33,G33,11,'MENU TENDINA'!$I$30:$I$41),"")</f>
        <v/>
      </c>
      <c r="M33" s="119"/>
      <c r="N33" s="19">
        <f t="shared" si="12"/>
        <v>0</v>
      </c>
      <c r="O33" s="19">
        <f t="shared" si="13"/>
        <v>0</v>
      </c>
      <c r="P33" s="19">
        <f t="shared" si="14"/>
        <v>0</v>
      </c>
      <c r="Q33" s="19">
        <f t="shared" si="15"/>
        <v>0</v>
      </c>
      <c r="R33" s="66">
        <f t="shared" si="16"/>
        <v>0</v>
      </c>
      <c r="S33" s="67">
        <f t="shared" si="17"/>
        <v>0</v>
      </c>
      <c r="T33" s="68">
        <f t="shared" si="18"/>
        <v>0</v>
      </c>
      <c r="U33" s="88">
        <f t="shared" si="19"/>
        <v>0</v>
      </c>
      <c r="V33" s="89">
        <f t="shared" si="20"/>
        <v>0</v>
      </c>
      <c r="W33" s="88">
        <f t="shared" si="21"/>
        <v>0</v>
      </c>
      <c r="X33" s="89">
        <f t="shared" si="22"/>
        <v>0</v>
      </c>
      <c r="Y33" s="213">
        <f t="shared" si="23"/>
        <v>0</v>
      </c>
      <c r="Z33" s="214">
        <f t="shared" si="24"/>
        <v>0</v>
      </c>
    </row>
    <row r="34" spans="1:26" ht="25" customHeight="1" x14ac:dyDescent="0.5">
      <c r="A34" s="191"/>
      <c r="B34" s="10"/>
      <c r="C34" s="10"/>
      <c r="D34" s="11"/>
      <c r="E34" s="12"/>
      <c r="F34" s="138"/>
      <c r="G34" s="138"/>
      <c r="H34" s="139"/>
      <c r="I34" s="118"/>
      <c r="J34" s="73">
        <f t="shared" si="11"/>
        <v>0</v>
      </c>
      <c r="K34" s="70" t="str">
        <f>IF(J34&gt;0,IF(F34="","Inserire periodo in colonna F",IF(G34="","Inserire periodo in colonna G",IF(H34="","Inserire gg. di presenza in colonna H",IF(J34&gt;L34,"Errore n. max giorni! Verificare periodo inserito",IF(NETWORKDAYS.INTL(F34,G34,11,'MENU TENDINA'!I$30:I$41)=J34,"ok",""))))),"")</f>
        <v/>
      </c>
      <c r="L34" s="17" t="str">
        <f>IF(J34&gt;0,NETWORKDAYS.INTL(F34,G34,11,'MENU TENDINA'!$I$30:$I$41),"")</f>
        <v/>
      </c>
      <c r="M34" s="119"/>
      <c r="N34" s="19">
        <f t="shared" si="12"/>
        <v>0</v>
      </c>
      <c r="O34" s="19">
        <f t="shared" si="13"/>
        <v>0</v>
      </c>
      <c r="P34" s="19">
        <f t="shared" si="14"/>
        <v>0</v>
      </c>
      <c r="Q34" s="19">
        <f t="shared" si="15"/>
        <v>0</v>
      </c>
      <c r="R34" s="66">
        <f t="shared" si="16"/>
        <v>0</v>
      </c>
      <c r="S34" s="67">
        <f t="shared" si="17"/>
        <v>0</v>
      </c>
      <c r="T34" s="68">
        <f t="shared" si="18"/>
        <v>0</v>
      </c>
      <c r="U34" s="88">
        <f t="shared" si="19"/>
        <v>0</v>
      </c>
      <c r="V34" s="89">
        <f t="shared" si="20"/>
        <v>0</v>
      </c>
      <c r="W34" s="88">
        <f t="shared" si="21"/>
        <v>0</v>
      </c>
      <c r="X34" s="89">
        <f t="shared" si="22"/>
        <v>0</v>
      </c>
      <c r="Y34" s="213">
        <f t="shared" si="23"/>
        <v>0</v>
      </c>
      <c r="Z34" s="214">
        <f t="shared" si="24"/>
        <v>0</v>
      </c>
    </row>
    <row r="35" spans="1:26" ht="25" customHeight="1" x14ac:dyDescent="0.5">
      <c r="A35" s="191"/>
      <c r="B35" s="10"/>
      <c r="C35" s="10"/>
      <c r="D35" s="11"/>
      <c r="E35" s="12"/>
      <c r="F35" s="138"/>
      <c r="G35" s="138"/>
      <c r="H35" s="139"/>
      <c r="I35" s="118"/>
      <c r="J35" s="73">
        <f t="shared" si="11"/>
        <v>0</v>
      </c>
      <c r="K35" s="70" t="str">
        <f>IF(J35&gt;0,IF(F35="","Inserire periodo in colonna F",IF(G35="","Inserire periodo in colonna G",IF(H35="","Inserire gg. di presenza in colonna H",IF(J35&gt;L35,"Errore n. max giorni! Verificare periodo inserito",IF(NETWORKDAYS.INTL(F35,G35,11,'MENU TENDINA'!I$30:I$41)=J35,"ok",""))))),"")</f>
        <v/>
      </c>
      <c r="L35" s="17" t="str">
        <f>IF(J35&gt;0,NETWORKDAYS.INTL(F35,G35,11,'MENU TENDINA'!$I$30:$I$41),"")</f>
        <v/>
      </c>
      <c r="M35" s="119"/>
      <c r="N35" s="19">
        <f t="shared" si="12"/>
        <v>0</v>
      </c>
      <c r="O35" s="19">
        <f t="shared" si="13"/>
        <v>0</v>
      </c>
      <c r="P35" s="19">
        <f t="shared" si="14"/>
        <v>0</v>
      </c>
      <c r="Q35" s="19">
        <f t="shared" si="15"/>
        <v>0</v>
      </c>
      <c r="R35" s="66">
        <f t="shared" si="16"/>
        <v>0</v>
      </c>
      <c r="S35" s="67">
        <f t="shared" si="17"/>
        <v>0</v>
      </c>
      <c r="T35" s="68">
        <f t="shared" si="18"/>
        <v>0</v>
      </c>
      <c r="U35" s="88">
        <f t="shared" si="19"/>
        <v>0</v>
      </c>
      <c r="V35" s="89">
        <f t="shared" si="20"/>
        <v>0</v>
      </c>
      <c r="W35" s="88">
        <f t="shared" si="21"/>
        <v>0</v>
      </c>
      <c r="X35" s="89">
        <f t="shared" si="22"/>
        <v>0</v>
      </c>
      <c r="Y35" s="213">
        <f t="shared" si="23"/>
        <v>0</v>
      </c>
      <c r="Z35" s="214">
        <f t="shared" si="24"/>
        <v>0</v>
      </c>
    </row>
    <row r="36" spans="1:26" ht="25" customHeight="1" x14ac:dyDescent="0.5">
      <c r="A36" s="191"/>
      <c r="B36" s="10"/>
      <c r="C36" s="10"/>
      <c r="D36" s="11"/>
      <c r="E36" s="12"/>
      <c r="F36" s="138"/>
      <c r="G36" s="138"/>
      <c r="H36" s="139"/>
      <c r="I36" s="118"/>
      <c r="J36" s="73">
        <f t="shared" si="11"/>
        <v>0</v>
      </c>
      <c r="K36" s="70" t="str">
        <f>IF(J36&gt;0,IF(F36="","Inserire periodo in colonna F",IF(G36="","Inserire periodo in colonna G",IF(H36="","Inserire gg. di presenza in colonna H",IF(J36&gt;L36,"Errore n. max giorni! Verificare periodo inserito",IF(NETWORKDAYS.INTL(F36,G36,11,'MENU TENDINA'!I$30:I$41)=J36,"ok",""))))),"")</f>
        <v/>
      </c>
      <c r="L36" s="17" t="str">
        <f>IF(J36&gt;0,NETWORKDAYS.INTL(F36,G36,11,'MENU TENDINA'!$I$30:$I$41),"")</f>
        <v/>
      </c>
      <c r="M36" s="119"/>
      <c r="N36" s="19">
        <f t="shared" si="12"/>
        <v>0</v>
      </c>
      <c r="O36" s="19">
        <f t="shared" si="13"/>
        <v>0</v>
      </c>
      <c r="P36" s="19">
        <f t="shared" si="14"/>
        <v>0</v>
      </c>
      <c r="Q36" s="19">
        <f t="shared" si="15"/>
        <v>0</v>
      </c>
      <c r="R36" s="66">
        <f t="shared" si="16"/>
        <v>0</v>
      </c>
      <c r="S36" s="67">
        <f t="shared" si="17"/>
        <v>0</v>
      </c>
      <c r="T36" s="68">
        <f t="shared" si="18"/>
        <v>0</v>
      </c>
      <c r="U36" s="88">
        <f t="shared" si="19"/>
        <v>0</v>
      </c>
      <c r="V36" s="89">
        <f t="shared" si="20"/>
        <v>0</v>
      </c>
      <c r="W36" s="88">
        <f t="shared" si="21"/>
        <v>0</v>
      </c>
      <c r="X36" s="89">
        <f t="shared" si="22"/>
        <v>0</v>
      </c>
      <c r="Y36" s="213">
        <f t="shared" si="23"/>
        <v>0</v>
      </c>
      <c r="Z36" s="214">
        <f t="shared" si="24"/>
        <v>0</v>
      </c>
    </row>
    <row r="37" spans="1:26" ht="25" customHeight="1" x14ac:dyDescent="0.5">
      <c r="A37" s="191"/>
      <c r="B37" s="10"/>
      <c r="C37" s="10"/>
      <c r="D37" s="11"/>
      <c r="E37" s="12"/>
      <c r="F37" s="138"/>
      <c r="G37" s="138"/>
      <c r="H37" s="139"/>
      <c r="I37" s="118"/>
      <c r="J37" s="73">
        <f t="shared" si="11"/>
        <v>0</v>
      </c>
      <c r="K37" s="70" t="str">
        <f>IF(J37&gt;0,IF(F37="","Inserire periodo in colonna F",IF(G37="","Inserire periodo in colonna G",IF(H37="","Inserire gg. di presenza in colonna H",IF(J37&gt;L37,"Errore n. max giorni! Verificare periodo inserito",IF(NETWORKDAYS.INTL(F37,G37,11,'MENU TENDINA'!I$30:I$41)=J37,"ok",""))))),"")</f>
        <v/>
      </c>
      <c r="L37" s="17" t="str">
        <f>IF(J37&gt;0,NETWORKDAYS.INTL(F37,G37,11,'MENU TENDINA'!$I$30:$I$41),"")</f>
        <v/>
      </c>
      <c r="M37" s="119"/>
      <c r="N37" s="19">
        <f t="shared" si="12"/>
        <v>0</v>
      </c>
      <c r="O37" s="19">
        <f t="shared" si="13"/>
        <v>0</v>
      </c>
      <c r="P37" s="19">
        <f t="shared" si="14"/>
        <v>0</v>
      </c>
      <c r="Q37" s="19">
        <f t="shared" si="15"/>
        <v>0</v>
      </c>
      <c r="R37" s="66">
        <f t="shared" si="16"/>
        <v>0</v>
      </c>
      <c r="S37" s="67">
        <f t="shared" si="17"/>
        <v>0</v>
      </c>
      <c r="T37" s="68">
        <f t="shared" si="18"/>
        <v>0</v>
      </c>
      <c r="U37" s="88">
        <f t="shared" si="19"/>
        <v>0</v>
      </c>
      <c r="V37" s="89">
        <f t="shared" si="20"/>
        <v>0</v>
      </c>
      <c r="W37" s="88">
        <f t="shared" si="21"/>
        <v>0</v>
      </c>
      <c r="X37" s="89">
        <f t="shared" si="22"/>
        <v>0</v>
      </c>
      <c r="Y37" s="213">
        <f t="shared" si="23"/>
        <v>0</v>
      </c>
      <c r="Z37" s="214">
        <f t="shared" si="24"/>
        <v>0</v>
      </c>
    </row>
    <row r="38" spans="1:26" ht="25" customHeight="1" x14ac:dyDescent="0.5">
      <c r="A38" s="191"/>
      <c r="B38" s="10"/>
      <c r="C38" s="10"/>
      <c r="D38" s="11"/>
      <c r="E38" s="12"/>
      <c r="F38" s="138"/>
      <c r="G38" s="138"/>
      <c r="H38" s="139"/>
      <c r="I38" s="118"/>
      <c r="J38" s="73">
        <f t="shared" si="11"/>
        <v>0</v>
      </c>
      <c r="K38" s="70" t="str">
        <f>IF(J38&gt;0,IF(F38="","Inserire periodo in colonna F",IF(G38="","Inserire periodo in colonna G",IF(H38="","Inserire gg. di presenza in colonna H",IF(J38&gt;L38,"Errore n. max giorni! Verificare periodo inserito",IF(NETWORKDAYS.INTL(F38,G38,11,'MENU TENDINA'!I$30:I$41)=J38,"ok",""))))),"")</f>
        <v/>
      </c>
      <c r="L38" s="17" t="str">
        <f>IF(J38&gt;0,NETWORKDAYS.INTL(F38,G38,11,'MENU TENDINA'!$I$30:$I$41),"")</f>
        <v/>
      </c>
      <c r="M38" s="119"/>
      <c r="N38" s="19">
        <f t="shared" si="12"/>
        <v>0</v>
      </c>
      <c r="O38" s="19">
        <f t="shared" si="13"/>
        <v>0</v>
      </c>
      <c r="P38" s="19">
        <f t="shared" si="14"/>
        <v>0</v>
      </c>
      <c r="Q38" s="19">
        <f t="shared" si="15"/>
        <v>0</v>
      </c>
      <c r="R38" s="66">
        <f t="shared" si="16"/>
        <v>0</v>
      </c>
      <c r="S38" s="67">
        <f t="shared" si="17"/>
        <v>0</v>
      </c>
      <c r="T38" s="68">
        <f t="shared" si="18"/>
        <v>0</v>
      </c>
      <c r="U38" s="88">
        <f t="shared" si="19"/>
        <v>0</v>
      </c>
      <c r="V38" s="89">
        <f t="shared" si="20"/>
        <v>0</v>
      </c>
      <c r="W38" s="88">
        <f t="shared" si="21"/>
        <v>0</v>
      </c>
      <c r="X38" s="89">
        <f t="shared" si="22"/>
        <v>0</v>
      </c>
      <c r="Y38" s="213">
        <f t="shared" si="23"/>
        <v>0</v>
      </c>
      <c r="Z38" s="214">
        <f t="shared" si="24"/>
        <v>0</v>
      </c>
    </row>
    <row r="39" spans="1:26" ht="25" customHeight="1" x14ac:dyDescent="0.5">
      <c r="A39" s="191"/>
      <c r="B39" s="10"/>
      <c r="C39" s="10"/>
      <c r="D39" s="11"/>
      <c r="E39" s="12"/>
      <c r="F39" s="138"/>
      <c r="G39" s="138"/>
      <c r="H39" s="139"/>
      <c r="I39" s="118"/>
      <c r="J39" s="73">
        <f t="shared" si="11"/>
        <v>0</v>
      </c>
      <c r="K39" s="70" t="str">
        <f>IF(J39&gt;0,IF(F39="","Inserire periodo in colonna F",IF(G39="","Inserire periodo in colonna G",IF(H39="","Inserire gg. di presenza in colonna H",IF(J39&gt;L39,"Errore n. max giorni! Verificare periodo inserito",IF(NETWORKDAYS.INTL(F39,G39,11,'MENU TENDINA'!I$30:I$41)=J39,"ok",""))))),"")</f>
        <v/>
      </c>
      <c r="L39" s="17" t="str">
        <f>IF(J39&gt;0,NETWORKDAYS.INTL(F39,G39,11,'MENU TENDINA'!$I$30:$I$41),"")</f>
        <v/>
      </c>
      <c r="M39" s="119"/>
      <c r="N39" s="19">
        <f t="shared" si="12"/>
        <v>0</v>
      </c>
      <c r="O39" s="19">
        <f t="shared" si="13"/>
        <v>0</v>
      </c>
      <c r="P39" s="19">
        <f t="shared" si="14"/>
        <v>0</v>
      </c>
      <c r="Q39" s="19">
        <f t="shared" si="15"/>
        <v>0</v>
      </c>
      <c r="R39" s="66">
        <f t="shared" si="16"/>
        <v>0</v>
      </c>
      <c r="S39" s="67">
        <f t="shared" si="17"/>
        <v>0</v>
      </c>
      <c r="T39" s="68">
        <f t="shared" si="18"/>
        <v>0</v>
      </c>
      <c r="U39" s="88">
        <f t="shared" si="19"/>
        <v>0</v>
      </c>
      <c r="V39" s="89">
        <f t="shared" si="20"/>
        <v>0</v>
      </c>
      <c r="W39" s="88">
        <f t="shared" si="21"/>
        <v>0</v>
      </c>
      <c r="X39" s="89">
        <f t="shared" si="22"/>
        <v>0</v>
      </c>
      <c r="Y39" s="213">
        <f t="shared" si="23"/>
        <v>0</v>
      </c>
      <c r="Z39" s="214">
        <f t="shared" si="24"/>
        <v>0</v>
      </c>
    </row>
    <row r="40" spans="1:26" ht="25" customHeight="1" x14ac:dyDescent="0.5">
      <c r="A40" s="191"/>
      <c r="B40" s="10"/>
      <c r="C40" s="10"/>
      <c r="D40" s="11"/>
      <c r="E40" s="12"/>
      <c r="F40" s="138"/>
      <c r="G40" s="138"/>
      <c r="H40" s="139"/>
      <c r="I40" s="118"/>
      <c r="J40" s="73">
        <f t="shared" si="11"/>
        <v>0</v>
      </c>
      <c r="K40" s="70" t="str">
        <f>IF(J40&gt;0,IF(F40="","Inserire periodo in colonna F",IF(G40="","Inserire periodo in colonna G",IF(H40="","Inserire gg. di presenza in colonna H",IF(J40&gt;L40,"Errore n. max giorni! Verificare periodo inserito",IF(NETWORKDAYS.INTL(F40,G40,11,'MENU TENDINA'!I$30:I$41)=J40,"ok",""))))),"")</f>
        <v/>
      </c>
      <c r="L40" s="17" t="str">
        <f>IF(J40&gt;0,NETWORKDAYS.INTL(F40,G40,11,'MENU TENDINA'!$I$30:$I$41),"")</f>
        <v/>
      </c>
      <c r="M40" s="119"/>
      <c r="N40" s="19">
        <f t="shared" si="12"/>
        <v>0</v>
      </c>
      <c r="O40" s="19">
        <f t="shared" si="13"/>
        <v>0</v>
      </c>
      <c r="P40" s="19">
        <f t="shared" si="14"/>
        <v>0</v>
      </c>
      <c r="Q40" s="19">
        <f t="shared" si="15"/>
        <v>0</v>
      </c>
      <c r="R40" s="66">
        <f t="shared" si="16"/>
        <v>0</v>
      </c>
      <c r="S40" s="67">
        <f t="shared" si="17"/>
        <v>0</v>
      </c>
      <c r="T40" s="68">
        <f t="shared" si="18"/>
        <v>0</v>
      </c>
      <c r="U40" s="88">
        <f t="shared" si="19"/>
        <v>0</v>
      </c>
      <c r="V40" s="89">
        <f t="shared" si="20"/>
        <v>0</v>
      </c>
      <c r="W40" s="88">
        <f t="shared" si="21"/>
        <v>0</v>
      </c>
      <c r="X40" s="89">
        <f t="shared" si="22"/>
        <v>0</v>
      </c>
      <c r="Y40" s="213">
        <f t="shared" si="23"/>
        <v>0</v>
      </c>
      <c r="Z40" s="214">
        <f t="shared" si="24"/>
        <v>0</v>
      </c>
    </row>
    <row r="41" spans="1:26" ht="25" customHeight="1" x14ac:dyDescent="0.5">
      <c r="A41" s="191"/>
      <c r="B41" s="10"/>
      <c r="C41" s="10"/>
      <c r="D41" s="11"/>
      <c r="E41" s="12"/>
      <c r="F41" s="138"/>
      <c r="G41" s="138"/>
      <c r="H41" s="139"/>
      <c r="I41" s="118"/>
      <c r="J41" s="73">
        <f t="shared" si="11"/>
        <v>0</v>
      </c>
      <c r="K41" s="70" t="str">
        <f>IF(J41&gt;0,IF(F41="","Inserire periodo in colonna F",IF(G41="","Inserire periodo in colonna G",IF(H41="","Inserire gg. di presenza in colonna H",IF(J41&gt;L41,"Errore n. max giorni! Verificare periodo inserito",IF(NETWORKDAYS.INTL(F41,G41,11,'MENU TENDINA'!I$30:I$41)=J41,"ok",""))))),"")</f>
        <v/>
      </c>
      <c r="L41" s="17" t="str">
        <f>IF(J41&gt;0,NETWORKDAYS.INTL(F41,G41,11,'MENU TENDINA'!$I$30:$I$41),"")</f>
        <v/>
      </c>
      <c r="M41" s="119"/>
      <c r="N41" s="19">
        <f t="shared" si="12"/>
        <v>0</v>
      </c>
      <c r="O41" s="19">
        <f t="shared" si="13"/>
        <v>0</v>
      </c>
      <c r="P41" s="19">
        <f t="shared" si="14"/>
        <v>0</v>
      </c>
      <c r="Q41" s="19">
        <f t="shared" si="15"/>
        <v>0</v>
      </c>
      <c r="R41" s="66">
        <f t="shared" si="16"/>
        <v>0</v>
      </c>
      <c r="S41" s="67">
        <f t="shared" si="17"/>
        <v>0</v>
      </c>
      <c r="T41" s="68">
        <f t="shared" si="18"/>
        <v>0</v>
      </c>
      <c r="U41" s="88">
        <f t="shared" si="19"/>
        <v>0</v>
      </c>
      <c r="V41" s="89">
        <f t="shared" si="20"/>
        <v>0</v>
      </c>
      <c r="W41" s="88">
        <f t="shared" si="21"/>
        <v>0</v>
      </c>
      <c r="X41" s="89">
        <f t="shared" si="22"/>
        <v>0</v>
      </c>
      <c r="Y41" s="213">
        <f t="shared" si="23"/>
        <v>0</v>
      </c>
      <c r="Z41" s="214">
        <f t="shared" si="24"/>
        <v>0</v>
      </c>
    </row>
    <row r="42" spans="1:26" ht="25" customHeight="1" x14ac:dyDescent="0.5">
      <c r="A42" s="191"/>
      <c r="B42" s="10"/>
      <c r="C42" s="10"/>
      <c r="D42" s="11"/>
      <c r="E42" s="12"/>
      <c r="F42" s="138"/>
      <c r="G42" s="138"/>
      <c r="H42" s="139"/>
      <c r="I42" s="118"/>
      <c r="J42" s="73">
        <f t="shared" si="11"/>
        <v>0</v>
      </c>
      <c r="K42" s="70" t="str">
        <f>IF(J42&gt;0,IF(F42="","Inserire periodo in colonna F",IF(G42="","Inserire periodo in colonna G",IF(H42="","Inserire gg. di presenza in colonna H",IF(J42&gt;L42,"Errore n. max giorni! Verificare periodo inserito",IF(NETWORKDAYS.INTL(F42,G42,11,'MENU TENDINA'!I$30:I$41)=J42,"ok",""))))),"")</f>
        <v/>
      </c>
      <c r="L42" s="17" t="str">
        <f>IF(J42&gt;0,NETWORKDAYS.INTL(F42,G42,11,'MENU TENDINA'!$I$30:$I$41),"")</f>
        <v/>
      </c>
      <c r="M42" s="119"/>
      <c r="N42" s="19">
        <f t="shared" si="12"/>
        <v>0</v>
      </c>
      <c r="O42" s="19">
        <f t="shared" si="13"/>
        <v>0</v>
      </c>
      <c r="P42" s="19">
        <f t="shared" si="14"/>
        <v>0</v>
      </c>
      <c r="Q42" s="19">
        <f t="shared" si="15"/>
        <v>0</v>
      </c>
      <c r="R42" s="66">
        <f t="shared" si="16"/>
        <v>0</v>
      </c>
      <c r="S42" s="67">
        <f t="shared" si="17"/>
        <v>0</v>
      </c>
      <c r="T42" s="68">
        <f t="shared" si="18"/>
        <v>0</v>
      </c>
      <c r="U42" s="88">
        <f t="shared" si="19"/>
        <v>0</v>
      </c>
      <c r="V42" s="89">
        <f t="shared" si="20"/>
        <v>0</v>
      </c>
      <c r="W42" s="88">
        <f t="shared" si="21"/>
        <v>0</v>
      </c>
      <c r="X42" s="89">
        <f t="shared" si="22"/>
        <v>0</v>
      </c>
      <c r="Y42" s="213">
        <f t="shared" si="23"/>
        <v>0</v>
      </c>
      <c r="Z42" s="214">
        <f t="shared" si="24"/>
        <v>0</v>
      </c>
    </row>
    <row r="43" spans="1:26" ht="25" customHeight="1" x14ac:dyDescent="0.5">
      <c r="A43" s="191"/>
      <c r="B43" s="10"/>
      <c r="C43" s="10"/>
      <c r="D43" s="11"/>
      <c r="E43" s="12"/>
      <c r="F43" s="138"/>
      <c r="G43" s="138"/>
      <c r="H43" s="139"/>
      <c r="I43" s="118"/>
      <c r="J43" s="73">
        <f t="shared" si="11"/>
        <v>0</v>
      </c>
      <c r="K43" s="70" t="str">
        <f>IF(J43&gt;0,IF(F43="","Inserire periodo in colonna F",IF(G43="","Inserire periodo in colonna G",IF(H43="","Inserire gg. di presenza in colonna H",IF(J43&gt;L43,"Errore n. max giorni! Verificare periodo inserito",IF(NETWORKDAYS.INTL(F43,G43,11,'MENU TENDINA'!I$30:I$41)=J43,"ok",""))))),"")</f>
        <v/>
      </c>
      <c r="L43" s="17" t="str">
        <f>IF(J43&gt;0,NETWORKDAYS.INTL(F43,G43,11,'MENU TENDINA'!$I$30:$I$41),"")</f>
        <v/>
      </c>
      <c r="M43" s="119"/>
      <c r="N43" s="19">
        <f t="shared" si="12"/>
        <v>0</v>
      </c>
      <c r="O43" s="19">
        <f t="shared" si="13"/>
        <v>0</v>
      </c>
      <c r="P43" s="19">
        <f t="shared" si="14"/>
        <v>0</v>
      </c>
      <c r="Q43" s="19">
        <f t="shared" si="15"/>
        <v>0</v>
      </c>
      <c r="R43" s="66">
        <f t="shared" si="16"/>
        <v>0</v>
      </c>
      <c r="S43" s="67">
        <f t="shared" si="17"/>
        <v>0</v>
      </c>
      <c r="T43" s="68">
        <f t="shared" si="18"/>
        <v>0</v>
      </c>
      <c r="U43" s="88">
        <f t="shared" si="19"/>
        <v>0</v>
      </c>
      <c r="V43" s="89">
        <f t="shared" si="20"/>
        <v>0</v>
      </c>
      <c r="W43" s="88">
        <f t="shared" si="21"/>
        <v>0</v>
      </c>
      <c r="X43" s="89">
        <f t="shared" si="22"/>
        <v>0</v>
      </c>
      <c r="Y43" s="213">
        <f t="shared" si="23"/>
        <v>0</v>
      </c>
      <c r="Z43" s="214">
        <f t="shared" si="24"/>
        <v>0</v>
      </c>
    </row>
    <row r="44" spans="1:26" ht="25" customHeight="1" x14ac:dyDescent="0.5">
      <c r="A44" s="191"/>
      <c r="B44" s="10"/>
      <c r="C44" s="10"/>
      <c r="D44" s="11"/>
      <c r="E44" s="12"/>
      <c r="F44" s="138"/>
      <c r="G44" s="138"/>
      <c r="H44" s="139"/>
      <c r="I44" s="118"/>
      <c r="J44" s="73">
        <f t="shared" si="11"/>
        <v>0</v>
      </c>
      <c r="K44" s="70" t="str">
        <f>IF(J44&gt;0,IF(F44="","Inserire periodo in colonna F",IF(G44="","Inserire periodo in colonna G",IF(H44="","Inserire gg. di presenza in colonna H",IF(J44&gt;L44,"Errore n. max giorni! Verificare periodo inserito",IF(NETWORKDAYS.INTL(F44,G44,11,'MENU TENDINA'!I$30:I$41)=J44,"ok",""))))),"")</f>
        <v/>
      </c>
      <c r="L44" s="17" t="str">
        <f>IF(J44&gt;0,NETWORKDAYS.INTL(F44,G44,11,'MENU TENDINA'!$I$30:$I$41),"")</f>
        <v/>
      </c>
      <c r="M44" s="119"/>
      <c r="N44" s="19">
        <f t="shared" si="12"/>
        <v>0</v>
      </c>
      <c r="O44" s="19">
        <f t="shared" si="13"/>
        <v>0</v>
      </c>
      <c r="P44" s="19">
        <f t="shared" si="14"/>
        <v>0</v>
      </c>
      <c r="Q44" s="19">
        <f t="shared" si="15"/>
        <v>0</v>
      </c>
      <c r="R44" s="66">
        <f t="shared" si="16"/>
        <v>0</v>
      </c>
      <c r="S44" s="67">
        <f t="shared" si="17"/>
        <v>0</v>
      </c>
      <c r="T44" s="68">
        <f t="shared" si="18"/>
        <v>0</v>
      </c>
      <c r="U44" s="88">
        <f t="shared" si="19"/>
        <v>0</v>
      </c>
      <c r="V44" s="89">
        <f t="shared" si="20"/>
        <v>0</v>
      </c>
      <c r="W44" s="88">
        <f t="shared" si="21"/>
        <v>0</v>
      </c>
      <c r="X44" s="89">
        <f t="shared" si="22"/>
        <v>0</v>
      </c>
      <c r="Y44" s="213">
        <f t="shared" si="23"/>
        <v>0</v>
      </c>
      <c r="Z44" s="214">
        <f t="shared" si="24"/>
        <v>0</v>
      </c>
    </row>
    <row r="45" spans="1:26" ht="25" customHeight="1" x14ac:dyDescent="0.5">
      <c r="A45" s="191"/>
      <c r="B45" s="10"/>
      <c r="C45" s="10"/>
      <c r="D45" s="11"/>
      <c r="E45" s="12"/>
      <c r="F45" s="138"/>
      <c r="G45" s="138"/>
      <c r="H45" s="139"/>
      <c r="I45" s="118"/>
      <c r="J45" s="73">
        <f t="shared" si="11"/>
        <v>0</v>
      </c>
      <c r="K45" s="70" t="str">
        <f>IF(J45&gt;0,IF(F45="","Inserire periodo in colonna F",IF(G45="","Inserire periodo in colonna G",IF(H45="","Inserire gg. di presenza in colonna H",IF(J45&gt;L45,"Errore n. max giorni! Verificare periodo inserito",IF(NETWORKDAYS.INTL(F45,G45,11,'MENU TENDINA'!I$30:I$41)=J45,"ok",""))))),"")</f>
        <v/>
      </c>
      <c r="L45" s="17" t="str">
        <f>IF(J45&gt;0,NETWORKDAYS.INTL(F45,G45,11,'MENU TENDINA'!$I$30:$I$41),"")</f>
        <v/>
      </c>
      <c r="M45" s="119"/>
      <c r="N45" s="19">
        <f t="shared" si="12"/>
        <v>0</v>
      </c>
      <c r="O45" s="19">
        <f t="shared" si="13"/>
        <v>0</v>
      </c>
      <c r="P45" s="19">
        <f t="shared" si="14"/>
        <v>0</v>
      </c>
      <c r="Q45" s="19">
        <f t="shared" si="15"/>
        <v>0</v>
      </c>
      <c r="R45" s="66">
        <f t="shared" si="16"/>
        <v>0</v>
      </c>
      <c r="S45" s="67">
        <f t="shared" si="17"/>
        <v>0</v>
      </c>
      <c r="T45" s="68">
        <f t="shared" si="18"/>
        <v>0</v>
      </c>
      <c r="U45" s="88">
        <f t="shared" si="19"/>
        <v>0</v>
      </c>
      <c r="V45" s="89">
        <f t="shared" si="20"/>
        <v>0</v>
      </c>
      <c r="W45" s="88">
        <f t="shared" si="21"/>
        <v>0</v>
      </c>
      <c r="X45" s="89">
        <f t="shared" si="22"/>
        <v>0</v>
      </c>
      <c r="Y45" s="213">
        <f t="shared" si="23"/>
        <v>0</v>
      </c>
      <c r="Z45" s="214">
        <f t="shared" si="24"/>
        <v>0</v>
      </c>
    </row>
    <row r="46" spans="1:26" ht="25" customHeight="1" x14ac:dyDescent="0.5">
      <c r="A46" s="191"/>
      <c r="B46" s="10"/>
      <c r="C46" s="10"/>
      <c r="D46" s="11"/>
      <c r="E46" s="12"/>
      <c r="F46" s="138"/>
      <c r="G46" s="138"/>
      <c r="H46" s="139"/>
      <c r="I46" s="118"/>
      <c r="J46" s="73">
        <f t="shared" si="11"/>
        <v>0</v>
      </c>
      <c r="K46" s="70" t="str">
        <f>IF(J46&gt;0,IF(F46="","Inserire periodo in colonna F",IF(G46="","Inserire periodo in colonna G",IF(H46="","Inserire gg. di presenza in colonna H",IF(J46&gt;L46,"Errore n. max giorni! Verificare periodo inserito",IF(NETWORKDAYS.INTL(F46,G46,11,'MENU TENDINA'!I$30:I$41)=J46,"ok",""))))),"")</f>
        <v/>
      </c>
      <c r="L46" s="17" t="str">
        <f>IF(J46&gt;0,NETWORKDAYS.INTL(F46,G46,11,'MENU TENDINA'!$I$30:$I$41),"")</f>
        <v/>
      </c>
      <c r="M46" s="119"/>
      <c r="N46" s="19">
        <f t="shared" si="12"/>
        <v>0</v>
      </c>
      <c r="O46" s="19">
        <f t="shared" si="13"/>
        <v>0</v>
      </c>
      <c r="P46" s="19">
        <f t="shared" si="14"/>
        <v>0</v>
      </c>
      <c r="Q46" s="19">
        <f t="shared" si="15"/>
        <v>0</v>
      </c>
      <c r="R46" s="66">
        <f t="shared" si="16"/>
        <v>0</v>
      </c>
      <c r="S46" s="67">
        <f t="shared" si="17"/>
        <v>0</v>
      </c>
      <c r="T46" s="68">
        <f t="shared" si="18"/>
        <v>0</v>
      </c>
      <c r="U46" s="88">
        <f t="shared" si="19"/>
        <v>0</v>
      </c>
      <c r="V46" s="89">
        <f t="shared" si="20"/>
        <v>0</v>
      </c>
      <c r="W46" s="88">
        <f t="shared" si="21"/>
        <v>0</v>
      </c>
      <c r="X46" s="89">
        <f t="shared" si="22"/>
        <v>0</v>
      </c>
      <c r="Y46" s="213">
        <f t="shared" si="23"/>
        <v>0</v>
      </c>
      <c r="Z46" s="214">
        <f t="shared" si="24"/>
        <v>0</v>
      </c>
    </row>
    <row r="47" spans="1:26" ht="25" customHeight="1" x14ac:dyDescent="0.5">
      <c r="A47" s="191"/>
      <c r="B47" s="10"/>
      <c r="C47" s="10"/>
      <c r="D47" s="11"/>
      <c r="E47" s="12"/>
      <c r="F47" s="138"/>
      <c r="G47" s="138"/>
      <c r="H47" s="139"/>
      <c r="I47" s="118"/>
      <c r="J47" s="73">
        <f t="shared" si="11"/>
        <v>0</v>
      </c>
      <c r="K47" s="70" t="str">
        <f>IF(J47&gt;0,IF(F47="","Inserire periodo in colonna F",IF(G47="","Inserire periodo in colonna G",IF(H47="","Inserire gg. di presenza in colonna H",IF(J47&gt;L47,"Errore n. max giorni! Verificare periodo inserito",IF(NETWORKDAYS.INTL(F47,G47,11,'MENU TENDINA'!I$30:I$41)=J47,"ok",""))))),"")</f>
        <v/>
      </c>
      <c r="L47" s="17" t="str">
        <f>IF(J47&gt;0,NETWORKDAYS.INTL(F47,G47,11,'MENU TENDINA'!$I$30:$I$41),"")</f>
        <v/>
      </c>
      <c r="M47" s="119"/>
      <c r="N47" s="19">
        <f t="shared" si="12"/>
        <v>0</v>
      </c>
      <c r="O47" s="19">
        <f t="shared" si="13"/>
        <v>0</v>
      </c>
      <c r="P47" s="19">
        <f t="shared" si="14"/>
        <v>0</v>
      </c>
      <c r="Q47" s="19">
        <f t="shared" si="15"/>
        <v>0</v>
      </c>
      <c r="R47" s="66">
        <f t="shared" si="16"/>
        <v>0</v>
      </c>
      <c r="S47" s="67">
        <f t="shared" si="17"/>
        <v>0</v>
      </c>
      <c r="T47" s="68">
        <f t="shared" si="18"/>
        <v>0</v>
      </c>
      <c r="U47" s="88">
        <f t="shared" si="19"/>
        <v>0</v>
      </c>
      <c r="V47" s="89">
        <f t="shared" si="20"/>
        <v>0</v>
      </c>
      <c r="W47" s="88">
        <f t="shared" si="21"/>
        <v>0</v>
      </c>
      <c r="X47" s="89">
        <f t="shared" si="22"/>
        <v>0</v>
      </c>
      <c r="Y47" s="213">
        <f t="shared" si="23"/>
        <v>0</v>
      </c>
      <c r="Z47" s="214">
        <f t="shared" si="24"/>
        <v>0</v>
      </c>
    </row>
    <row r="48" spans="1:26" ht="25" customHeight="1" x14ac:dyDescent="0.5">
      <c r="A48" s="191"/>
      <c r="B48" s="10"/>
      <c r="C48" s="10"/>
      <c r="D48" s="11"/>
      <c r="E48" s="12"/>
      <c r="F48" s="138"/>
      <c r="G48" s="138"/>
      <c r="H48" s="139"/>
      <c r="I48" s="118"/>
      <c r="J48" s="73">
        <f t="shared" si="11"/>
        <v>0</v>
      </c>
      <c r="K48" s="70" t="str">
        <f>IF(J48&gt;0,IF(F48="","Inserire periodo in colonna F",IF(G48="","Inserire periodo in colonna G",IF(H48="","Inserire gg. di presenza in colonna H",IF(J48&gt;L48,"Errore n. max giorni! Verificare periodo inserito",IF(NETWORKDAYS.INTL(F48,G48,11,'MENU TENDINA'!I$30:I$41)=J48,"ok",""))))),"")</f>
        <v/>
      </c>
      <c r="L48" s="17" t="str">
        <f>IF(J48&gt;0,NETWORKDAYS.INTL(F48,G48,11,'MENU TENDINA'!$I$30:$I$41),"")</f>
        <v/>
      </c>
      <c r="M48" s="119"/>
      <c r="N48" s="19">
        <f t="shared" si="12"/>
        <v>0</v>
      </c>
      <c r="O48" s="19">
        <f t="shared" si="13"/>
        <v>0</v>
      </c>
      <c r="P48" s="19">
        <f t="shared" si="14"/>
        <v>0</v>
      </c>
      <c r="Q48" s="19">
        <f t="shared" si="15"/>
        <v>0</v>
      </c>
      <c r="R48" s="66">
        <f t="shared" si="16"/>
        <v>0</v>
      </c>
      <c r="S48" s="67">
        <f t="shared" si="17"/>
        <v>0</v>
      </c>
      <c r="T48" s="68">
        <f t="shared" si="18"/>
        <v>0</v>
      </c>
      <c r="U48" s="88">
        <f t="shared" si="19"/>
        <v>0</v>
      </c>
      <c r="V48" s="89">
        <f t="shared" si="20"/>
        <v>0</v>
      </c>
      <c r="W48" s="88">
        <f t="shared" si="21"/>
        <v>0</v>
      </c>
      <c r="X48" s="89">
        <f t="shared" si="22"/>
        <v>0</v>
      </c>
      <c r="Y48" s="213">
        <f t="shared" si="23"/>
        <v>0</v>
      </c>
      <c r="Z48" s="214">
        <f t="shared" si="24"/>
        <v>0</v>
      </c>
    </row>
    <row r="49" spans="1:26" ht="25" customHeight="1" x14ac:dyDescent="0.5">
      <c r="A49" s="191"/>
      <c r="B49" s="10"/>
      <c r="C49" s="10"/>
      <c r="D49" s="11"/>
      <c r="E49" s="12"/>
      <c r="F49" s="138"/>
      <c r="G49" s="138"/>
      <c r="H49" s="139"/>
      <c r="I49" s="118"/>
      <c r="J49" s="73">
        <f t="shared" si="11"/>
        <v>0</v>
      </c>
      <c r="K49" s="70" t="str">
        <f>IF(J49&gt;0,IF(F49="","Inserire periodo in colonna F",IF(G49="","Inserire periodo in colonna G",IF(H49="","Inserire gg. di presenza in colonna H",IF(J49&gt;L49,"Errore n. max giorni! Verificare periodo inserito",IF(NETWORKDAYS.INTL(F49,G49,11,'MENU TENDINA'!I$30:I$41)=J49,"ok",""))))),"")</f>
        <v/>
      </c>
      <c r="L49" s="17" t="str">
        <f>IF(J49&gt;0,NETWORKDAYS.INTL(F49,G49,11,'MENU TENDINA'!$I$30:$I$41),"")</f>
        <v/>
      </c>
      <c r="M49" s="119"/>
      <c r="N49" s="19">
        <f t="shared" si="12"/>
        <v>0</v>
      </c>
      <c r="O49" s="19">
        <f t="shared" si="13"/>
        <v>0</v>
      </c>
      <c r="P49" s="19">
        <f t="shared" si="14"/>
        <v>0</v>
      </c>
      <c r="Q49" s="19">
        <f t="shared" si="15"/>
        <v>0</v>
      </c>
      <c r="R49" s="66">
        <f t="shared" si="16"/>
        <v>0</v>
      </c>
      <c r="S49" s="67">
        <f t="shared" si="17"/>
        <v>0</v>
      </c>
      <c r="T49" s="68">
        <f t="shared" si="18"/>
        <v>0</v>
      </c>
      <c r="U49" s="88">
        <f t="shared" si="19"/>
        <v>0</v>
      </c>
      <c r="V49" s="89">
        <f t="shared" si="20"/>
        <v>0</v>
      </c>
      <c r="W49" s="88">
        <f t="shared" si="21"/>
        <v>0</v>
      </c>
      <c r="X49" s="89">
        <f t="shared" si="22"/>
        <v>0</v>
      </c>
      <c r="Y49" s="213">
        <f t="shared" si="23"/>
        <v>0</v>
      </c>
      <c r="Z49" s="214">
        <f t="shared" si="24"/>
        <v>0</v>
      </c>
    </row>
    <row r="50" spans="1:26" ht="25" customHeight="1" x14ac:dyDescent="0.5">
      <c r="A50" s="191"/>
      <c r="B50" s="10"/>
      <c r="C50" s="10"/>
      <c r="D50" s="11"/>
      <c r="E50" s="12"/>
      <c r="F50" s="138"/>
      <c r="G50" s="138"/>
      <c r="H50" s="139"/>
      <c r="I50" s="118"/>
      <c r="J50" s="73">
        <f t="shared" si="11"/>
        <v>0</v>
      </c>
      <c r="K50" s="70" t="str">
        <f>IF(J50&gt;0,IF(F50="","Inserire periodo in colonna F",IF(G50="","Inserire periodo in colonna G",IF(H50="","Inserire gg. di presenza in colonna H",IF(J50&gt;L50,"Errore n. max giorni! Verificare periodo inserito",IF(NETWORKDAYS.INTL(F50,G50,11,'MENU TENDINA'!I$30:I$41)=J50,"ok",""))))),"")</f>
        <v/>
      </c>
      <c r="L50" s="17" t="str">
        <f>IF(J50&gt;0,NETWORKDAYS.INTL(F50,G50,11,'MENU TENDINA'!$I$30:$I$41),"")</f>
        <v/>
      </c>
      <c r="M50" s="119"/>
      <c r="N50" s="19">
        <f t="shared" si="12"/>
        <v>0</v>
      </c>
      <c r="O50" s="19">
        <f t="shared" si="13"/>
        <v>0</v>
      </c>
      <c r="P50" s="19">
        <f t="shared" si="14"/>
        <v>0</v>
      </c>
      <c r="Q50" s="19">
        <f t="shared" si="15"/>
        <v>0</v>
      </c>
      <c r="R50" s="66">
        <f t="shared" si="16"/>
        <v>0</v>
      </c>
      <c r="S50" s="67">
        <f t="shared" si="17"/>
        <v>0</v>
      </c>
      <c r="T50" s="68">
        <f t="shared" si="18"/>
        <v>0</v>
      </c>
      <c r="U50" s="88">
        <f t="shared" si="19"/>
        <v>0</v>
      </c>
      <c r="V50" s="89">
        <f t="shared" si="20"/>
        <v>0</v>
      </c>
      <c r="W50" s="88">
        <f t="shared" si="21"/>
        <v>0</v>
      </c>
      <c r="X50" s="89">
        <f t="shared" si="22"/>
        <v>0</v>
      </c>
      <c r="Y50" s="213">
        <f t="shared" si="23"/>
        <v>0</v>
      </c>
      <c r="Z50" s="214">
        <f t="shared" si="24"/>
        <v>0</v>
      </c>
    </row>
    <row r="51" spans="1:26" ht="25" customHeight="1" x14ac:dyDescent="0.5">
      <c r="A51" s="191"/>
      <c r="B51" s="10"/>
      <c r="C51" s="10"/>
      <c r="D51" s="11"/>
      <c r="E51" s="12"/>
      <c r="F51" s="138"/>
      <c r="G51" s="138"/>
      <c r="H51" s="139"/>
      <c r="I51" s="118"/>
      <c r="J51" s="73">
        <f t="shared" si="11"/>
        <v>0</v>
      </c>
      <c r="K51" s="70" t="str">
        <f>IF(J51&gt;0,IF(F51="","Inserire periodo in colonna F",IF(G51="","Inserire periodo in colonna G",IF(H51="","Inserire gg. di presenza in colonna H",IF(J51&gt;L51,"Errore n. max giorni! Verificare periodo inserito",IF(NETWORKDAYS.INTL(F51,G51,11,'MENU TENDINA'!I$30:I$41)=J51,"ok",""))))),"")</f>
        <v/>
      </c>
      <c r="L51" s="17" t="str">
        <f>IF(J51&gt;0,NETWORKDAYS.INTL(F51,G51,11,'MENU TENDINA'!$I$30:$I$41),"")</f>
        <v/>
      </c>
      <c r="M51" s="119"/>
      <c r="N51" s="19">
        <f t="shared" si="12"/>
        <v>0</v>
      </c>
      <c r="O51" s="19">
        <f t="shared" si="13"/>
        <v>0</v>
      </c>
      <c r="P51" s="19">
        <f t="shared" si="14"/>
        <v>0</v>
      </c>
      <c r="Q51" s="19">
        <f t="shared" si="15"/>
        <v>0</v>
      </c>
      <c r="R51" s="66">
        <f t="shared" si="16"/>
        <v>0</v>
      </c>
      <c r="S51" s="67">
        <f t="shared" si="17"/>
        <v>0</v>
      </c>
      <c r="T51" s="68">
        <f t="shared" si="18"/>
        <v>0</v>
      </c>
      <c r="U51" s="88">
        <f t="shared" si="19"/>
        <v>0</v>
      </c>
      <c r="V51" s="89">
        <f t="shared" si="20"/>
        <v>0</v>
      </c>
      <c r="W51" s="88">
        <f t="shared" si="21"/>
        <v>0</v>
      </c>
      <c r="X51" s="89">
        <f t="shared" si="22"/>
        <v>0</v>
      </c>
      <c r="Y51" s="213">
        <f t="shared" si="23"/>
        <v>0</v>
      </c>
      <c r="Z51" s="214">
        <f t="shared" si="24"/>
        <v>0</v>
      </c>
    </row>
    <row r="52" spans="1:26" ht="25" customHeight="1" x14ac:dyDescent="0.5">
      <c r="A52" s="191"/>
      <c r="B52" s="10"/>
      <c r="C52" s="10"/>
      <c r="D52" s="11"/>
      <c r="E52" s="12"/>
      <c r="F52" s="138"/>
      <c r="G52" s="138"/>
      <c r="H52" s="139"/>
      <c r="I52" s="118"/>
      <c r="J52" s="73">
        <f t="shared" si="11"/>
        <v>0</v>
      </c>
      <c r="K52" s="70" t="str">
        <f>IF(J52&gt;0,IF(F52="","Inserire periodo in colonna F",IF(G52="","Inserire periodo in colonna G",IF(H52="","Inserire gg. di presenza in colonna H",IF(J52&gt;L52,"Errore n. max giorni! Verificare periodo inserito",IF(NETWORKDAYS.INTL(F52,G52,11,'MENU TENDINA'!I$30:I$41)=J52,"ok",""))))),"")</f>
        <v/>
      </c>
      <c r="L52" s="17" t="str">
        <f>IF(J52&gt;0,NETWORKDAYS.INTL(F52,G52,11,'MENU TENDINA'!$I$30:$I$41),"")</f>
        <v/>
      </c>
      <c r="M52" s="119"/>
      <c r="N52" s="19">
        <f t="shared" si="12"/>
        <v>0</v>
      </c>
      <c r="O52" s="19">
        <f t="shared" si="13"/>
        <v>0</v>
      </c>
      <c r="P52" s="19">
        <f t="shared" si="14"/>
        <v>0</v>
      </c>
      <c r="Q52" s="19">
        <f t="shared" si="15"/>
        <v>0</v>
      </c>
      <c r="R52" s="66">
        <f t="shared" si="16"/>
        <v>0</v>
      </c>
      <c r="S52" s="67">
        <f t="shared" si="17"/>
        <v>0</v>
      </c>
      <c r="T52" s="68">
        <f t="shared" si="18"/>
        <v>0</v>
      </c>
      <c r="U52" s="88">
        <f t="shared" si="19"/>
        <v>0</v>
      </c>
      <c r="V52" s="89">
        <f t="shared" si="20"/>
        <v>0</v>
      </c>
      <c r="W52" s="88">
        <f t="shared" si="21"/>
        <v>0</v>
      </c>
      <c r="X52" s="89">
        <f t="shared" si="22"/>
        <v>0</v>
      </c>
      <c r="Y52" s="213">
        <f t="shared" si="23"/>
        <v>0</v>
      </c>
      <c r="Z52" s="214">
        <f t="shared" si="24"/>
        <v>0</v>
      </c>
    </row>
    <row r="53" spans="1:26" ht="25" customHeight="1" x14ac:dyDescent="0.5">
      <c r="A53" s="191"/>
      <c r="B53" s="10"/>
      <c r="C53" s="10"/>
      <c r="D53" s="11"/>
      <c r="E53" s="12"/>
      <c r="F53" s="138"/>
      <c r="G53" s="138"/>
      <c r="H53" s="139"/>
      <c r="I53" s="118"/>
      <c r="J53" s="73">
        <f t="shared" si="11"/>
        <v>0</v>
      </c>
      <c r="K53" s="70" t="str">
        <f>IF(J53&gt;0,IF(F53="","Inserire periodo in colonna F",IF(G53="","Inserire periodo in colonna G",IF(H53="","Inserire gg. di presenza in colonna H",IF(J53&gt;L53,"Errore n. max giorni! Verificare periodo inserito",IF(NETWORKDAYS.INTL(F53,G53,11,'MENU TENDINA'!I$30:I$41)=J53,"ok",""))))),"")</f>
        <v/>
      </c>
      <c r="L53" s="17" t="str">
        <f>IF(J53&gt;0,NETWORKDAYS.INTL(F53,G53,11,'MENU TENDINA'!$I$30:$I$41),"")</f>
        <v/>
      </c>
      <c r="M53" s="119"/>
      <c r="N53" s="19">
        <f t="shared" si="12"/>
        <v>0</v>
      </c>
      <c r="O53" s="19">
        <f t="shared" si="13"/>
        <v>0</v>
      </c>
      <c r="P53" s="19">
        <f t="shared" si="14"/>
        <v>0</v>
      </c>
      <c r="Q53" s="19">
        <f t="shared" si="15"/>
        <v>0</v>
      </c>
      <c r="R53" s="66">
        <f t="shared" si="16"/>
        <v>0</v>
      </c>
      <c r="S53" s="67">
        <f t="shared" si="17"/>
        <v>0</v>
      </c>
      <c r="T53" s="68">
        <f t="shared" si="18"/>
        <v>0</v>
      </c>
      <c r="U53" s="88">
        <f t="shared" si="19"/>
        <v>0</v>
      </c>
      <c r="V53" s="89">
        <f t="shared" si="20"/>
        <v>0</v>
      </c>
      <c r="W53" s="88">
        <f t="shared" si="21"/>
        <v>0</v>
      </c>
      <c r="X53" s="89">
        <f t="shared" si="22"/>
        <v>0</v>
      </c>
      <c r="Y53" s="213">
        <f t="shared" si="23"/>
        <v>0</v>
      </c>
      <c r="Z53" s="214">
        <f t="shared" si="24"/>
        <v>0</v>
      </c>
    </row>
    <row r="54" spans="1:26" ht="25" customHeight="1" x14ac:dyDescent="0.5">
      <c r="A54" s="191"/>
      <c r="B54" s="10"/>
      <c r="C54" s="10"/>
      <c r="D54" s="11"/>
      <c r="E54" s="12"/>
      <c r="F54" s="138"/>
      <c r="G54" s="138"/>
      <c r="H54" s="139"/>
      <c r="I54" s="118"/>
      <c r="J54" s="73">
        <f t="shared" si="11"/>
        <v>0</v>
      </c>
      <c r="K54" s="70" t="str">
        <f>IF(J54&gt;0,IF(F54="","Inserire periodo in colonna F",IF(G54="","Inserire periodo in colonna G",IF(H54="","Inserire gg. di presenza in colonna H",IF(J54&gt;L54,"Errore n. max giorni! Verificare periodo inserito",IF(NETWORKDAYS.INTL(F54,G54,11,'MENU TENDINA'!I$30:I$41)=J54,"ok",""))))),"")</f>
        <v/>
      </c>
      <c r="L54" s="17" t="str">
        <f>IF(J54&gt;0,NETWORKDAYS.INTL(F54,G54,11,'MENU TENDINA'!$I$30:$I$41),"")</f>
        <v/>
      </c>
      <c r="M54" s="119"/>
      <c r="N54" s="19">
        <f t="shared" si="12"/>
        <v>0</v>
      </c>
      <c r="O54" s="19">
        <f t="shared" si="13"/>
        <v>0</v>
      </c>
      <c r="P54" s="19">
        <f t="shared" si="14"/>
        <v>0</v>
      </c>
      <c r="Q54" s="19">
        <f t="shared" si="15"/>
        <v>0</v>
      </c>
      <c r="R54" s="66">
        <f t="shared" si="16"/>
        <v>0</v>
      </c>
      <c r="S54" s="67">
        <f t="shared" si="17"/>
        <v>0</v>
      </c>
      <c r="T54" s="68">
        <f t="shared" si="18"/>
        <v>0</v>
      </c>
      <c r="U54" s="88">
        <f t="shared" si="19"/>
        <v>0</v>
      </c>
      <c r="V54" s="89">
        <f t="shared" si="20"/>
        <v>0</v>
      </c>
      <c r="W54" s="88">
        <f t="shared" si="21"/>
        <v>0</v>
      </c>
      <c r="X54" s="89">
        <f t="shared" si="22"/>
        <v>0</v>
      </c>
      <c r="Y54" s="213">
        <f t="shared" si="23"/>
        <v>0</v>
      </c>
      <c r="Z54" s="214">
        <f t="shared" si="24"/>
        <v>0</v>
      </c>
    </row>
    <row r="55" spans="1:26" ht="25" customHeight="1" x14ac:dyDescent="0.5">
      <c r="A55" s="191"/>
      <c r="B55" s="10"/>
      <c r="C55" s="10"/>
      <c r="D55" s="11"/>
      <c r="E55" s="12"/>
      <c r="F55" s="138"/>
      <c r="G55" s="138"/>
      <c r="H55" s="139"/>
      <c r="I55" s="118"/>
      <c r="J55" s="73">
        <f t="shared" si="11"/>
        <v>0</v>
      </c>
      <c r="K55" s="70" t="str">
        <f>IF(J55&gt;0,IF(F55="","Inserire periodo in colonna F",IF(G55="","Inserire periodo in colonna G",IF(H55="","Inserire gg. di presenza in colonna H",IF(J55&gt;L55,"Errore n. max giorni! Verificare periodo inserito",IF(NETWORKDAYS.INTL(F55,G55,11,'MENU TENDINA'!I$30:I$41)=J55,"ok",""))))),"")</f>
        <v/>
      </c>
      <c r="L55" s="17" t="str">
        <f>IF(J55&gt;0,NETWORKDAYS.INTL(F55,G55,11,'MENU TENDINA'!$I$30:$I$41),"")</f>
        <v/>
      </c>
      <c r="M55" s="119"/>
      <c r="N55" s="19">
        <f t="shared" si="12"/>
        <v>0</v>
      </c>
      <c r="O55" s="19">
        <f t="shared" si="13"/>
        <v>0</v>
      </c>
      <c r="P55" s="19">
        <f t="shared" si="14"/>
        <v>0</v>
      </c>
      <c r="Q55" s="19">
        <f t="shared" si="15"/>
        <v>0</v>
      </c>
      <c r="R55" s="66">
        <f t="shared" si="16"/>
        <v>0</v>
      </c>
      <c r="S55" s="67">
        <f t="shared" si="17"/>
        <v>0</v>
      </c>
      <c r="T55" s="68">
        <f t="shared" si="18"/>
        <v>0</v>
      </c>
      <c r="U55" s="88">
        <f t="shared" si="19"/>
        <v>0</v>
      </c>
      <c r="V55" s="89">
        <f t="shared" si="20"/>
        <v>0</v>
      </c>
      <c r="W55" s="88">
        <f t="shared" si="21"/>
        <v>0</v>
      </c>
      <c r="X55" s="89">
        <f t="shared" si="22"/>
        <v>0</v>
      </c>
      <c r="Y55" s="213">
        <f t="shared" si="23"/>
        <v>0</v>
      </c>
      <c r="Z55" s="214">
        <f t="shared" si="24"/>
        <v>0</v>
      </c>
    </row>
    <row r="56" spans="1:26" ht="25" customHeight="1" x14ac:dyDescent="0.5">
      <c r="A56" s="191"/>
      <c r="B56" s="10"/>
      <c r="C56" s="10"/>
      <c r="D56" s="11"/>
      <c r="E56" s="12"/>
      <c r="F56" s="138"/>
      <c r="G56" s="138"/>
      <c r="H56" s="139"/>
      <c r="I56" s="118"/>
      <c r="J56" s="73">
        <f t="shared" si="11"/>
        <v>0</v>
      </c>
      <c r="K56" s="70" t="str">
        <f>IF(J56&gt;0,IF(F56="","Inserire periodo in colonna F",IF(G56="","Inserire periodo in colonna G",IF(H56="","Inserire gg. di presenza in colonna H",IF(J56&gt;L56,"Errore n. max giorni! Verificare periodo inserito",IF(NETWORKDAYS.INTL(F56,G56,11,'MENU TENDINA'!I$30:I$41)=J56,"ok",""))))),"")</f>
        <v/>
      </c>
      <c r="L56" s="17" t="str">
        <f>IF(J56&gt;0,NETWORKDAYS.INTL(F56,G56,11,'MENU TENDINA'!$I$30:$I$41),"")</f>
        <v/>
      </c>
      <c r="M56" s="119"/>
      <c r="N56" s="19">
        <f t="shared" si="12"/>
        <v>0</v>
      </c>
      <c r="O56" s="19">
        <f t="shared" si="13"/>
        <v>0</v>
      </c>
      <c r="P56" s="19">
        <f t="shared" si="14"/>
        <v>0</v>
      </c>
      <c r="Q56" s="19">
        <f t="shared" si="15"/>
        <v>0</v>
      </c>
      <c r="R56" s="66">
        <f t="shared" si="16"/>
        <v>0</v>
      </c>
      <c r="S56" s="67">
        <f t="shared" si="17"/>
        <v>0</v>
      </c>
      <c r="T56" s="68">
        <f t="shared" si="18"/>
        <v>0</v>
      </c>
      <c r="U56" s="88">
        <f t="shared" si="19"/>
        <v>0</v>
      </c>
      <c r="V56" s="89">
        <f t="shared" si="20"/>
        <v>0</v>
      </c>
      <c r="W56" s="88">
        <f t="shared" si="21"/>
        <v>0</v>
      </c>
      <c r="X56" s="89">
        <f t="shared" si="22"/>
        <v>0</v>
      </c>
      <c r="Y56" s="213">
        <f t="shared" si="23"/>
        <v>0</v>
      </c>
      <c r="Z56" s="214">
        <f t="shared" si="24"/>
        <v>0</v>
      </c>
    </row>
    <row r="57" spans="1:26" ht="25" customHeight="1" x14ac:dyDescent="0.5">
      <c r="A57" s="191"/>
      <c r="B57" s="10"/>
      <c r="C57" s="10"/>
      <c r="D57" s="11"/>
      <c r="E57" s="12"/>
      <c r="F57" s="138"/>
      <c r="G57" s="138"/>
      <c r="H57" s="139"/>
      <c r="I57" s="118"/>
      <c r="J57" s="73">
        <f t="shared" si="11"/>
        <v>0</v>
      </c>
      <c r="K57" s="70" t="str">
        <f>IF(J57&gt;0,IF(F57="","Inserire periodo in colonna F",IF(G57="","Inserire periodo in colonna G",IF(H57="","Inserire gg. di presenza in colonna H",IF(J57&gt;L57,"Errore n. max giorni! Verificare periodo inserito",IF(NETWORKDAYS.INTL(F57,G57,11,'MENU TENDINA'!I$30:I$41)=J57,"ok",""))))),"")</f>
        <v/>
      </c>
      <c r="L57" s="17" t="str">
        <f>IF(J57&gt;0,NETWORKDAYS.INTL(F57,G57,11,'MENU TENDINA'!$I$30:$I$41),"")</f>
        <v/>
      </c>
      <c r="M57" s="119"/>
      <c r="N57" s="19">
        <f t="shared" si="12"/>
        <v>0</v>
      </c>
      <c r="O57" s="19">
        <f t="shared" si="13"/>
        <v>0</v>
      </c>
      <c r="P57" s="19">
        <f t="shared" si="14"/>
        <v>0</v>
      </c>
      <c r="Q57" s="19">
        <f t="shared" si="15"/>
        <v>0</v>
      </c>
      <c r="R57" s="66">
        <f t="shared" si="16"/>
        <v>0</v>
      </c>
      <c r="S57" s="67">
        <f t="shared" si="17"/>
        <v>0</v>
      </c>
      <c r="T57" s="68">
        <f t="shared" si="18"/>
        <v>0</v>
      </c>
      <c r="U57" s="88">
        <f t="shared" si="19"/>
        <v>0</v>
      </c>
      <c r="V57" s="89">
        <f t="shared" si="20"/>
        <v>0</v>
      </c>
      <c r="W57" s="88">
        <f t="shared" si="21"/>
        <v>0</v>
      </c>
      <c r="X57" s="89">
        <f t="shared" si="22"/>
        <v>0</v>
      </c>
      <c r="Y57" s="213">
        <f t="shared" si="23"/>
        <v>0</v>
      </c>
      <c r="Z57" s="214">
        <f t="shared" si="24"/>
        <v>0</v>
      </c>
    </row>
    <row r="58" spans="1:26" ht="25" customHeight="1" x14ac:dyDescent="0.5">
      <c r="A58" s="191"/>
      <c r="B58" s="10"/>
      <c r="C58" s="10"/>
      <c r="D58" s="11"/>
      <c r="E58" s="12"/>
      <c r="F58" s="138"/>
      <c r="G58" s="138"/>
      <c r="H58" s="139"/>
      <c r="I58" s="118"/>
      <c r="J58" s="73">
        <f t="shared" si="11"/>
        <v>0</v>
      </c>
      <c r="K58" s="70" t="str">
        <f>IF(J58&gt;0,IF(F58="","Inserire periodo in colonna F",IF(G58="","Inserire periodo in colonna G",IF(H58="","Inserire gg. di presenza in colonna H",IF(J58&gt;L58,"Errore n. max giorni! Verificare periodo inserito",IF(NETWORKDAYS.INTL(F58,G58,11,'MENU TENDINA'!I$30:I$41)=J58,"ok",""))))),"")</f>
        <v/>
      </c>
      <c r="L58" s="17" t="str">
        <f>IF(J58&gt;0,NETWORKDAYS.INTL(F58,G58,11,'MENU TENDINA'!$I$30:$I$41),"")</f>
        <v/>
      </c>
      <c r="M58" s="119"/>
      <c r="N58" s="19">
        <f t="shared" si="12"/>
        <v>0</v>
      </c>
      <c r="O58" s="19">
        <f t="shared" si="13"/>
        <v>0</v>
      </c>
      <c r="P58" s="19">
        <f t="shared" si="14"/>
        <v>0</v>
      </c>
      <c r="Q58" s="19">
        <f t="shared" si="15"/>
        <v>0</v>
      </c>
      <c r="R58" s="66">
        <f t="shared" si="16"/>
        <v>0</v>
      </c>
      <c r="S58" s="67">
        <f t="shared" si="17"/>
        <v>0</v>
      </c>
      <c r="T58" s="68">
        <f t="shared" si="18"/>
        <v>0</v>
      </c>
      <c r="U58" s="88">
        <f t="shared" si="19"/>
        <v>0</v>
      </c>
      <c r="V58" s="89">
        <f t="shared" si="20"/>
        <v>0</v>
      </c>
      <c r="W58" s="88">
        <f t="shared" si="21"/>
        <v>0</v>
      </c>
      <c r="X58" s="89">
        <f t="shared" si="22"/>
        <v>0</v>
      </c>
      <c r="Y58" s="213">
        <f t="shared" si="23"/>
        <v>0</v>
      </c>
      <c r="Z58" s="214">
        <f t="shared" si="24"/>
        <v>0</v>
      </c>
    </row>
    <row r="59" spans="1:26" ht="25" customHeight="1" x14ac:dyDescent="0.5">
      <c r="A59" s="191"/>
      <c r="B59" s="10"/>
      <c r="C59" s="10"/>
      <c r="D59" s="11"/>
      <c r="E59" s="12"/>
      <c r="F59" s="138"/>
      <c r="G59" s="138"/>
      <c r="H59" s="139"/>
      <c r="I59" s="118"/>
      <c r="J59" s="73">
        <f t="shared" si="11"/>
        <v>0</v>
      </c>
      <c r="K59" s="70" t="str">
        <f>IF(J59&gt;0,IF(F59="","Inserire periodo in colonna F",IF(G59="","Inserire periodo in colonna G",IF(H59="","Inserire gg. di presenza in colonna H",IF(J59&gt;L59,"Errore n. max giorni! Verificare periodo inserito",IF(NETWORKDAYS.INTL(F59,G59,11,'MENU TENDINA'!I$30:I$41)=J59,"ok",""))))),"")</f>
        <v/>
      </c>
      <c r="L59" s="17" t="str">
        <f>IF(J59&gt;0,NETWORKDAYS.INTL(F59,G59,11,'MENU TENDINA'!$I$30:$I$41),"")</f>
        <v/>
      </c>
      <c r="M59" s="119"/>
      <c r="N59" s="19">
        <f t="shared" si="12"/>
        <v>0</v>
      </c>
      <c r="O59" s="19">
        <f t="shared" si="13"/>
        <v>0</v>
      </c>
      <c r="P59" s="19">
        <f t="shared" si="14"/>
        <v>0</v>
      </c>
      <c r="Q59" s="19">
        <f t="shared" si="15"/>
        <v>0</v>
      </c>
      <c r="R59" s="66">
        <f t="shared" si="16"/>
        <v>0</v>
      </c>
      <c r="S59" s="67">
        <f t="shared" si="17"/>
        <v>0</v>
      </c>
      <c r="T59" s="68">
        <f t="shared" si="18"/>
        <v>0</v>
      </c>
      <c r="U59" s="88">
        <f t="shared" si="19"/>
        <v>0</v>
      </c>
      <c r="V59" s="89">
        <f t="shared" si="20"/>
        <v>0</v>
      </c>
      <c r="W59" s="88">
        <f t="shared" si="21"/>
        <v>0</v>
      </c>
      <c r="X59" s="89">
        <f t="shared" si="22"/>
        <v>0</v>
      </c>
      <c r="Y59" s="213">
        <f t="shared" si="23"/>
        <v>0</v>
      </c>
      <c r="Z59" s="214">
        <f t="shared" si="24"/>
        <v>0</v>
      </c>
    </row>
    <row r="60" spans="1:26" ht="25" customHeight="1" x14ac:dyDescent="0.5">
      <c r="A60" s="191"/>
      <c r="B60" s="10"/>
      <c r="C60" s="10"/>
      <c r="D60" s="11"/>
      <c r="E60" s="12"/>
      <c r="F60" s="138"/>
      <c r="G60" s="138"/>
      <c r="H60" s="139"/>
      <c r="I60" s="118"/>
      <c r="J60" s="73">
        <f t="shared" si="11"/>
        <v>0</v>
      </c>
      <c r="K60" s="70" t="str">
        <f>IF(J60&gt;0,IF(F60="","Inserire periodo in colonna F",IF(G60="","Inserire periodo in colonna G",IF(H60="","Inserire gg. di presenza in colonna H",IF(J60&gt;L60,"Errore n. max giorni! Verificare periodo inserito",IF(NETWORKDAYS.INTL(F60,G60,11,'MENU TENDINA'!I$30:I$41)=J60,"ok",""))))),"")</f>
        <v/>
      </c>
      <c r="L60" s="17" t="str">
        <f>IF(J60&gt;0,NETWORKDAYS.INTL(F60,G60,11,'MENU TENDINA'!$I$30:$I$41),"")</f>
        <v/>
      </c>
      <c r="M60" s="119"/>
      <c r="N60" s="19">
        <f t="shared" si="12"/>
        <v>0</v>
      </c>
      <c r="O60" s="19">
        <f t="shared" si="13"/>
        <v>0</v>
      </c>
      <c r="P60" s="19">
        <f t="shared" si="14"/>
        <v>0</v>
      </c>
      <c r="Q60" s="19">
        <f t="shared" si="15"/>
        <v>0</v>
      </c>
      <c r="R60" s="66">
        <f t="shared" si="16"/>
        <v>0</v>
      </c>
      <c r="S60" s="67">
        <f t="shared" si="17"/>
        <v>0</v>
      </c>
      <c r="T60" s="68">
        <f t="shared" si="18"/>
        <v>0</v>
      </c>
      <c r="U60" s="88">
        <f t="shared" si="19"/>
        <v>0</v>
      </c>
      <c r="V60" s="89">
        <f t="shared" si="20"/>
        <v>0</v>
      </c>
      <c r="W60" s="88">
        <f t="shared" si="21"/>
        <v>0</v>
      </c>
      <c r="X60" s="89">
        <f t="shared" si="22"/>
        <v>0</v>
      </c>
      <c r="Y60" s="213">
        <f t="shared" si="23"/>
        <v>0</v>
      </c>
      <c r="Z60" s="214">
        <f t="shared" si="24"/>
        <v>0</v>
      </c>
    </row>
    <row r="61" spans="1:26" ht="25" customHeight="1" x14ac:dyDescent="0.5">
      <c r="A61" s="191"/>
      <c r="B61" s="10"/>
      <c r="C61" s="10"/>
      <c r="D61" s="11"/>
      <c r="E61" s="12"/>
      <c r="F61" s="138"/>
      <c r="G61" s="138"/>
      <c r="H61" s="139"/>
      <c r="I61" s="118"/>
      <c r="J61" s="73">
        <f t="shared" si="11"/>
        <v>0</v>
      </c>
      <c r="K61" s="70" t="str">
        <f>IF(J61&gt;0,IF(F61="","Inserire periodo in colonna F",IF(G61="","Inserire periodo in colonna G",IF(H61="","Inserire gg. di presenza in colonna H",IF(J61&gt;L61,"Errore n. max giorni! Verificare periodo inserito",IF(NETWORKDAYS.INTL(F61,G61,11,'MENU TENDINA'!I$30:I$41)=J61,"ok",""))))),"")</f>
        <v/>
      </c>
      <c r="L61" s="17" t="str">
        <f>IF(J61&gt;0,NETWORKDAYS.INTL(F61,G61,11,'MENU TENDINA'!$I$30:$I$41),"")</f>
        <v/>
      </c>
      <c r="M61" s="119"/>
      <c r="N61" s="19">
        <f t="shared" si="12"/>
        <v>0</v>
      </c>
      <c r="O61" s="19">
        <f t="shared" si="13"/>
        <v>0</v>
      </c>
      <c r="P61" s="19">
        <f t="shared" si="14"/>
        <v>0</v>
      </c>
      <c r="Q61" s="19">
        <f t="shared" si="15"/>
        <v>0</v>
      </c>
      <c r="R61" s="66">
        <f t="shared" si="16"/>
        <v>0</v>
      </c>
      <c r="S61" s="67">
        <f t="shared" si="17"/>
        <v>0</v>
      </c>
      <c r="T61" s="68">
        <f t="shared" si="18"/>
        <v>0</v>
      </c>
      <c r="U61" s="88">
        <f t="shared" si="19"/>
        <v>0</v>
      </c>
      <c r="V61" s="89">
        <f t="shared" si="20"/>
        <v>0</v>
      </c>
      <c r="W61" s="88">
        <f t="shared" si="21"/>
        <v>0</v>
      </c>
      <c r="X61" s="89">
        <f t="shared" si="22"/>
        <v>0</v>
      </c>
      <c r="Y61" s="213">
        <f t="shared" si="23"/>
        <v>0</v>
      </c>
      <c r="Z61" s="214">
        <f t="shared" si="24"/>
        <v>0</v>
      </c>
    </row>
    <row r="62" spans="1:26" ht="25" customHeight="1" x14ac:dyDescent="0.5">
      <c r="A62" s="191"/>
      <c r="B62" s="10"/>
      <c r="C62" s="10"/>
      <c r="D62" s="11"/>
      <c r="E62" s="12"/>
      <c r="F62" s="138"/>
      <c r="G62" s="138"/>
      <c r="H62" s="139"/>
      <c r="I62" s="118"/>
      <c r="J62" s="73">
        <f t="shared" si="11"/>
        <v>0</v>
      </c>
      <c r="K62" s="70" t="str">
        <f>IF(J62&gt;0,IF(F62="","Inserire periodo in colonna F",IF(G62="","Inserire periodo in colonna G",IF(H62="","Inserire gg. di presenza in colonna H",IF(J62&gt;L62,"Errore n. max giorni! Verificare periodo inserito",IF(NETWORKDAYS.INTL(F62,G62,11,'MENU TENDINA'!I$30:I$41)=J62,"ok",""))))),"")</f>
        <v/>
      </c>
      <c r="L62" s="17" t="str">
        <f>IF(J62&gt;0,NETWORKDAYS.INTL(F62,G62,11,'MENU TENDINA'!$I$30:$I$41),"")</f>
        <v/>
      </c>
      <c r="M62" s="119"/>
      <c r="N62" s="19">
        <f t="shared" si="12"/>
        <v>0</v>
      </c>
      <c r="O62" s="19">
        <f t="shared" si="13"/>
        <v>0</v>
      </c>
      <c r="P62" s="19">
        <f t="shared" si="14"/>
        <v>0</v>
      </c>
      <c r="Q62" s="19">
        <f t="shared" si="15"/>
        <v>0</v>
      </c>
      <c r="R62" s="66">
        <f t="shared" si="16"/>
        <v>0</v>
      </c>
      <c r="S62" s="67">
        <f t="shared" si="17"/>
        <v>0</v>
      </c>
      <c r="T62" s="68">
        <f t="shared" si="18"/>
        <v>0</v>
      </c>
      <c r="U62" s="88">
        <f t="shared" si="19"/>
        <v>0</v>
      </c>
      <c r="V62" s="89">
        <f t="shared" si="20"/>
        <v>0</v>
      </c>
      <c r="W62" s="88">
        <f t="shared" si="21"/>
        <v>0</v>
      </c>
      <c r="X62" s="89">
        <f t="shared" si="22"/>
        <v>0</v>
      </c>
      <c r="Y62" s="213">
        <f t="shared" si="23"/>
        <v>0</v>
      </c>
      <c r="Z62" s="214">
        <f t="shared" si="24"/>
        <v>0</v>
      </c>
    </row>
    <row r="63" spans="1:26" ht="25" customHeight="1" x14ac:dyDescent="0.5">
      <c r="A63" s="191"/>
      <c r="B63" s="10"/>
      <c r="C63" s="10"/>
      <c r="D63" s="11"/>
      <c r="E63" s="12"/>
      <c r="F63" s="138"/>
      <c r="G63" s="138"/>
      <c r="H63" s="139"/>
      <c r="I63" s="118"/>
      <c r="J63" s="73">
        <f t="shared" si="11"/>
        <v>0</v>
      </c>
      <c r="K63" s="70" t="str">
        <f>IF(J63&gt;0,IF(F63="","Inserire periodo in colonna F",IF(G63="","Inserire periodo in colonna G",IF(H63="","Inserire gg. di presenza in colonna H",IF(J63&gt;L63,"Errore n. max giorni! Verificare periodo inserito",IF(NETWORKDAYS.INTL(F63,G63,11,'MENU TENDINA'!I$30:I$41)=J63,"ok",""))))),"")</f>
        <v/>
      </c>
      <c r="L63" s="17" t="str">
        <f>IF(J63&gt;0,NETWORKDAYS.INTL(F63,G63,11,'MENU TENDINA'!$I$30:$I$41),"")</f>
        <v/>
      </c>
      <c r="M63" s="119"/>
      <c r="N63" s="19">
        <f t="shared" si="12"/>
        <v>0</v>
      </c>
      <c r="O63" s="19">
        <f t="shared" si="13"/>
        <v>0</v>
      </c>
      <c r="P63" s="19">
        <f t="shared" si="14"/>
        <v>0</v>
      </c>
      <c r="Q63" s="19">
        <f t="shared" si="15"/>
        <v>0</v>
      </c>
      <c r="R63" s="66">
        <f t="shared" si="16"/>
        <v>0</v>
      </c>
      <c r="S63" s="67">
        <f t="shared" si="17"/>
        <v>0</v>
      </c>
      <c r="T63" s="68">
        <f t="shared" si="18"/>
        <v>0</v>
      </c>
      <c r="U63" s="88">
        <f t="shared" si="19"/>
        <v>0</v>
      </c>
      <c r="V63" s="89">
        <f t="shared" si="20"/>
        <v>0</v>
      </c>
      <c r="W63" s="88">
        <f t="shared" si="21"/>
        <v>0</v>
      </c>
      <c r="X63" s="89">
        <f t="shared" si="22"/>
        <v>0</v>
      </c>
      <c r="Y63" s="213">
        <f t="shared" si="23"/>
        <v>0</v>
      </c>
      <c r="Z63" s="214">
        <f t="shared" si="24"/>
        <v>0</v>
      </c>
    </row>
    <row r="64" spans="1:26" ht="25" customHeight="1" x14ac:dyDescent="0.5">
      <c r="A64" s="191"/>
      <c r="B64" s="10"/>
      <c r="C64" s="10"/>
      <c r="D64" s="11"/>
      <c r="E64" s="12"/>
      <c r="F64" s="138"/>
      <c r="G64" s="138"/>
      <c r="H64" s="139"/>
      <c r="I64" s="118"/>
      <c r="J64" s="73">
        <f t="shared" si="11"/>
        <v>0</v>
      </c>
      <c r="K64" s="70" t="str">
        <f>IF(J64&gt;0,IF(F64="","Inserire periodo in colonna F",IF(G64="","Inserire periodo in colonna G",IF(H64="","Inserire gg. di presenza in colonna H",IF(J64&gt;L64,"Errore n. max giorni! Verificare periodo inserito",IF(NETWORKDAYS.INTL(F64,G64,11,'MENU TENDINA'!I$30:I$41)=J64,"ok",""))))),"")</f>
        <v/>
      </c>
      <c r="L64" s="17" t="str">
        <f>IF(J64&gt;0,NETWORKDAYS.INTL(F64,G64,11,'MENU TENDINA'!$I$30:$I$41),"")</f>
        <v/>
      </c>
      <c r="M64" s="119"/>
      <c r="N64" s="19">
        <f t="shared" si="12"/>
        <v>0</v>
      </c>
      <c r="O64" s="19">
        <f t="shared" si="13"/>
        <v>0</v>
      </c>
      <c r="P64" s="19">
        <f t="shared" si="14"/>
        <v>0</v>
      </c>
      <c r="Q64" s="19">
        <f t="shared" si="15"/>
        <v>0</v>
      </c>
      <c r="R64" s="66">
        <f t="shared" si="16"/>
        <v>0</v>
      </c>
      <c r="S64" s="67">
        <f t="shared" si="17"/>
        <v>0</v>
      </c>
      <c r="T64" s="68">
        <f t="shared" si="18"/>
        <v>0</v>
      </c>
      <c r="U64" s="88">
        <f t="shared" si="19"/>
        <v>0</v>
      </c>
      <c r="V64" s="89">
        <f t="shared" si="20"/>
        <v>0</v>
      </c>
      <c r="W64" s="88">
        <f t="shared" si="21"/>
        <v>0</v>
      </c>
      <c r="X64" s="89">
        <f t="shared" si="22"/>
        <v>0</v>
      </c>
      <c r="Y64" s="213">
        <f t="shared" si="23"/>
        <v>0</v>
      </c>
      <c r="Z64" s="214">
        <f t="shared" si="24"/>
        <v>0</v>
      </c>
    </row>
    <row r="65" spans="1:26" ht="25" customHeight="1" x14ac:dyDescent="0.5">
      <c r="A65" s="191"/>
      <c r="B65" s="10"/>
      <c r="C65" s="10"/>
      <c r="D65" s="11"/>
      <c r="E65" s="12"/>
      <c r="F65" s="138"/>
      <c r="G65" s="138"/>
      <c r="H65" s="139"/>
      <c r="I65" s="118"/>
      <c r="J65" s="73">
        <f t="shared" si="11"/>
        <v>0</v>
      </c>
      <c r="K65" s="70" t="str">
        <f>IF(J65&gt;0,IF(F65="","Inserire periodo in colonna F",IF(G65="","Inserire periodo in colonna G",IF(H65="","Inserire gg. di presenza in colonna H",IF(J65&gt;L65,"Errore n. max giorni! Verificare periodo inserito",IF(NETWORKDAYS.INTL(F65,G65,11,'MENU TENDINA'!I$30:I$41)=J65,"ok",""))))),"")</f>
        <v/>
      </c>
      <c r="L65" s="17" t="str">
        <f>IF(J65&gt;0,NETWORKDAYS.INTL(F65,G65,11,'MENU TENDINA'!$I$30:$I$41),"")</f>
        <v/>
      </c>
      <c r="M65" s="119"/>
      <c r="N65" s="19">
        <f t="shared" si="12"/>
        <v>0</v>
      </c>
      <c r="O65" s="19">
        <f t="shared" si="13"/>
        <v>0</v>
      </c>
      <c r="P65" s="19">
        <f t="shared" si="14"/>
        <v>0</v>
      </c>
      <c r="Q65" s="19">
        <f t="shared" si="15"/>
        <v>0</v>
      </c>
      <c r="R65" s="66">
        <f t="shared" si="16"/>
        <v>0</v>
      </c>
      <c r="S65" s="67">
        <f t="shared" si="17"/>
        <v>0</v>
      </c>
      <c r="T65" s="68">
        <f t="shared" si="18"/>
        <v>0</v>
      </c>
      <c r="U65" s="88">
        <f t="shared" si="19"/>
        <v>0</v>
      </c>
      <c r="V65" s="89">
        <f t="shared" si="20"/>
        <v>0</v>
      </c>
      <c r="W65" s="88">
        <f t="shared" si="21"/>
        <v>0</v>
      </c>
      <c r="X65" s="89">
        <f t="shared" si="22"/>
        <v>0</v>
      </c>
      <c r="Y65" s="213">
        <f t="shared" si="23"/>
        <v>0</v>
      </c>
      <c r="Z65" s="214">
        <f t="shared" si="24"/>
        <v>0</v>
      </c>
    </row>
    <row r="66" spans="1:26" ht="25" customHeight="1" x14ac:dyDescent="0.5">
      <c r="A66" s="191"/>
      <c r="B66" s="10"/>
      <c r="C66" s="10"/>
      <c r="D66" s="11"/>
      <c r="E66" s="12"/>
      <c r="F66" s="138"/>
      <c r="G66" s="138"/>
      <c r="H66" s="139"/>
      <c r="I66" s="118"/>
      <c r="J66" s="73">
        <f t="shared" si="11"/>
        <v>0</v>
      </c>
      <c r="K66" s="70" t="str">
        <f>IF(J66&gt;0,IF(F66="","Inserire periodo in colonna F",IF(G66="","Inserire periodo in colonna G",IF(H66="","Inserire gg. di presenza in colonna H",IF(J66&gt;L66,"Errore n. max giorni! Verificare periodo inserito",IF(NETWORKDAYS.INTL(F66,G66,11,'MENU TENDINA'!I$30:I$41)=J66,"ok",""))))),"")</f>
        <v/>
      </c>
      <c r="L66" s="17" t="str">
        <f>IF(J66&gt;0,NETWORKDAYS.INTL(F66,G66,11,'MENU TENDINA'!$I$30:$I$41),"")</f>
        <v/>
      </c>
      <c r="M66" s="119"/>
      <c r="N66" s="19">
        <f t="shared" si="12"/>
        <v>0</v>
      </c>
      <c r="O66" s="19">
        <f t="shared" si="13"/>
        <v>0</v>
      </c>
      <c r="P66" s="19">
        <f t="shared" si="14"/>
        <v>0</v>
      </c>
      <c r="Q66" s="19">
        <f t="shared" si="15"/>
        <v>0</v>
      </c>
      <c r="R66" s="66">
        <f t="shared" si="16"/>
        <v>0</v>
      </c>
      <c r="S66" s="67">
        <f t="shared" si="17"/>
        <v>0</v>
      </c>
      <c r="T66" s="68">
        <f t="shared" si="18"/>
        <v>0</v>
      </c>
      <c r="U66" s="88">
        <f t="shared" si="19"/>
        <v>0</v>
      </c>
      <c r="V66" s="89">
        <f t="shared" si="20"/>
        <v>0</v>
      </c>
      <c r="W66" s="88">
        <f t="shared" si="21"/>
        <v>0</v>
      </c>
      <c r="X66" s="89">
        <f t="shared" si="22"/>
        <v>0</v>
      </c>
      <c r="Y66" s="213">
        <f t="shared" si="23"/>
        <v>0</v>
      </c>
      <c r="Z66" s="214">
        <f t="shared" si="24"/>
        <v>0</v>
      </c>
    </row>
    <row r="67" spans="1:26" ht="25" customHeight="1" x14ac:dyDescent="0.5">
      <c r="A67" s="191"/>
      <c r="B67" s="10"/>
      <c r="C67" s="10"/>
      <c r="D67" s="11"/>
      <c r="E67" s="12"/>
      <c r="F67" s="138"/>
      <c r="G67" s="138"/>
      <c r="H67" s="139"/>
      <c r="I67" s="118"/>
      <c r="J67" s="73">
        <f t="shared" si="11"/>
        <v>0</v>
      </c>
      <c r="K67" s="70" t="str">
        <f>IF(J67&gt;0,IF(F67="","Inserire periodo in colonna F",IF(G67="","Inserire periodo in colonna G",IF(H67="","Inserire gg. di presenza in colonna H",IF(J67&gt;L67,"Errore n. max giorni! Verificare periodo inserito",IF(NETWORKDAYS.INTL(F67,G67,11,'MENU TENDINA'!I$30:I$41)=J67,"ok",""))))),"")</f>
        <v/>
      </c>
      <c r="L67" s="17" t="str">
        <f>IF(J67&gt;0,NETWORKDAYS.INTL(F67,G67,11,'MENU TENDINA'!$I$30:$I$41),"")</f>
        <v/>
      </c>
      <c r="M67" s="119"/>
      <c r="N67" s="19">
        <f t="shared" si="12"/>
        <v>0</v>
      </c>
      <c r="O67" s="19">
        <f t="shared" si="13"/>
        <v>0</v>
      </c>
      <c r="P67" s="19">
        <f t="shared" si="14"/>
        <v>0</v>
      </c>
      <c r="Q67" s="19">
        <f t="shared" si="15"/>
        <v>0</v>
      </c>
      <c r="R67" s="66">
        <f t="shared" si="16"/>
        <v>0</v>
      </c>
      <c r="S67" s="67">
        <f t="shared" si="17"/>
        <v>0</v>
      </c>
      <c r="T67" s="68">
        <f t="shared" si="18"/>
        <v>0</v>
      </c>
      <c r="U67" s="88">
        <f t="shared" si="19"/>
        <v>0</v>
      </c>
      <c r="V67" s="89">
        <f t="shared" si="20"/>
        <v>0</v>
      </c>
      <c r="W67" s="88">
        <f t="shared" si="21"/>
        <v>0</v>
      </c>
      <c r="X67" s="89">
        <f t="shared" si="22"/>
        <v>0</v>
      </c>
      <c r="Y67" s="213">
        <f t="shared" si="23"/>
        <v>0</v>
      </c>
      <c r="Z67" s="214">
        <f t="shared" si="24"/>
        <v>0</v>
      </c>
    </row>
    <row r="68" spans="1:26" ht="25" customHeight="1" x14ac:dyDescent="0.5">
      <c r="A68" s="191"/>
      <c r="B68" s="10"/>
      <c r="C68" s="10"/>
      <c r="D68" s="11"/>
      <c r="E68" s="12"/>
      <c r="F68" s="138"/>
      <c r="G68" s="138"/>
      <c r="H68" s="139"/>
      <c r="I68" s="118"/>
      <c r="J68" s="73">
        <f t="shared" si="11"/>
        <v>0</v>
      </c>
      <c r="K68" s="70" t="str">
        <f>IF(J68&gt;0,IF(F68="","Inserire periodo in colonna F",IF(G68="","Inserire periodo in colonna G",IF(H68="","Inserire gg. di presenza in colonna H",IF(J68&gt;L68,"Errore n. max giorni! Verificare periodo inserito",IF(NETWORKDAYS.INTL(F68,G68,11,'MENU TENDINA'!I$30:I$41)=J68,"ok",""))))),"")</f>
        <v/>
      </c>
      <c r="L68" s="17" t="str">
        <f>IF(J68&gt;0,NETWORKDAYS.INTL(F68,G68,11,'MENU TENDINA'!$I$30:$I$41),"")</f>
        <v/>
      </c>
      <c r="M68" s="119"/>
      <c r="N68" s="19">
        <f t="shared" si="12"/>
        <v>0</v>
      </c>
      <c r="O68" s="19">
        <f t="shared" si="13"/>
        <v>0</v>
      </c>
      <c r="P68" s="19">
        <f t="shared" si="14"/>
        <v>0</v>
      </c>
      <c r="Q68" s="19">
        <f t="shared" si="15"/>
        <v>0</v>
      </c>
      <c r="R68" s="66">
        <f t="shared" si="16"/>
        <v>0</v>
      </c>
      <c r="S68" s="67">
        <f t="shared" si="17"/>
        <v>0</v>
      </c>
      <c r="T68" s="68">
        <f t="shared" si="18"/>
        <v>0</v>
      </c>
      <c r="U68" s="88">
        <f t="shared" si="19"/>
        <v>0</v>
      </c>
      <c r="V68" s="89">
        <f t="shared" si="20"/>
        <v>0</v>
      </c>
      <c r="W68" s="88">
        <f t="shared" si="21"/>
        <v>0</v>
      </c>
      <c r="X68" s="89">
        <f t="shared" si="22"/>
        <v>0</v>
      </c>
      <c r="Y68" s="213">
        <f t="shared" si="23"/>
        <v>0</v>
      </c>
      <c r="Z68" s="214">
        <f t="shared" si="24"/>
        <v>0</v>
      </c>
    </row>
    <row r="69" spans="1:26" ht="25" customHeight="1" x14ac:dyDescent="0.5">
      <c r="A69" s="191"/>
      <c r="B69" s="10"/>
      <c r="C69" s="10"/>
      <c r="D69" s="11"/>
      <c r="E69" s="12"/>
      <c r="F69" s="138"/>
      <c r="G69" s="138"/>
      <c r="H69" s="139"/>
      <c r="I69" s="118"/>
      <c r="J69" s="73">
        <f t="shared" si="11"/>
        <v>0</v>
      </c>
      <c r="K69" s="70" t="str">
        <f>IF(J69&gt;0,IF(F69="","Inserire periodo in colonna F",IF(G69="","Inserire periodo in colonna G",IF(H69="","Inserire gg. di presenza in colonna H",IF(J69&gt;L69,"Errore n. max giorni! Verificare periodo inserito",IF(NETWORKDAYS.INTL(F69,G69,11,'MENU TENDINA'!I$30:I$41)=J69,"ok",""))))),"")</f>
        <v/>
      </c>
      <c r="L69" s="17" t="str">
        <f>IF(J69&gt;0,NETWORKDAYS.INTL(F69,G69,11,'MENU TENDINA'!$I$30:$I$41),"")</f>
        <v/>
      </c>
      <c r="M69" s="119"/>
      <c r="N69" s="19">
        <f t="shared" si="12"/>
        <v>0</v>
      </c>
      <c r="O69" s="19">
        <f t="shared" si="13"/>
        <v>0</v>
      </c>
      <c r="P69" s="19">
        <f t="shared" si="14"/>
        <v>0</v>
      </c>
      <c r="Q69" s="19">
        <f t="shared" si="15"/>
        <v>0</v>
      </c>
      <c r="R69" s="66">
        <f t="shared" si="16"/>
        <v>0</v>
      </c>
      <c r="S69" s="67">
        <f t="shared" si="17"/>
        <v>0</v>
      </c>
      <c r="T69" s="68">
        <f t="shared" si="18"/>
        <v>0</v>
      </c>
      <c r="U69" s="88">
        <f t="shared" si="19"/>
        <v>0</v>
      </c>
      <c r="V69" s="89">
        <f t="shared" si="20"/>
        <v>0</v>
      </c>
      <c r="W69" s="88">
        <f t="shared" si="21"/>
        <v>0</v>
      </c>
      <c r="X69" s="89">
        <f t="shared" si="22"/>
        <v>0</v>
      </c>
      <c r="Y69" s="213">
        <f t="shared" si="23"/>
        <v>0</v>
      </c>
      <c r="Z69" s="214">
        <f t="shared" si="24"/>
        <v>0</v>
      </c>
    </row>
    <row r="70" spans="1:26" ht="25" customHeight="1" x14ac:dyDescent="0.5">
      <c r="A70" s="191"/>
      <c r="B70" s="10"/>
      <c r="C70" s="10"/>
      <c r="D70" s="11"/>
      <c r="E70" s="12"/>
      <c r="F70" s="138"/>
      <c r="G70" s="138"/>
      <c r="H70" s="139"/>
      <c r="I70" s="118"/>
      <c r="J70" s="73">
        <f t="shared" si="11"/>
        <v>0</v>
      </c>
      <c r="K70" s="70" t="str">
        <f>IF(J70&gt;0,IF(F70="","Inserire periodo in colonna F",IF(G70="","Inserire periodo in colonna G",IF(H70="","Inserire gg. di presenza in colonna H",IF(J70&gt;L70,"Errore n. max giorni! Verificare periodo inserito",IF(NETWORKDAYS.INTL(F70,G70,11,'MENU TENDINA'!I$30:I$41)=J70,"ok",""))))),"")</f>
        <v/>
      </c>
      <c r="L70" s="17" t="str">
        <f>IF(J70&gt;0,NETWORKDAYS.INTL(F70,G70,11,'MENU TENDINA'!$I$30:$I$41),"")</f>
        <v/>
      </c>
      <c r="M70" s="119"/>
      <c r="N70" s="19">
        <f t="shared" si="12"/>
        <v>0</v>
      </c>
      <c r="O70" s="19">
        <f t="shared" si="13"/>
        <v>0</v>
      </c>
      <c r="P70" s="19">
        <f t="shared" si="14"/>
        <v>0</v>
      </c>
      <c r="Q70" s="19">
        <f t="shared" si="15"/>
        <v>0</v>
      </c>
      <c r="R70" s="66">
        <f t="shared" si="16"/>
        <v>0</v>
      </c>
      <c r="S70" s="67">
        <f t="shared" si="17"/>
        <v>0</v>
      </c>
      <c r="T70" s="68">
        <f t="shared" si="18"/>
        <v>0</v>
      </c>
      <c r="U70" s="88">
        <f t="shared" si="19"/>
        <v>0</v>
      </c>
      <c r="V70" s="89">
        <f t="shared" si="20"/>
        <v>0</v>
      </c>
      <c r="W70" s="88">
        <f t="shared" si="21"/>
        <v>0</v>
      </c>
      <c r="X70" s="89">
        <f t="shared" si="22"/>
        <v>0</v>
      </c>
      <c r="Y70" s="213">
        <f t="shared" si="23"/>
        <v>0</v>
      </c>
      <c r="Z70" s="214">
        <f t="shared" si="24"/>
        <v>0</v>
      </c>
    </row>
    <row r="71" spans="1:26" ht="25" customHeight="1" x14ac:dyDescent="0.5">
      <c r="A71" s="191"/>
      <c r="B71" s="10"/>
      <c r="C71" s="10"/>
      <c r="D71" s="11"/>
      <c r="E71" s="12"/>
      <c r="F71" s="138"/>
      <c r="G71" s="138"/>
      <c r="H71" s="139"/>
      <c r="I71" s="118"/>
      <c r="J71" s="73">
        <f t="shared" si="11"/>
        <v>0</v>
      </c>
      <c r="K71" s="70" t="str">
        <f>IF(J71&gt;0,IF(F71="","Inserire periodo in colonna F",IF(G71="","Inserire periodo in colonna G",IF(H71="","Inserire gg. di presenza in colonna H",IF(J71&gt;L71,"Errore n. max giorni! Verificare periodo inserito",IF(NETWORKDAYS.INTL(F71,G71,11,'MENU TENDINA'!I$30:I$41)=J71,"ok",""))))),"")</f>
        <v/>
      </c>
      <c r="L71" s="17" t="str">
        <f>IF(J71&gt;0,NETWORKDAYS.INTL(F71,G71,11,'MENU TENDINA'!$I$30:$I$41),"")</f>
        <v/>
      </c>
      <c r="M71" s="119"/>
      <c r="N71" s="19">
        <f t="shared" si="12"/>
        <v>0</v>
      </c>
      <c r="O71" s="19">
        <f t="shared" si="13"/>
        <v>0</v>
      </c>
      <c r="P71" s="19">
        <f t="shared" si="14"/>
        <v>0</v>
      </c>
      <c r="Q71" s="19">
        <f t="shared" si="15"/>
        <v>0</v>
      </c>
      <c r="R71" s="66">
        <f t="shared" si="16"/>
        <v>0</v>
      </c>
      <c r="S71" s="67">
        <f t="shared" si="17"/>
        <v>0</v>
      </c>
      <c r="T71" s="68">
        <f t="shared" si="18"/>
        <v>0</v>
      </c>
      <c r="U71" s="88">
        <f t="shared" si="19"/>
        <v>0</v>
      </c>
      <c r="V71" s="89">
        <f t="shared" si="20"/>
        <v>0</v>
      </c>
      <c r="W71" s="88">
        <f t="shared" si="21"/>
        <v>0</v>
      </c>
      <c r="X71" s="89">
        <f t="shared" si="22"/>
        <v>0</v>
      </c>
      <c r="Y71" s="213">
        <f t="shared" si="23"/>
        <v>0</v>
      </c>
      <c r="Z71" s="214">
        <f t="shared" si="24"/>
        <v>0</v>
      </c>
    </row>
    <row r="72" spans="1:26" ht="25" customHeight="1" x14ac:dyDescent="0.5">
      <c r="A72" s="191"/>
      <c r="B72" s="10"/>
      <c r="C72" s="10"/>
      <c r="D72" s="11"/>
      <c r="E72" s="12"/>
      <c r="F72" s="138"/>
      <c r="G72" s="138"/>
      <c r="H72" s="139"/>
      <c r="I72" s="118"/>
      <c r="J72" s="73">
        <f t="shared" ref="J72:J135" si="25">H72+I72</f>
        <v>0</v>
      </c>
      <c r="K72" s="70" t="str">
        <f>IF(J72&gt;0,IF(F72="","Inserire periodo in colonna F",IF(G72="","Inserire periodo in colonna G",IF(H72="","Inserire gg. di presenza in colonna H",IF(J72&gt;L72,"Errore n. max giorni! Verificare periodo inserito",IF(NETWORKDAYS.INTL(F72,G72,11,'MENU TENDINA'!I$30:I$41)=J72,"ok",""))))),"")</f>
        <v/>
      </c>
      <c r="L72" s="17" t="str">
        <f>IF(J72&gt;0,NETWORKDAYS.INTL(F72,G72,11,'MENU TENDINA'!$I$30:$I$41),"")</f>
        <v/>
      </c>
      <c r="M72" s="119"/>
      <c r="N72" s="19">
        <f t="shared" ref="N72:N135" si="26">IF(H72&gt;0,20.4,0)</f>
        <v>0</v>
      </c>
      <c r="O72" s="19">
        <f t="shared" ref="O72:O135" si="27">IF(I72&gt;0,9.91,0)</f>
        <v>0</v>
      </c>
      <c r="P72" s="19">
        <f t="shared" ref="P72:P135" si="28">ROUND(H72*N72,2)</f>
        <v>0</v>
      </c>
      <c r="Q72" s="19">
        <f t="shared" ref="Q72:Q135" si="29">ROUND(I72*O72,2)</f>
        <v>0</v>
      </c>
      <c r="R72" s="66">
        <f t="shared" ref="R72:R135" si="30">ROUND(P72+Q72,2)</f>
        <v>0</v>
      </c>
      <c r="S72" s="67">
        <f t="shared" ref="S72:S135" si="31">IF(M72=0,0,IF((M72&lt;5000),5000,M72))</f>
        <v>0</v>
      </c>
      <c r="T72" s="68">
        <f t="shared" ref="T72:T135" si="32">IF(S72=0,0,ROUND((S72-5000)/(20000-5000),2))</f>
        <v>0</v>
      </c>
      <c r="U72" s="88">
        <f t="shared" ref="U72:U135" si="33">IF(H72&gt;0,ROUND((T72*N72),2),0)</f>
        <v>0</v>
      </c>
      <c r="V72" s="89">
        <f t="shared" ref="V72:V135" si="34">IF(H72&gt;0,ROUND(N72-U72,2),0)</f>
        <v>0</v>
      </c>
      <c r="W72" s="88">
        <f t="shared" ref="W72:W135" si="35">IF(I72&gt;0,(ROUND((T72*O72),2)),0)</f>
        <v>0</v>
      </c>
      <c r="X72" s="89">
        <f t="shared" ref="X72:X135" si="36">IF(I72&gt;0,ROUND(O72-W72,2),0)</f>
        <v>0</v>
      </c>
      <c r="Y72" s="213">
        <f t="shared" ref="Y72:Y135" si="37">ROUND((U72*H72)+(W72*I72),2)</f>
        <v>0</v>
      </c>
      <c r="Z72" s="214">
        <f t="shared" ref="Z72:Z135" si="38">IF(J72&gt;0,IF(M72="","inserire Isee in colonna R",ROUND((V72*H72)+(X72*I72),2)),0)</f>
        <v>0</v>
      </c>
    </row>
    <row r="73" spans="1:26" ht="25" customHeight="1" x14ac:dyDescent="0.5">
      <c r="A73" s="191"/>
      <c r="B73" s="10"/>
      <c r="C73" s="10"/>
      <c r="D73" s="11"/>
      <c r="E73" s="12"/>
      <c r="F73" s="138"/>
      <c r="G73" s="138"/>
      <c r="H73" s="139"/>
      <c r="I73" s="118"/>
      <c r="J73" s="73">
        <f t="shared" si="25"/>
        <v>0</v>
      </c>
      <c r="K73" s="70" t="str">
        <f>IF(J73&gt;0,IF(F73="","Inserire periodo in colonna F",IF(G73="","Inserire periodo in colonna G",IF(H73="","Inserire gg. di presenza in colonna H",IF(J73&gt;L73,"Errore n. max giorni! Verificare periodo inserito",IF(NETWORKDAYS.INTL(F73,G73,11,'MENU TENDINA'!I$30:I$41)=J73,"ok",""))))),"")</f>
        <v/>
      </c>
      <c r="L73" s="17" t="str">
        <f>IF(J73&gt;0,NETWORKDAYS.INTL(F73,G73,11,'MENU TENDINA'!$I$30:$I$41),"")</f>
        <v/>
      </c>
      <c r="M73" s="119"/>
      <c r="N73" s="19">
        <f t="shared" si="26"/>
        <v>0</v>
      </c>
      <c r="O73" s="19">
        <f t="shared" si="27"/>
        <v>0</v>
      </c>
      <c r="P73" s="19">
        <f t="shared" si="28"/>
        <v>0</v>
      </c>
      <c r="Q73" s="19">
        <f t="shared" si="29"/>
        <v>0</v>
      </c>
      <c r="R73" s="66">
        <f t="shared" si="30"/>
        <v>0</v>
      </c>
      <c r="S73" s="67">
        <f t="shared" si="31"/>
        <v>0</v>
      </c>
      <c r="T73" s="68">
        <f t="shared" si="32"/>
        <v>0</v>
      </c>
      <c r="U73" s="88">
        <f t="shared" si="33"/>
        <v>0</v>
      </c>
      <c r="V73" s="89">
        <f t="shared" si="34"/>
        <v>0</v>
      </c>
      <c r="W73" s="88">
        <f t="shared" si="35"/>
        <v>0</v>
      </c>
      <c r="X73" s="89">
        <f t="shared" si="36"/>
        <v>0</v>
      </c>
      <c r="Y73" s="213">
        <f t="shared" si="37"/>
        <v>0</v>
      </c>
      <c r="Z73" s="214">
        <f t="shared" si="38"/>
        <v>0</v>
      </c>
    </row>
    <row r="74" spans="1:26" ht="25" customHeight="1" x14ac:dyDescent="0.5">
      <c r="A74" s="191"/>
      <c r="B74" s="10"/>
      <c r="C74" s="10"/>
      <c r="D74" s="11"/>
      <c r="E74" s="12"/>
      <c r="F74" s="138"/>
      <c r="G74" s="138"/>
      <c r="H74" s="139"/>
      <c r="I74" s="118"/>
      <c r="J74" s="73">
        <f t="shared" si="25"/>
        <v>0</v>
      </c>
      <c r="K74" s="70" t="str">
        <f>IF(J74&gt;0,IF(F74="","Inserire periodo in colonna F",IF(G74="","Inserire periodo in colonna G",IF(H74="","Inserire gg. di presenza in colonna H",IF(J74&gt;L74,"Errore n. max giorni! Verificare periodo inserito",IF(NETWORKDAYS.INTL(F74,G74,11,'MENU TENDINA'!I$30:I$41)=J74,"ok",""))))),"")</f>
        <v/>
      </c>
      <c r="L74" s="17" t="str">
        <f>IF(J74&gt;0,NETWORKDAYS.INTL(F74,G74,11,'MENU TENDINA'!$I$30:$I$41),"")</f>
        <v/>
      </c>
      <c r="M74" s="119"/>
      <c r="N74" s="19">
        <f t="shared" si="26"/>
        <v>0</v>
      </c>
      <c r="O74" s="19">
        <f t="shared" si="27"/>
        <v>0</v>
      </c>
      <c r="P74" s="19">
        <f t="shared" si="28"/>
        <v>0</v>
      </c>
      <c r="Q74" s="19">
        <f t="shared" si="29"/>
        <v>0</v>
      </c>
      <c r="R74" s="66">
        <f t="shared" si="30"/>
        <v>0</v>
      </c>
      <c r="S74" s="67">
        <f t="shared" si="31"/>
        <v>0</v>
      </c>
      <c r="T74" s="68">
        <f t="shared" si="32"/>
        <v>0</v>
      </c>
      <c r="U74" s="88">
        <f t="shared" si="33"/>
        <v>0</v>
      </c>
      <c r="V74" s="89">
        <f t="shared" si="34"/>
        <v>0</v>
      </c>
      <c r="W74" s="88">
        <f t="shared" si="35"/>
        <v>0</v>
      </c>
      <c r="X74" s="89">
        <f t="shared" si="36"/>
        <v>0</v>
      </c>
      <c r="Y74" s="213">
        <f t="shared" si="37"/>
        <v>0</v>
      </c>
      <c r="Z74" s="214">
        <f t="shared" si="38"/>
        <v>0</v>
      </c>
    </row>
    <row r="75" spans="1:26" ht="25" customHeight="1" x14ac:dyDescent="0.5">
      <c r="A75" s="191"/>
      <c r="B75" s="10"/>
      <c r="C75" s="10"/>
      <c r="D75" s="11"/>
      <c r="E75" s="12"/>
      <c r="F75" s="138"/>
      <c r="G75" s="138"/>
      <c r="H75" s="139"/>
      <c r="I75" s="118"/>
      <c r="J75" s="73">
        <f t="shared" si="25"/>
        <v>0</v>
      </c>
      <c r="K75" s="70" t="str">
        <f>IF(J75&gt;0,IF(F75="","Inserire periodo in colonna F",IF(G75="","Inserire periodo in colonna G",IF(H75="","Inserire gg. di presenza in colonna H",IF(J75&gt;L75,"Errore n. max giorni! Verificare periodo inserito",IF(NETWORKDAYS.INTL(F75,G75,11,'MENU TENDINA'!I$30:I$41)=J75,"ok",""))))),"")</f>
        <v/>
      </c>
      <c r="L75" s="17" t="str">
        <f>IF(J75&gt;0,NETWORKDAYS.INTL(F75,G75,11,'MENU TENDINA'!$I$30:$I$41),"")</f>
        <v/>
      </c>
      <c r="M75" s="119"/>
      <c r="N75" s="19">
        <f t="shared" si="26"/>
        <v>0</v>
      </c>
      <c r="O75" s="19">
        <f t="shared" si="27"/>
        <v>0</v>
      </c>
      <c r="P75" s="19">
        <f t="shared" si="28"/>
        <v>0</v>
      </c>
      <c r="Q75" s="19">
        <f t="shared" si="29"/>
        <v>0</v>
      </c>
      <c r="R75" s="66">
        <f t="shared" si="30"/>
        <v>0</v>
      </c>
      <c r="S75" s="67">
        <f t="shared" si="31"/>
        <v>0</v>
      </c>
      <c r="T75" s="68">
        <f t="shared" si="32"/>
        <v>0</v>
      </c>
      <c r="U75" s="88">
        <f t="shared" si="33"/>
        <v>0</v>
      </c>
      <c r="V75" s="89">
        <f t="shared" si="34"/>
        <v>0</v>
      </c>
      <c r="W75" s="88">
        <f t="shared" si="35"/>
        <v>0</v>
      </c>
      <c r="X75" s="89">
        <f t="shared" si="36"/>
        <v>0</v>
      </c>
      <c r="Y75" s="213">
        <f t="shared" si="37"/>
        <v>0</v>
      </c>
      <c r="Z75" s="214">
        <f t="shared" si="38"/>
        <v>0</v>
      </c>
    </row>
    <row r="76" spans="1:26" ht="25" customHeight="1" x14ac:dyDescent="0.5">
      <c r="A76" s="191"/>
      <c r="B76" s="10"/>
      <c r="C76" s="10"/>
      <c r="D76" s="11"/>
      <c r="E76" s="12"/>
      <c r="F76" s="138"/>
      <c r="G76" s="138"/>
      <c r="H76" s="139"/>
      <c r="I76" s="118"/>
      <c r="J76" s="73">
        <f t="shared" si="25"/>
        <v>0</v>
      </c>
      <c r="K76" s="70" t="str">
        <f>IF(J76&gt;0,IF(F76="","Inserire periodo in colonna F",IF(G76="","Inserire periodo in colonna G",IF(H76="","Inserire gg. di presenza in colonna H",IF(J76&gt;L76,"Errore n. max giorni! Verificare periodo inserito",IF(NETWORKDAYS.INTL(F76,G76,11,'MENU TENDINA'!I$30:I$41)=J76,"ok",""))))),"")</f>
        <v/>
      </c>
      <c r="L76" s="17" t="str">
        <f>IF(J76&gt;0,NETWORKDAYS.INTL(F76,G76,11,'MENU TENDINA'!$I$30:$I$41),"")</f>
        <v/>
      </c>
      <c r="M76" s="119"/>
      <c r="N76" s="19">
        <f t="shared" si="26"/>
        <v>0</v>
      </c>
      <c r="O76" s="19">
        <f t="shared" si="27"/>
        <v>0</v>
      </c>
      <c r="P76" s="19">
        <f t="shared" si="28"/>
        <v>0</v>
      </c>
      <c r="Q76" s="19">
        <f t="shared" si="29"/>
        <v>0</v>
      </c>
      <c r="R76" s="66">
        <f t="shared" si="30"/>
        <v>0</v>
      </c>
      <c r="S76" s="67">
        <f t="shared" si="31"/>
        <v>0</v>
      </c>
      <c r="T76" s="68">
        <f t="shared" si="32"/>
        <v>0</v>
      </c>
      <c r="U76" s="88">
        <f t="shared" si="33"/>
        <v>0</v>
      </c>
      <c r="V76" s="89">
        <f t="shared" si="34"/>
        <v>0</v>
      </c>
      <c r="W76" s="88">
        <f t="shared" si="35"/>
        <v>0</v>
      </c>
      <c r="X76" s="89">
        <f t="shared" si="36"/>
        <v>0</v>
      </c>
      <c r="Y76" s="213">
        <f t="shared" si="37"/>
        <v>0</v>
      </c>
      <c r="Z76" s="214">
        <f t="shared" si="38"/>
        <v>0</v>
      </c>
    </row>
    <row r="77" spans="1:26" ht="25" customHeight="1" x14ac:dyDescent="0.5">
      <c r="A77" s="191"/>
      <c r="B77" s="10"/>
      <c r="C77" s="10"/>
      <c r="D77" s="11"/>
      <c r="E77" s="12"/>
      <c r="F77" s="138"/>
      <c r="G77" s="138"/>
      <c r="H77" s="139"/>
      <c r="I77" s="118"/>
      <c r="J77" s="73">
        <f t="shared" si="25"/>
        <v>0</v>
      </c>
      <c r="K77" s="70" t="str">
        <f>IF(J77&gt;0,IF(F77="","Inserire periodo in colonna F",IF(G77="","Inserire periodo in colonna G",IF(H77="","Inserire gg. di presenza in colonna H",IF(J77&gt;L77,"Errore n. max giorni! Verificare periodo inserito",IF(NETWORKDAYS.INTL(F77,G77,11,'MENU TENDINA'!I$30:I$41)=J77,"ok",""))))),"")</f>
        <v/>
      </c>
      <c r="L77" s="17" t="str">
        <f>IF(J77&gt;0,NETWORKDAYS.INTL(F77,G77,11,'MENU TENDINA'!$I$30:$I$41),"")</f>
        <v/>
      </c>
      <c r="M77" s="119"/>
      <c r="N77" s="19">
        <f t="shared" si="26"/>
        <v>0</v>
      </c>
      <c r="O77" s="19">
        <f t="shared" si="27"/>
        <v>0</v>
      </c>
      <c r="P77" s="19">
        <f t="shared" si="28"/>
        <v>0</v>
      </c>
      <c r="Q77" s="19">
        <f t="shared" si="29"/>
        <v>0</v>
      </c>
      <c r="R77" s="66">
        <f t="shared" si="30"/>
        <v>0</v>
      </c>
      <c r="S77" s="67">
        <f t="shared" si="31"/>
        <v>0</v>
      </c>
      <c r="T77" s="68">
        <f t="shared" si="32"/>
        <v>0</v>
      </c>
      <c r="U77" s="88">
        <f t="shared" si="33"/>
        <v>0</v>
      </c>
      <c r="V77" s="89">
        <f t="shared" si="34"/>
        <v>0</v>
      </c>
      <c r="W77" s="88">
        <f t="shared" si="35"/>
        <v>0</v>
      </c>
      <c r="X77" s="89">
        <f t="shared" si="36"/>
        <v>0</v>
      </c>
      <c r="Y77" s="213">
        <f t="shared" si="37"/>
        <v>0</v>
      </c>
      <c r="Z77" s="214">
        <f t="shared" si="38"/>
        <v>0</v>
      </c>
    </row>
    <row r="78" spans="1:26" ht="25" customHeight="1" x14ac:dyDescent="0.5">
      <c r="A78" s="191"/>
      <c r="B78" s="10"/>
      <c r="C78" s="10"/>
      <c r="D78" s="11"/>
      <c r="E78" s="12"/>
      <c r="F78" s="138"/>
      <c r="G78" s="138"/>
      <c r="H78" s="139"/>
      <c r="I78" s="118"/>
      <c r="J78" s="73">
        <f t="shared" si="25"/>
        <v>0</v>
      </c>
      <c r="K78" s="70" t="str">
        <f>IF(J78&gt;0,IF(F78="","Inserire periodo in colonna F",IF(G78="","Inserire periodo in colonna G",IF(H78="","Inserire gg. di presenza in colonna H",IF(J78&gt;L78,"Errore n. max giorni! Verificare periodo inserito",IF(NETWORKDAYS.INTL(F78,G78,11,'MENU TENDINA'!I$30:I$41)=J78,"ok",""))))),"")</f>
        <v/>
      </c>
      <c r="L78" s="17" t="str">
        <f>IF(J78&gt;0,NETWORKDAYS.INTL(F78,G78,11,'MENU TENDINA'!$I$30:$I$41),"")</f>
        <v/>
      </c>
      <c r="M78" s="119"/>
      <c r="N78" s="19">
        <f t="shared" si="26"/>
        <v>0</v>
      </c>
      <c r="O78" s="19">
        <f t="shared" si="27"/>
        <v>0</v>
      </c>
      <c r="P78" s="19">
        <f t="shared" si="28"/>
        <v>0</v>
      </c>
      <c r="Q78" s="19">
        <f t="shared" si="29"/>
        <v>0</v>
      </c>
      <c r="R78" s="66">
        <f t="shared" si="30"/>
        <v>0</v>
      </c>
      <c r="S78" s="67">
        <f t="shared" si="31"/>
        <v>0</v>
      </c>
      <c r="T78" s="68">
        <f t="shared" si="32"/>
        <v>0</v>
      </c>
      <c r="U78" s="88">
        <f t="shared" si="33"/>
        <v>0</v>
      </c>
      <c r="V78" s="89">
        <f t="shared" si="34"/>
        <v>0</v>
      </c>
      <c r="W78" s="88">
        <f t="shared" si="35"/>
        <v>0</v>
      </c>
      <c r="X78" s="89">
        <f t="shared" si="36"/>
        <v>0</v>
      </c>
      <c r="Y78" s="213">
        <f t="shared" si="37"/>
        <v>0</v>
      </c>
      <c r="Z78" s="214">
        <f t="shared" si="38"/>
        <v>0</v>
      </c>
    </row>
    <row r="79" spans="1:26" ht="25" customHeight="1" x14ac:dyDescent="0.5">
      <c r="A79" s="191"/>
      <c r="B79" s="10"/>
      <c r="C79" s="10"/>
      <c r="D79" s="11"/>
      <c r="E79" s="12"/>
      <c r="F79" s="138"/>
      <c r="G79" s="138"/>
      <c r="H79" s="139"/>
      <c r="I79" s="118"/>
      <c r="J79" s="73">
        <f t="shared" si="25"/>
        <v>0</v>
      </c>
      <c r="K79" s="70" t="str">
        <f>IF(J79&gt;0,IF(F79="","Inserire periodo in colonna F",IF(G79="","Inserire periodo in colonna G",IF(H79="","Inserire gg. di presenza in colonna H",IF(J79&gt;L79,"Errore n. max giorni! Verificare periodo inserito",IF(NETWORKDAYS.INTL(F79,G79,11,'MENU TENDINA'!I$30:I$41)=J79,"ok",""))))),"")</f>
        <v/>
      </c>
      <c r="L79" s="17" t="str">
        <f>IF(J79&gt;0,NETWORKDAYS.INTL(F79,G79,11,'MENU TENDINA'!$I$30:$I$41),"")</f>
        <v/>
      </c>
      <c r="M79" s="119"/>
      <c r="N79" s="19">
        <f t="shared" si="26"/>
        <v>0</v>
      </c>
      <c r="O79" s="19">
        <f t="shared" si="27"/>
        <v>0</v>
      </c>
      <c r="P79" s="19">
        <f t="shared" si="28"/>
        <v>0</v>
      </c>
      <c r="Q79" s="19">
        <f t="shared" si="29"/>
        <v>0</v>
      </c>
      <c r="R79" s="66">
        <f t="shared" si="30"/>
        <v>0</v>
      </c>
      <c r="S79" s="67">
        <f t="shared" si="31"/>
        <v>0</v>
      </c>
      <c r="T79" s="68">
        <f t="shared" si="32"/>
        <v>0</v>
      </c>
      <c r="U79" s="88">
        <f t="shared" si="33"/>
        <v>0</v>
      </c>
      <c r="V79" s="89">
        <f t="shared" si="34"/>
        <v>0</v>
      </c>
      <c r="W79" s="88">
        <f t="shared" si="35"/>
        <v>0</v>
      </c>
      <c r="X79" s="89">
        <f t="shared" si="36"/>
        <v>0</v>
      </c>
      <c r="Y79" s="213">
        <f t="shared" si="37"/>
        <v>0</v>
      </c>
      <c r="Z79" s="214">
        <f t="shared" si="38"/>
        <v>0</v>
      </c>
    </row>
    <row r="80" spans="1:26" ht="25" customHeight="1" x14ac:dyDescent="0.5">
      <c r="A80" s="191"/>
      <c r="B80" s="10"/>
      <c r="C80" s="10"/>
      <c r="D80" s="11"/>
      <c r="E80" s="12"/>
      <c r="F80" s="138"/>
      <c r="G80" s="138"/>
      <c r="H80" s="139"/>
      <c r="I80" s="118"/>
      <c r="J80" s="73">
        <f t="shared" si="25"/>
        <v>0</v>
      </c>
      <c r="K80" s="70" t="str">
        <f>IF(J80&gt;0,IF(F80="","Inserire periodo in colonna F",IF(G80="","Inserire periodo in colonna G",IF(H80="","Inserire gg. di presenza in colonna H",IF(J80&gt;L80,"Errore n. max giorni! Verificare periodo inserito",IF(NETWORKDAYS.INTL(F80,G80,11,'MENU TENDINA'!I$30:I$41)=J80,"ok",""))))),"")</f>
        <v/>
      </c>
      <c r="L80" s="17" t="str">
        <f>IF(J80&gt;0,NETWORKDAYS.INTL(F80,G80,11,'MENU TENDINA'!$I$30:$I$41),"")</f>
        <v/>
      </c>
      <c r="M80" s="119"/>
      <c r="N80" s="19">
        <f t="shared" si="26"/>
        <v>0</v>
      </c>
      <c r="O80" s="19">
        <f t="shared" si="27"/>
        <v>0</v>
      </c>
      <c r="P80" s="19">
        <f t="shared" si="28"/>
        <v>0</v>
      </c>
      <c r="Q80" s="19">
        <f t="shared" si="29"/>
        <v>0</v>
      </c>
      <c r="R80" s="66">
        <f t="shared" si="30"/>
        <v>0</v>
      </c>
      <c r="S80" s="67">
        <f t="shared" si="31"/>
        <v>0</v>
      </c>
      <c r="T80" s="68">
        <f t="shared" si="32"/>
        <v>0</v>
      </c>
      <c r="U80" s="88">
        <f t="shared" si="33"/>
        <v>0</v>
      </c>
      <c r="V80" s="89">
        <f t="shared" si="34"/>
        <v>0</v>
      </c>
      <c r="W80" s="88">
        <f t="shared" si="35"/>
        <v>0</v>
      </c>
      <c r="X80" s="89">
        <f t="shared" si="36"/>
        <v>0</v>
      </c>
      <c r="Y80" s="213">
        <f t="shared" si="37"/>
        <v>0</v>
      </c>
      <c r="Z80" s="214">
        <f t="shared" si="38"/>
        <v>0</v>
      </c>
    </row>
    <row r="81" spans="1:26" ht="25" customHeight="1" x14ac:dyDescent="0.5">
      <c r="A81" s="191"/>
      <c r="B81" s="10"/>
      <c r="C81" s="10"/>
      <c r="D81" s="11"/>
      <c r="E81" s="12"/>
      <c r="F81" s="138"/>
      <c r="G81" s="138"/>
      <c r="H81" s="139"/>
      <c r="I81" s="118"/>
      <c r="J81" s="73">
        <f t="shared" si="25"/>
        <v>0</v>
      </c>
      <c r="K81" s="70" t="str">
        <f>IF(J81&gt;0,IF(F81="","Inserire periodo in colonna F",IF(G81="","Inserire periodo in colonna G",IF(H81="","Inserire gg. di presenza in colonna H",IF(J81&gt;L81,"Errore n. max giorni! Verificare periodo inserito",IF(NETWORKDAYS.INTL(F81,G81,11,'MENU TENDINA'!I$30:I$41)=J81,"ok",""))))),"")</f>
        <v/>
      </c>
      <c r="L81" s="17" t="str">
        <f>IF(J81&gt;0,NETWORKDAYS.INTL(F81,G81,11,'MENU TENDINA'!$I$30:$I$41),"")</f>
        <v/>
      </c>
      <c r="M81" s="119"/>
      <c r="N81" s="19">
        <f t="shared" si="26"/>
        <v>0</v>
      </c>
      <c r="O81" s="19">
        <f t="shared" si="27"/>
        <v>0</v>
      </c>
      <c r="P81" s="19">
        <f t="shared" si="28"/>
        <v>0</v>
      </c>
      <c r="Q81" s="19">
        <f t="shared" si="29"/>
        <v>0</v>
      </c>
      <c r="R81" s="66">
        <f t="shared" si="30"/>
        <v>0</v>
      </c>
      <c r="S81" s="67">
        <f t="shared" si="31"/>
        <v>0</v>
      </c>
      <c r="T81" s="68">
        <f t="shared" si="32"/>
        <v>0</v>
      </c>
      <c r="U81" s="88">
        <f t="shared" si="33"/>
        <v>0</v>
      </c>
      <c r="V81" s="89">
        <f t="shared" si="34"/>
        <v>0</v>
      </c>
      <c r="W81" s="88">
        <f t="shared" si="35"/>
        <v>0</v>
      </c>
      <c r="X81" s="89">
        <f t="shared" si="36"/>
        <v>0</v>
      </c>
      <c r="Y81" s="213">
        <f t="shared" si="37"/>
        <v>0</v>
      </c>
      <c r="Z81" s="214">
        <f t="shared" si="38"/>
        <v>0</v>
      </c>
    </row>
    <row r="82" spans="1:26" ht="25" customHeight="1" x14ac:dyDescent="0.5">
      <c r="A82" s="191"/>
      <c r="B82" s="10"/>
      <c r="C82" s="10"/>
      <c r="D82" s="11"/>
      <c r="E82" s="12"/>
      <c r="F82" s="138"/>
      <c r="G82" s="138"/>
      <c r="H82" s="139"/>
      <c r="I82" s="118"/>
      <c r="J82" s="73">
        <f t="shared" si="25"/>
        <v>0</v>
      </c>
      <c r="K82" s="70" t="str">
        <f>IF(J82&gt;0,IF(F82="","Inserire periodo in colonna F",IF(G82="","Inserire periodo in colonna G",IF(H82="","Inserire gg. di presenza in colonna H",IF(J82&gt;L82,"Errore n. max giorni! Verificare periodo inserito",IF(NETWORKDAYS.INTL(F82,G82,11,'MENU TENDINA'!I$30:I$41)=J82,"ok",""))))),"")</f>
        <v/>
      </c>
      <c r="L82" s="17" t="str">
        <f>IF(J82&gt;0,NETWORKDAYS.INTL(F82,G82,11,'MENU TENDINA'!$I$30:$I$41),"")</f>
        <v/>
      </c>
      <c r="M82" s="119"/>
      <c r="N82" s="19">
        <f t="shared" si="26"/>
        <v>0</v>
      </c>
      <c r="O82" s="19">
        <f t="shared" si="27"/>
        <v>0</v>
      </c>
      <c r="P82" s="19">
        <f t="shared" si="28"/>
        <v>0</v>
      </c>
      <c r="Q82" s="19">
        <f t="shared" si="29"/>
        <v>0</v>
      </c>
      <c r="R82" s="66">
        <f t="shared" si="30"/>
        <v>0</v>
      </c>
      <c r="S82" s="67">
        <f t="shared" si="31"/>
        <v>0</v>
      </c>
      <c r="T82" s="68">
        <f t="shared" si="32"/>
        <v>0</v>
      </c>
      <c r="U82" s="88">
        <f t="shared" si="33"/>
        <v>0</v>
      </c>
      <c r="V82" s="89">
        <f t="shared" si="34"/>
        <v>0</v>
      </c>
      <c r="W82" s="88">
        <f t="shared" si="35"/>
        <v>0</v>
      </c>
      <c r="X82" s="89">
        <f t="shared" si="36"/>
        <v>0</v>
      </c>
      <c r="Y82" s="213">
        <f t="shared" si="37"/>
        <v>0</v>
      </c>
      <c r="Z82" s="214">
        <f t="shared" si="38"/>
        <v>0</v>
      </c>
    </row>
    <row r="83" spans="1:26" ht="25" customHeight="1" x14ac:dyDescent="0.5">
      <c r="A83" s="191"/>
      <c r="B83" s="10"/>
      <c r="C83" s="10"/>
      <c r="D83" s="11"/>
      <c r="E83" s="12"/>
      <c r="F83" s="138"/>
      <c r="G83" s="138"/>
      <c r="H83" s="139"/>
      <c r="I83" s="118"/>
      <c r="J83" s="73">
        <f t="shared" si="25"/>
        <v>0</v>
      </c>
      <c r="K83" s="70" t="str">
        <f>IF(J83&gt;0,IF(F83="","Inserire periodo in colonna F",IF(G83="","Inserire periodo in colonna G",IF(H83="","Inserire gg. di presenza in colonna H",IF(J83&gt;L83,"Errore n. max giorni! Verificare periodo inserito",IF(NETWORKDAYS.INTL(F83,G83,11,'MENU TENDINA'!I$30:I$41)=J83,"ok",""))))),"")</f>
        <v/>
      </c>
      <c r="L83" s="17" t="str">
        <f>IF(J83&gt;0,NETWORKDAYS.INTL(F83,G83,11,'MENU TENDINA'!$I$30:$I$41),"")</f>
        <v/>
      </c>
      <c r="M83" s="119"/>
      <c r="N83" s="19">
        <f t="shared" si="26"/>
        <v>0</v>
      </c>
      <c r="O83" s="19">
        <f t="shared" si="27"/>
        <v>0</v>
      </c>
      <c r="P83" s="19">
        <f t="shared" si="28"/>
        <v>0</v>
      </c>
      <c r="Q83" s="19">
        <f t="shared" si="29"/>
        <v>0</v>
      </c>
      <c r="R83" s="66">
        <f t="shared" si="30"/>
        <v>0</v>
      </c>
      <c r="S83" s="67">
        <f t="shared" si="31"/>
        <v>0</v>
      </c>
      <c r="T83" s="68">
        <f t="shared" si="32"/>
        <v>0</v>
      </c>
      <c r="U83" s="88">
        <f t="shared" si="33"/>
        <v>0</v>
      </c>
      <c r="V83" s="89">
        <f t="shared" si="34"/>
        <v>0</v>
      </c>
      <c r="W83" s="88">
        <f t="shared" si="35"/>
        <v>0</v>
      </c>
      <c r="X83" s="89">
        <f t="shared" si="36"/>
        <v>0</v>
      </c>
      <c r="Y83" s="213">
        <f t="shared" si="37"/>
        <v>0</v>
      </c>
      <c r="Z83" s="214">
        <f t="shared" si="38"/>
        <v>0</v>
      </c>
    </row>
    <row r="84" spans="1:26" ht="25" customHeight="1" x14ac:dyDescent="0.5">
      <c r="A84" s="191"/>
      <c r="B84" s="10"/>
      <c r="C84" s="10"/>
      <c r="D84" s="11"/>
      <c r="E84" s="12"/>
      <c r="F84" s="138"/>
      <c r="G84" s="138"/>
      <c r="H84" s="139"/>
      <c r="I84" s="118"/>
      <c r="J84" s="73">
        <f t="shared" si="25"/>
        <v>0</v>
      </c>
      <c r="K84" s="70" t="str">
        <f>IF(J84&gt;0,IF(F84="","Inserire periodo in colonna F",IF(G84="","Inserire periodo in colonna G",IF(H84="","Inserire gg. di presenza in colonna H",IF(J84&gt;L84,"Errore n. max giorni! Verificare periodo inserito",IF(NETWORKDAYS.INTL(F84,G84,11,'MENU TENDINA'!I$30:I$41)=J84,"ok",""))))),"")</f>
        <v/>
      </c>
      <c r="L84" s="17" t="str">
        <f>IF(J84&gt;0,NETWORKDAYS.INTL(F84,G84,11,'MENU TENDINA'!$I$30:$I$41),"")</f>
        <v/>
      </c>
      <c r="M84" s="119"/>
      <c r="N84" s="19">
        <f t="shared" si="26"/>
        <v>0</v>
      </c>
      <c r="O84" s="19">
        <f t="shared" si="27"/>
        <v>0</v>
      </c>
      <c r="P84" s="19">
        <f t="shared" si="28"/>
        <v>0</v>
      </c>
      <c r="Q84" s="19">
        <f t="shared" si="29"/>
        <v>0</v>
      </c>
      <c r="R84" s="66">
        <f t="shared" si="30"/>
        <v>0</v>
      </c>
      <c r="S84" s="67">
        <f t="shared" si="31"/>
        <v>0</v>
      </c>
      <c r="T84" s="68">
        <f t="shared" si="32"/>
        <v>0</v>
      </c>
      <c r="U84" s="88">
        <f t="shared" si="33"/>
        <v>0</v>
      </c>
      <c r="V84" s="89">
        <f t="shared" si="34"/>
        <v>0</v>
      </c>
      <c r="W84" s="88">
        <f t="shared" si="35"/>
        <v>0</v>
      </c>
      <c r="X84" s="89">
        <f t="shared" si="36"/>
        <v>0</v>
      </c>
      <c r="Y84" s="213">
        <f t="shared" si="37"/>
        <v>0</v>
      </c>
      <c r="Z84" s="214">
        <f t="shared" si="38"/>
        <v>0</v>
      </c>
    </row>
    <row r="85" spans="1:26" ht="25" customHeight="1" x14ac:dyDescent="0.5">
      <c r="A85" s="191"/>
      <c r="B85" s="10"/>
      <c r="C85" s="10"/>
      <c r="D85" s="11"/>
      <c r="E85" s="12"/>
      <c r="F85" s="138"/>
      <c r="G85" s="138"/>
      <c r="H85" s="139"/>
      <c r="I85" s="118"/>
      <c r="J85" s="73">
        <f t="shared" si="25"/>
        <v>0</v>
      </c>
      <c r="K85" s="70" t="str">
        <f>IF(J85&gt;0,IF(F85="","Inserire periodo in colonna F",IF(G85="","Inserire periodo in colonna G",IF(H85="","Inserire gg. di presenza in colonna H",IF(J85&gt;L85,"Errore n. max giorni! Verificare periodo inserito",IF(NETWORKDAYS.INTL(F85,G85,11,'MENU TENDINA'!I$30:I$41)=J85,"ok",""))))),"")</f>
        <v/>
      </c>
      <c r="L85" s="17" t="str">
        <f>IF(J85&gt;0,NETWORKDAYS.INTL(F85,G85,11,'MENU TENDINA'!$I$30:$I$41),"")</f>
        <v/>
      </c>
      <c r="M85" s="119"/>
      <c r="N85" s="19">
        <f t="shared" si="26"/>
        <v>0</v>
      </c>
      <c r="O85" s="19">
        <f t="shared" si="27"/>
        <v>0</v>
      </c>
      <c r="P85" s="19">
        <f t="shared" si="28"/>
        <v>0</v>
      </c>
      <c r="Q85" s="19">
        <f t="shared" si="29"/>
        <v>0</v>
      </c>
      <c r="R85" s="66">
        <f t="shared" si="30"/>
        <v>0</v>
      </c>
      <c r="S85" s="67">
        <f t="shared" si="31"/>
        <v>0</v>
      </c>
      <c r="T85" s="68">
        <f t="shared" si="32"/>
        <v>0</v>
      </c>
      <c r="U85" s="88">
        <f t="shared" si="33"/>
        <v>0</v>
      </c>
      <c r="V85" s="89">
        <f t="shared" si="34"/>
        <v>0</v>
      </c>
      <c r="W85" s="88">
        <f t="shared" si="35"/>
        <v>0</v>
      </c>
      <c r="X85" s="89">
        <f t="shared" si="36"/>
        <v>0</v>
      </c>
      <c r="Y85" s="213">
        <f t="shared" si="37"/>
        <v>0</v>
      </c>
      <c r="Z85" s="214">
        <f t="shared" si="38"/>
        <v>0</v>
      </c>
    </row>
    <row r="86" spans="1:26" ht="25" customHeight="1" x14ac:dyDescent="0.5">
      <c r="A86" s="191"/>
      <c r="B86" s="10"/>
      <c r="C86" s="10"/>
      <c r="D86" s="11"/>
      <c r="E86" s="12"/>
      <c r="F86" s="138"/>
      <c r="G86" s="138"/>
      <c r="H86" s="139"/>
      <c r="I86" s="118"/>
      <c r="J86" s="73">
        <f t="shared" si="25"/>
        <v>0</v>
      </c>
      <c r="K86" s="70" t="str">
        <f>IF(J86&gt;0,IF(F86="","Inserire periodo in colonna F",IF(G86="","Inserire periodo in colonna G",IF(H86="","Inserire gg. di presenza in colonna H",IF(J86&gt;L86,"Errore n. max giorni! Verificare periodo inserito",IF(NETWORKDAYS.INTL(F86,G86,11,'MENU TENDINA'!I$30:I$41)=J86,"ok",""))))),"")</f>
        <v/>
      </c>
      <c r="L86" s="17" t="str">
        <f>IF(J86&gt;0,NETWORKDAYS.INTL(F86,G86,11,'MENU TENDINA'!$I$30:$I$41),"")</f>
        <v/>
      </c>
      <c r="M86" s="119"/>
      <c r="N86" s="19">
        <f t="shared" si="26"/>
        <v>0</v>
      </c>
      <c r="O86" s="19">
        <f t="shared" si="27"/>
        <v>0</v>
      </c>
      <c r="P86" s="19">
        <f t="shared" si="28"/>
        <v>0</v>
      </c>
      <c r="Q86" s="19">
        <f t="shared" si="29"/>
        <v>0</v>
      </c>
      <c r="R86" s="66">
        <f t="shared" si="30"/>
        <v>0</v>
      </c>
      <c r="S86" s="67">
        <f t="shared" si="31"/>
        <v>0</v>
      </c>
      <c r="T86" s="68">
        <f t="shared" si="32"/>
        <v>0</v>
      </c>
      <c r="U86" s="88">
        <f t="shared" si="33"/>
        <v>0</v>
      </c>
      <c r="V86" s="89">
        <f t="shared" si="34"/>
        <v>0</v>
      </c>
      <c r="W86" s="88">
        <f t="shared" si="35"/>
        <v>0</v>
      </c>
      <c r="X86" s="89">
        <f t="shared" si="36"/>
        <v>0</v>
      </c>
      <c r="Y86" s="213">
        <f t="shared" si="37"/>
        <v>0</v>
      </c>
      <c r="Z86" s="214">
        <f t="shared" si="38"/>
        <v>0</v>
      </c>
    </row>
    <row r="87" spans="1:26" ht="25" customHeight="1" x14ac:dyDescent="0.5">
      <c r="A87" s="191"/>
      <c r="B87" s="10"/>
      <c r="C87" s="10"/>
      <c r="D87" s="11"/>
      <c r="E87" s="12"/>
      <c r="F87" s="138"/>
      <c r="G87" s="138"/>
      <c r="H87" s="139"/>
      <c r="I87" s="118"/>
      <c r="J87" s="73">
        <f t="shared" si="25"/>
        <v>0</v>
      </c>
      <c r="K87" s="70" t="str">
        <f>IF(J87&gt;0,IF(F87="","Inserire periodo in colonna F",IF(G87="","Inserire periodo in colonna G",IF(H87="","Inserire gg. di presenza in colonna H",IF(J87&gt;L87,"Errore n. max giorni! Verificare periodo inserito",IF(NETWORKDAYS.INTL(F87,G87,11,'MENU TENDINA'!I$30:I$41)=J87,"ok",""))))),"")</f>
        <v/>
      </c>
      <c r="L87" s="17" t="str">
        <f>IF(J87&gt;0,NETWORKDAYS.INTL(F87,G87,11,'MENU TENDINA'!$I$30:$I$41),"")</f>
        <v/>
      </c>
      <c r="M87" s="119"/>
      <c r="N87" s="19">
        <f t="shared" si="26"/>
        <v>0</v>
      </c>
      <c r="O87" s="19">
        <f t="shared" si="27"/>
        <v>0</v>
      </c>
      <c r="P87" s="19">
        <f t="shared" si="28"/>
        <v>0</v>
      </c>
      <c r="Q87" s="19">
        <f t="shared" si="29"/>
        <v>0</v>
      </c>
      <c r="R87" s="66">
        <f t="shared" si="30"/>
        <v>0</v>
      </c>
      <c r="S87" s="67">
        <f t="shared" si="31"/>
        <v>0</v>
      </c>
      <c r="T87" s="68">
        <f t="shared" si="32"/>
        <v>0</v>
      </c>
      <c r="U87" s="88">
        <f t="shared" si="33"/>
        <v>0</v>
      </c>
      <c r="V87" s="89">
        <f t="shared" si="34"/>
        <v>0</v>
      </c>
      <c r="W87" s="88">
        <f t="shared" si="35"/>
        <v>0</v>
      </c>
      <c r="X87" s="89">
        <f t="shared" si="36"/>
        <v>0</v>
      </c>
      <c r="Y87" s="213">
        <f t="shared" si="37"/>
        <v>0</v>
      </c>
      <c r="Z87" s="214">
        <f t="shared" si="38"/>
        <v>0</v>
      </c>
    </row>
    <row r="88" spans="1:26" ht="25" customHeight="1" x14ac:dyDescent="0.5">
      <c r="A88" s="191"/>
      <c r="B88" s="10"/>
      <c r="C88" s="10"/>
      <c r="D88" s="11"/>
      <c r="E88" s="12"/>
      <c r="F88" s="138"/>
      <c r="G88" s="138"/>
      <c r="H88" s="139"/>
      <c r="I88" s="118"/>
      <c r="J88" s="73">
        <f t="shared" si="25"/>
        <v>0</v>
      </c>
      <c r="K88" s="70" t="str">
        <f>IF(J88&gt;0,IF(F88="","Inserire periodo in colonna F",IF(G88="","Inserire periodo in colonna G",IF(H88="","Inserire gg. di presenza in colonna H",IF(J88&gt;L88,"Errore n. max giorni! Verificare periodo inserito",IF(NETWORKDAYS.INTL(F88,G88,11,'MENU TENDINA'!I$30:I$41)=J88,"ok",""))))),"")</f>
        <v/>
      </c>
      <c r="L88" s="17" t="str">
        <f>IF(J88&gt;0,NETWORKDAYS.INTL(F88,G88,11,'MENU TENDINA'!$I$30:$I$41),"")</f>
        <v/>
      </c>
      <c r="M88" s="119"/>
      <c r="N88" s="19">
        <f t="shared" si="26"/>
        <v>0</v>
      </c>
      <c r="O88" s="19">
        <f t="shared" si="27"/>
        <v>0</v>
      </c>
      <c r="P88" s="19">
        <f t="shared" si="28"/>
        <v>0</v>
      </c>
      <c r="Q88" s="19">
        <f t="shared" si="29"/>
        <v>0</v>
      </c>
      <c r="R88" s="66">
        <f t="shared" si="30"/>
        <v>0</v>
      </c>
      <c r="S88" s="67">
        <f t="shared" si="31"/>
        <v>0</v>
      </c>
      <c r="T88" s="68">
        <f t="shared" si="32"/>
        <v>0</v>
      </c>
      <c r="U88" s="88">
        <f t="shared" si="33"/>
        <v>0</v>
      </c>
      <c r="V88" s="89">
        <f t="shared" si="34"/>
        <v>0</v>
      </c>
      <c r="W88" s="88">
        <f t="shared" si="35"/>
        <v>0</v>
      </c>
      <c r="X88" s="89">
        <f t="shared" si="36"/>
        <v>0</v>
      </c>
      <c r="Y88" s="213">
        <f t="shared" si="37"/>
        <v>0</v>
      </c>
      <c r="Z88" s="214">
        <f t="shared" si="38"/>
        <v>0</v>
      </c>
    </row>
    <row r="89" spans="1:26" ht="25" customHeight="1" x14ac:dyDescent="0.5">
      <c r="A89" s="191"/>
      <c r="B89" s="10"/>
      <c r="C89" s="10"/>
      <c r="D89" s="11"/>
      <c r="E89" s="12"/>
      <c r="F89" s="138"/>
      <c r="G89" s="138"/>
      <c r="H89" s="139"/>
      <c r="I89" s="118"/>
      <c r="J89" s="73">
        <f t="shared" si="25"/>
        <v>0</v>
      </c>
      <c r="K89" s="70" t="str">
        <f>IF(J89&gt;0,IF(F89="","Inserire periodo in colonna F",IF(G89="","Inserire periodo in colonna G",IF(H89="","Inserire gg. di presenza in colonna H",IF(J89&gt;L89,"Errore n. max giorni! Verificare periodo inserito",IF(NETWORKDAYS.INTL(F89,G89,11,'MENU TENDINA'!I$30:I$41)=J89,"ok",""))))),"")</f>
        <v/>
      </c>
      <c r="L89" s="17" t="str">
        <f>IF(J89&gt;0,NETWORKDAYS.INTL(F89,G89,11,'MENU TENDINA'!$I$30:$I$41),"")</f>
        <v/>
      </c>
      <c r="M89" s="119"/>
      <c r="N89" s="19">
        <f t="shared" si="26"/>
        <v>0</v>
      </c>
      <c r="O89" s="19">
        <f t="shared" si="27"/>
        <v>0</v>
      </c>
      <c r="P89" s="19">
        <f t="shared" si="28"/>
        <v>0</v>
      </c>
      <c r="Q89" s="19">
        <f t="shared" si="29"/>
        <v>0</v>
      </c>
      <c r="R89" s="66">
        <f t="shared" si="30"/>
        <v>0</v>
      </c>
      <c r="S89" s="67">
        <f t="shared" si="31"/>
        <v>0</v>
      </c>
      <c r="T89" s="68">
        <f t="shared" si="32"/>
        <v>0</v>
      </c>
      <c r="U89" s="88">
        <f t="shared" si="33"/>
        <v>0</v>
      </c>
      <c r="V89" s="89">
        <f t="shared" si="34"/>
        <v>0</v>
      </c>
      <c r="W89" s="88">
        <f t="shared" si="35"/>
        <v>0</v>
      </c>
      <c r="X89" s="89">
        <f t="shared" si="36"/>
        <v>0</v>
      </c>
      <c r="Y89" s="213">
        <f t="shared" si="37"/>
        <v>0</v>
      </c>
      <c r="Z89" s="214">
        <f t="shared" si="38"/>
        <v>0</v>
      </c>
    </row>
    <row r="90" spans="1:26" ht="25" customHeight="1" x14ac:dyDescent="0.5">
      <c r="A90" s="191"/>
      <c r="B90" s="10"/>
      <c r="C90" s="10"/>
      <c r="D90" s="11"/>
      <c r="E90" s="12"/>
      <c r="F90" s="138"/>
      <c r="G90" s="138"/>
      <c r="H90" s="139"/>
      <c r="I90" s="118"/>
      <c r="J90" s="73">
        <f t="shared" si="25"/>
        <v>0</v>
      </c>
      <c r="K90" s="70" t="str">
        <f>IF(J90&gt;0,IF(F90="","Inserire periodo in colonna F",IF(G90="","Inserire periodo in colonna G",IF(H90="","Inserire gg. di presenza in colonna H",IF(J90&gt;L90,"Errore n. max giorni! Verificare periodo inserito",IF(NETWORKDAYS.INTL(F90,G90,11,'MENU TENDINA'!I$30:I$41)=J90,"ok",""))))),"")</f>
        <v/>
      </c>
      <c r="L90" s="17" t="str">
        <f>IF(J90&gt;0,NETWORKDAYS.INTL(F90,G90,11,'MENU TENDINA'!$I$30:$I$41),"")</f>
        <v/>
      </c>
      <c r="M90" s="119"/>
      <c r="N90" s="19">
        <f t="shared" si="26"/>
        <v>0</v>
      </c>
      <c r="O90" s="19">
        <f t="shared" si="27"/>
        <v>0</v>
      </c>
      <c r="P90" s="19">
        <f t="shared" si="28"/>
        <v>0</v>
      </c>
      <c r="Q90" s="19">
        <f t="shared" si="29"/>
        <v>0</v>
      </c>
      <c r="R90" s="66">
        <f t="shared" si="30"/>
        <v>0</v>
      </c>
      <c r="S90" s="67">
        <f t="shared" si="31"/>
        <v>0</v>
      </c>
      <c r="T90" s="68">
        <f t="shared" si="32"/>
        <v>0</v>
      </c>
      <c r="U90" s="88">
        <f t="shared" si="33"/>
        <v>0</v>
      </c>
      <c r="V90" s="89">
        <f t="shared" si="34"/>
        <v>0</v>
      </c>
      <c r="W90" s="88">
        <f t="shared" si="35"/>
        <v>0</v>
      </c>
      <c r="X90" s="89">
        <f t="shared" si="36"/>
        <v>0</v>
      </c>
      <c r="Y90" s="213">
        <f t="shared" si="37"/>
        <v>0</v>
      </c>
      <c r="Z90" s="214">
        <f t="shared" si="38"/>
        <v>0</v>
      </c>
    </row>
    <row r="91" spans="1:26" ht="25" customHeight="1" x14ac:dyDescent="0.5">
      <c r="A91" s="191"/>
      <c r="B91" s="10"/>
      <c r="C91" s="10"/>
      <c r="D91" s="11"/>
      <c r="E91" s="12"/>
      <c r="F91" s="138"/>
      <c r="G91" s="138"/>
      <c r="H91" s="139"/>
      <c r="I91" s="118"/>
      <c r="J91" s="73">
        <f t="shared" si="25"/>
        <v>0</v>
      </c>
      <c r="K91" s="70" t="str">
        <f>IF(J91&gt;0,IF(F91="","Inserire periodo in colonna F",IF(G91="","Inserire periodo in colonna G",IF(H91="","Inserire gg. di presenza in colonna H",IF(J91&gt;L91,"Errore n. max giorni! Verificare periodo inserito",IF(NETWORKDAYS.INTL(F91,G91,11,'MENU TENDINA'!I$30:I$41)=J91,"ok",""))))),"")</f>
        <v/>
      </c>
      <c r="L91" s="17" t="str">
        <f>IF(J91&gt;0,NETWORKDAYS.INTL(F91,G91,11,'MENU TENDINA'!$I$30:$I$41),"")</f>
        <v/>
      </c>
      <c r="M91" s="119"/>
      <c r="N91" s="19">
        <f t="shared" si="26"/>
        <v>0</v>
      </c>
      <c r="O91" s="19">
        <f t="shared" si="27"/>
        <v>0</v>
      </c>
      <c r="P91" s="19">
        <f t="shared" si="28"/>
        <v>0</v>
      </c>
      <c r="Q91" s="19">
        <f t="shared" si="29"/>
        <v>0</v>
      </c>
      <c r="R91" s="66">
        <f t="shared" si="30"/>
        <v>0</v>
      </c>
      <c r="S91" s="67">
        <f t="shared" si="31"/>
        <v>0</v>
      </c>
      <c r="T91" s="68">
        <f t="shared" si="32"/>
        <v>0</v>
      </c>
      <c r="U91" s="88">
        <f t="shared" si="33"/>
        <v>0</v>
      </c>
      <c r="V91" s="89">
        <f t="shared" si="34"/>
        <v>0</v>
      </c>
      <c r="W91" s="88">
        <f t="shared" si="35"/>
        <v>0</v>
      </c>
      <c r="X91" s="89">
        <f t="shared" si="36"/>
        <v>0</v>
      </c>
      <c r="Y91" s="213">
        <f t="shared" si="37"/>
        <v>0</v>
      </c>
      <c r="Z91" s="214">
        <f t="shared" si="38"/>
        <v>0</v>
      </c>
    </row>
    <row r="92" spans="1:26" ht="25" customHeight="1" x14ac:dyDescent="0.5">
      <c r="A92" s="191"/>
      <c r="B92" s="10"/>
      <c r="C92" s="10"/>
      <c r="D92" s="11"/>
      <c r="E92" s="12"/>
      <c r="F92" s="138"/>
      <c r="G92" s="138"/>
      <c r="H92" s="139"/>
      <c r="I92" s="118"/>
      <c r="J92" s="73">
        <f t="shared" si="25"/>
        <v>0</v>
      </c>
      <c r="K92" s="70" t="str">
        <f>IF(J92&gt;0,IF(F92="","Inserire periodo in colonna F",IF(G92="","Inserire periodo in colonna G",IF(H92="","Inserire gg. di presenza in colonna H",IF(J92&gt;L92,"Errore n. max giorni! Verificare periodo inserito",IF(NETWORKDAYS.INTL(F92,G92,11,'MENU TENDINA'!I$30:I$41)=J92,"ok",""))))),"")</f>
        <v/>
      </c>
      <c r="L92" s="17" t="str">
        <f>IF(J92&gt;0,NETWORKDAYS.INTL(F92,G92,11,'MENU TENDINA'!$I$30:$I$41),"")</f>
        <v/>
      </c>
      <c r="M92" s="119"/>
      <c r="N92" s="19">
        <f t="shared" si="26"/>
        <v>0</v>
      </c>
      <c r="O92" s="19">
        <f t="shared" si="27"/>
        <v>0</v>
      </c>
      <c r="P92" s="19">
        <f t="shared" si="28"/>
        <v>0</v>
      </c>
      <c r="Q92" s="19">
        <f t="shared" si="29"/>
        <v>0</v>
      </c>
      <c r="R92" s="66">
        <f t="shared" si="30"/>
        <v>0</v>
      </c>
      <c r="S92" s="67">
        <f t="shared" si="31"/>
        <v>0</v>
      </c>
      <c r="T92" s="68">
        <f t="shared" si="32"/>
        <v>0</v>
      </c>
      <c r="U92" s="88">
        <f t="shared" si="33"/>
        <v>0</v>
      </c>
      <c r="V92" s="89">
        <f t="shared" si="34"/>
        <v>0</v>
      </c>
      <c r="W92" s="88">
        <f t="shared" si="35"/>
        <v>0</v>
      </c>
      <c r="X92" s="89">
        <f t="shared" si="36"/>
        <v>0</v>
      </c>
      <c r="Y92" s="213">
        <f t="shared" si="37"/>
        <v>0</v>
      </c>
      <c r="Z92" s="214">
        <f t="shared" si="38"/>
        <v>0</v>
      </c>
    </row>
    <row r="93" spans="1:26" ht="25" customHeight="1" x14ac:dyDescent="0.5">
      <c r="A93" s="191"/>
      <c r="B93" s="10"/>
      <c r="C93" s="10"/>
      <c r="D93" s="11"/>
      <c r="E93" s="12"/>
      <c r="F93" s="138"/>
      <c r="G93" s="138"/>
      <c r="H93" s="139"/>
      <c r="I93" s="118"/>
      <c r="J93" s="73">
        <f t="shared" si="25"/>
        <v>0</v>
      </c>
      <c r="K93" s="70" t="str">
        <f>IF(J93&gt;0,IF(F93="","Inserire periodo in colonna F",IF(G93="","Inserire periodo in colonna G",IF(H93="","Inserire gg. di presenza in colonna H",IF(J93&gt;L93,"Errore n. max giorni! Verificare periodo inserito",IF(NETWORKDAYS.INTL(F93,G93,11,'MENU TENDINA'!I$30:I$41)=J93,"ok",""))))),"")</f>
        <v/>
      </c>
      <c r="L93" s="17" t="str">
        <f>IF(J93&gt;0,NETWORKDAYS.INTL(F93,G93,11,'MENU TENDINA'!$I$30:$I$41),"")</f>
        <v/>
      </c>
      <c r="M93" s="119"/>
      <c r="N93" s="19">
        <f t="shared" si="26"/>
        <v>0</v>
      </c>
      <c r="O93" s="19">
        <f t="shared" si="27"/>
        <v>0</v>
      </c>
      <c r="P93" s="19">
        <f t="shared" si="28"/>
        <v>0</v>
      </c>
      <c r="Q93" s="19">
        <f t="shared" si="29"/>
        <v>0</v>
      </c>
      <c r="R93" s="66">
        <f t="shared" si="30"/>
        <v>0</v>
      </c>
      <c r="S93" s="67">
        <f t="shared" si="31"/>
        <v>0</v>
      </c>
      <c r="T93" s="68">
        <f t="shared" si="32"/>
        <v>0</v>
      </c>
      <c r="U93" s="88">
        <f t="shared" si="33"/>
        <v>0</v>
      </c>
      <c r="V93" s="89">
        <f t="shared" si="34"/>
        <v>0</v>
      </c>
      <c r="W93" s="88">
        <f t="shared" si="35"/>
        <v>0</v>
      </c>
      <c r="X93" s="89">
        <f t="shared" si="36"/>
        <v>0</v>
      </c>
      <c r="Y93" s="213">
        <f t="shared" si="37"/>
        <v>0</v>
      </c>
      <c r="Z93" s="214">
        <f t="shared" si="38"/>
        <v>0</v>
      </c>
    </row>
    <row r="94" spans="1:26" ht="25" customHeight="1" x14ac:dyDescent="0.5">
      <c r="A94" s="191"/>
      <c r="B94" s="10"/>
      <c r="C94" s="10"/>
      <c r="D94" s="11"/>
      <c r="E94" s="12"/>
      <c r="F94" s="138"/>
      <c r="G94" s="138"/>
      <c r="H94" s="139"/>
      <c r="I94" s="118"/>
      <c r="J94" s="73">
        <f t="shared" si="25"/>
        <v>0</v>
      </c>
      <c r="K94" s="70" t="str">
        <f>IF(J94&gt;0,IF(F94="","Inserire periodo in colonna F",IF(G94="","Inserire periodo in colonna G",IF(H94="","Inserire gg. di presenza in colonna H",IF(J94&gt;L94,"Errore n. max giorni! Verificare periodo inserito",IF(NETWORKDAYS.INTL(F94,G94,11,'MENU TENDINA'!I$30:I$41)=J94,"ok",""))))),"")</f>
        <v/>
      </c>
      <c r="L94" s="17" t="str">
        <f>IF(J94&gt;0,NETWORKDAYS.INTL(F94,G94,11,'MENU TENDINA'!$I$30:$I$41),"")</f>
        <v/>
      </c>
      <c r="M94" s="119"/>
      <c r="N94" s="19">
        <f t="shared" si="26"/>
        <v>0</v>
      </c>
      <c r="O94" s="19">
        <f t="shared" si="27"/>
        <v>0</v>
      </c>
      <c r="P94" s="19">
        <f t="shared" si="28"/>
        <v>0</v>
      </c>
      <c r="Q94" s="19">
        <f t="shared" si="29"/>
        <v>0</v>
      </c>
      <c r="R94" s="66">
        <f t="shared" si="30"/>
        <v>0</v>
      </c>
      <c r="S94" s="67">
        <f t="shared" si="31"/>
        <v>0</v>
      </c>
      <c r="T94" s="68">
        <f t="shared" si="32"/>
        <v>0</v>
      </c>
      <c r="U94" s="88">
        <f t="shared" si="33"/>
        <v>0</v>
      </c>
      <c r="V94" s="89">
        <f t="shared" si="34"/>
        <v>0</v>
      </c>
      <c r="W94" s="88">
        <f t="shared" si="35"/>
        <v>0</v>
      </c>
      <c r="X94" s="89">
        <f t="shared" si="36"/>
        <v>0</v>
      </c>
      <c r="Y94" s="213">
        <f t="shared" si="37"/>
        <v>0</v>
      </c>
      <c r="Z94" s="214">
        <f t="shared" si="38"/>
        <v>0</v>
      </c>
    </row>
    <row r="95" spans="1:26" ht="25" customHeight="1" x14ac:dyDescent="0.5">
      <c r="A95" s="191"/>
      <c r="B95" s="10"/>
      <c r="C95" s="10"/>
      <c r="D95" s="11"/>
      <c r="E95" s="12"/>
      <c r="F95" s="138"/>
      <c r="G95" s="138"/>
      <c r="H95" s="139"/>
      <c r="I95" s="118"/>
      <c r="J95" s="73">
        <f t="shared" si="25"/>
        <v>0</v>
      </c>
      <c r="K95" s="70" t="str">
        <f>IF(J95&gt;0,IF(F95="","Inserire periodo in colonna F",IF(G95="","Inserire periodo in colonna G",IF(H95="","Inserire gg. di presenza in colonna H",IF(J95&gt;L95,"Errore n. max giorni! Verificare periodo inserito",IF(NETWORKDAYS.INTL(F95,G95,11,'MENU TENDINA'!I$30:I$41)=J95,"ok",""))))),"")</f>
        <v/>
      </c>
      <c r="L95" s="17" t="str">
        <f>IF(J95&gt;0,NETWORKDAYS.INTL(F95,G95,11,'MENU TENDINA'!$I$30:$I$41),"")</f>
        <v/>
      </c>
      <c r="M95" s="119"/>
      <c r="N95" s="19">
        <f t="shared" si="26"/>
        <v>0</v>
      </c>
      <c r="O95" s="19">
        <f t="shared" si="27"/>
        <v>0</v>
      </c>
      <c r="P95" s="19">
        <f t="shared" si="28"/>
        <v>0</v>
      </c>
      <c r="Q95" s="19">
        <f t="shared" si="29"/>
        <v>0</v>
      </c>
      <c r="R95" s="66">
        <f t="shared" si="30"/>
        <v>0</v>
      </c>
      <c r="S95" s="67">
        <f t="shared" si="31"/>
        <v>0</v>
      </c>
      <c r="T95" s="68">
        <f t="shared" si="32"/>
        <v>0</v>
      </c>
      <c r="U95" s="88">
        <f t="shared" si="33"/>
        <v>0</v>
      </c>
      <c r="V95" s="89">
        <f t="shared" si="34"/>
        <v>0</v>
      </c>
      <c r="W95" s="88">
        <f t="shared" si="35"/>
        <v>0</v>
      </c>
      <c r="X95" s="89">
        <f t="shared" si="36"/>
        <v>0</v>
      </c>
      <c r="Y95" s="213">
        <f t="shared" si="37"/>
        <v>0</v>
      </c>
      <c r="Z95" s="214">
        <f t="shared" si="38"/>
        <v>0</v>
      </c>
    </row>
    <row r="96" spans="1:26" ht="25" customHeight="1" x14ac:dyDescent="0.5">
      <c r="A96" s="191"/>
      <c r="B96" s="10"/>
      <c r="C96" s="10"/>
      <c r="D96" s="11"/>
      <c r="E96" s="12"/>
      <c r="F96" s="138"/>
      <c r="G96" s="138"/>
      <c r="H96" s="139"/>
      <c r="I96" s="118"/>
      <c r="J96" s="73">
        <f t="shared" si="25"/>
        <v>0</v>
      </c>
      <c r="K96" s="70" t="str">
        <f>IF(J96&gt;0,IF(F96="","Inserire periodo in colonna F",IF(G96="","Inserire periodo in colonna G",IF(H96="","Inserire gg. di presenza in colonna H",IF(J96&gt;L96,"Errore n. max giorni! Verificare periodo inserito",IF(NETWORKDAYS.INTL(F96,G96,11,'MENU TENDINA'!I$30:I$41)=J96,"ok",""))))),"")</f>
        <v/>
      </c>
      <c r="L96" s="17" t="str">
        <f>IF(J96&gt;0,NETWORKDAYS.INTL(F96,G96,11,'MENU TENDINA'!$I$30:$I$41),"")</f>
        <v/>
      </c>
      <c r="M96" s="119"/>
      <c r="N96" s="19">
        <f t="shared" si="26"/>
        <v>0</v>
      </c>
      <c r="O96" s="19">
        <f t="shared" si="27"/>
        <v>0</v>
      </c>
      <c r="P96" s="19">
        <f t="shared" si="28"/>
        <v>0</v>
      </c>
      <c r="Q96" s="19">
        <f t="shared" si="29"/>
        <v>0</v>
      </c>
      <c r="R96" s="66">
        <f t="shared" si="30"/>
        <v>0</v>
      </c>
      <c r="S96" s="67">
        <f t="shared" si="31"/>
        <v>0</v>
      </c>
      <c r="T96" s="68">
        <f t="shared" si="32"/>
        <v>0</v>
      </c>
      <c r="U96" s="88">
        <f t="shared" si="33"/>
        <v>0</v>
      </c>
      <c r="V96" s="89">
        <f t="shared" si="34"/>
        <v>0</v>
      </c>
      <c r="W96" s="88">
        <f t="shared" si="35"/>
        <v>0</v>
      </c>
      <c r="X96" s="89">
        <f t="shared" si="36"/>
        <v>0</v>
      </c>
      <c r="Y96" s="213">
        <f t="shared" si="37"/>
        <v>0</v>
      </c>
      <c r="Z96" s="214">
        <f t="shared" si="38"/>
        <v>0</v>
      </c>
    </row>
    <row r="97" spans="1:26" ht="25" customHeight="1" x14ac:dyDescent="0.5">
      <c r="A97" s="191"/>
      <c r="B97" s="10"/>
      <c r="C97" s="10"/>
      <c r="D97" s="11"/>
      <c r="E97" s="12"/>
      <c r="F97" s="138"/>
      <c r="G97" s="138"/>
      <c r="H97" s="139"/>
      <c r="I97" s="118"/>
      <c r="J97" s="73">
        <f t="shared" si="25"/>
        <v>0</v>
      </c>
      <c r="K97" s="70" t="str">
        <f>IF(J97&gt;0,IF(F97="","Inserire periodo in colonna F",IF(G97="","Inserire periodo in colonna G",IF(H97="","Inserire gg. di presenza in colonna H",IF(J97&gt;L97,"Errore n. max giorni! Verificare periodo inserito",IF(NETWORKDAYS.INTL(F97,G97,11,'MENU TENDINA'!I$30:I$41)=J97,"ok",""))))),"")</f>
        <v/>
      </c>
      <c r="L97" s="17" t="str">
        <f>IF(J97&gt;0,NETWORKDAYS.INTL(F97,G97,11,'MENU TENDINA'!$I$30:$I$41),"")</f>
        <v/>
      </c>
      <c r="M97" s="119"/>
      <c r="N97" s="19">
        <f t="shared" si="26"/>
        <v>0</v>
      </c>
      <c r="O97" s="19">
        <f t="shared" si="27"/>
        <v>0</v>
      </c>
      <c r="P97" s="19">
        <f t="shared" si="28"/>
        <v>0</v>
      </c>
      <c r="Q97" s="19">
        <f t="shared" si="29"/>
        <v>0</v>
      </c>
      <c r="R97" s="66">
        <f t="shared" si="30"/>
        <v>0</v>
      </c>
      <c r="S97" s="67">
        <f t="shared" si="31"/>
        <v>0</v>
      </c>
      <c r="T97" s="68">
        <f t="shared" si="32"/>
        <v>0</v>
      </c>
      <c r="U97" s="88">
        <f t="shared" si="33"/>
        <v>0</v>
      </c>
      <c r="V97" s="89">
        <f t="shared" si="34"/>
        <v>0</v>
      </c>
      <c r="W97" s="88">
        <f t="shared" si="35"/>
        <v>0</v>
      </c>
      <c r="X97" s="89">
        <f t="shared" si="36"/>
        <v>0</v>
      </c>
      <c r="Y97" s="213">
        <f t="shared" si="37"/>
        <v>0</v>
      </c>
      <c r="Z97" s="214">
        <f t="shared" si="38"/>
        <v>0</v>
      </c>
    </row>
    <row r="98" spans="1:26" ht="25" customHeight="1" x14ac:dyDescent="0.5">
      <c r="A98" s="191"/>
      <c r="B98" s="10"/>
      <c r="C98" s="10"/>
      <c r="D98" s="11"/>
      <c r="E98" s="12"/>
      <c r="F98" s="138"/>
      <c r="G98" s="138"/>
      <c r="H98" s="139"/>
      <c r="I98" s="118"/>
      <c r="J98" s="73">
        <f t="shared" si="25"/>
        <v>0</v>
      </c>
      <c r="K98" s="70" t="str">
        <f>IF(J98&gt;0,IF(F98="","Inserire periodo in colonna F",IF(G98="","Inserire periodo in colonna G",IF(H98="","Inserire gg. di presenza in colonna H",IF(J98&gt;L98,"Errore n. max giorni! Verificare periodo inserito",IF(NETWORKDAYS.INTL(F98,G98,11,'MENU TENDINA'!I$30:I$41)=J98,"ok",""))))),"")</f>
        <v/>
      </c>
      <c r="L98" s="17" t="str">
        <f>IF(J98&gt;0,NETWORKDAYS.INTL(F98,G98,11,'MENU TENDINA'!$I$30:$I$41),"")</f>
        <v/>
      </c>
      <c r="M98" s="119"/>
      <c r="N98" s="19">
        <f t="shared" si="26"/>
        <v>0</v>
      </c>
      <c r="O98" s="19">
        <f t="shared" si="27"/>
        <v>0</v>
      </c>
      <c r="P98" s="19">
        <f t="shared" si="28"/>
        <v>0</v>
      </c>
      <c r="Q98" s="19">
        <f t="shared" si="29"/>
        <v>0</v>
      </c>
      <c r="R98" s="66">
        <f t="shared" si="30"/>
        <v>0</v>
      </c>
      <c r="S98" s="67">
        <f t="shared" si="31"/>
        <v>0</v>
      </c>
      <c r="T98" s="68">
        <f t="shared" si="32"/>
        <v>0</v>
      </c>
      <c r="U98" s="88">
        <f t="shared" si="33"/>
        <v>0</v>
      </c>
      <c r="V98" s="89">
        <f t="shared" si="34"/>
        <v>0</v>
      </c>
      <c r="W98" s="88">
        <f t="shared" si="35"/>
        <v>0</v>
      </c>
      <c r="X98" s="89">
        <f t="shared" si="36"/>
        <v>0</v>
      </c>
      <c r="Y98" s="213">
        <f t="shared" si="37"/>
        <v>0</v>
      </c>
      <c r="Z98" s="214">
        <f t="shared" si="38"/>
        <v>0</v>
      </c>
    </row>
    <row r="99" spans="1:26" ht="25" customHeight="1" x14ac:dyDescent="0.5">
      <c r="A99" s="191"/>
      <c r="B99" s="10"/>
      <c r="C99" s="10"/>
      <c r="D99" s="11"/>
      <c r="E99" s="12"/>
      <c r="F99" s="138"/>
      <c r="G99" s="138"/>
      <c r="H99" s="139"/>
      <c r="I99" s="118"/>
      <c r="J99" s="73">
        <f t="shared" si="25"/>
        <v>0</v>
      </c>
      <c r="K99" s="70" t="str">
        <f>IF(J99&gt;0,IF(F99="","Inserire periodo in colonna F",IF(G99="","Inserire periodo in colonna G",IF(H99="","Inserire gg. di presenza in colonna H",IF(J99&gt;L99,"Errore n. max giorni! Verificare periodo inserito",IF(NETWORKDAYS.INTL(F99,G99,11,'MENU TENDINA'!I$30:I$41)=J99,"ok",""))))),"")</f>
        <v/>
      </c>
      <c r="L99" s="17" t="str">
        <f>IF(J99&gt;0,NETWORKDAYS.INTL(F99,G99,11,'MENU TENDINA'!$I$30:$I$41),"")</f>
        <v/>
      </c>
      <c r="M99" s="119"/>
      <c r="N99" s="19">
        <f t="shared" si="26"/>
        <v>0</v>
      </c>
      <c r="O99" s="19">
        <f t="shared" si="27"/>
        <v>0</v>
      </c>
      <c r="P99" s="19">
        <f t="shared" si="28"/>
        <v>0</v>
      </c>
      <c r="Q99" s="19">
        <f t="shared" si="29"/>
        <v>0</v>
      </c>
      <c r="R99" s="66">
        <f t="shared" si="30"/>
        <v>0</v>
      </c>
      <c r="S99" s="67">
        <f t="shared" si="31"/>
        <v>0</v>
      </c>
      <c r="T99" s="68">
        <f t="shared" si="32"/>
        <v>0</v>
      </c>
      <c r="U99" s="88">
        <f t="shared" si="33"/>
        <v>0</v>
      </c>
      <c r="V99" s="89">
        <f t="shared" si="34"/>
        <v>0</v>
      </c>
      <c r="W99" s="88">
        <f t="shared" si="35"/>
        <v>0</v>
      </c>
      <c r="X99" s="89">
        <f t="shared" si="36"/>
        <v>0</v>
      </c>
      <c r="Y99" s="213">
        <f t="shared" si="37"/>
        <v>0</v>
      </c>
      <c r="Z99" s="214">
        <f t="shared" si="38"/>
        <v>0</v>
      </c>
    </row>
    <row r="100" spans="1:26" ht="25" customHeight="1" x14ac:dyDescent="0.5">
      <c r="A100" s="191"/>
      <c r="B100" s="10"/>
      <c r="C100" s="10"/>
      <c r="D100" s="11"/>
      <c r="E100" s="12"/>
      <c r="F100" s="138"/>
      <c r="G100" s="138"/>
      <c r="H100" s="139"/>
      <c r="I100" s="118"/>
      <c r="J100" s="73">
        <f t="shared" si="25"/>
        <v>0</v>
      </c>
      <c r="K100" s="70" t="str">
        <f>IF(J100&gt;0,IF(F100="","Inserire periodo in colonna F",IF(G100="","Inserire periodo in colonna G",IF(H100="","Inserire gg. di presenza in colonna H",IF(J100&gt;L100,"Errore n. max giorni! Verificare periodo inserito",IF(NETWORKDAYS.INTL(F100,G100,11,'MENU TENDINA'!I$30:I$41)=J100,"ok",""))))),"")</f>
        <v/>
      </c>
      <c r="L100" s="17" t="str">
        <f>IF(J100&gt;0,NETWORKDAYS.INTL(F100,G100,11,'MENU TENDINA'!$I$30:$I$41),"")</f>
        <v/>
      </c>
      <c r="M100" s="119"/>
      <c r="N100" s="19">
        <f t="shared" si="26"/>
        <v>0</v>
      </c>
      <c r="O100" s="19">
        <f t="shared" si="27"/>
        <v>0</v>
      </c>
      <c r="P100" s="19">
        <f t="shared" si="28"/>
        <v>0</v>
      </c>
      <c r="Q100" s="19">
        <f t="shared" si="29"/>
        <v>0</v>
      </c>
      <c r="R100" s="66">
        <f t="shared" si="30"/>
        <v>0</v>
      </c>
      <c r="S100" s="67">
        <f t="shared" si="31"/>
        <v>0</v>
      </c>
      <c r="T100" s="68">
        <f t="shared" si="32"/>
        <v>0</v>
      </c>
      <c r="U100" s="88">
        <f t="shared" si="33"/>
        <v>0</v>
      </c>
      <c r="V100" s="89">
        <f t="shared" si="34"/>
        <v>0</v>
      </c>
      <c r="W100" s="88">
        <f t="shared" si="35"/>
        <v>0</v>
      </c>
      <c r="X100" s="89">
        <f t="shared" si="36"/>
        <v>0</v>
      </c>
      <c r="Y100" s="213">
        <f t="shared" si="37"/>
        <v>0</v>
      </c>
      <c r="Z100" s="214">
        <f t="shared" si="38"/>
        <v>0</v>
      </c>
    </row>
    <row r="101" spans="1:26" ht="25" customHeight="1" x14ac:dyDescent="0.5">
      <c r="A101" s="191"/>
      <c r="B101" s="10"/>
      <c r="C101" s="10"/>
      <c r="D101" s="11"/>
      <c r="E101" s="12"/>
      <c r="F101" s="138"/>
      <c r="G101" s="138"/>
      <c r="H101" s="139"/>
      <c r="I101" s="118"/>
      <c r="J101" s="73">
        <f t="shared" si="25"/>
        <v>0</v>
      </c>
      <c r="K101" s="70" t="str">
        <f>IF(J101&gt;0,IF(F101="","Inserire periodo in colonna F",IF(G101="","Inserire periodo in colonna G",IF(H101="","Inserire gg. di presenza in colonna H",IF(J101&gt;L101,"Errore n. max giorni! Verificare periodo inserito",IF(NETWORKDAYS.INTL(F101,G101,11,'MENU TENDINA'!I$30:I$41)=J101,"ok",""))))),"")</f>
        <v/>
      </c>
      <c r="L101" s="17" t="str">
        <f>IF(J101&gt;0,NETWORKDAYS.INTL(F101,G101,11,'MENU TENDINA'!$I$30:$I$41),"")</f>
        <v/>
      </c>
      <c r="M101" s="119"/>
      <c r="N101" s="19">
        <f t="shared" si="26"/>
        <v>0</v>
      </c>
      <c r="O101" s="19">
        <f t="shared" si="27"/>
        <v>0</v>
      </c>
      <c r="P101" s="19">
        <f t="shared" si="28"/>
        <v>0</v>
      </c>
      <c r="Q101" s="19">
        <f t="shared" si="29"/>
        <v>0</v>
      </c>
      <c r="R101" s="66">
        <f t="shared" si="30"/>
        <v>0</v>
      </c>
      <c r="S101" s="67">
        <f t="shared" si="31"/>
        <v>0</v>
      </c>
      <c r="T101" s="68">
        <f t="shared" si="32"/>
        <v>0</v>
      </c>
      <c r="U101" s="88">
        <f t="shared" si="33"/>
        <v>0</v>
      </c>
      <c r="V101" s="89">
        <f t="shared" si="34"/>
        <v>0</v>
      </c>
      <c r="W101" s="88">
        <f t="shared" si="35"/>
        <v>0</v>
      </c>
      <c r="X101" s="89">
        <f t="shared" si="36"/>
        <v>0</v>
      </c>
      <c r="Y101" s="213">
        <f t="shared" si="37"/>
        <v>0</v>
      </c>
      <c r="Z101" s="214">
        <f t="shared" si="38"/>
        <v>0</v>
      </c>
    </row>
    <row r="102" spans="1:26" ht="25" customHeight="1" x14ac:dyDescent="0.5">
      <c r="A102" s="191"/>
      <c r="B102" s="10"/>
      <c r="C102" s="10"/>
      <c r="D102" s="11"/>
      <c r="E102" s="12"/>
      <c r="F102" s="138"/>
      <c r="G102" s="138"/>
      <c r="H102" s="139"/>
      <c r="I102" s="118"/>
      <c r="J102" s="73">
        <f t="shared" si="25"/>
        <v>0</v>
      </c>
      <c r="K102" s="70" t="str">
        <f>IF(J102&gt;0,IF(F102="","Inserire periodo in colonna F",IF(G102="","Inserire periodo in colonna G",IF(H102="","Inserire gg. di presenza in colonna H",IF(J102&gt;L102,"Errore n. max giorni! Verificare periodo inserito",IF(NETWORKDAYS.INTL(F102,G102,11,'MENU TENDINA'!I$30:I$41)=J102,"ok",""))))),"")</f>
        <v/>
      </c>
      <c r="L102" s="17" t="str">
        <f>IF(J102&gt;0,NETWORKDAYS.INTL(F102,G102,11,'MENU TENDINA'!$I$30:$I$41),"")</f>
        <v/>
      </c>
      <c r="M102" s="119"/>
      <c r="N102" s="19">
        <f t="shared" si="26"/>
        <v>0</v>
      </c>
      <c r="O102" s="19">
        <f t="shared" si="27"/>
        <v>0</v>
      </c>
      <c r="P102" s="19">
        <f t="shared" si="28"/>
        <v>0</v>
      </c>
      <c r="Q102" s="19">
        <f t="shared" si="29"/>
        <v>0</v>
      </c>
      <c r="R102" s="66">
        <f t="shared" si="30"/>
        <v>0</v>
      </c>
      <c r="S102" s="67">
        <f t="shared" si="31"/>
        <v>0</v>
      </c>
      <c r="T102" s="68">
        <f t="shared" si="32"/>
        <v>0</v>
      </c>
      <c r="U102" s="88">
        <f t="shared" si="33"/>
        <v>0</v>
      </c>
      <c r="V102" s="89">
        <f t="shared" si="34"/>
        <v>0</v>
      </c>
      <c r="W102" s="88">
        <f t="shared" si="35"/>
        <v>0</v>
      </c>
      <c r="X102" s="89">
        <f t="shared" si="36"/>
        <v>0</v>
      </c>
      <c r="Y102" s="213">
        <f t="shared" si="37"/>
        <v>0</v>
      </c>
      <c r="Z102" s="214">
        <f t="shared" si="38"/>
        <v>0</v>
      </c>
    </row>
    <row r="103" spans="1:26" ht="25" customHeight="1" x14ac:dyDescent="0.5">
      <c r="A103" s="191"/>
      <c r="B103" s="10"/>
      <c r="C103" s="10"/>
      <c r="D103" s="11"/>
      <c r="E103" s="12"/>
      <c r="F103" s="138"/>
      <c r="G103" s="138"/>
      <c r="H103" s="139"/>
      <c r="I103" s="118"/>
      <c r="J103" s="73">
        <f t="shared" si="25"/>
        <v>0</v>
      </c>
      <c r="K103" s="70" t="str">
        <f>IF(J103&gt;0,IF(F103="","Inserire periodo in colonna F",IF(G103="","Inserire periodo in colonna G",IF(H103="","Inserire gg. di presenza in colonna H",IF(J103&gt;L103,"Errore n. max giorni! Verificare periodo inserito",IF(NETWORKDAYS.INTL(F103,G103,11,'MENU TENDINA'!I$30:I$41)=J103,"ok",""))))),"")</f>
        <v/>
      </c>
      <c r="L103" s="17" t="str">
        <f>IF(J103&gt;0,NETWORKDAYS.INTL(F103,G103,11,'MENU TENDINA'!$I$30:$I$41),"")</f>
        <v/>
      </c>
      <c r="M103" s="119"/>
      <c r="N103" s="19">
        <f t="shared" si="26"/>
        <v>0</v>
      </c>
      <c r="O103" s="19">
        <f t="shared" si="27"/>
        <v>0</v>
      </c>
      <c r="P103" s="19">
        <f t="shared" si="28"/>
        <v>0</v>
      </c>
      <c r="Q103" s="19">
        <f t="shared" si="29"/>
        <v>0</v>
      </c>
      <c r="R103" s="66">
        <f t="shared" si="30"/>
        <v>0</v>
      </c>
      <c r="S103" s="67">
        <f t="shared" si="31"/>
        <v>0</v>
      </c>
      <c r="T103" s="68">
        <f t="shared" si="32"/>
        <v>0</v>
      </c>
      <c r="U103" s="88">
        <f t="shared" si="33"/>
        <v>0</v>
      </c>
      <c r="V103" s="89">
        <f t="shared" si="34"/>
        <v>0</v>
      </c>
      <c r="W103" s="88">
        <f t="shared" si="35"/>
        <v>0</v>
      </c>
      <c r="X103" s="89">
        <f t="shared" si="36"/>
        <v>0</v>
      </c>
      <c r="Y103" s="213">
        <f t="shared" si="37"/>
        <v>0</v>
      </c>
      <c r="Z103" s="214">
        <f t="shared" si="38"/>
        <v>0</v>
      </c>
    </row>
    <row r="104" spans="1:26" ht="25" customHeight="1" x14ac:dyDescent="0.5">
      <c r="A104" s="191"/>
      <c r="B104" s="10"/>
      <c r="C104" s="10"/>
      <c r="D104" s="11"/>
      <c r="E104" s="12"/>
      <c r="F104" s="138"/>
      <c r="G104" s="138"/>
      <c r="H104" s="139"/>
      <c r="I104" s="118"/>
      <c r="J104" s="73">
        <f t="shared" si="25"/>
        <v>0</v>
      </c>
      <c r="K104" s="70" t="str">
        <f>IF(J104&gt;0,IF(F104="","Inserire periodo in colonna F",IF(G104="","Inserire periodo in colonna G",IF(H104="","Inserire gg. di presenza in colonna H",IF(J104&gt;L104,"Errore n. max giorni! Verificare periodo inserito",IF(NETWORKDAYS.INTL(F104,G104,11,'MENU TENDINA'!I$30:I$41)=J104,"ok",""))))),"")</f>
        <v/>
      </c>
      <c r="L104" s="17" t="str">
        <f>IF(J104&gt;0,NETWORKDAYS.INTL(F104,G104,11,'MENU TENDINA'!$I$30:$I$41),"")</f>
        <v/>
      </c>
      <c r="M104" s="119"/>
      <c r="N104" s="19">
        <f t="shared" si="26"/>
        <v>0</v>
      </c>
      <c r="O104" s="19">
        <f t="shared" si="27"/>
        <v>0</v>
      </c>
      <c r="P104" s="19">
        <f t="shared" si="28"/>
        <v>0</v>
      </c>
      <c r="Q104" s="19">
        <f t="shared" si="29"/>
        <v>0</v>
      </c>
      <c r="R104" s="66">
        <f t="shared" si="30"/>
        <v>0</v>
      </c>
      <c r="S104" s="67">
        <f t="shared" si="31"/>
        <v>0</v>
      </c>
      <c r="T104" s="68">
        <f t="shared" si="32"/>
        <v>0</v>
      </c>
      <c r="U104" s="88">
        <f t="shared" si="33"/>
        <v>0</v>
      </c>
      <c r="V104" s="89">
        <f t="shared" si="34"/>
        <v>0</v>
      </c>
      <c r="W104" s="88">
        <f t="shared" si="35"/>
        <v>0</v>
      </c>
      <c r="X104" s="89">
        <f t="shared" si="36"/>
        <v>0</v>
      </c>
      <c r="Y104" s="213">
        <f t="shared" si="37"/>
        <v>0</v>
      </c>
      <c r="Z104" s="214">
        <f t="shared" si="38"/>
        <v>0</v>
      </c>
    </row>
    <row r="105" spans="1:26" ht="25" customHeight="1" x14ac:dyDescent="0.5">
      <c r="A105" s="191"/>
      <c r="B105" s="10"/>
      <c r="C105" s="10"/>
      <c r="D105" s="11"/>
      <c r="E105" s="12"/>
      <c r="F105" s="138"/>
      <c r="G105" s="138"/>
      <c r="H105" s="139"/>
      <c r="I105" s="118"/>
      <c r="J105" s="73">
        <f t="shared" si="25"/>
        <v>0</v>
      </c>
      <c r="K105" s="70" t="str">
        <f>IF(J105&gt;0,IF(F105="","Inserire periodo in colonna F",IF(G105="","Inserire periodo in colonna G",IF(H105="","Inserire gg. di presenza in colonna H",IF(J105&gt;L105,"Errore n. max giorni! Verificare periodo inserito",IF(NETWORKDAYS.INTL(F105,G105,11,'MENU TENDINA'!I$30:I$41)=J105,"ok",""))))),"")</f>
        <v/>
      </c>
      <c r="L105" s="17" t="str">
        <f>IF(J105&gt;0,NETWORKDAYS.INTL(F105,G105,11,'MENU TENDINA'!$I$30:$I$41),"")</f>
        <v/>
      </c>
      <c r="M105" s="119"/>
      <c r="N105" s="19">
        <f t="shared" si="26"/>
        <v>0</v>
      </c>
      <c r="O105" s="19">
        <f t="shared" si="27"/>
        <v>0</v>
      </c>
      <c r="P105" s="19">
        <f t="shared" si="28"/>
        <v>0</v>
      </c>
      <c r="Q105" s="19">
        <f t="shared" si="29"/>
        <v>0</v>
      </c>
      <c r="R105" s="66">
        <f t="shared" si="30"/>
        <v>0</v>
      </c>
      <c r="S105" s="67">
        <f t="shared" si="31"/>
        <v>0</v>
      </c>
      <c r="T105" s="68">
        <f t="shared" si="32"/>
        <v>0</v>
      </c>
      <c r="U105" s="88">
        <f t="shared" si="33"/>
        <v>0</v>
      </c>
      <c r="V105" s="89">
        <f t="shared" si="34"/>
        <v>0</v>
      </c>
      <c r="W105" s="88">
        <f t="shared" si="35"/>
        <v>0</v>
      </c>
      <c r="X105" s="89">
        <f t="shared" si="36"/>
        <v>0</v>
      </c>
      <c r="Y105" s="213">
        <f t="shared" si="37"/>
        <v>0</v>
      </c>
      <c r="Z105" s="214">
        <f t="shared" si="38"/>
        <v>0</v>
      </c>
    </row>
    <row r="106" spans="1:26" ht="25" customHeight="1" x14ac:dyDescent="0.5">
      <c r="A106" s="191"/>
      <c r="B106" s="10"/>
      <c r="C106" s="10"/>
      <c r="D106" s="11"/>
      <c r="E106" s="12"/>
      <c r="F106" s="138"/>
      <c r="G106" s="138"/>
      <c r="H106" s="139"/>
      <c r="I106" s="118"/>
      <c r="J106" s="73">
        <f t="shared" si="25"/>
        <v>0</v>
      </c>
      <c r="K106" s="70" t="str">
        <f>IF(J106&gt;0,IF(F106="","Inserire periodo in colonna F",IF(G106="","Inserire periodo in colonna G",IF(H106="","Inserire gg. di presenza in colonna H",IF(J106&gt;L106,"Errore n. max giorni! Verificare periodo inserito",IF(NETWORKDAYS.INTL(F106,G106,11,'MENU TENDINA'!I$30:I$41)=J106,"ok",""))))),"")</f>
        <v/>
      </c>
      <c r="L106" s="17" t="str">
        <f>IF(J106&gt;0,NETWORKDAYS.INTL(F106,G106,11,'MENU TENDINA'!$I$30:$I$41),"")</f>
        <v/>
      </c>
      <c r="M106" s="119"/>
      <c r="N106" s="19">
        <f t="shared" si="26"/>
        <v>0</v>
      </c>
      <c r="O106" s="19">
        <f t="shared" si="27"/>
        <v>0</v>
      </c>
      <c r="P106" s="19">
        <f t="shared" si="28"/>
        <v>0</v>
      </c>
      <c r="Q106" s="19">
        <f t="shared" si="29"/>
        <v>0</v>
      </c>
      <c r="R106" s="66">
        <f t="shared" si="30"/>
        <v>0</v>
      </c>
      <c r="S106" s="67">
        <f t="shared" si="31"/>
        <v>0</v>
      </c>
      <c r="T106" s="68">
        <f t="shared" si="32"/>
        <v>0</v>
      </c>
      <c r="U106" s="88">
        <f t="shared" si="33"/>
        <v>0</v>
      </c>
      <c r="V106" s="89">
        <f t="shared" si="34"/>
        <v>0</v>
      </c>
      <c r="W106" s="88">
        <f t="shared" si="35"/>
        <v>0</v>
      </c>
      <c r="X106" s="89">
        <f t="shared" si="36"/>
        <v>0</v>
      </c>
      <c r="Y106" s="213">
        <f t="shared" si="37"/>
        <v>0</v>
      </c>
      <c r="Z106" s="214">
        <f t="shared" si="38"/>
        <v>0</v>
      </c>
    </row>
    <row r="107" spans="1:26" ht="25" customHeight="1" x14ac:dyDescent="0.5">
      <c r="A107" s="191"/>
      <c r="B107" s="10"/>
      <c r="C107" s="10"/>
      <c r="D107" s="11"/>
      <c r="E107" s="12"/>
      <c r="F107" s="138"/>
      <c r="G107" s="138"/>
      <c r="H107" s="139"/>
      <c r="I107" s="118"/>
      <c r="J107" s="73">
        <f t="shared" si="25"/>
        <v>0</v>
      </c>
      <c r="K107" s="70" t="str">
        <f>IF(J107&gt;0,IF(F107="","Inserire periodo in colonna F",IF(G107="","Inserire periodo in colonna G",IF(H107="","Inserire gg. di presenza in colonna H",IF(J107&gt;L107,"Errore n. max giorni! Verificare periodo inserito",IF(NETWORKDAYS.INTL(F107,G107,11,'MENU TENDINA'!I$30:I$41)=J107,"ok",""))))),"")</f>
        <v/>
      </c>
      <c r="L107" s="17" t="str">
        <f>IF(J107&gt;0,NETWORKDAYS.INTL(F107,G107,11,'MENU TENDINA'!$I$30:$I$41),"")</f>
        <v/>
      </c>
      <c r="M107" s="119"/>
      <c r="N107" s="19">
        <f t="shared" si="26"/>
        <v>0</v>
      </c>
      <c r="O107" s="19">
        <f t="shared" si="27"/>
        <v>0</v>
      </c>
      <c r="P107" s="19">
        <f t="shared" si="28"/>
        <v>0</v>
      </c>
      <c r="Q107" s="19">
        <f t="shared" si="29"/>
        <v>0</v>
      </c>
      <c r="R107" s="66">
        <f t="shared" si="30"/>
        <v>0</v>
      </c>
      <c r="S107" s="67">
        <f t="shared" si="31"/>
        <v>0</v>
      </c>
      <c r="T107" s="68">
        <f t="shared" si="32"/>
        <v>0</v>
      </c>
      <c r="U107" s="88">
        <f t="shared" si="33"/>
        <v>0</v>
      </c>
      <c r="V107" s="89">
        <f t="shared" si="34"/>
        <v>0</v>
      </c>
      <c r="W107" s="88">
        <f t="shared" si="35"/>
        <v>0</v>
      </c>
      <c r="X107" s="89">
        <f t="shared" si="36"/>
        <v>0</v>
      </c>
      <c r="Y107" s="213">
        <f t="shared" si="37"/>
        <v>0</v>
      </c>
      <c r="Z107" s="214">
        <f t="shared" si="38"/>
        <v>0</v>
      </c>
    </row>
    <row r="108" spans="1:26" ht="25" customHeight="1" x14ac:dyDescent="0.5">
      <c r="A108" s="191"/>
      <c r="B108" s="10"/>
      <c r="C108" s="10"/>
      <c r="D108" s="11"/>
      <c r="E108" s="12"/>
      <c r="F108" s="138"/>
      <c r="G108" s="138"/>
      <c r="H108" s="139"/>
      <c r="I108" s="118"/>
      <c r="J108" s="73">
        <f t="shared" si="25"/>
        <v>0</v>
      </c>
      <c r="K108" s="70" t="str">
        <f>IF(J108&gt;0,IF(F108="","Inserire periodo in colonna F",IF(G108="","Inserire periodo in colonna G",IF(H108="","Inserire gg. di presenza in colonna H",IF(J108&gt;L108,"Errore n. max giorni! Verificare periodo inserito",IF(NETWORKDAYS.INTL(F108,G108,11,'MENU TENDINA'!I$30:I$41)=J108,"ok",""))))),"")</f>
        <v/>
      </c>
      <c r="L108" s="17" t="str">
        <f>IF(J108&gt;0,NETWORKDAYS.INTL(F108,G108,11,'MENU TENDINA'!$I$30:$I$41),"")</f>
        <v/>
      </c>
      <c r="M108" s="119"/>
      <c r="N108" s="19">
        <f t="shared" si="26"/>
        <v>0</v>
      </c>
      <c r="O108" s="19">
        <f t="shared" si="27"/>
        <v>0</v>
      </c>
      <c r="P108" s="19">
        <f t="shared" si="28"/>
        <v>0</v>
      </c>
      <c r="Q108" s="19">
        <f t="shared" si="29"/>
        <v>0</v>
      </c>
      <c r="R108" s="66">
        <f t="shared" si="30"/>
        <v>0</v>
      </c>
      <c r="S108" s="67">
        <f t="shared" si="31"/>
        <v>0</v>
      </c>
      <c r="T108" s="68">
        <f t="shared" si="32"/>
        <v>0</v>
      </c>
      <c r="U108" s="88">
        <f t="shared" si="33"/>
        <v>0</v>
      </c>
      <c r="V108" s="89">
        <f t="shared" si="34"/>
        <v>0</v>
      </c>
      <c r="W108" s="88">
        <f t="shared" si="35"/>
        <v>0</v>
      </c>
      <c r="X108" s="89">
        <f t="shared" si="36"/>
        <v>0</v>
      </c>
      <c r="Y108" s="213">
        <f t="shared" si="37"/>
        <v>0</v>
      </c>
      <c r="Z108" s="214">
        <f t="shared" si="38"/>
        <v>0</v>
      </c>
    </row>
    <row r="109" spans="1:26" ht="25" customHeight="1" x14ac:dyDescent="0.5">
      <c r="A109" s="191"/>
      <c r="B109" s="10"/>
      <c r="C109" s="10"/>
      <c r="D109" s="11"/>
      <c r="E109" s="12"/>
      <c r="F109" s="138"/>
      <c r="G109" s="138"/>
      <c r="H109" s="139"/>
      <c r="I109" s="118"/>
      <c r="J109" s="73">
        <f t="shared" si="25"/>
        <v>0</v>
      </c>
      <c r="K109" s="70" t="str">
        <f>IF(J109&gt;0,IF(F109="","Inserire periodo in colonna F",IF(G109="","Inserire periodo in colonna G",IF(H109="","Inserire gg. di presenza in colonna H",IF(J109&gt;L109,"Errore n. max giorni! Verificare periodo inserito",IF(NETWORKDAYS.INTL(F109,G109,11,'MENU TENDINA'!I$30:I$41)=J109,"ok",""))))),"")</f>
        <v/>
      </c>
      <c r="L109" s="17" t="str">
        <f>IF(J109&gt;0,NETWORKDAYS.INTL(F109,G109,11,'MENU TENDINA'!$I$30:$I$41),"")</f>
        <v/>
      </c>
      <c r="M109" s="119"/>
      <c r="N109" s="19">
        <f t="shared" si="26"/>
        <v>0</v>
      </c>
      <c r="O109" s="19">
        <f t="shared" si="27"/>
        <v>0</v>
      </c>
      <c r="P109" s="19">
        <f t="shared" si="28"/>
        <v>0</v>
      </c>
      <c r="Q109" s="19">
        <f t="shared" si="29"/>
        <v>0</v>
      </c>
      <c r="R109" s="66">
        <f t="shared" si="30"/>
        <v>0</v>
      </c>
      <c r="S109" s="67">
        <f t="shared" si="31"/>
        <v>0</v>
      </c>
      <c r="T109" s="68">
        <f t="shared" si="32"/>
        <v>0</v>
      </c>
      <c r="U109" s="88">
        <f t="shared" si="33"/>
        <v>0</v>
      </c>
      <c r="V109" s="89">
        <f t="shared" si="34"/>
        <v>0</v>
      </c>
      <c r="W109" s="88">
        <f t="shared" si="35"/>
        <v>0</v>
      </c>
      <c r="X109" s="89">
        <f t="shared" si="36"/>
        <v>0</v>
      </c>
      <c r="Y109" s="213">
        <f t="shared" si="37"/>
        <v>0</v>
      </c>
      <c r="Z109" s="214">
        <f t="shared" si="38"/>
        <v>0</v>
      </c>
    </row>
    <row r="110" spans="1:26" ht="25" customHeight="1" x14ac:dyDescent="0.5">
      <c r="A110" s="191"/>
      <c r="B110" s="10"/>
      <c r="C110" s="10"/>
      <c r="D110" s="11"/>
      <c r="E110" s="12"/>
      <c r="F110" s="138"/>
      <c r="G110" s="138"/>
      <c r="H110" s="139"/>
      <c r="I110" s="118"/>
      <c r="J110" s="73">
        <f t="shared" si="25"/>
        <v>0</v>
      </c>
      <c r="K110" s="70" t="str">
        <f>IF(J110&gt;0,IF(F110="","Inserire periodo in colonna F",IF(G110="","Inserire periodo in colonna G",IF(H110="","Inserire gg. di presenza in colonna H",IF(J110&gt;L110,"Errore n. max giorni! Verificare periodo inserito",IF(NETWORKDAYS.INTL(F110,G110,11,'MENU TENDINA'!I$30:I$41)=J110,"ok",""))))),"")</f>
        <v/>
      </c>
      <c r="L110" s="17" t="str">
        <f>IF(J110&gt;0,NETWORKDAYS.INTL(F110,G110,11,'MENU TENDINA'!$I$30:$I$41),"")</f>
        <v/>
      </c>
      <c r="M110" s="119"/>
      <c r="N110" s="19">
        <f t="shared" si="26"/>
        <v>0</v>
      </c>
      <c r="O110" s="19">
        <f t="shared" si="27"/>
        <v>0</v>
      </c>
      <c r="P110" s="19">
        <f t="shared" si="28"/>
        <v>0</v>
      </c>
      <c r="Q110" s="19">
        <f t="shared" si="29"/>
        <v>0</v>
      </c>
      <c r="R110" s="66">
        <f t="shared" si="30"/>
        <v>0</v>
      </c>
      <c r="S110" s="67">
        <f t="shared" si="31"/>
        <v>0</v>
      </c>
      <c r="T110" s="68">
        <f t="shared" si="32"/>
        <v>0</v>
      </c>
      <c r="U110" s="88">
        <f t="shared" si="33"/>
        <v>0</v>
      </c>
      <c r="V110" s="89">
        <f t="shared" si="34"/>
        <v>0</v>
      </c>
      <c r="W110" s="88">
        <f t="shared" si="35"/>
        <v>0</v>
      </c>
      <c r="X110" s="89">
        <f t="shared" si="36"/>
        <v>0</v>
      </c>
      <c r="Y110" s="213">
        <f t="shared" si="37"/>
        <v>0</v>
      </c>
      <c r="Z110" s="214">
        <f t="shared" si="38"/>
        <v>0</v>
      </c>
    </row>
    <row r="111" spans="1:26" ht="25" customHeight="1" x14ac:dyDescent="0.5">
      <c r="A111" s="191"/>
      <c r="B111" s="10"/>
      <c r="C111" s="10"/>
      <c r="D111" s="11"/>
      <c r="E111" s="12"/>
      <c r="F111" s="138"/>
      <c r="G111" s="138"/>
      <c r="H111" s="139"/>
      <c r="I111" s="118"/>
      <c r="J111" s="73">
        <f t="shared" si="25"/>
        <v>0</v>
      </c>
      <c r="K111" s="70" t="str">
        <f>IF(J111&gt;0,IF(F111="","Inserire periodo in colonna F",IF(G111="","Inserire periodo in colonna G",IF(H111="","Inserire gg. di presenza in colonna H",IF(J111&gt;L111,"Errore n. max giorni! Verificare periodo inserito",IF(NETWORKDAYS.INTL(F111,G111,11,'MENU TENDINA'!I$30:I$41)=J111,"ok",""))))),"")</f>
        <v/>
      </c>
      <c r="L111" s="17" t="str">
        <f>IF(J111&gt;0,NETWORKDAYS.INTL(F111,G111,11,'MENU TENDINA'!$I$30:$I$41),"")</f>
        <v/>
      </c>
      <c r="M111" s="119"/>
      <c r="N111" s="19">
        <f t="shared" si="26"/>
        <v>0</v>
      </c>
      <c r="O111" s="19">
        <f t="shared" si="27"/>
        <v>0</v>
      </c>
      <c r="P111" s="19">
        <f t="shared" si="28"/>
        <v>0</v>
      </c>
      <c r="Q111" s="19">
        <f t="shared" si="29"/>
        <v>0</v>
      </c>
      <c r="R111" s="66">
        <f t="shared" si="30"/>
        <v>0</v>
      </c>
      <c r="S111" s="67">
        <f t="shared" si="31"/>
        <v>0</v>
      </c>
      <c r="T111" s="68">
        <f t="shared" si="32"/>
        <v>0</v>
      </c>
      <c r="U111" s="88">
        <f t="shared" si="33"/>
        <v>0</v>
      </c>
      <c r="V111" s="89">
        <f t="shared" si="34"/>
        <v>0</v>
      </c>
      <c r="W111" s="88">
        <f t="shared" si="35"/>
        <v>0</v>
      </c>
      <c r="X111" s="89">
        <f t="shared" si="36"/>
        <v>0</v>
      </c>
      <c r="Y111" s="213">
        <f t="shared" si="37"/>
        <v>0</v>
      </c>
      <c r="Z111" s="214">
        <f t="shared" si="38"/>
        <v>0</v>
      </c>
    </row>
    <row r="112" spans="1:26" ht="25" customHeight="1" x14ac:dyDescent="0.5">
      <c r="A112" s="191"/>
      <c r="B112" s="10"/>
      <c r="C112" s="10"/>
      <c r="D112" s="11"/>
      <c r="E112" s="12"/>
      <c r="F112" s="138"/>
      <c r="G112" s="138"/>
      <c r="H112" s="139"/>
      <c r="I112" s="118"/>
      <c r="J112" s="73">
        <f t="shared" si="25"/>
        <v>0</v>
      </c>
      <c r="K112" s="70" t="str">
        <f>IF(J112&gt;0,IF(F112="","Inserire periodo in colonna F",IF(G112="","Inserire periodo in colonna G",IF(H112="","Inserire gg. di presenza in colonna H",IF(J112&gt;L112,"Errore n. max giorni! Verificare periodo inserito",IF(NETWORKDAYS.INTL(F112,G112,11,'MENU TENDINA'!I$30:I$41)=J112,"ok",""))))),"")</f>
        <v/>
      </c>
      <c r="L112" s="17" t="str">
        <f>IF(J112&gt;0,NETWORKDAYS.INTL(F112,G112,11,'MENU TENDINA'!$I$30:$I$41),"")</f>
        <v/>
      </c>
      <c r="M112" s="119"/>
      <c r="N112" s="19">
        <f t="shared" si="26"/>
        <v>0</v>
      </c>
      <c r="O112" s="19">
        <f t="shared" si="27"/>
        <v>0</v>
      </c>
      <c r="P112" s="19">
        <f t="shared" si="28"/>
        <v>0</v>
      </c>
      <c r="Q112" s="19">
        <f t="shared" si="29"/>
        <v>0</v>
      </c>
      <c r="R112" s="66">
        <f t="shared" si="30"/>
        <v>0</v>
      </c>
      <c r="S112" s="67">
        <f t="shared" si="31"/>
        <v>0</v>
      </c>
      <c r="T112" s="68">
        <f t="shared" si="32"/>
        <v>0</v>
      </c>
      <c r="U112" s="88">
        <f t="shared" si="33"/>
        <v>0</v>
      </c>
      <c r="V112" s="89">
        <f t="shared" si="34"/>
        <v>0</v>
      </c>
      <c r="W112" s="88">
        <f t="shared" si="35"/>
        <v>0</v>
      </c>
      <c r="X112" s="89">
        <f t="shared" si="36"/>
        <v>0</v>
      </c>
      <c r="Y112" s="213">
        <f t="shared" si="37"/>
        <v>0</v>
      </c>
      <c r="Z112" s="214">
        <f t="shared" si="38"/>
        <v>0</v>
      </c>
    </row>
    <row r="113" spans="1:26" ht="25" customHeight="1" x14ac:dyDescent="0.5">
      <c r="A113" s="191"/>
      <c r="B113" s="10"/>
      <c r="C113" s="10"/>
      <c r="D113" s="11"/>
      <c r="E113" s="12"/>
      <c r="F113" s="138"/>
      <c r="G113" s="138"/>
      <c r="H113" s="139"/>
      <c r="I113" s="118"/>
      <c r="J113" s="73">
        <f t="shared" si="25"/>
        <v>0</v>
      </c>
      <c r="K113" s="70" t="str">
        <f>IF(J113&gt;0,IF(F113="","Inserire periodo in colonna F",IF(G113="","Inserire periodo in colonna G",IF(H113="","Inserire gg. di presenza in colonna H",IF(J113&gt;L113,"Errore n. max giorni! Verificare periodo inserito",IF(NETWORKDAYS.INTL(F113,G113,11,'MENU TENDINA'!I$30:I$41)=J113,"ok",""))))),"")</f>
        <v/>
      </c>
      <c r="L113" s="17" t="str">
        <f>IF(J113&gt;0,NETWORKDAYS.INTL(F113,G113,11,'MENU TENDINA'!$I$30:$I$41),"")</f>
        <v/>
      </c>
      <c r="M113" s="119"/>
      <c r="N113" s="19">
        <f t="shared" si="26"/>
        <v>0</v>
      </c>
      <c r="O113" s="19">
        <f t="shared" si="27"/>
        <v>0</v>
      </c>
      <c r="P113" s="19">
        <f t="shared" si="28"/>
        <v>0</v>
      </c>
      <c r="Q113" s="19">
        <f t="shared" si="29"/>
        <v>0</v>
      </c>
      <c r="R113" s="66">
        <f t="shared" si="30"/>
        <v>0</v>
      </c>
      <c r="S113" s="67">
        <f t="shared" si="31"/>
        <v>0</v>
      </c>
      <c r="T113" s="68">
        <f t="shared" si="32"/>
        <v>0</v>
      </c>
      <c r="U113" s="88">
        <f t="shared" si="33"/>
        <v>0</v>
      </c>
      <c r="V113" s="89">
        <f t="shared" si="34"/>
        <v>0</v>
      </c>
      <c r="W113" s="88">
        <f t="shared" si="35"/>
        <v>0</v>
      </c>
      <c r="X113" s="89">
        <f t="shared" si="36"/>
        <v>0</v>
      </c>
      <c r="Y113" s="213">
        <f t="shared" si="37"/>
        <v>0</v>
      </c>
      <c r="Z113" s="214">
        <f t="shared" si="38"/>
        <v>0</v>
      </c>
    </row>
    <row r="114" spans="1:26" ht="25" customHeight="1" x14ac:dyDescent="0.5">
      <c r="A114" s="191"/>
      <c r="B114" s="10"/>
      <c r="C114" s="10"/>
      <c r="D114" s="11"/>
      <c r="E114" s="12"/>
      <c r="F114" s="138"/>
      <c r="G114" s="138"/>
      <c r="H114" s="139"/>
      <c r="I114" s="118"/>
      <c r="J114" s="73">
        <f t="shared" si="25"/>
        <v>0</v>
      </c>
      <c r="K114" s="70" t="str">
        <f>IF(J114&gt;0,IF(F114="","Inserire periodo in colonna F",IF(G114="","Inserire periodo in colonna G",IF(H114="","Inserire gg. di presenza in colonna H",IF(J114&gt;L114,"Errore n. max giorni! Verificare periodo inserito",IF(NETWORKDAYS.INTL(F114,G114,11,'MENU TENDINA'!I$30:I$41)=J114,"ok",""))))),"")</f>
        <v/>
      </c>
      <c r="L114" s="17" t="str">
        <f>IF(J114&gt;0,NETWORKDAYS.INTL(F114,G114,11,'MENU TENDINA'!$I$30:$I$41),"")</f>
        <v/>
      </c>
      <c r="M114" s="119"/>
      <c r="N114" s="19">
        <f t="shared" si="26"/>
        <v>0</v>
      </c>
      <c r="O114" s="19">
        <f t="shared" si="27"/>
        <v>0</v>
      </c>
      <c r="P114" s="19">
        <f t="shared" si="28"/>
        <v>0</v>
      </c>
      <c r="Q114" s="19">
        <f t="shared" si="29"/>
        <v>0</v>
      </c>
      <c r="R114" s="66">
        <f t="shared" si="30"/>
        <v>0</v>
      </c>
      <c r="S114" s="67">
        <f t="shared" si="31"/>
        <v>0</v>
      </c>
      <c r="T114" s="68">
        <f t="shared" si="32"/>
        <v>0</v>
      </c>
      <c r="U114" s="88">
        <f t="shared" si="33"/>
        <v>0</v>
      </c>
      <c r="V114" s="89">
        <f t="shared" si="34"/>
        <v>0</v>
      </c>
      <c r="W114" s="88">
        <f t="shared" si="35"/>
        <v>0</v>
      </c>
      <c r="X114" s="89">
        <f t="shared" si="36"/>
        <v>0</v>
      </c>
      <c r="Y114" s="213">
        <f t="shared" si="37"/>
        <v>0</v>
      </c>
      <c r="Z114" s="214">
        <f t="shared" si="38"/>
        <v>0</v>
      </c>
    </row>
    <row r="115" spans="1:26" ht="25" customHeight="1" x14ac:dyDescent="0.5">
      <c r="A115" s="191"/>
      <c r="B115" s="10"/>
      <c r="C115" s="10"/>
      <c r="D115" s="11"/>
      <c r="E115" s="12"/>
      <c r="F115" s="138"/>
      <c r="G115" s="138"/>
      <c r="H115" s="139"/>
      <c r="I115" s="118"/>
      <c r="J115" s="73">
        <f t="shared" si="25"/>
        <v>0</v>
      </c>
      <c r="K115" s="70" t="str">
        <f>IF(J115&gt;0,IF(F115="","Inserire periodo in colonna F",IF(G115="","Inserire periodo in colonna G",IF(H115="","Inserire gg. di presenza in colonna H",IF(J115&gt;L115,"Errore n. max giorni! Verificare periodo inserito",IF(NETWORKDAYS.INTL(F115,G115,11,'MENU TENDINA'!I$30:I$41)=J115,"ok",""))))),"")</f>
        <v/>
      </c>
      <c r="L115" s="17" t="str">
        <f>IF(J115&gt;0,NETWORKDAYS.INTL(F115,G115,11,'MENU TENDINA'!$I$30:$I$41),"")</f>
        <v/>
      </c>
      <c r="M115" s="119"/>
      <c r="N115" s="19">
        <f t="shared" si="26"/>
        <v>0</v>
      </c>
      <c r="O115" s="19">
        <f t="shared" si="27"/>
        <v>0</v>
      </c>
      <c r="P115" s="19">
        <f t="shared" si="28"/>
        <v>0</v>
      </c>
      <c r="Q115" s="19">
        <f t="shared" si="29"/>
        <v>0</v>
      </c>
      <c r="R115" s="66">
        <f t="shared" si="30"/>
        <v>0</v>
      </c>
      <c r="S115" s="67">
        <f t="shared" si="31"/>
        <v>0</v>
      </c>
      <c r="T115" s="68">
        <f t="shared" si="32"/>
        <v>0</v>
      </c>
      <c r="U115" s="88">
        <f t="shared" si="33"/>
        <v>0</v>
      </c>
      <c r="V115" s="89">
        <f t="shared" si="34"/>
        <v>0</v>
      </c>
      <c r="W115" s="88">
        <f t="shared" si="35"/>
        <v>0</v>
      </c>
      <c r="X115" s="89">
        <f t="shared" si="36"/>
        <v>0</v>
      </c>
      <c r="Y115" s="213">
        <f t="shared" si="37"/>
        <v>0</v>
      </c>
      <c r="Z115" s="214">
        <f t="shared" si="38"/>
        <v>0</v>
      </c>
    </row>
    <row r="116" spans="1:26" ht="25" customHeight="1" x14ac:dyDescent="0.5">
      <c r="A116" s="191"/>
      <c r="B116" s="10"/>
      <c r="C116" s="10"/>
      <c r="D116" s="11"/>
      <c r="E116" s="12"/>
      <c r="F116" s="138"/>
      <c r="G116" s="138"/>
      <c r="H116" s="139"/>
      <c r="I116" s="118"/>
      <c r="J116" s="73">
        <f t="shared" si="25"/>
        <v>0</v>
      </c>
      <c r="K116" s="70" t="str">
        <f>IF(J116&gt;0,IF(F116="","Inserire periodo in colonna F",IF(G116="","Inserire periodo in colonna G",IF(H116="","Inserire gg. di presenza in colonna H",IF(J116&gt;L116,"Errore n. max giorni! Verificare periodo inserito",IF(NETWORKDAYS.INTL(F116,G116,11,'MENU TENDINA'!I$30:I$41)=J116,"ok",""))))),"")</f>
        <v/>
      </c>
      <c r="L116" s="17" t="str">
        <f>IF(J116&gt;0,NETWORKDAYS.INTL(F116,G116,11,'MENU TENDINA'!$I$30:$I$41),"")</f>
        <v/>
      </c>
      <c r="M116" s="119"/>
      <c r="N116" s="19">
        <f t="shared" si="26"/>
        <v>0</v>
      </c>
      <c r="O116" s="19">
        <f t="shared" si="27"/>
        <v>0</v>
      </c>
      <c r="P116" s="19">
        <f t="shared" si="28"/>
        <v>0</v>
      </c>
      <c r="Q116" s="19">
        <f t="shared" si="29"/>
        <v>0</v>
      </c>
      <c r="R116" s="66">
        <f t="shared" si="30"/>
        <v>0</v>
      </c>
      <c r="S116" s="67">
        <f t="shared" si="31"/>
        <v>0</v>
      </c>
      <c r="T116" s="68">
        <f t="shared" si="32"/>
        <v>0</v>
      </c>
      <c r="U116" s="88">
        <f t="shared" si="33"/>
        <v>0</v>
      </c>
      <c r="V116" s="89">
        <f t="shared" si="34"/>
        <v>0</v>
      </c>
      <c r="W116" s="88">
        <f t="shared" si="35"/>
        <v>0</v>
      </c>
      <c r="X116" s="89">
        <f t="shared" si="36"/>
        <v>0</v>
      </c>
      <c r="Y116" s="213">
        <f t="shared" si="37"/>
        <v>0</v>
      </c>
      <c r="Z116" s="214">
        <f t="shared" si="38"/>
        <v>0</v>
      </c>
    </row>
    <row r="117" spans="1:26" ht="25" customHeight="1" x14ac:dyDescent="0.5">
      <c r="A117" s="191"/>
      <c r="B117" s="10"/>
      <c r="C117" s="10"/>
      <c r="D117" s="11"/>
      <c r="E117" s="12"/>
      <c r="F117" s="138"/>
      <c r="G117" s="138"/>
      <c r="H117" s="139"/>
      <c r="I117" s="118"/>
      <c r="J117" s="73">
        <f t="shared" si="25"/>
        <v>0</v>
      </c>
      <c r="K117" s="70" t="str">
        <f>IF(J117&gt;0,IF(F117="","Inserire periodo in colonna F",IF(G117="","Inserire periodo in colonna G",IF(H117="","Inserire gg. di presenza in colonna H",IF(J117&gt;L117,"Errore n. max giorni! Verificare periodo inserito",IF(NETWORKDAYS.INTL(F117,G117,11,'MENU TENDINA'!I$30:I$41)=J117,"ok",""))))),"")</f>
        <v/>
      </c>
      <c r="L117" s="17" t="str">
        <f>IF(J117&gt;0,NETWORKDAYS.INTL(F117,G117,11,'MENU TENDINA'!$I$30:$I$41),"")</f>
        <v/>
      </c>
      <c r="M117" s="119"/>
      <c r="N117" s="19">
        <f t="shared" si="26"/>
        <v>0</v>
      </c>
      <c r="O117" s="19">
        <f t="shared" si="27"/>
        <v>0</v>
      </c>
      <c r="P117" s="19">
        <f t="shared" si="28"/>
        <v>0</v>
      </c>
      <c r="Q117" s="19">
        <f t="shared" si="29"/>
        <v>0</v>
      </c>
      <c r="R117" s="66">
        <f t="shared" si="30"/>
        <v>0</v>
      </c>
      <c r="S117" s="67">
        <f t="shared" si="31"/>
        <v>0</v>
      </c>
      <c r="T117" s="68">
        <f t="shared" si="32"/>
        <v>0</v>
      </c>
      <c r="U117" s="88">
        <f t="shared" si="33"/>
        <v>0</v>
      </c>
      <c r="V117" s="89">
        <f t="shared" si="34"/>
        <v>0</v>
      </c>
      <c r="W117" s="88">
        <f t="shared" si="35"/>
        <v>0</v>
      </c>
      <c r="X117" s="89">
        <f t="shared" si="36"/>
        <v>0</v>
      </c>
      <c r="Y117" s="213">
        <f t="shared" si="37"/>
        <v>0</v>
      </c>
      <c r="Z117" s="214">
        <f t="shared" si="38"/>
        <v>0</v>
      </c>
    </row>
    <row r="118" spans="1:26" ht="25" customHeight="1" x14ac:dyDescent="0.5">
      <c r="A118" s="191"/>
      <c r="B118" s="10"/>
      <c r="C118" s="10"/>
      <c r="D118" s="11"/>
      <c r="E118" s="12"/>
      <c r="F118" s="138"/>
      <c r="G118" s="138"/>
      <c r="H118" s="139"/>
      <c r="I118" s="118"/>
      <c r="J118" s="73">
        <f t="shared" si="25"/>
        <v>0</v>
      </c>
      <c r="K118" s="70" t="str">
        <f>IF(J118&gt;0,IF(F118="","Inserire periodo in colonna F",IF(G118="","Inserire periodo in colonna G",IF(H118="","Inserire gg. di presenza in colonna H",IF(J118&gt;L118,"Errore n. max giorni! Verificare periodo inserito",IF(NETWORKDAYS.INTL(F118,G118,11,'MENU TENDINA'!I$30:I$41)=J118,"ok",""))))),"")</f>
        <v/>
      </c>
      <c r="L118" s="17" t="str">
        <f>IF(J118&gt;0,NETWORKDAYS.INTL(F118,G118,11,'MENU TENDINA'!$I$30:$I$41),"")</f>
        <v/>
      </c>
      <c r="M118" s="119"/>
      <c r="N118" s="19">
        <f t="shared" si="26"/>
        <v>0</v>
      </c>
      <c r="O118" s="19">
        <f t="shared" si="27"/>
        <v>0</v>
      </c>
      <c r="P118" s="19">
        <f t="shared" si="28"/>
        <v>0</v>
      </c>
      <c r="Q118" s="19">
        <f t="shared" si="29"/>
        <v>0</v>
      </c>
      <c r="R118" s="66">
        <f t="shared" si="30"/>
        <v>0</v>
      </c>
      <c r="S118" s="67">
        <f t="shared" si="31"/>
        <v>0</v>
      </c>
      <c r="T118" s="68">
        <f t="shared" si="32"/>
        <v>0</v>
      </c>
      <c r="U118" s="88">
        <f t="shared" si="33"/>
        <v>0</v>
      </c>
      <c r="V118" s="89">
        <f t="shared" si="34"/>
        <v>0</v>
      </c>
      <c r="W118" s="88">
        <f t="shared" si="35"/>
        <v>0</v>
      </c>
      <c r="X118" s="89">
        <f t="shared" si="36"/>
        <v>0</v>
      </c>
      <c r="Y118" s="213">
        <f t="shared" si="37"/>
        <v>0</v>
      </c>
      <c r="Z118" s="214">
        <f t="shared" si="38"/>
        <v>0</v>
      </c>
    </row>
    <row r="119" spans="1:26" ht="25" customHeight="1" x14ac:dyDescent="0.5">
      <c r="A119" s="191"/>
      <c r="B119" s="10"/>
      <c r="C119" s="10"/>
      <c r="D119" s="11"/>
      <c r="E119" s="12"/>
      <c r="F119" s="138"/>
      <c r="G119" s="138"/>
      <c r="H119" s="139"/>
      <c r="I119" s="118"/>
      <c r="J119" s="73">
        <f t="shared" si="25"/>
        <v>0</v>
      </c>
      <c r="K119" s="70" t="str">
        <f>IF(J119&gt;0,IF(F119="","Inserire periodo in colonna F",IF(G119="","Inserire periodo in colonna G",IF(H119="","Inserire gg. di presenza in colonna H",IF(J119&gt;L119,"Errore n. max giorni! Verificare periodo inserito",IF(NETWORKDAYS.INTL(F119,G119,11,'MENU TENDINA'!I$30:I$41)=J119,"ok",""))))),"")</f>
        <v/>
      </c>
      <c r="L119" s="17" t="str">
        <f>IF(J119&gt;0,NETWORKDAYS.INTL(F119,G119,11,'MENU TENDINA'!$I$30:$I$41),"")</f>
        <v/>
      </c>
      <c r="M119" s="119"/>
      <c r="N119" s="19">
        <f t="shared" si="26"/>
        <v>0</v>
      </c>
      <c r="O119" s="19">
        <f t="shared" si="27"/>
        <v>0</v>
      </c>
      <c r="P119" s="19">
        <f t="shared" si="28"/>
        <v>0</v>
      </c>
      <c r="Q119" s="19">
        <f t="shared" si="29"/>
        <v>0</v>
      </c>
      <c r="R119" s="66">
        <f t="shared" si="30"/>
        <v>0</v>
      </c>
      <c r="S119" s="67">
        <f t="shared" si="31"/>
        <v>0</v>
      </c>
      <c r="T119" s="68">
        <f t="shared" si="32"/>
        <v>0</v>
      </c>
      <c r="U119" s="88">
        <f t="shared" si="33"/>
        <v>0</v>
      </c>
      <c r="V119" s="89">
        <f t="shared" si="34"/>
        <v>0</v>
      </c>
      <c r="W119" s="88">
        <f t="shared" si="35"/>
        <v>0</v>
      </c>
      <c r="X119" s="89">
        <f t="shared" si="36"/>
        <v>0</v>
      </c>
      <c r="Y119" s="213">
        <f t="shared" si="37"/>
        <v>0</v>
      </c>
      <c r="Z119" s="214">
        <f t="shared" si="38"/>
        <v>0</v>
      </c>
    </row>
    <row r="120" spans="1:26" ht="25" customHeight="1" x14ac:dyDescent="0.5">
      <c r="A120" s="191"/>
      <c r="B120" s="10"/>
      <c r="C120" s="10"/>
      <c r="D120" s="11"/>
      <c r="E120" s="12"/>
      <c r="F120" s="138"/>
      <c r="G120" s="138"/>
      <c r="H120" s="139"/>
      <c r="I120" s="118"/>
      <c r="J120" s="73">
        <f t="shared" si="25"/>
        <v>0</v>
      </c>
      <c r="K120" s="70" t="str">
        <f>IF(J120&gt;0,IF(F120="","Inserire periodo in colonna F",IF(G120="","Inserire periodo in colonna G",IF(H120="","Inserire gg. di presenza in colonna H",IF(J120&gt;L120,"Errore n. max giorni! Verificare periodo inserito",IF(NETWORKDAYS.INTL(F120,G120,11,'MENU TENDINA'!I$30:I$41)=J120,"ok",""))))),"")</f>
        <v/>
      </c>
      <c r="L120" s="17" t="str">
        <f>IF(J120&gt;0,NETWORKDAYS.INTL(F120,G120,11,'MENU TENDINA'!$I$30:$I$41),"")</f>
        <v/>
      </c>
      <c r="M120" s="119"/>
      <c r="N120" s="19">
        <f t="shared" si="26"/>
        <v>0</v>
      </c>
      <c r="O120" s="19">
        <f t="shared" si="27"/>
        <v>0</v>
      </c>
      <c r="P120" s="19">
        <f t="shared" si="28"/>
        <v>0</v>
      </c>
      <c r="Q120" s="19">
        <f t="shared" si="29"/>
        <v>0</v>
      </c>
      <c r="R120" s="66">
        <f t="shared" si="30"/>
        <v>0</v>
      </c>
      <c r="S120" s="67">
        <f t="shared" si="31"/>
        <v>0</v>
      </c>
      <c r="T120" s="68">
        <f t="shared" si="32"/>
        <v>0</v>
      </c>
      <c r="U120" s="88">
        <f t="shared" si="33"/>
        <v>0</v>
      </c>
      <c r="V120" s="89">
        <f t="shared" si="34"/>
        <v>0</v>
      </c>
      <c r="W120" s="88">
        <f t="shared" si="35"/>
        <v>0</v>
      </c>
      <c r="X120" s="89">
        <f t="shared" si="36"/>
        <v>0</v>
      </c>
      <c r="Y120" s="213">
        <f t="shared" si="37"/>
        <v>0</v>
      </c>
      <c r="Z120" s="214">
        <f t="shared" si="38"/>
        <v>0</v>
      </c>
    </row>
    <row r="121" spans="1:26" ht="25" customHeight="1" x14ac:dyDescent="0.5">
      <c r="A121" s="191"/>
      <c r="B121" s="10"/>
      <c r="C121" s="10"/>
      <c r="D121" s="11"/>
      <c r="E121" s="12"/>
      <c r="F121" s="138"/>
      <c r="G121" s="138"/>
      <c r="H121" s="139"/>
      <c r="I121" s="118"/>
      <c r="J121" s="73">
        <f t="shared" si="25"/>
        <v>0</v>
      </c>
      <c r="K121" s="70" t="str">
        <f>IF(J121&gt;0,IF(F121="","Inserire periodo in colonna F",IF(G121="","Inserire periodo in colonna G",IF(H121="","Inserire gg. di presenza in colonna H",IF(J121&gt;L121,"Errore n. max giorni! Verificare periodo inserito",IF(NETWORKDAYS.INTL(F121,G121,11,'MENU TENDINA'!I$30:I$41)=J121,"ok",""))))),"")</f>
        <v/>
      </c>
      <c r="L121" s="17" t="str">
        <f>IF(J121&gt;0,NETWORKDAYS.INTL(F121,G121,11,'MENU TENDINA'!$I$30:$I$41),"")</f>
        <v/>
      </c>
      <c r="M121" s="119"/>
      <c r="N121" s="19">
        <f t="shared" si="26"/>
        <v>0</v>
      </c>
      <c r="O121" s="19">
        <f t="shared" si="27"/>
        <v>0</v>
      </c>
      <c r="P121" s="19">
        <f t="shared" si="28"/>
        <v>0</v>
      </c>
      <c r="Q121" s="19">
        <f t="shared" si="29"/>
        <v>0</v>
      </c>
      <c r="R121" s="66">
        <f t="shared" si="30"/>
        <v>0</v>
      </c>
      <c r="S121" s="67">
        <f t="shared" si="31"/>
        <v>0</v>
      </c>
      <c r="T121" s="68">
        <f t="shared" si="32"/>
        <v>0</v>
      </c>
      <c r="U121" s="88">
        <f t="shared" si="33"/>
        <v>0</v>
      </c>
      <c r="V121" s="89">
        <f t="shared" si="34"/>
        <v>0</v>
      </c>
      <c r="W121" s="88">
        <f t="shared" si="35"/>
        <v>0</v>
      </c>
      <c r="X121" s="89">
        <f t="shared" si="36"/>
        <v>0</v>
      </c>
      <c r="Y121" s="213">
        <f t="shared" si="37"/>
        <v>0</v>
      </c>
      <c r="Z121" s="214">
        <f t="shared" si="38"/>
        <v>0</v>
      </c>
    </row>
    <row r="122" spans="1:26" ht="25" customHeight="1" x14ac:dyDescent="0.5">
      <c r="A122" s="191"/>
      <c r="B122" s="10"/>
      <c r="C122" s="10"/>
      <c r="D122" s="11"/>
      <c r="E122" s="12"/>
      <c r="F122" s="138"/>
      <c r="G122" s="138"/>
      <c r="H122" s="139"/>
      <c r="I122" s="118"/>
      <c r="J122" s="73">
        <f t="shared" si="25"/>
        <v>0</v>
      </c>
      <c r="K122" s="70" t="str">
        <f>IF(J122&gt;0,IF(F122="","Inserire periodo in colonna F",IF(G122="","Inserire periodo in colonna G",IF(H122="","Inserire gg. di presenza in colonna H",IF(J122&gt;L122,"Errore n. max giorni! Verificare periodo inserito",IF(NETWORKDAYS.INTL(F122,G122,11,'MENU TENDINA'!I$30:I$41)=J122,"ok",""))))),"")</f>
        <v/>
      </c>
      <c r="L122" s="17" t="str">
        <f>IF(J122&gt;0,NETWORKDAYS.INTL(F122,G122,11,'MENU TENDINA'!$I$30:$I$41),"")</f>
        <v/>
      </c>
      <c r="M122" s="119"/>
      <c r="N122" s="19">
        <f t="shared" si="26"/>
        <v>0</v>
      </c>
      <c r="O122" s="19">
        <f t="shared" si="27"/>
        <v>0</v>
      </c>
      <c r="P122" s="19">
        <f t="shared" si="28"/>
        <v>0</v>
      </c>
      <c r="Q122" s="19">
        <f t="shared" si="29"/>
        <v>0</v>
      </c>
      <c r="R122" s="66">
        <f t="shared" si="30"/>
        <v>0</v>
      </c>
      <c r="S122" s="67">
        <f t="shared" si="31"/>
        <v>0</v>
      </c>
      <c r="T122" s="68">
        <f t="shared" si="32"/>
        <v>0</v>
      </c>
      <c r="U122" s="88">
        <f t="shared" si="33"/>
        <v>0</v>
      </c>
      <c r="V122" s="89">
        <f t="shared" si="34"/>
        <v>0</v>
      </c>
      <c r="W122" s="88">
        <f t="shared" si="35"/>
        <v>0</v>
      </c>
      <c r="X122" s="89">
        <f t="shared" si="36"/>
        <v>0</v>
      </c>
      <c r="Y122" s="213">
        <f t="shared" si="37"/>
        <v>0</v>
      </c>
      <c r="Z122" s="214">
        <f t="shared" si="38"/>
        <v>0</v>
      </c>
    </row>
    <row r="123" spans="1:26" ht="25" customHeight="1" x14ac:dyDescent="0.5">
      <c r="A123" s="191"/>
      <c r="B123" s="10"/>
      <c r="C123" s="10"/>
      <c r="D123" s="11"/>
      <c r="E123" s="12"/>
      <c r="F123" s="138"/>
      <c r="G123" s="138"/>
      <c r="H123" s="139"/>
      <c r="I123" s="118"/>
      <c r="J123" s="73">
        <f t="shared" si="25"/>
        <v>0</v>
      </c>
      <c r="K123" s="70" t="str">
        <f>IF(J123&gt;0,IF(F123="","Inserire periodo in colonna F",IF(G123="","Inserire periodo in colonna G",IF(H123="","Inserire gg. di presenza in colonna H",IF(J123&gt;L123,"Errore n. max giorni! Verificare periodo inserito",IF(NETWORKDAYS.INTL(F123,G123,11,'MENU TENDINA'!I$30:I$41)=J123,"ok",""))))),"")</f>
        <v/>
      </c>
      <c r="L123" s="17" t="str">
        <f>IF(J123&gt;0,NETWORKDAYS.INTL(F123,G123,11,'MENU TENDINA'!$I$30:$I$41),"")</f>
        <v/>
      </c>
      <c r="M123" s="119"/>
      <c r="N123" s="19">
        <f t="shared" si="26"/>
        <v>0</v>
      </c>
      <c r="O123" s="19">
        <f t="shared" si="27"/>
        <v>0</v>
      </c>
      <c r="P123" s="19">
        <f t="shared" si="28"/>
        <v>0</v>
      </c>
      <c r="Q123" s="19">
        <f t="shared" si="29"/>
        <v>0</v>
      </c>
      <c r="R123" s="66">
        <f t="shared" si="30"/>
        <v>0</v>
      </c>
      <c r="S123" s="67">
        <f t="shared" si="31"/>
        <v>0</v>
      </c>
      <c r="T123" s="68">
        <f t="shared" si="32"/>
        <v>0</v>
      </c>
      <c r="U123" s="88">
        <f t="shared" si="33"/>
        <v>0</v>
      </c>
      <c r="V123" s="89">
        <f t="shared" si="34"/>
        <v>0</v>
      </c>
      <c r="W123" s="88">
        <f t="shared" si="35"/>
        <v>0</v>
      </c>
      <c r="X123" s="89">
        <f t="shared" si="36"/>
        <v>0</v>
      </c>
      <c r="Y123" s="213">
        <f t="shared" si="37"/>
        <v>0</v>
      </c>
      <c r="Z123" s="214">
        <f t="shared" si="38"/>
        <v>0</v>
      </c>
    </row>
    <row r="124" spans="1:26" ht="25" customHeight="1" x14ac:dyDescent="0.5">
      <c r="A124" s="191"/>
      <c r="B124" s="10"/>
      <c r="C124" s="10"/>
      <c r="D124" s="11"/>
      <c r="E124" s="12"/>
      <c r="F124" s="138"/>
      <c r="G124" s="138"/>
      <c r="H124" s="139"/>
      <c r="I124" s="118"/>
      <c r="J124" s="73">
        <f t="shared" si="25"/>
        <v>0</v>
      </c>
      <c r="K124" s="70" t="str">
        <f>IF(J124&gt;0,IF(F124="","Inserire periodo in colonna F",IF(G124="","Inserire periodo in colonna G",IF(H124="","Inserire gg. di presenza in colonna H",IF(J124&gt;L124,"Errore n. max giorni! Verificare periodo inserito",IF(NETWORKDAYS.INTL(F124,G124,11,'MENU TENDINA'!I$30:I$41)=J124,"ok",""))))),"")</f>
        <v/>
      </c>
      <c r="L124" s="17" t="str">
        <f>IF(J124&gt;0,NETWORKDAYS.INTL(F124,G124,11,'MENU TENDINA'!$I$30:$I$41),"")</f>
        <v/>
      </c>
      <c r="M124" s="119"/>
      <c r="N124" s="19">
        <f t="shared" si="26"/>
        <v>0</v>
      </c>
      <c r="O124" s="19">
        <f t="shared" si="27"/>
        <v>0</v>
      </c>
      <c r="P124" s="19">
        <f t="shared" si="28"/>
        <v>0</v>
      </c>
      <c r="Q124" s="19">
        <f t="shared" si="29"/>
        <v>0</v>
      </c>
      <c r="R124" s="66">
        <f t="shared" si="30"/>
        <v>0</v>
      </c>
      <c r="S124" s="67">
        <f t="shared" si="31"/>
        <v>0</v>
      </c>
      <c r="T124" s="68">
        <f t="shared" si="32"/>
        <v>0</v>
      </c>
      <c r="U124" s="88">
        <f t="shared" si="33"/>
        <v>0</v>
      </c>
      <c r="V124" s="89">
        <f t="shared" si="34"/>
        <v>0</v>
      </c>
      <c r="W124" s="88">
        <f t="shared" si="35"/>
        <v>0</v>
      </c>
      <c r="X124" s="89">
        <f t="shared" si="36"/>
        <v>0</v>
      </c>
      <c r="Y124" s="213">
        <f t="shared" si="37"/>
        <v>0</v>
      </c>
      <c r="Z124" s="214">
        <f t="shared" si="38"/>
        <v>0</v>
      </c>
    </row>
    <row r="125" spans="1:26" ht="25" customHeight="1" x14ac:dyDescent="0.5">
      <c r="A125" s="191"/>
      <c r="B125" s="10"/>
      <c r="C125" s="10"/>
      <c r="D125" s="11"/>
      <c r="E125" s="12"/>
      <c r="F125" s="138"/>
      <c r="G125" s="138"/>
      <c r="H125" s="139"/>
      <c r="I125" s="118"/>
      <c r="J125" s="73">
        <f t="shared" si="25"/>
        <v>0</v>
      </c>
      <c r="K125" s="70" t="str">
        <f>IF(J125&gt;0,IF(F125="","Inserire periodo in colonna F",IF(G125="","Inserire periodo in colonna G",IF(H125="","Inserire gg. di presenza in colonna H",IF(J125&gt;L125,"Errore n. max giorni! Verificare periodo inserito",IF(NETWORKDAYS.INTL(F125,G125,11,'MENU TENDINA'!I$30:I$41)=J125,"ok",""))))),"")</f>
        <v/>
      </c>
      <c r="L125" s="17" t="str">
        <f>IF(J125&gt;0,NETWORKDAYS.INTL(F125,G125,11,'MENU TENDINA'!$I$30:$I$41),"")</f>
        <v/>
      </c>
      <c r="M125" s="119"/>
      <c r="N125" s="19">
        <f t="shared" si="26"/>
        <v>0</v>
      </c>
      <c r="O125" s="19">
        <f t="shared" si="27"/>
        <v>0</v>
      </c>
      <c r="P125" s="19">
        <f t="shared" si="28"/>
        <v>0</v>
      </c>
      <c r="Q125" s="19">
        <f t="shared" si="29"/>
        <v>0</v>
      </c>
      <c r="R125" s="66">
        <f t="shared" si="30"/>
        <v>0</v>
      </c>
      <c r="S125" s="67">
        <f t="shared" si="31"/>
        <v>0</v>
      </c>
      <c r="T125" s="68">
        <f t="shared" si="32"/>
        <v>0</v>
      </c>
      <c r="U125" s="88">
        <f t="shared" si="33"/>
        <v>0</v>
      </c>
      <c r="V125" s="89">
        <f t="shared" si="34"/>
        <v>0</v>
      </c>
      <c r="W125" s="88">
        <f t="shared" si="35"/>
        <v>0</v>
      </c>
      <c r="X125" s="89">
        <f t="shared" si="36"/>
        <v>0</v>
      </c>
      <c r="Y125" s="213">
        <f t="shared" si="37"/>
        <v>0</v>
      </c>
      <c r="Z125" s="214">
        <f t="shared" si="38"/>
        <v>0</v>
      </c>
    </row>
    <row r="126" spans="1:26" ht="25" customHeight="1" x14ac:dyDescent="0.5">
      <c r="A126" s="191"/>
      <c r="B126" s="10"/>
      <c r="C126" s="10"/>
      <c r="D126" s="11"/>
      <c r="E126" s="12"/>
      <c r="F126" s="138"/>
      <c r="G126" s="138"/>
      <c r="H126" s="139"/>
      <c r="I126" s="118"/>
      <c r="J126" s="73">
        <f t="shared" si="25"/>
        <v>0</v>
      </c>
      <c r="K126" s="70" t="str">
        <f>IF(J126&gt;0,IF(F126="","Inserire periodo in colonna F",IF(G126="","Inserire periodo in colonna G",IF(H126="","Inserire gg. di presenza in colonna H",IF(J126&gt;L126,"Errore n. max giorni! Verificare periodo inserito",IF(NETWORKDAYS.INTL(F126,G126,11,'MENU TENDINA'!I$30:I$41)=J126,"ok",""))))),"")</f>
        <v/>
      </c>
      <c r="L126" s="17" t="str">
        <f>IF(J126&gt;0,NETWORKDAYS.INTL(F126,G126,11,'MENU TENDINA'!$I$30:$I$41),"")</f>
        <v/>
      </c>
      <c r="M126" s="119"/>
      <c r="N126" s="19">
        <f t="shared" si="26"/>
        <v>0</v>
      </c>
      <c r="O126" s="19">
        <f t="shared" si="27"/>
        <v>0</v>
      </c>
      <c r="P126" s="19">
        <f t="shared" si="28"/>
        <v>0</v>
      </c>
      <c r="Q126" s="19">
        <f t="shared" si="29"/>
        <v>0</v>
      </c>
      <c r="R126" s="66">
        <f t="shared" si="30"/>
        <v>0</v>
      </c>
      <c r="S126" s="67">
        <f t="shared" si="31"/>
        <v>0</v>
      </c>
      <c r="T126" s="68">
        <f t="shared" si="32"/>
        <v>0</v>
      </c>
      <c r="U126" s="88">
        <f t="shared" si="33"/>
        <v>0</v>
      </c>
      <c r="V126" s="89">
        <f t="shared" si="34"/>
        <v>0</v>
      </c>
      <c r="W126" s="88">
        <f t="shared" si="35"/>
        <v>0</v>
      </c>
      <c r="X126" s="89">
        <f t="shared" si="36"/>
        <v>0</v>
      </c>
      <c r="Y126" s="213">
        <f t="shared" si="37"/>
        <v>0</v>
      </c>
      <c r="Z126" s="214">
        <f t="shared" si="38"/>
        <v>0</v>
      </c>
    </row>
    <row r="127" spans="1:26" ht="25" customHeight="1" x14ac:dyDescent="0.5">
      <c r="A127" s="191"/>
      <c r="B127" s="10"/>
      <c r="C127" s="10"/>
      <c r="D127" s="11"/>
      <c r="E127" s="12"/>
      <c r="F127" s="138"/>
      <c r="G127" s="138"/>
      <c r="H127" s="139"/>
      <c r="I127" s="118"/>
      <c r="J127" s="73">
        <f t="shared" si="25"/>
        <v>0</v>
      </c>
      <c r="K127" s="70" t="str">
        <f>IF(J127&gt;0,IF(F127="","Inserire periodo in colonna F",IF(G127="","Inserire periodo in colonna G",IF(H127="","Inserire gg. di presenza in colonna H",IF(J127&gt;L127,"Errore n. max giorni! Verificare periodo inserito",IF(NETWORKDAYS.INTL(F127,G127,11,'MENU TENDINA'!I$30:I$41)=J127,"ok",""))))),"")</f>
        <v/>
      </c>
      <c r="L127" s="17" t="str">
        <f>IF(J127&gt;0,NETWORKDAYS.INTL(F127,G127,11,'MENU TENDINA'!$I$30:$I$41),"")</f>
        <v/>
      </c>
      <c r="M127" s="119"/>
      <c r="N127" s="19">
        <f t="shared" si="26"/>
        <v>0</v>
      </c>
      <c r="O127" s="19">
        <f t="shared" si="27"/>
        <v>0</v>
      </c>
      <c r="P127" s="19">
        <f t="shared" si="28"/>
        <v>0</v>
      </c>
      <c r="Q127" s="19">
        <f t="shared" si="29"/>
        <v>0</v>
      </c>
      <c r="R127" s="66">
        <f t="shared" si="30"/>
        <v>0</v>
      </c>
      <c r="S127" s="67">
        <f t="shared" si="31"/>
        <v>0</v>
      </c>
      <c r="T127" s="68">
        <f t="shared" si="32"/>
        <v>0</v>
      </c>
      <c r="U127" s="88">
        <f t="shared" si="33"/>
        <v>0</v>
      </c>
      <c r="V127" s="89">
        <f t="shared" si="34"/>
        <v>0</v>
      </c>
      <c r="W127" s="88">
        <f t="shared" si="35"/>
        <v>0</v>
      </c>
      <c r="X127" s="89">
        <f t="shared" si="36"/>
        <v>0</v>
      </c>
      <c r="Y127" s="213">
        <f t="shared" si="37"/>
        <v>0</v>
      </c>
      <c r="Z127" s="214">
        <f t="shared" si="38"/>
        <v>0</v>
      </c>
    </row>
    <row r="128" spans="1:26" ht="25" customHeight="1" x14ac:dyDescent="0.5">
      <c r="A128" s="191"/>
      <c r="B128" s="10"/>
      <c r="C128" s="10"/>
      <c r="D128" s="11"/>
      <c r="E128" s="12"/>
      <c r="F128" s="138"/>
      <c r="G128" s="138"/>
      <c r="H128" s="139"/>
      <c r="I128" s="118"/>
      <c r="J128" s="73">
        <f t="shared" si="25"/>
        <v>0</v>
      </c>
      <c r="K128" s="70" t="str">
        <f>IF(J128&gt;0,IF(F128="","Inserire periodo in colonna F",IF(G128="","Inserire periodo in colonna G",IF(H128="","Inserire gg. di presenza in colonna H",IF(J128&gt;L128,"Errore n. max giorni! Verificare periodo inserito",IF(NETWORKDAYS.INTL(F128,G128,11,'MENU TENDINA'!I$30:I$41)=J128,"ok",""))))),"")</f>
        <v/>
      </c>
      <c r="L128" s="17" t="str">
        <f>IF(J128&gt;0,NETWORKDAYS.INTL(F128,G128,11,'MENU TENDINA'!$I$30:$I$41),"")</f>
        <v/>
      </c>
      <c r="M128" s="119"/>
      <c r="N128" s="19">
        <f t="shared" si="26"/>
        <v>0</v>
      </c>
      <c r="O128" s="19">
        <f t="shared" si="27"/>
        <v>0</v>
      </c>
      <c r="P128" s="19">
        <f t="shared" si="28"/>
        <v>0</v>
      </c>
      <c r="Q128" s="19">
        <f t="shared" si="29"/>
        <v>0</v>
      </c>
      <c r="R128" s="66">
        <f t="shared" si="30"/>
        <v>0</v>
      </c>
      <c r="S128" s="67">
        <f t="shared" si="31"/>
        <v>0</v>
      </c>
      <c r="T128" s="68">
        <f t="shared" si="32"/>
        <v>0</v>
      </c>
      <c r="U128" s="88">
        <f t="shared" si="33"/>
        <v>0</v>
      </c>
      <c r="V128" s="89">
        <f t="shared" si="34"/>
        <v>0</v>
      </c>
      <c r="W128" s="88">
        <f t="shared" si="35"/>
        <v>0</v>
      </c>
      <c r="X128" s="89">
        <f t="shared" si="36"/>
        <v>0</v>
      </c>
      <c r="Y128" s="213">
        <f t="shared" si="37"/>
        <v>0</v>
      </c>
      <c r="Z128" s="214">
        <f t="shared" si="38"/>
        <v>0</v>
      </c>
    </row>
    <row r="129" spans="1:26" ht="25" customHeight="1" x14ac:dyDescent="0.5">
      <c r="A129" s="191"/>
      <c r="B129" s="10"/>
      <c r="C129" s="10"/>
      <c r="D129" s="11"/>
      <c r="E129" s="12"/>
      <c r="F129" s="138"/>
      <c r="G129" s="138"/>
      <c r="H129" s="139"/>
      <c r="I129" s="118"/>
      <c r="J129" s="73">
        <f t="shared" si="25"/>
        <v>0</v>
      </c>
      <c r="K129" s="70" t="str">
        <f>IF(J129&gt;0,IF(F129="","Inserire periodo in colonna F",IF(G129="","Inserire periodo in colonna G",IF(H129="","Inserire gg. di presenza in colonna H",IF(J129&gt;L129,"Errore n. max giorni! Verificare periodo inserito",IF(NETWORKDAYS.INTL(F129,G129,11,'MENU TENDINA'!I$30:I$41)=J129,"ok",""))))),"")</f>
        <v/>
      </c>
      <c r="L129" s="17" t="str">
        <f>IF(J129&gt;0,NETWORKDAYS.INTL(F129,G129,11,'MENU TENDINA'!$I$30:$I$41),"")</f>
        <v/>
      </c>
      <c r="M129" s="119"/>
      <c r="N129" s="19">
        <f t="shared" si="26"/>
        <v>0</v>
      </c>
      <c r="O129" s="19">
        <f t="shared" si="27"/>
        <v>0</v>
      </c>
      <c r="P129" s="19">
        <f t="shared" si="28"/>
        <v>0</v>
      </c>
      <c r="Q129" s="19">
        <f t="shared" si="29"/>
        <v>0</v>
      </c>
      <c r="R129" s="66">
        <f t="shared" si="30"/>
        <v>0</v>
      </c>
      <c r="S129" s="67">
        <f t="shared" si="31"/>
        <v>0</v>
      </c>
      <c r="T129" s="68">
        <f t="shared" si="32"/>
        <v>0</v>
      </c>
      <c r="U129" s="88">
        <f t="shared" si="33"/>
        <v>0</v>
      </c>
      <c r="V129" s="89">
        <f t="shared" si="34"/>
        <v>0</v>
      </c>
      <c r="W129" s="88">
        <f t="shared" si="35"/>
        <v>0</v>
      </c>
      <c r="X129" s="89">
        <f t="shared" si="36"/>
        <v>0</v>
      </c>
      <c r="Y129" s="213">
        <f t="shared" si="37"/>
        <v>0</v>
      </c>
      <c r="Z129" s="214">
        <f t="shared" si="38"/>
        <v>0</v>
      </c>
    </row>
    <row r="130" spans="1:26" ht="25" customHeight="1" x14ac:dyDescent="0.5">
      <c r="A130" s="191"/>
      <c r="B130" s="10"/>
      <c r="C130" s="10"/>
      <c r="D130" s="11"/>
      <c r="E130" s="12"/>
      <c r="F130" s="138"/>
      <c r="G130" s="138"/>
      <c r="H130" s="139"/>
      <c r="I130" s="118"/>
      <c r="J130" s="73">
        <f t="shared" si="25"/>
        <v>0</v>
      </c>
      <c r="K130" s="70" t="str">
        <f>IF(J130&gt;0,IF(F130="","Inserire periodo in colonna F",IF(G130="","Inserire periodo in colonna G",IF(H130="","Inserire gg. di presenza in colonna H",IF(J130&gt;L130,"Errore n. max giorni! Verificare periodo inserito",IF(NETWORKDAYS.INTL(F130,G130,11,'MENU TENDINA'!I$30:I$41)=J130,"ok",""))))),"")</f>
        <v/>
      </c>
      <c r="L130" s="17" t="str">
        <f>IF(J130&gt;0,NETWORKDAYS.INTL(F130,G130,11,'MENU TENDINA'!$I$30:$I$41),"")</f>
        <v/>
      </c>
      <c r="M130" s="119"/>
      <c r="N130" s="19">
        <f t="shared" si="26"/>
        <v>0</v>
      </c>
      <c r="O130" s="19">
        <f t="shared" si="27"/>
        <v>0</v>
      </c>
      <c r="P130" s="19">
        <f t="shared" si="28"/>
        <v>0</v>
      </c>
      <c r="Q130" s="19">
        <f t="shared" si="29"/>
        <v>0</v>
      </c>
      <c r="R130" s="66">
        <f t="shared" si="30"/>
        <v>0</v>
      </c>
      <c r="S130" s="67">
        <f t="shared" si="31"/>
        <v>0</v>
      </c>
      <c r="T130" s="68">
        <f t="shared" si="32"/>
        <v>0</v>
      </c>
      <c r="U130" s="88">
        <f t="shared" si="33"/>
        <v>0</v>
      </c>
      <c r="V130" s="89">
        <f t="shared" si="34"/>
        <v>0</v>
      </c>
      <c r="W130" s="88">
        <f t="shared" si="35"/>
        <v>0</v>
      </c>
      <c r="X130" s="89">
        <f t="shared" si="36"/>
        <v>0</v>
      </c>
      <c r="Y130" s="213">
        <f t="shared" si="37"/>
        <v>0</v>
      </c>
      <c r="Z130" s="214">
        <f t="shared" si="38"/>
        <v>0</v>
      </c>
    </row>
    <row r="131" spans="1:26" ht="25" customHeight="1" x14ac:dyDescent="0.5">
      <c r="A131" s="191"/>
      <c r="B131" s="10"/>
      <c r="C131" s="10"/>
      <c r="D131" s="11"/>
      <c r="E131" s="12"/>
      <c r="F131" s="138"/>
      <c r="G131" s="138"/>
      <c r="H131" s="139"/>
      <c r="I131" s="118"/>
      <c r="J131" s="73">
        <f t="shared" si="25"/>
        <v>0</v>
      </c>
      <c r="K131" s="70" t="str">
        <f>IF(J131&gt;0,IF(F131="","Inserire periodo in colonna F",IF(G131="","Inserire periodo in colonna G",IF(H131="","Inserire gg. di presenza in colonna H",IF(J131&gt;L131,"Errore n. max giorni! Verificare periodo inserito",IF(NETWORKDAYS.INTL(F131,G131,11,'MENU TENDINA'!I$30:I$41)=J131,"ok",""))))),"")</f>
        <v/>
      </c>
      <c r="L131" s="17" t="str">
        <f>IF(J131&gt;0,NETWORKDAYS.INTL(F131,G131,11,'MENU TENDINA'!$I$30:$I$41),"")</f>
        <v/>
      </c>
      <c r="M131" s="119"/>
      <c r="N131" s="19">
        <f t="shared" si="26"/>
        <v>0</v>
      </c>
      <c r="O131" s="19">
        <f t="shared" si="27"/>
        <v>0</v>
      </c>
      <c r="P131" s="19">
        <f t="shared" si="28"/>
        <v>0</v>
      </c>
      <c r="Q131" s="19">
        <f t="shared" si="29"/>
        <v>0</v>
      </c>
      <c r="R131" s="66">
        <f t="shared" si="30"/>
        <v>0</v>
      </c>
      <c r="S131" s="67">
        <f t="shared" si="31"/>
        <v>0</v>
      </c>
      <c r="T131" s="68">
        <f t="shared" si="32"/>
        <v>0</v>
      </c>
      <c r="U131" s="88">
        <f t="shared" si="33"/>
        <v>0</v>
      </c>
      <c r="V131" s="89">
        <f t="shared" si="34"/>
        <v>0</v>
      </c>
      <c r="W131" s="88">
        <f t="shared" si="35"/>
        <v>0</v>
      </c>
      <c r="X131" s="89">
        <f t="shared" si="36"/>
        <v>0</v>
      </c>
      <c r="Y131" s="213">
        <f t="shared" si="37"/>
        <v>0</v>
      </c>
      <c r="Z131" s="214">
        <f t="shared" si="38"/>
        <v>0</v>
      </c>
    </row>
    <row r="132" spans="1:26" ht="25" customHeight="1" x14ac:dyDescent="0.5">
      <c r="A132" s="191"/>
      <c r="B132" s="10"/>
      <c r="C132" s="10"/>
      <c r="D132" s="11"/>
      <c r="E132" s="12"/>
      <c r="F132" s="138"/>
      <c r="G132" s="138"/>
      <c r="H132" s="139"/>
      <c r="I132" s="118"/>
      <c r="J132" s="73">
        <f t="shared" si="25"/>
        <v>0</v>
      </c>
      <c r="K132" s="70" t="str">
        <f>IF(J132&gt;0,IF(F132="","Inserire periodo in colonna F",IF(G132="","Inserire periodo in colonna G",IF(H132="","Inserire gg. di presenza in colonna H",IF(J132&gt;L132,"Errore n. max giorni! Verificare periodo inserito",IF(NETWORKDAYS.INTL(F132,G132,11,'MENU TENDINA'!I$30:I$41)=J132,"ok",""))))),"")</f>
        <v/>
      </c>
      <c r="L132" s="17" t="str">
        <f>IF(J132&gt;0,NETWORKDAYS.INTL(F132,G132,11,'MENU TENDINA'!$I$30:$I$41),"")</f>
        <v/>
      </c>
      <c r="M132" s="119"/>
      <c r="N132" s="19">
        <f t="shared" si="26"/>
        <v>0</v>
      </c>
      <c r="O132" s="19">
        <f t="shared" si="27"/>
        <v>0</v>
      </c>
      <c r="P132" s="19">
        <f t="shared" si="28"/>
        <v>0</v>
      </c>
      <c r="Q132" s="19">
        <f t="shared" si="29"/>
        <v>0</v>
      </c>
      <c r="R132" s="66">
        <f t="shared" si="30"/>
        <v>0</v>
      </c>
      <c r="S132" s="67">
        <f t="shared" si="31"/>
        <v>0</v>
      </c>
      <c r="T132" s="68">
        <f t="shared" si="32"/>
        <v>0</v>
      </c>
      <c r="U132" s="88">
        <f t="shared" si="33"/>
        <v>0</v>
      </c>
      <c r="V132" s="89">
        <f t="shared" si="34"/>
        <v>0</v>
      </c>
      <c r="W132" s="88">
        <f t="shared" si="35"/>
        <v>0</v>
      </c>
      <c r="X132" s="89">
        <f t="shared" si="36"/>
        <v>0</v>
      </c>
      <c r="Y132" s="213">
        <f t="shared" si="37"/>
        <v>0</v>
      </c>
      <c r="Z132" s="214">
        <f t="shared" si="38"/>
        <v>0</v>
      </c>
    </row>
    <row r="133" spans="1:26" ht="25" customHeight="1" x14ac:dyDescent="0.5">
      <c r="A133" s="191"/>
      <c r="B133" s="10"/>
      <c r="C133" s="10"/>
      <c r="D133" s="11"/>
      <c r="E133" s="12"/>
      <c r="F133" s="138"/>
      <c r="G133" s="138"/>
      <c r="H133" s="139"/>
      <c r="I133" s="118"/>
      <c r="J133" s="73">
        <f t="shared" si="25"/>
        <v>0</v>
      </c>
      <c r="K133" s="70" t="str">
        <f>IF(J133&gt;0,IF(F133="","Inserire periodo in colonna F",IF(G133="","Inserire periodo in colonna G",IF(H133="","Inserire gg. di presenza in colonna H",IF(J133&gt;L133,"Errore n. max giorni! Verificare periodo inserito",IF(NETWORKDAYS.INTL(F133,G133,11,'MENU TENDINA'!I$30:I$41)=J133,"ok",""))))),"")</f>
        <v/>
      </c>
      <c r="L133" s="17" t="str">
        <f>IF(J133&gt;0,NETWORKDAYS.INTL(F133,G133,11,'MENU TENDINA'!$I$30:$I$41),"")</f>
        <v/>
      </c>
      <c r="M133" s="119"/>
      <c r="N133" s="19">
        <f t="shared" si="26"/>
        <v>0</v>
      </c>
      <c r="O133" s="19">
        <f t="shared" si="27"/>
        <v>0</v>
      </c>
      <c r="P133" s="19">
        <f t="shared" si="28"/>
        <v>0</v>
      </c>
      <c r="Q133" s="19">
        <f t="shared" si="29"/>
        <v>0</v>
      </c>
      <c r="R133" s="66">
        <f t="shared" si="30"/>
        <v>0</v>
      </c>
      <c r="S133" s="67">
        <f t="shared" si="31"/>
        <v>0</v>
      </c>
      <c r="T133" s="68">
        <f t="shared" si="32"/>
        <v>0</v>
      </c>
      <c r="U133" s="88">
        <f t="shared" si="33"/>
        <v>0</v>
      </c>
      <c r="V133" s="89">
        <f t="shared" si="34"/>
        <v>0</v>
      </c>
      <c r="W133" s="88">
        <f t="shared" si="35"/>
        <v>0</v>
      </c>
      <c r="X133" s="89">
        <f t="shared" si="36"/>
        <v>0</v>
      </c>
      <c r="Y133" s="213">
        <f t="shared" si="37"/>
        <v>0</v>
      </c>
      <c r="Z133" s="214">
        <f t="shared" si="38"/>
        <v>0</v>
      </c>
    </row>
    <row r="134" spans="1:26" ht="25" customHeight="1" x14ac:dyDescent="0.5">
      <c r="A134" s="191"/>
      <c r="B134" s="10"/>
      <c r="C134" s="10"/>
      <c r="D134" s="11"/>
      <c r="E134" s="12"/>
      <c r="F134" s="138"/>
      <c r="G134" s="138"/>
      <c r="H134" s="139"/>
      <c r="I134" s="118"/>
      <c r="J134" s="73">
        <f t="shared" si="25"/>
        <v>0</v>
      </c>
      <c r="K134" s="70" t="str">
        <f>IF(J134&gt;0,IF(F134="","Inserire periodo in colonna F",IF(G134="","Inserire periodo in colonna G",IF(H134="","Inserire gg. di presenza in colonna H",IF(J134&gt;L134,"Errore n. max giorni! Verificare periodo inserito",IF(NETWORKDAYS.INTL(F134,G134,11,'MENU TENDINA'!I$30:I$41)=J134,"ok",""))))),"")</f>
        <v/>
      </c>
      <c r="L134" s="17" t="str">
        <f>IF(J134&gt;0,NETWORKDAYS.INTL(F134,G134,11,'MENU TENDINA'!$I$30:$I$41),"")</f>
        <v/>
      </c>
      <c r="M134" s="119"/>
      <c r="N134" s="19">
        <f t="shared" si="26"/>
        <v>0</v>
      </c>
      <c r="O134" s="19">
        <f t="shared" si="27"/>
        <v>0</v>
      </c>
      <c r="P134" s="19">
        <f t="shared" si="28"/>
        <v>0</v>
      </c>
      <c r="Q134" s="19">
        <f t="shared" si="29"/>
        <v>0</v>
      </c>
      <c r="R134" s="66">
        <f t="shared" si="30"/>
        <v>0</v>
      </c>
      <c r="S134" s="67">
        <f t="shared" si="31"/>
        <v>0</v>
      </c>
      <c r="T134" s="68">
        <f t="shared" si="32"/>
        <v>0</v>
      </c>
      <c r="U134" s="88">
        <f t="shared" si="33"/>
        <v>0</v>
      </c>
      <c r="V134" s="89">
        <f t="shared" si="34"/>
        <v>0</v>
      </c>
      <c r="W134" s="88">
        <f t="shared" si="35"/>
        <v>0</v>
      </c>
      <c r="X134" s="89">
        <f t="shared" si="36"/>
        <v>0</v>
      </c>
      <c r="Y134" s="213">
        <f t="shared" si="37"/>
        <v>0</v>
      </c>
      <c r="Z134" s="214">
        <f t="shared" si="38"/>
        <v>0</v>
      </c>
    </row>
    <row r="135" spans="1:26" ht="25" customHeight="1" x14ac:dyDescent="0.5">
      <c r="A135" s="191"/>
      <c r="B135" s="10"/>
      <c r="C135" s="10"/>
      <c r="D135" s="11"/>
      <c r="E135" s="12"/>
      <c r="F135" s="138"/>
      <c r="G135" s="138"/>
      <c r="H135" s="139"/>
      <c r="I135" s="118"/>
      <c r="J135" s="73">
        <f t="shared" si="25"/>
        <v>0</v>
      </c>
      <c r="K135" s="70" t="str">
        <f>IF(J135&gt;0,IF(F135="","Inserire periodo in colonna F",IF(G135="","Inserire periodo in colonna G",IF(H135="","Inserire gg. di presenza in colonna H",IF(J135&gt;L135,"Errore n. max giorni! Verificare periodo inserito",IF(NETWORKDAYS.INTL(F135,G135,11,'MENU TENDINA'!I$30:I$41)=J135,"ok",""))))),"")</f>
        <v/>
      </c>
      <c r="L135" s="17" t="str">
        <f>IF(J135&gt;0,NETWORKDAYS.INTL(F135,G135,11,'MENU TENDINA'!$I$30:$I$41),"")</f>
        <v/>
      </c>
      <c r="M135" s="119"/>
      <c r="N135" s="19">
        <f t="shared" si="26"/>
        <v>0</v>
      </c>
      <c r="O135" s="19">
        <f t="shared" si="27"/>
        <v>0</v>
      </c>
      <c r="P135" s="19">
        <f t="shared" si="28"/>
        <v>0</v>
      </c>
      <c r="Q135" s="19">
        <f t="shared" si="29"/>
        <v>0</v>
      </c>
      <c r="R135" s="66">
        <f t="shared" si="30"/>
        <v>0</v>
      </c>
      <c r="S135" s="67">
        <f t="shared" si="31"/>
        <v>0</v>
      </c>
      <c r="T135" s="68">
        <f t="shared" si="32"/>
        <v>0</v>
      </c>
      <c r="U135" s="88">
        <f t="shared" si="33"/>
        <v>0</v>
      </c>
      <c r="V135" s="89">
        <f t="shared" si="34"/>
        <v>0</v>
      </c>
      <c r="W135" s="88">
        <f t="shared" si="35"/>
        <v>0</v>
      </c>
      <c r="X135" s="89">
        <f t="shared" si="36"/>
        <v>0</v>
      </c>
      <c r="Y135" s="213">
        <f t="shared" si="37"/>
        <v>0</v>
      </c>
      <c r="Z135" s="214">
        <f t="shared" si="38"/>
        <v>0</v>
      </c>
    </row>
    <row r="136" spans="1:26" ht="25" customHeight="1" x14ac:dyDescent="0.5">
      <c r="A136" s="191"/>
      <c r="B136" s="10"/>
      <c r="C136" s="10"/>
      <c r="D136" s="11"/>
      <c r="E136" s="12"/>
      <c r="F136" s="138"/>
      <c r="G136" s="138"/>
      <c r="H136" s="139"/>
      <c r="I136" s="118"/>
      <c r="J136" s="73">
        <f t="shared" ref="J136:J149" si="39">H136+I136</f>
        <v>0</v>
      </c>
      <c r="K136" s="70" t="str">
        <f>IF(J136&gt;0,IF(F136="","Inserire periodo in colonna F",IF(G136="","Inserire periodo in colonna G",IF(H136="","Inserire gg. di presenza in colonna H",IF(J136&gt;L136,"Errore n. max giorni! Verificare periodo inserito",IF(NETWORKDAYS.INTL(F136,G136,11,'MENU TENDINA'!I$30:I$41)=J136,"ok",""))))),"")</f>
        <v/>
      </c>
      <c r="L136" s="17" t="str">
        <f>IF(J136&gt;0,NETWORKDAYS.INTL(F136,G136,11,'MENU TENDINA'!$I$30:$I$41),"")</f>
        <v/>
      </c>
      <c r="M136" s="119"/>
      <c r="N136" s="19">
        <f t="shared" ref="N136:N149" si="40">IF(H136&gt;0,20.4,0)</f>
        <v>0</v>
      </c>
      <c r="O136" s="19">
        <f t="shared" ref="O136:O149" si="41">IF(I136&gt;0,9.91,0)</f>
        <v>0</v>
      </c>
      <c r="P136" s="19">
        <f t="shared" ref="P136:P149" si="42">ROUND(H136*N136,2)</f>
        <v>0</v>
      </c>
      <c r="Q136" s="19">
        <f t="shared" ref="Q136:Q149" si="43">ROUND(I136*O136,2)</f>
        <v>0</v>
      </c>
      <c r="R136" s="66">
        <f t="shared" ref="R136:R149" si="44">ROUND(P136+Q136,2)</f>
        <v>0</v>
      </c>
      <c r="S136" s="67">
        <f t="shared" ref="S136:S149" si="45">IF(M136=0,0,IF((M136&lt;5000),5000,M136))</f>
        <v>0</v>
      </c>
      <c r="T136" s="68">
        <f t="shared" ref="T136:T149" si="46">IF(S136=0,0,ROUND((S136-5000)/(20000-5000),2))</f>
        <v>0</v>
      </c>
      <c r="U136" s="88">
        <f t="shared" ref="U136:U149" si="47">IF(H136&gt;0,ROUND((T136*N136),2),0)</f>
        <v>0</v>
      </c>
      <c r="V136" s="89">
        <f t="shared" ref="V136:V149" si="48">IF(H136&gt;0,ROUND(N136-U136,2),0)</f>
        <v>0</v>
      </c>
      <c r="W136" s="88">
        <f t="shared" ref="W136:W149" si="49">IF(I136&gt;0,(ROUND((T136*O136),2)),0)</f>
        <v>0</v>
      </c>
      <c r="X136" s="89">
        <f t="shared" ref="X136:X149" si="50">IF(I136&gt;0,ROUND(O136-W136,2),0)</f>
        <v>0</v>
      </c>
      <c r="Y136" s="213">
        <f t="shared" ref="Y136:Y149" si="51">ROUND((U136*H136)+(W136*I136),2)</f>
        <v>0</v>
      </c>
      <c r="Z136" s="214">
        <f t="shared" ref="Z136:Z149" si="52">IF(J136&gt;0,IF(M136="","inserire Isee in colonna R",ROUND((V136*H136)+(X136*I136),2)),0)</f>
        <v>0</v>
      </c>
    </row>
    <row r="137" spans="1:26" ht="25" customHeight="1" x14ac:dyDescent="0.5">
      <c r="A137" s="191"/>
      <c r="B137" s="10"/>
      <c r="C137" s="10"/>
      <c r="D137" s="11"/>
      <c r="E137" s="12"/>
      <c r="F137" s="138"/>
      <c r="G137" s="138"/>
      <c r="H137" s="139"/>
      <c r="I137" s="118"/>
      <c r="J137" s="73">
        <f t="shared" si="39"/>
        <v>0</v>
      </c>
      <c r="K137" s="70" t="str">
        <f>IF(J137&gt;0,IF(F137="","Inserire periodo in colonna F",IF(G137="","Inserire periodo in colonna G",IF(H137="","Inserire gg. di presenza in colonna H",IF(J137&gt;L137,"Errore n. max giorni! Verificare periodo inserito",IF(NETWORKDAYS.INTL(F137,G137,11,'MENU TENDINA'!I$30:I$41)=J137,"ok",""))))),"")</f>
        <v/>
      </c>
      <c r="L137" s="17" t="str">
        <f>IF(J137&gt;0,NETWORKDAYS.INTL(F137,G137,11,'MENU TENDINA'!$I$30:$I$41),"")</f>
        <v/>
      </c>
      <c r="M137" s="119"/>
      <c r="N137" s="19">
        <f t="shared" si="40"/>
        <v>0</v>
      </c>
      <c r="O137" s="19">
        <f t="shared" si="41"/>
        <v>0</v>
      </c>
      <c r="P137" s="19">
        <f t="shared" si="42"/>
        <v>0</v>
      </c>
      <c r="Q137" s="19">
        <f t="shared" si="43"/>
        <v>0</v>
      </c>
      <c r="R137" s="66">
        <f t="shared" si="44"/>
        <v>0</v>
      </c>
      <c r="S137" s="67">
        <f t="shared" si="45"/>
        <v>0</v>
      </c>
      <c r="T137" s="68">
        <f t="shared" si="46"/>
        <v>0</v>
      </c>
      <c r="U137" s="88">
        <f t="shared" si="47"/>
        <v>0</v>
      </c>
      <c r="V137" s="89">
        <f t="shared" si="48"/>
        <v>0</v>
      </c>
      <c r="W137" s="88">
        <f t="shared" si="49"/>
        <v>0</v>
      </c>
      <c r="X137" s="89">
        <f t="shared" si="50"/>
        <v>0</v>
      </c>
      <c r="Y137" s="213">
        <f t="shared" si="51"/>
        <v>0</v>
      </c>
      <c r="Z137" s="214">
        <f t="shared" si="52"/>
        <v>0</v>
      </c>
    </row>
    <row r="138" spans="1:26" ht="25" customHeight="1" x14ac:dyDescent="0.5">
      <c r="A138" s="191"/>
      <c r="B138" s="10"/>
      <c r="C138" s="10"/>
      <c r="D138" s="11"/>
      <c r="E138" s="12"/>
      <c r="F138" s="138"/>
      <c r="G138" s="138"/>
      <c r="H138" s="139"/>
      <c r="I138" s="118"/>
      <c r="J138" s="73">
        <f t="shared" si="39"/>
        <v>0</v>
      </c>
      <c r="K138" s="70" t="str">
        <f>IF(J138&gt;0,IF(F138="","Inserire periodo in colonna F",IF(G138="","Inserire periodo in colonna G",IF(H138="","Inserire gg. di presenza in colonna H",IF(J138&gt;L138,"Errore n. max giorni! Verificare periodo inserito",IF(NETWORKDAYS.INTL(F138,G138,11,'MENU TENDINA'!I$30:I$41)=J138,"ok",""))))),"")</f>
        <v/>
      </c>
      <c r="L138" s="17" t="str">
        <f>IF(J138&gt;0,NETWORKDAYS.INTL(F138,G138,11,'MENU TENDINA'!$I$30:$I$41),"")</f>
        <v/>
      </c>
      <c r="M138" s="119"/>
      <c r="N138" s="19">
        <f t="shared" si="40"/>
        <v>0</v>
      </c>
      <c r="O138" s="19">
        <f t="shared" si="41"/>
        <v>0</v>
      </c>
      <c r="P138" s="19">
        <f t="shared" si="42"/>
        <v>0</v>
      </c>
      <c r="Q138" s="19">
        <f t="shared" si="43"/>
        <v>0</v>
      </c>
      <c r="R138" s="66">
        <f t="shared" si="44"/>
        <v>0</v>
      </c>
      <c r="S138" s="67">
        <f t="shared" si="45"/>
        <v>0</v>
      </c>
      <c r="T138" s="68">
        <f t="shared" si="46"/>
        <v>0</v>
      </c>
      <c r="U138" s="88">
        <f t="shared" si="47"/>
        <v>0</v>
      </c>
      <c r="V138" s="89">
        <f t="shared" si="48"/>
        <v>0</v>
      </c>
      <c r="W138" s="88">
        <f t="shared" si="49"/>
        <v>0</v>
      </c>
      <c r="X138" s="89">
        <f t="shared" si="50"/>
        <v>0</v>
      </c>
      <c r="Y138" s="213">
        <f t="shared" si="51"/>
        <v>0</v>
      </c>
      <c r="Z138" s="214">
        <f t="shared" si="52"/>
        <v>0</v>
      </c>
    </row>
    <row r="139" spans="1:26" ht="25" customHeight="1" x14ac:dyDescent="0.5">
      <c r="A139" s="191"/>
      <c r="B139" s="10"/>
      <c r="C139" s="10"/>
      <c r="D139" s="11"/>
      <c r="E139" s="12"/>
      <c r="F139" s="138"/>
      <c r="G139" s="138"/>
      <c r="H139" s="139"/>
      <c r="I139" s="118"/>
      <c r="J139" s="73">
        <f t="shared" si="39"/>
        <v>0</v>
      </c>
      <c r="K139" s="70" t="str">
        <f>IF(J139&gt;0,IF(F139="","Inserire periodo in colonna F",IF(G139="","Inserire periodo in colonna G",IF(H139="","Inserire gg. di presenza in colonna H",IF(J139&gt;L139,"Errore n. max giorni! Verificare periodo inserito",IF(NETWORKDAYS.INTL(F139,G139,11,'MENU TENDINA'!I$30:I$41)=J139,"ok",""))))),"")</f>
        <v/>
      </c>
      <c r="L139" s="17" t="str">
        <f>IF(J139&gt;0,NETWORKDAYS.INTL(F139,G139,11,'MENU TENDINA'!$I$30:$I$41),"")</f>
        <v/>
      </c>
      <c r="M139" s="119"/>
      <c r="N139" s="19">
        <f t="shared" si="40"/>
        <v>0</v>
      </c>
      <c r="O139" s="19">
        <f t="shared" si="41"/>
        <v>0</v>
      </c>
      <c r="P139" s="19">
        <f t="shared" si="42"/>
        <v>0</v>
      </c>
      <c r="Q139" s="19">
        <f t="shared" si="43"/>
        <v>0</v>
      </c>
      <c r="R139" s="66">
        <f t="shared" si="44"/>
        <v>0</v>
      </c>
      <c r="S139" s="67">
        <f t="shared" si="45"/>
        <v>0</v>
      </c>
      <c r="T139" s="68">
        <f t="shared" si="46"/>
        <v>0</v>
      </c>
      <c r="U139" s="88">
        <f t="shared" si="47"/>
        <v>0</v>
      </c>
      <c r="V139" s="89">
        <f t="shared" si="48"/>
        <v>0</v>
      </c>
      <c r="W139" s="88">
        <f t="shared" si="49"/>
        <v>0</v>
      </c>
      <c r="X139" s="89">
        <f t="shared" si="50"/>
        <v>0</v>
      </c>
      <c r="Y139" s="213">
        <f t="shared" si="51"/>
        <v>0</v>
      </c>
      <c r="Z139" s="214">
        <f t="shared" si="52"/>
        <v>0</v>
      </c>
    </row>
    <row r="140" spans="1:26" ht="25" customHeight="1" x14ac:dyDescent="0.5">
      <c r="A140" s="191"/>
      <c r="B140" s="10"/>
      <c r="C140" s="10"/>
      <c r="D140" s="11"/>
      <c r="E140" s="12"/>
      <c r="F140" s="138"/>
      <c r="G140" s="138"/>
      <c r="H140" s="139"/>
      <c r="I140" s="118"/>
      <c r="J140" s="73">
        <f t="shared" si="39"/>
        <v>0</v>
      </c>
      <c r="K140" s="70" t="str">
        <f>IF(J140&gt;0,IF(F140="","Inserire periodo in colonna F",IF(G140="","Inserire periodo in colonna G",IF(H140="","Inserire gg. di presenza in colonna H",IF(J140&gt;L140,"Errore n. max giorni! Verificare periodo inserito",IF(NETWORKDAYS.INTL(F140,G140,11,'MENU TENDINA'!I$30:I$41)=J140,"ok",""))))),"")</f>
        <v/>
      </c>
      <c r="L140" s="17" t="str">
        <f>IF(J140&gt;0,NETWORKDAYS.INTL(F140,G140,11,'MENU TENDINA'!$I$30:$I$41),"")</f>
        <v/>
      </c>
      <c r="M140" s="119"/>
      <c r="N140" s="19">
        <f t="shared" si="40"/>
        <v>0</v>
      </c>
      <c r="O140" s="19">
        <f t="shared" si="41"/>
        <v>0</v>
      </c>
      <c r="P140" s="19">
        <f t="shared" si="42"/>
        <v>0</v>
      </c>
      <c r="Q140" s="19">
        <f t="shared" si="43"/>
        <v>0</v>
      </c>
      <c r="R140" s="66">
        <f t="shared" si="44"/>
        <v>0</v>
      </c>
      <c r="S140" s="67">
        <f t="shared" si="45"/>
        <v>0</v>
      </c>
      <c r="T140" s="68">
        <f t="shared" si="46"/>
        <v>0</v>
      </c>
      <c r="U140" s="88">
        <f t="shared" si="47"/>
        <v>0</v>
      </c>
      <c r="V140" s="89">
        <f t="shared" si="48"/>
        <v>0</v>
      </c>
      <c r="W140" s="88">
        <f t="shared" si="49"/>
        <v>0</v>
      </c>
      <c r="X140" s="89">
        <f t="shared" si="50"/>
        <v>0</v>
      </c>
      <c r="Y140" s="213">
        <f t="shared" si="51"/>
        <v>0</v>
      </c>
      <c r="Z140" s="214">
        <f t="shared" si="52"/>
        <v>0</v>
      </c>
    </row>
    <row r="141" spans="1:26" ht="25" customHeight="1" x14ac:dyDescent="0.5">
      <c r="A141" s="191"/>
      <c r="B141" s="10"/>
      <c r="C141" s="10"/>
      <c r="D141" s="11"/>
      <c r="E141" s="12"/>
      <c r="F141" s="138"/>
      <c r="G141" s="138"/>
      <c r="H141" s="139"/>
      <c r="I141" s="118"/>
      <c r="J141" s="73">
        <f t="shared" si="39"/>
        <v>0</v>
      </c>
      <c r="K141" s="70" t="str">
        <f>IF(J141&gt;0,IF(F141="","Inserire periodo in colonna F",IF(G141="","Inserire periodo in colonna G",IF(H141="","Inserire gg. di presenza in colonna H",IF(J141&gt;L141,"Errore n. max giorni! Verificare periodo inserito",IF(NETWORKDAYS.INTL(F141,G141,11,'MENU TENDINA'!I$30:I$41)=J141,"ok",""))))),"")</f>
        <v/>
      </c>
      <c r="L141" s="17" t="str">
        <f>IF(J141&gt;0,NETWORKDAYS.INTL(F141,G141,11,'MENU TENDINA'!$I$30:$I$41),"")</f>
        <v/>
      </c>
      <c r="M141" s="119"/>
      <c r="N141" s="19">
        <f t="shared" si="40"/>
        <v>0</v>
      </c>
      <c r="O141" s="19">
        <f t="shared" si="41"/>
        <v>0</v>
      </c>
      <c r="P141" s="19">
        <f t="shared" si="42"/>
        <v>0</v>
      </c>
      <c r="Q141" s="19">
        <f t="shared" si="43"/>
        <v>0</v>
      </c>
      <c r="R141" s="66">
        <f t="shared" si="44"/>
        <v>0</v>
      </c>
      <c r="S141" s="67">
        <f t="shared" si="45"/>
        <v>0</v>
      </c>
      <c r="T141" s="68">
        <f t="shared" si="46"/>
        <v>0</v>
      </c>
      <c r="U141" s="88">
        <f t="shared" si="47"/>
        <v>0</v>
      </c>
      <c r="V141" s="89">
        <f t="shared" si="48"/>
        <v>0</v>
      </c>
      <c r="W141" s="88">
        <f t="shared" si="49"/>
        <v>0</v>
      </c>
      <c r="X141" s="89">
        <f t="shared" si="50"/>
        <v>0</v>
      </c>
      <c r="Y141" s="213">
        <f t="shared" si="51"/>
        <v>0</v>
      </c>
      <c r="Z141" s="214">
        <f t="shared" si="52"/>
        <v>0</v>
      </c>
    </row>
    <row r="142" spans="1:26" ht="25" customHeight="1" x14ac:dyDescent="0.5">
      <c r="A142" s="191"/>
      <c r="B142" s="10"/>
      <c r="C142" s="10"/>
      <c r="D142" s="11"/>
      <c r="E142" s="12"/>
      <c r="F142" s="138"/>
      <c r="G142" s="138"/>
      <c r="H142" s="139"/>
      <c r="I142" s="118"/>
      <c r="J142" s="73">
        <f t="shared" si="39"/>
        <v>0</v>
      </c>
      <c r="K142" s="70" t="str">
        <f>IF(J142&gt;0,IF(F142="","Inserire periodo in colonna F",IF(G142="","Inserire periodo in colonna G",IF(H142="","Inserire gg. di presenza in colonna H",IF(J142&gt;L142,"Errore n. max giorni! Verificare periodo inserito",IF(NETWORKDAYS.INTL(F142,G142,11,'MENU TENDINA'!I$30:I$41)=J142,"ok",""))))),"")</f>
        <v/>
      </c>
      <c r="L142" s="17" t="str">
        <f>IF(J142&gt;0,NETWORKDAYS.INTL(F142,G142,11,'MENU TENDINA'!$I$30:$I$41),"")</f>
        <v/>
      </c>
      <c r="M142" s="119"/>
      <c r="N142" s="19">
        <f t="shared" si="40"/>
        <v>0</v>
      </c>
      <c r="O142" s="19">
        <f t="shared" si="41"/>
        <v>0</v>
      </c>
      <c r="P142" s="19">
        <f t="shared" si="42"/>
        <v>0</v>
      </c>
      <c r="Q142" s="19">
        <f t="shared" si="43"/>
        <v>0</v>
      </c>
      <c r="R142" s="66">
        <f t="shared" si="44"/>
        <v>0</v>
      </c>
      <c r="S142" s="67">
        <f t="shared" si="45"/>
        <v>0</v>
      </c>
      <c r="T142" s="68">
        <f t="shared" si="46"/>
        <v>0</v>
      </c>
      <c r="U142" s="88">
        <f t="shared" si="47"/>
        <v>0</v>
      </c>
      <c r="V142" s="89">
        <f t="shared" si="48"/>
        <v>0</v>
      </c>
      <c r="W142" s="88">
        <f t="shared" si="49"/>
        <v>0</v>
      </c>
      <c r="X142" s="89">
        <f t="shared" si="50"/>
        <v>0</v>
      </c>
      <c r="Y142" s="213">
        <f t="shared" si="51"/>
        <v>0</v>
      </c>
      <c r="Z142" s="214">
        <f t="shared" si="52"/>
        <v>0</v>
      </c>
    </row>
    <row r="143" spans="1:26" ht="25" customHeight="1" x14ac:dyDescent="0.5">
      <c r="A143" s="191"/>
      <c r="B143" s="10"/>
      <c r="C143" s="10"/>
      <c r="D143" s="11"/>
      <c r="E143" s="12"/>
      <c r="F143" s="138"/>
      <c r="G143" s="138"/>
      <c r="H143" s="139"/>
      <c r="I143" s="118"/>
      <c r="J143" s="73">
        <f t="shared" si="39"/>
        <v>0</v>
      </c>
      <c r="K143" s="70" t="str">
        <f>IF(J143&gt;0,IF(F143="","Inserire periodo in colonna F",IF(G143="","Inserire periodo in colonna G",IF(H143="","Inserire gg. di presenza in colonna H",IF(J143&gt;L143,"Errore n. max giorni! Verificare periodo inserito",IF(NETWORKDAYS.INTL(F143,G143,11,'MENU TENDINA'!I$30:I$41)=J143,"ok",""))))),"")</f>
        <v/>
      </c>
      <c r="L143" s="17" t="str">
        <f>IF(J143&gt;0,NETWORKDAYS.INTL(F143,G143,11,'MENU TENDINA'!$I$30:$I$41),"")</f>
        <v/>
      </c>
      <c r="M143" s="119"/>
      <c r="N143" s="19">
        <f t="shared" si="40"/>
        <v>0</v>
      </c>
      <c r="O143" s="19">
        <f t="shared" si="41"/>
        <v>0</v>
      </c>
      <c r="P143" s="19">
        <f t="shared" si="42"/>
        <v>0</v>
      </c>
      <c r="Q143" s="19">
        <f t="shared" si="43"/>
        <v>0</v>
      </c>
      <c r="R143" s="66">
        <f t="shared" si="44"/>
        <v>0</v>
      </c>
      <c r="S143" s="67">
        <f t="shared" si="45"/>
        <v>0</v>
      </c>
      <c r="T143" s="68">
        <f t="shared" si="46"/>
        <v>0</v>
      </c>
      <c r="U143" s="88">
        <f t="shared" si="47"/>
        <v>0</v>
      </c>
      <c r="V143" s="89">
        <f t="shared" si="48"/>
        <v>0</v>
      </c>
      <c r="W143" s="88">
        <f t="shared" si="49"/>
        <v>0</v>
      </c>
      <c r="X143" s="89">
        <f t="shared" si="50"/>
        <v>0</v>
      </c>
      <c r="Y143" s="213">
        <f t="shared" si="51"/>
        <v>0</v>
      </c>
      <c r="Z143" s="214">
        <f t="shared" si="52"/>
        <v>0</v>
      </c>
    </row>
    <row r="144" spans="1:26" ht="25" customHeight="1" x14ac:dyDescent="0.5">
      <c r="A144" s="191"/>
      <c r="B144" s="10"/>
      <c r="C144" s="10"/>
      <c r="D144" s="11"/>
      <c r="E144" s="12"/>
      <c r="F144" s="138"/>
      <c r="G144" s="138"/>
      <c r="H144" s="139"/>
      <c r="I144" s="118"/>
      <c r="J144" s="73">
        <f t="shared" si="39"/>
        <v>0</v>
      </c>
      <c r="K144" s="70" t="str">
        <f>IF(J144&gt;0,IF(F144="","Inserire periodo in colonna F",IF(G144="","Inserire periodo in colonna G",IF(H144="","Inserire gg. di presenza in colonna H",IF(J144&gt;L144,"Errore n. max giorni! Verificare periodo inserito",IF(NETWORKDAYS.INTL(F144,G144,11,'MENU TENDINA'!I$30:I$41)=J144,"ok",""))))),"")</f>
        <v/>
      </c>
      <c r="L144" s="17" t="str">
        <f>IF(J144&gt;0,NETWORKDAYS.INTL(F144,G144,11,'MENU TENDINA'!$I$30:$I$41),"")</f>
        <v/>
      </c>
      <c r="M144" s="119"/>
      <c r="N144" s="19">
        <f t="shared" si="40"/>
        <v>0</v>
      </c>
      <c r="O144" s="19">
        <f t="shared" si="41"/>
        <v>0</v>
      </c>
      <c r="P144" s="19">
        <f t="shared" si="42"/>
        <v>0</v>
      </c>
      <c r="Q144" s="19">
        <f t="shared" si="43"/>
        <v>0</v>
      </c>
      <c r="R144" s="66">
        <f t="shared" si="44"/>
        <v>0</v>
      </c>
      <c r="S144" s="67">
        <f t="shared" si="45"/>
        <v>0</v>
      </c>
      <c r="T144" s="68">
        <f t="shared" si="46"/>
        <v>0</v>
      </c>
      <c r="U144" s="88">
        <f t="shared" si="47"/>
        <v>0</v>
      </c>
      <c r="V144" s="89">
        <f t="shared" si="48"/>
        <v>0</v>
      </c>
      <c r="W144" s="88">
        <f t="shared" si="49"/>
        <v>0</v>
      </c>
      <c r="X144" s="89">
        <f t="shared" si="50"/>
        <v>0</v>
      </c>
      <c r="Y144" s="213">
        <f t="shared" si="51"/>
        <v>0</v>
      </c>
      <c r="Z144" s="214">
        <f t="shared" si="52"/>
        <v>0</v>
      </c>
    </row>
    <row r="145" spans="1:26" ht="25" customHeight="1" x14ac:dyDescent="0.5">
      <c r="A145" s="191"/>
      <c r="B145" s="10"/>
      <c r="C145" s="10"/>
      <c r="D145" s="11"/>
      <c r="E145" s="12"/>
      <c r="F145" s="138"/>
      <c r="G145" s="138"/>
      <c r="H145" s="139"/>
      <c r="I145" s="118"/>
      <c r="J145" s="73">
        <f t="shared" si="39"/>
        <v>0</v>
      </c>
      <c r="K145" s="70" t="str">
        <f>IF(J145&gt;0,IF(F145="","Inserire periodo in colonna F",IF(G145="","Inserire periodo in colonna G",IF(H145="","Inserire gg. di presenza in colonna H",IF(J145&gt;L145,"Errore n. max giorni! Verificare periodo inserito",IF(NETWORKDAYS.INTL(F145,G145,11,'MENU TENDINA'!I$30:I$41)=J145,"ok",""))))),"")</f>
        <v/>
      </c>
      <c r="L145" s="17" t="str">
        <f>IF(J145&gt;0,NETWORKDAYS.INTL(F145,G145,11,'MENU TENDINA'!$I$30:$I$41),"")</f>
        <v/>
      </c>
      <c r="M145" s="119"/>
      <c r="N145" s="19">
        <f t="shared" si="40"/>
        <v>0</v>
      </c>
      <c r="O145" s="19">
        <f t="shared" si="41"/>
        <v>0</v>
      </c>
      <c r="P145" s="19">
        <f t="shared" si="42"/>
        <v>0</v>
      </c>
      <c r="Q145" s="19">
        <f t="shared" si="43"/>
        <v>0</v>
      </c>
      <c r="R145" s="66">
        <f t="shared" si="44"/>
        <v>0</v>
      </c>
      <c r="S145" s="67">
        <f t="shared" si="45"/>
        <v>0</v>
      </c>
      <c r="T145" s="68">
        <f t="shared" si="46"/>
        <v>0</v>
      </c>
      <c r="U145" s="88">
        <f t="shared" si="47"/>
        <v>0</v>
      </c>
      <c r="V145" s="89">
        <f t="shared" si="48"/>
        <v>0</v>
      </c>
      <c r="W145" s="88">
        <f t="shared" si="49"/>
        <v>0</v>
      </c>
      <c r="X145" s="89">
        <f t="shared" si="50"/>
        <v>0</v>
      </c>
      <c r="Y145" s="213">
        <f t="shared" si="51"/>
        <v>0</v>
      </c>
      <c r="Z145" s="214">
        <f t="shared" si="52"/>
        <v>0</v>
      </c>
    </row>
    <row r="146" spans="1:26" ht="25" customHeight="1" x14ac:dyDescent="0.5">
      <c r="A146" s="191"/>
      <c r="B146" s="10"/>
      <c r="C146" s="10"/>
      <c r="D146" s="11"/>
      <c r="E146" s="12"/>
      <c r="F146" s="138"/>
      <c r="G146" s="138"/>
      <c r="H146" s="139"/>
      <c r="I146" s="118"/>
      <c r="J146" s="73">
        <f t="shared" si="39"/>
        <v>0</v>
      </c>
      <c r="K146" s="70" t="str">
        <f>IF(J146&gt;0,IF(F146="","Inserire periodo in colonna F",IF(G146="","Inserire periodo in colonna G",IF(H146="","Inserire gg. di presenza in colonna H",IF(J146&gt;L146,"Errore n. max giorni! Verificare periodo inserito",IF(NETWORKDAYS.INTL(F146,G146,11,'MENU TENDINA'!I$30:I$41)=J146,"ok",""))))),"")</f>
        <v/>
      </c>
      <c r="L146" s="17" t="str">
        <f>IF(J146&gt;0,NETWORKDAYS.INTL(F146,G146,11,'MENU TENDINA'!$I$30:$I$41),"")</f>
        <v/>
      </c>
      <c r="M146" s="119"/>
      <c r="N146" s="19">
        <f t="shared" si="40"/>
        <v>0</v>
      </c>
      <c r="O146" s="19">
        <f t="shared" si="41"/>
        <v>0</v>
      </c>
      <c r="P146" s="19">
        <f t="shared" si="42"/>
        <v>0</v>
      </c>
      <c r="Q146" s="19">
        <f t="shared" si="43"/>
        <v>0</v>
      </c>
      <c r="R146" s="66">
        <f t="shared" si="44"/>
        <v>0</v>
      </c>
      <c r="S146" s="67">
        <f t="shared" si="45"/>
        <v>0</v>
      </c>
      <c r="T146" s="68">
        <f t="shared" si="46"/>
        <v>0</v>
      </c>
      <c r="U146" s="88">
        <f t="shared" si="47"/>
        <v>0</v>
      </c>
      <c r="V146" s="89">
        <f t="shared" si="48"/>
        <v>0</v>
      </c>
      <c r="W146" s="88">
        <f t="shared" si="49"/>
        <v>0</v>
      </c>
      <c r="X146" s="89">
        <f t="shared" si="50"/>
        <v>0</v>
      </c>
      <c r="Y146" s="213">
        <f t="shared" si="51"/>
        <v>0</v>
      </c>
      <c r="Z146" s="214">
        <f t="shared" si="52"/>
        <v>0</v>
      </c>
    </row>
    <row r="147" spans="1:26" ht="25" customHeight="1" x14ac:dyDescent="0.5">
      <c r="A147" s="191"/>
      <c r="B147" s="10"/>
      <c r="C147" s="10"/>
      <c r="D147" s="11"/>
      <c r="E147" s="12"/>
      <c r="F147" s="138"/>
      <c r="G147" s="138"/>
      <c r="H147" s="139"/>
      <c r="I147" s="118"/>
      <c r="J147" s="73">
        <f t="shared" si="39"/>
        <v>0</v>
      </c>
      <c r="K147" s="70" t="str">
        <f>IF(J147&gt;0,IF(F147="","Inserire periodo in colonna F",IF(G147="","Inserire periodo in colonna G",IF(H147="","Inserire gg. di presenza in colonna H",IF(J147&gt;L147,"Errore n. max giorni! Verificare periodo inserito",IF(NETWORKDAYS.INTL(F147,G147,11,'MENU TENDINA'!I$30:I$41)=J147,"ok",""))))),"")</f>
        <v/>
      </c>
      <c r="L147" s="17" t="str">
        <f>IF(J147&gt;0,NETWORKDAYS.INTL(F147,G147,11,'MENU TENDINA'!$I$30:$I$41),"")</f>
        <v/>
      </c>
      <c r="M147" s="119"/>
      <c r="N147" s="19">
        <f t="shared" si="40"/>
        <v>0</v>
      </c>
      <c r="O147" s="19">
        <f t="shared" si="41"/>
        <v>0</v>
      </c>
      <c r="P147" s="19">
        <f t="shared" si="42"/>
        <v>0</v>
      </c>
      <c r="Q147" s="19">
        <f t="shared" si="43"/>
        <v>0</v>
      </c>
      <c r="R147" s="66">
        <f t="shared" si="44"/>
        <v>0</v>
      </c>
      <c r="S147" s="67">
        <f t="shared" si="45"/>
        <v>0</v>
      </c>
      <c r="T147" s="68">
        <f t="shared" si="46"/>
        <v>0</v>
      </c>
      <c r="U147" s="88">
        <f t="shared" si="47"/>
        <v>0</v>
      </c>
      <c r="V147" s="89">
        <f t="shared" si="48"/>
        <v>0</v>
      </c>
      <c r="W147" s="88">
        <f t="shared" si="49"/>
        <v>0</v>
      </c>
      <c r="X147" s="89">
        <f t="shared" si="50"/>
        <v>0</v>
      </c>
      <c r="Y147" s="213">
        <f t="shared" si="51"/>
        <v>0</v>
      </c>
      <c r="Z147" s="214">
        <f t="shared" si="52"/>
        <v>0</v>
      </c>
    </row>
    <row r="148" spans="1:26" ht="25" customHeight="1" x14ac:dyDescent="0.5">
      <c r="A148" s="191"/>
      <c r="B148" s="10"/>
      <c r="C148" s="10"/>
      <c r="D148" s="11"/>
      <c r="E148" s="12"/>
      <c r="F148" s="138"/>
      <c r="G148" s="138"/>
      <c r="H148" s="139"/>
      <c r="I148" s="118"/>
      <c r="J148" s="73">
        <f t="shared" si="39"/>
        <v>0</v>
      </c>
      <c r="K148" s="70" t="str">
        <f>IF(J148&gt;0,IF(F148="","Inserire periodo in colonna F",IF(G148="","Inserire periodo in colonna G",IF(H148="","Inserire gg. di presenza in colonna H",IF(J148&gt;L148,"Errore n. max giorni! Verificare periodo inserito",IF(NETWORKDAYS.INTL(F148,G148,11,'MENU TENDINA'!I$30:I$41)=J148,"ok",""))))),"")</f>
        <v/>
      </c>
      <c r="L148" s="17" t="str">
        <f>IF(J148&gt;0,NETWORKDAYS.INTL(F148,G148,11,'MENU TENDINA'!$I$30:$I$41),"")</f>
        <v/>
      </c>
      <c r="M148" s="119"/>
      <c r="N148" s="19">
        <f t="shared" si="40"/>
        <v>0</v>
      </c>
      <c r="O148" s="19">
        <f t="shared" si="41"/>
        <v>0</v>
      </c>
      <c r="P148" s="19">
        <f t="shared" si="42"/>
        <v>0</v>
      </c>
      <c r="Q148" s="19">
        <f t="shared" si="43"/>
        <v>0</v>
      </c>
      <c r="R148" s="66">
        <f t="shared" si="44"/>
        <v>0</v>
      </c>
      <c r="S148" s="67">
        <f t="shared" si="45"/>
        <v>0</v>
      </c>
      <c r="T148" s="68">
        <f t="shared" si="46"/>
        <v>0</v>
      </c>
      <c r="U148" s="88">
        <f t="shared" si="47"/>
        <v>0</v>
      </c>
      <c r="V148" s="89">
        <f t="shared" si="48"/>
        <v>0</v>
      </c>
      <c r="W148" s="88">
        <f t="shared" si="49"/>
        <v>0</v>
      </c>
      <c r="X148" s="89">
        <f t="shared" si="50"/>
        <v>0</v>
      </c>
      <c r="Y148" s="213">
        <f t="shared" si="51"/>
        <v>0</v>
      </c>
      <c r="Z148" s="214">
        <f t="shared" si="52"/>
        <v>0</v>
      </c>
    </row>
    <row r="149" spans="1:26" ht="25" customHeight="1" thickBot="1" x14ac:dyDescent="0.55000000000000004">
      <c r="A149" s="192"/>
      <c r="B149" s="32"/>
      <c r="C149" s="32"/>
      <c r="D149" s="33"/>
      <c r="E149" s="34"/>
      <c r="F149" s="138"/>
      <c r="G149" s="138"/>
      <c r="H149" s="139"/>
      <c r="I149" s="118"/>
      <c r="J149" s="73">
        <f t="shared" si="39"/>
        <v>0</v>
      </c>
      <c r="K149" s="70" t="str">
        <f>IF(J149&gt;0,IF(F149="","Inserire periodo in colonna F",IF(G149="","Inserire periodo in colonna G",IF(H149="","Inserire gg. di presenza in colonna H",IF(J149&gt;L149,"Errore n. max giorni! Verificare periodo inserito",IF(NETWORKDAYS.INTL(F149,G149,11,'MENU TENDINA'!I$30:I$41)=J149,"ok",""))))),"")</f>
        <v/>
      </c>
      <c r="L149" s="17" t="str">
        <f>IF(J149&gt;0,NETWORKDAYS.INTL(F149,G149,11,'MENU TENDINA'!$I$30:$I$41),"")</f>
        <v/>
      </c>
      <c r="M149" s="119"/>
      <c r="N149" s="19">
        <f t="shared" si="40"/>
        <v>0</v>
      </c>
      <c r="O149" s="19">
        <f t="shared" si="41"/>
        <v>0</v>
      </c>
      <c r="P149" s="19">
        <f t="shared" si="42"/>
        <v>0</v>
      </c>
      <c r="Q149" s="19">
        <f t="shared" si="43"/>
        <v>0</v>
      </c>
      <c r="R149" s="66">
        <f t="shared" si="44"/>
        <v>0</v>
      </c>
      <c r="S149" s="67">
        <f t="shared" si="45"/>
        <v>0</v>
      </c>
      <c r="T149" s="68">
        <f t="shared" si="46"/>
        <v>0</v>
      </c>
      <c r="U149" s="88">
        <f t="shared" si="47"/>
        <v>0</v>
      </c>
      <c r="V149" s="89">
        <f t="shared" si="48"/>
        <v>0</v>
      </c>
      <c r="W149" s="88">
        <f t="shared" si="49"/>
        <v>0</v>
      </c>
      <c r="X149" s="89">
        <f t="shared" si="50"/>
        <v>0</v>
      </c>
      <c r="Y149" s="213">
        <f t="shared" si="51"/>
        <v>0</v>
      </c>
      <c r="Z149" s="214">
        <f t="shared" si="52"/>
        <v>0</v>
      </c>
    </row>
    <row r="150" spans="1:26" ht="32.15" customHeight="1" thickBot="1" x14ac:dyDescent="0.55000000000000004">
      <c r="A150" s="206">
        <f>IF(SUM(A7:A149)&gt;0,LARGE($A$7:$A$149,1),0)</f>
        <v>0</v>
      </c>
      <c r="B150" s="94"/>
      <c r="C150" s="94"/>
      <c r="D150" s="95"/>
      <c r="E150" s="96"/>
      <c r="F150" s="97"/>
      <c r="G150" s="97"/>
      <c r="H150" s="91"/>
      <c r="I150" s="90"/>
      <c r="J150" s="43"/>
      <c r="K150" s="43"/>
      <c r="L150" s="43"/>
      <c r="M150" s="92"/>
      <c r="N150" s="45"/>
      <c r="O150" s="45"/>
      <c r="P150" s="38"/>
      <c r="Q150" s="38"/>
      <c r="R150" s="205">
        <f>ROUND(SUM(R7:R149),2)</f>
        <v>0</v>
      </c>
      <c r="S150" s="46"/>
      <c r="T150" s="47"/>
      <c r="U150" s="40"/>
      <c r="V150" s="42"/>
      <c r="W150" s="40"/>
      <c r="X150" s="42"/>
      <c r="Y150" s="205">
        <f>ROUND(SUM(Y7:Y149),2)</f>
        <v>0</v>
      </c>
      <c r="Z150" s="215">
        <f>ROUND(SUM(Z7:Z149),2)</f>
        <v>0</v>
      </c>
    </row>
  </sheetData>
  <sheetProtection algorithmName="SHA-512" hashValue="8zMa7f9xtgjAF/dFwuMTxiIgNvpUV2cFs3GgM0JxX0DbGxYqyFj9ysK/f232GXTIw/VxMgfEne9Z8U95TSlK+A==" saltValue="GpXhxMjU+uwVz0SP1txbuw==" spinCount="100000" sheet="1" objects="1" scenarios="1"/>
  <mergeCells count="9">
    <mergeCell ref="U5:Z5"/>
    <mergeCell ref="S5:T5"/>
    <mergeCell ref="A4:Z4"/>
    <mergeCell ref="B5:C5"/>
    <mergeCell ref="D5:E5"/>
    <mergeCell ref="F5:G5"/>
    <mergeCell ref="N5:O5"/>
    <mergeCell ref="P5:R5"/>
    <mergeCell ref="H5:K5"/>
  </mergeCells>
  <conditionalFormatting sqref="K7:K149">
    <cfRule type="cellIs" dxfId="1" priority="1" operator="notEqual">
      <formula>"ok"</formula>
    </cfRule>
  </conditionalFormatting>
  <dataValidations xWindow="680" yWindow="505" count="11">
    <dataValidation type="decimal" allowBlank="1" showInputMessage="1" showErrorMessage="1" error="ISEE tra 0,00 e 20.000,00" sqref="S7:S149" xr:uid="{00000000-0002-0000-0300-000000000000}">
      <formula1>0</formula1>
      <formula2>20000</formula2>
    </dataValidation>
    <dataValidation type="list" allowBlank="1" showInputMessage="1" showErrorMessage="1" sqref="RDQ982798:RDQ983139 QTU982798:QTU983139 RNM982798:RNM983139 IW65294:IW65635 SS65294:SS65635 ACO65294:ACO65635 AMK65294:AMK65635 AWG65294:AWG65635 BGC65294:BGC65635 BPY65294:BPY65635 BZU65294:BZU65635 CJQ65294:CJQ65635 CTM65294:CTM65635 DDI65294:DDI65635 DNE65294:DNE65635 DXA65294:DXA65635 EGW65294:EGW65635 EQS65294:EQS65635 FAO65294:FAO65635 FKK65294:FKK65635 FUG65294:FUG65635 GEC65294:GEC65635 GNY65294:GNY65635 GXU65294:GXU65635 HHQ65294:HHQ65635 HRM65294:HRM65635 IBI65294:IBI65635 ILE65294:ILE65635 IVA65294:IVA65635 JEW65294:JEW65635 JOS65294:JOS65635 JYO65294:JYO65635 KIK65294:KIK65635 KSG65294:KSG65635 LCC65294:LCC65635 LLY65294:LLY65635 LVU65294:LVU65635 MFQ65294:MFQ65635 MPM65294:MPM65635 MZI65294:MZI65635 NJE65294:NJE65635 NTA65294:NTA65635 OCW65294:OCW65635 OMS65294:OMS65635 OWO65294:OWO65635 PGK65294:PGK65635 PQG65294:PQG65635 QAC65294:QAC65635 QJY65294:QJY65635 QTU65294:QTU65635 RDQ65294:RDQ65635 RNM65294:RNM65635 RXI65294:RXI65635 SHE65294:SHE65635 SRA65294:SRA65635 TAW65294:TAW65635 TKS65294:TKS65635 TUO65294:TUO65635 UEK65294:UEK65635 UOG65294:UOG65635 UYC65294:UYC65635 VHY65294:VHY65635 VRU65294:VRU65635 WBQ65294:WBQ65635 WLM65294:WLM65635 WVI65294:WVI65635 RXI982798:RXI983139 IW130830:IW131171 SS130830:SS131171 ACO130830:ACO131171 AMK130830:AMK131171 AWG130830:AWG131171 BGC130830:BGC131171 BPY130830:BPY131171 BZU130830:BZU131171 CJQ130830:CJQ131171 CTM130830:CTM131171 DDI130830:DDI131171 DNE130830:DNE131171 DXA130830:DXA131171 EGW130830:EGW131171 EQS130830:EQS131171 FAO130830:FAO131171 FKK130830:FKK131171 FUG130830:FUG131171 GEC130830:GEC131171 GNY130830:GNY131171 GXU130830:GXU131171 HHQ130830:HHQ131171 HRM130830:HRM131171 IBI130830:IBI131171 ILE130830:ILE131171 IVA130830:IVA131171 JEW130830:JEW131171 JOS130830:JOS131171 JYO130830:JYO131171 KIK130830:KIK131171 KSG130830:KSG131171 LCC130830:LCC131171 LLY130830:LLY131171 LVU130830:LVU131171 MFQ130830:MFQ131171 MPM130830:MPM131171 MZI130830:MZI131171 NJE130830:NJE131171 NTA130830:NTA131171 OCW130830:OCW131171 OMS130830:OMS131171 OWO130830:OWO131171 PGK130830:PGK131171 PQG130830:PQG131171 QAC130830:QAC131171 QJY130830:QJY131171 QTU130830:QTU131171 RDQ130830:RDQ131171 RNM130830:RNM131171 RXI130830:RXI131171 SHE130830:SHE131171 SRA130830:SRA131171 TAW130830:TAW131171 TKS130830:TKS131171 TUO130830:TUO131171 UEK130830:UEK131171 UOG130830:UOG131171 UYC130830:UYC131171 VHY130830:VHY131171 VRU130830:VRU131171 WBQ130830:WBQ131171 WLM130830:WLM131171 WVI130830:WVI131171 SHE982798:SHE983139 IW196366:IW196707 SS196366:SS196707 ACO196366:ACO196707 AMK196366:AMK196707 AWG196366:AWG196707 BGC196366:BGC196707 BPY196366:BPY196707 BZU196366:BZU196707 CJQ196366:CJQ196707 CTM196366:CTM196707 DDI196366:DDI196707 DNE196366:DNE196707 DXA196366:DXA196707 EGW196366:EGW196707 EQS196366:EQS196707 FAO196366:FAO196707 FKK196366:FKK196707 FUG196366:FUG196707 GEC196366:GEC196707 GNY196366:GNY196707 GXU196366:GXU196707 HHQ196366:HHQ196707 HRM196366:HRM196707 IBI196366:IBI196707 ILE196366:ILE196707 IVA196366:IVA196707 JEW196366:JEW196707 JOS196366:JOS196707 JYO196366:JYO196707 KIK196366:KIK196707 KSG196366:KSG196707 LCC196366:LCC196707 LLY196366:LLY196707 LVU196366:LVU196707 MFQ196366:MFQ196707 MPM196366:MPM196707 MZI196366:MZI196707 NJE196366:NJE196707 NTA196366:NTA196707 OCW196366:OCW196707 OMS196366:OMS196707 OWO196366:OWO196707 PGK196366:PGK196707 PQG196366:PQG196707 QAC196366:QAC196707 QJY196366:QJY196707 QTU196366:QTU196707 RDQ196366:RDQ196707 RNM196366:RNM196707 RXI196366:RXI196707 SHE196366:SHE196707 SRA196366:SRA196707 TAW196366:TAW196707 TKS196366:TKS196707 TUO196366:TUO196707 UEK196366:UEK196707 UOG196366:UOG196707 UYC196366:UYC196707 VHY196366:VHY196707 VRU196366:VRU196707 WBQ196366:WBQ196707 WLM196366:WLM196707 WVI196366:WVI196707 SRA982798:SRA983139 IW261902:IW262243 SS261902:SS262243 ACO261902:ACO262243 AMK261902:AMK262243 AWG261902:AWG262243 BGC261902:BGC262243 BPY261902:BPY262243 BZU261902:BZU262243 CJQ261902:CJQ262243 CTM261902:CTM262243 DDI261902:DDI262243 DNE261902:DNE262243 DXA261902:DXA262243 EGW261902:EGW262243 EQS261902:EQS262243 FAO261902:FAO262243 FKK261902:FKK262243 FUG261902:FUG262243 GEC261902:GEC262243 GNY261902:GNY262243 GXU261902:GXU262243 HHQ261902:HHQ262243 HRM261902:HRM262243 IBI261902:IBI262243 ILE261902:ILE262243 IVA261902:IVA262243 JEW261902:JEW262243 JOS261902:JOS262243 JYO261902:JYO262243 KIK261902:KIK262243 KSG261902:KSG262243 LCC261902:LCC262243 LLY261902:LLY262243 LVU261902:LVU262243 MFQ261902:MFQ262243 MPM261902:MPM262243 MZI261902:MZI262243 NJE261902:NJE262243 NTA261902:NTA262243 OCW261902:OCW262243 OMS261902:OMS262243 OWO261902:OWO262243 PGK261902:PGK262243 PQG261902:PQG262243 QAC261902:QAC262243 QJY261902:QJY262243 QTU261902:QTU262243 RDQ261902:RDQ262243 RNM261902:RNM262243 RXI261902:RXI262243 SHE261902:SHE262243 SRA261902:SRA262243 TAW261902:TAW262243 TKS261902:TKS262243 TUO261902:TUO262243 UEK261902:UEK262243 UOG261902:UOG262243 UYC261902:UYC262243 VHY261902:VHY262243 VRU261902:VRU262243 WBQ261902:WBQ262243 WLM261902:WLM262243 WVI261902:WVI262243 TAW982798:TAW983139 IW327438:IW327779 SS327438:SS327779 ACO327438:ACO327779 AMK327438:AMK327779 AWG327438:AWG327779 BGC327438:BGC327779 BPY327438:BPY327779 BZU327438:BZU327779 CJQ327438:CJQ327779 CTM327438:CTM327779 DDI327438:DDI327779 DNE327438:DNE327779 DXA327438:DXA327779 EGW327438:EGW327779 EQS327438:EQS327779 FAO327438:FAO327779 FKK327438:FKK327779 FUG327438:FUG327779 GEC327438:GEC327779 GNY327438:GNY327779 GXU327438:GXU327779 HHQ327438:HHQ327779 HRM327438:HRM327779 IBI327438:IBI327779 ILE327438:ILE327779 IVA327438:IVA327779 JEW327438:JEW327779 JOS327438:JOS327779 JYO327438:JYO327779 KIK327438:KIK327779 KSG327438:KSG327779 LCC327438:LCC327779 LLY327438:LLY327779 LVU327438:LVU327779 MFQ327438:MFQ327779 MPM327438:MPM327779 MZI327438:MZI327779 NJE327438:NJE327779 NTA327438:NTA327779 OCW327438:OCW327779 OMS327438:OMS327779 OWO327438:OWO327779 PGK327438:PGK327779 PQG327438:PQG327779 QAC327438:QAC327779 QJY327438:QJY327779 QTU327438:QTU327779 RDQ327438:RDQ327779 RNM327438:RNM327779 RXI327438:RXI327779 SHE327438:SHE327779 SRA327438:SRA327779 TAW327438:TAW327779 TKS327438:TKS327779 TUO327438:TUO327779 UEK327438:UEK327779 UOG327438:UOG327779 UYC327438:UYC327779 VHY327438:VHY327779 VRU327438:VRU327779 WBQ327438:WBQ327779 WLM327438:WLM327779 WVI327438:WVI327779 TKS982798:TKS983139 IW392974:IW393315 SS392974:SS393315 ACO392974:ACO393315 AMK392974:AMK393315 AWG392974:AWG393315 BGC392974:BGC393315 BPY392974:BPY393315 BZU392974:BZU393315 CJQ392974:CJQ393315 CTM392974:CTM393315 DDI392974:DDI393315 DNE392974:DNE393315 DXA392974:DXA393315 EGW392974:EGW393315 EQS392974:EQS393315 FAO392974:FAO393315 FKK392974:FKK393315 FUG392974:FUG393315 GEC392974:GEC393315 GNY392974:GNY393315 GXU392974:GXU393315 HHQ392974:HHQ393315 HRM392974:HRM393315 IBI392974:IBI393315 ILE392974:ILE393315 IVA392974:IVA393315 JEW392974:JEW393315 JOS392974:JOS393315 JYO392974:JYO393315 KIK392974:KIK393315 KSG392974:KSG393315 LCC392974:LCC393315 LLY392974:LLY393315 LVU392974:LVU393315 MFQ392974:MFQ393315 MPM392974:MPM393315 MZI392974:MZI393315 NJE392974:NJE393315 NTA392974:NTA393315 OCW392974:OCW393315 OMS392974:OMS393315 OWO392974:OWO393315 PGK392974:PGK393315 PQG392974:PQG393315 QAC392974:QAC393315 QJY392974:QJY393315 QTU392974:QTU393315 RDQ392974:RDQ393315 RNM392974:RNM393315 RXI392974:RXI393315 SHE392974:SHE393315 SRA392974:SRA393315 TAW392974:TAW393315 TKS392974:TKS393315 TUO392974:TUO393315 UEK392974:UEK393315 UOG392974:UOG393315 UYC392974:UYC393315 VHY392974:VHY393315 VRU392974:VRU393315 WBQ392974:WBQ393315 WLM392974:WLM393315 WVI392974:WVI393315 TUO982798:TUO983139 IW458510:IW458851 SS458510:SS458851 ACO458510:ACO458851 AMK458510:AMK458851 AWG458510:AWG458851 BGC458510:BGC458851 BPY458510:BPY458851 BZU458510:BZU458851 CJQ458510:CJQ458851 CTM458510:CTM458851 DDI458510:DDI458851 DNE458510:DNE458851 DXA458510:DXA458851 EGW458510:EGW458851 EQS458510:EQS458851 FAO458510:FAO458851 FKK458510:FKK458851 FUG458510:FUG458851 GEC458510:GEC458851 GNY458510:GNY458851 GXU458510:GXU458851 HHQ458510:HHQ458851 HRM458510:HRM458851 IBI458510:IBI458851 ILE458510:ILE458851 IVA458510:IVA458851 JEW458510:JEW458851 JOS458510:JOS458851 JYO458510:JYO458851 KIK458510:KIK458851 KSG458510:KSG458851 LCC458510:LCC458851 LLY458510:LLY458851 LVU458510:LVU458851 MFQ458510:MFQ458851 MPM458510:MPM458851 MZI458510:MZI458851 NJE458510:NJE458851 NTA458510:NTA458851 OCW458510:OCW458851 OMS458510:OMS458851 OWO458510:OWO458851 PGK458510:PGK458851 PQG458510:PQG458851 QAC458510:QAC458851 QJY458510:QJY458851 QTU458510:QTU458851 RDQ458510:RDQ458851 RNM458510:RNM458851 RXI458510:RXI458851 SHE458510:SHE458851 SRA458510:SRA458851 TAW458510:TAW458851 TKS458510:TKS458851 TUO458510:TUO458851 UEK458510:UEK458851 UOG458510:UOG458851 UYC458510:UYC458851 VHY458510:VHY458851 VRU458510:VRU458851 WBQ458510:WBQ458851 WLM458510:WLM458851 WVI458510:WVI458851 UEK982798:UEK983139 IW524046:IW524387 SS524046:SS524387 ACO524046:ACO524387 AMK524046:AMK524387 AWG524046:AWG524387 BGC524046:BGC524387 BPY524046:BPY524387 BZU524046:BZU524387 CJQ524046:CJQ524387 CTM524046:CTM524387 DDI524046:DDI524387 DNE524046:DNE524387 DXA524046:DXA524387 EGW524046:EGW524387 EQS524046:EQS524387 FAO524046:FAO524387 FKK524046:FKK524387 FUG524046:FUG524387 GEC524046:GEC524387 GNY524046:GNY524387 GXU524046:GXU524387 HHQ524046:HHQ524387 HRM524046:HRM524387 IBI524046:IBI524387 ILE524046:ILE524387 IVA524046:IVA524387 JEW524046:JEW524387 JOS524046:JOS524387 JYO524046:JYO524387 KIK524046:KIK524387 KSG524046:KSG524387 LCC524046:LCC524387 LLY524046:LLY524387 LVU524046:LVU524387 MFQ524046:MFQ524387 MPM524046:MPM524387 MZI524046:MZI524387 NJE524046:NJE524387 NTA524046:NTA524387 OCW524046:OCW524387 OMS524046:OMS524387 OWO524046:OWO524387 PGK524046:PGK524387 PQG524046:PQG524387 QAC524046:QAC524387 QJY524046:QJY524387 QTU524046:QTU524387 RDQ524046:RDQ524387 RNM524046:RNM524387 RXI524046:RXI524387 SHE524046:SHE524387 SRA524046:SRA524387 TAW524046:TAW524387 TKS524046:TKS524387 TUO524046:TUO524387 UEK524046:UEK524387 UOG524046:UOG524387 UYC524046:UYC524387 VHY524046:VHY524387 VRU524046:VRU524387 WBQ524046:WBQ524387 WLM524046:WLM524387 WVI524046:WVI524387 UOG982798:UOG983139 IW589582:IW589923 SS589582:SS589923 ACO589582:ACO589923 AMK589582:AMK589923 AWG589582:AWG589923 BGC589582:BGC589923 BPY589582:BPY589923 BZU589582:BZU589923 CJQ589582:CJQ589923 CTM589582:CTM589923 DDI589582:DDI589923 DNE589582:DNE589923 DXA589582:DXA589923 EGW589582:EGW589923 EQS589582:EQS589923 FAO589582:FAO589923 FKK589582:FKK589923 FUG589582:FUG589923 GEC589582:GEC589923 GNY589582:GNY589923 GXU589582:GXU589923 HHQ589582:HHQ589923 HRM589582:HRM589923 IBI589582:IBI589923 ILE589582:ILE589923 IVA589582:IVA589923 JEW589582:JEW589923 JOS589582:JOS589923 JYO589582:JYO589923 KIK589582:KIK589923 KSG589582:KSG589923 LCC589582:LCC589923 LLY589582:LLY589923 LVU589582:LVU589923 MFQ589582:MFQ589923 MPM589582:MPM589923 MZI589582:MZI589923 NJE589582:NJE589923 NTA589582:NTA589923 OCW589582:OCW589923 OMS589582:OMS589923 OWO589582:OWO589923 PGK589582:PGK589923 PQG589582:PQG589923 QAC589582:QAC589923 QJY589582:QJY589923 QTU589582:QTU589923 RDQ589582:RDQ589923 RNM589582:RNM589923 RXI589582:RXI589923 SHE589582:SHE589923 SRA589582:SRA589923 TAW589582:TAW589923 TKS589582:TKS589923 TUO589582:TUO589923 UEK589582:UEK589923 UOG589582:UOG589923 UYC589582:UYC589923 VHY589582:VHY589923 VRU589582:VRU589923 WBQ589582:WBQ589923 WLM589582:WLM589923 WVI589582:WVI589923 UYC982798:UYC983139 IW655118:IW655459 SS655118:SS655459 ACO655118:ACO655459 AMK655118:AMK655459 AWG655118:AWG655459 BGC655118:BGC655459 BPY655118:BPY655459 BZU655118:BZU655459 CJQ655118:CJQ655459 CTM655118:CTM655459 DDI655118:DDI655459 DNE655118:DNE655459 DXA655118:DXA655459 EGW655118:EGW655459 EQS655118:EQS655459 FAO655118:FAO655459 FKK655118:FKK655459 FUG655118:FUG655459 GEC655118:GEC655459 GNY655118:GNY655459 GXU655118:GXU655459 HHQ655118:HHQ655459 HRM655118:HRM655459 IBI655118:IBI655459 ILE655118:ILE655459 IVA655118:IVA655459 JEW655118:JEW655459 JOS655118:JOS655459 JYO655118:JYO655459 KIK655118:KIK655459 KSG655118:KSG655459 LCC655118:LCC655459 LLY655118:LLY655459 LVU655118:LVU655459 MFQ655118:MFQ655459 MPM655118:MPM655459 MZI655118:MZI655459 NJE655118:NJE655459 NTA655118:NTA655459 OCW655118:OCW655459 OMS655118:OMS655459 OWO655118:OWO655459 PGK655118:PGK655459 PQG655118:PQG655459 QAC655118:QAC655459 QJY655118:QJY655459 QTU655118:QTU655459 RDQ655118:RDQ655459 RNM655118:RNM655459 RXI655118:RXI655459 SHE655118:SHE655459 SRA655118:SRA655459 TAW655118:TAW655459 TKS655118:TKS655459 TUO655118:TUO655459 UEK655118:UEK655459 UOG655118:UOG655459 UYC655118:UYC655459 VHY655118:VHY655459 VRU655118:VRU655459 WBQ655118:WBQ655459 WLM655118:WLM655459 WVI655118:WVI655459 VHY982798:VHY983139 IW720654:IW720995 SS720654:SS720995 ACO720654:ACO720995 AMK720654:AMK720995 AWG720654:AWG720995 BGC720654:BGC720995 BPY720654:BPY720995 BZU720654:BZU720995 CJQ720654:CJQ720995 CTM720654:CTM720995 DDI720654:DDI720995 DNE720654:DNE720995 DXA720654:DXA720995 EGW720654:EGW720995 EQS720654:EQS720995 FAO720654:FAO720995 FKK720654:FKK720995 FUG720654:FUG720995 GEC720654:GEC720995 GNY720654:GNY720995 GXU720654:GXU720995 HHQ720654:HHQ720995 HRM720654:HRM720995 IBI720654:IBI720995 ILE720654:ILE720995 IVA720654:IVA720995 JEW720654:JEW720995 JOS720654:JOS720995 JYO720654:JYO720995 KIK720654:KIK720995 KSG720654:KSG720995 LCC720654:LCC720995 LLY720654:LLY720995 LVU720654:LVU720995 MFQ720654:MFQ720995 MPM720654:MPM720995 MZI720654:MZI720995 NJE720654:NJE720995 NTA720654:NTA720995 OCW720654:OCW720995 OMS720654:OMS720995 OWO720654:OWO720995 PGK720654:PGK720995 PQG720654:PQG720995 QAC720654:QAC720995 QJY720654:QJY720995 QTU720654:QTU720995 RDQ720654:RDQ720995 RNM720654:RNM720995 RXI720654:RXI720995 SHE720654:SHE720995 SRA720654:SRA720995 TAW720654:TAW720995 TKS720654:TKS720995 TUO720654:TUO720995 UEK720654:UEK720995 UOG720654:UOG720995 UYC720654:UYC720995 VHY720654:VHY720995 VRU720654:VRU720995 WBQ720654:WBQ720995 WLM720654:WLM720995 WVI720654:WVI720995 VRU982798:VRU983139 IW786190:IW786531 SS786190:SS786531 ACO786190:ACO786531 AMK786190:AMK786531 AWG786190:AWG786531 BGC786190:BGC786531 BPY786190:BPY786531 BZU786190:BZU786531 CJQ786190:CJQ786531 CTM786190:CTM786531 DDI786190:DDI786531 DNE786190:DNE786531 DXA786190:DXA786531 EGW786190:EGW786531 EQS786190:EQS786531 FAO786190:FAO786531 FKK786190:FKK786531 FUG786190:FUG786531 GEC786190:GEC786531 GNY786190:GNY786531 GXU786190:GXU786531 HHQ786190:HHQ786531 HRM786190:HRM786531 IBI786190:IBI786531 ILE786190:ILE786531 IVA786190:IVA786531 JEW786190:JEW786531 JOS786190:JOS786531 JYO786190:JYO786531 KIK786190:KIK786531 KSG786190:KSG786531 LCC786190:LCC786531 LLY786190:LLY786531 LVU786190:LVU786531 MFQ786190:MFQ786531 MPM786190:MPM786531 MZI786190:MZI786531 NJE786190:NJE786531 NTA786190:NTA786531 OCW786190:OCW786531 OMS786190:OMS786531 OWO786190:OWO786531 PGK786190:PGK786531 PQG786190:PQG786531 QAC786190:QAC786531 QJY786190:QJY786531 QTU786190:QTU786531 RDQ786190:RDQ786531 RNM786190:RNM786531 RXI786190:RXI786531 SHE786190:SHE786531 SRA786190:SRA786531 TAW786190:TAW786531 TKS786190:TKS786531 TUO786190:TUO786531 UEK786190:UEK786531 UOG786190:UOG786531 UYC786190:UYC786531 VHY786190:VHY786531 VRU786190:VRU786531 WBQ786190:WBQ786531 WLM786190:WLM786531 WVI786190:WVI786531 WBQ982798:WBQ983139 IW851726:IW852067 SS851726:SS852067 ACO851726:ACO852067 AMK851726:AMK852067 AWG851726:AWG852067 BGC851726:BGC852067 BPY851726:BPY852067 BZU851726:BZU852067 CJQ851726:CJQ852067 CTM851726:CTM852067 DDI851726:DDI852067 DNE851726:DNE852067 DXA851726:DXA852067 EGW851726:EGW852067 EQS851726:EQS852067 FAO851726:FAO852067 FKK851726:FKK852067 FUG851726:FUG852067 GEC851726:GEC852067 GNY851726:GNY852067 GXU851726:GXU852067 HHQ851726:HHQ852067 HRM851726:HRM852067 IBI851726:IBI852067 ILE851726:ILE852067 IVA851726:IVA852067 JEW851726:JEW852067 JOS851726:JOS852067 JYO851726:JYO852067 KIK851726:KIK852067 KSG851726:KSG852067 LCC851726:LCC852067 LLY851726:LLY852067 LVU851726:LVU852067 MFQ851726:MFQ852067 MPM851726:MPM852067 MZI851726:MZI852067 NJE851726:NJE852067 NTA851726:NTA852067 OCW851726:OCW852067 OMS851726:OMS852067 OWO851726:OWO852067 PGK851726:PGK852067 PQG851726:PQG852067 QAC851726:QAC852067 QJY851726:QJY852067 QTU851726:QTU852067 RDQ851726:RDQ852067 RNM851726:RNM852067 RXI851726:RXI852067 SHE851726:SHE852067 SRA851726:SRA852067 TAW851726:TAW852067 TKS851726:TKS852067 TUO851726:TUO852067 UEK851726:UEK852067 UOG851726:UOG852067 UYC851726:UYC852067 VHY851726:VHY852067 VRU851726:VRU852067 WBQ851726:WBQ852067 WLM851726:WLM852067 WVI851726:WVI852067 WLM982798:WLM983139 IW917262:IW917603 SS917262:SS917603 ACO917262:ACO917603 AMK917262:AMK917603 AWG917262:AWG917603 BGC917262:BGC917603 BPY917262:BPY917603 BZU917262:BZU917603 CJQ917262:CJQ917603 CTM917262:CTM917603 DDI917262:DDI917603 DNE917262:DNE917603 DXA917262:DXA917603 EGW917262:EGW917603 EQS917262:EQS917603 FAO917262:FAO917603 FKK917262:FKK917603 FUG917262:FUG917603 GEC917262:GEC917603 GNY917262:GNY917603 GXU917262:GXU917603 HHQ917262:HHQ917603 HRM917262:HRM917603 IBI917262:IBI917603 ILE917262:ILE917603 IVA917262:IVA917603 JEW917262:JEW917603 JOS917262:JOS917603 JYO917262:JYO917603 KIK917262:KIK917603 KSG917262:KSG917603 LCC917262:LCC917603 LLY917262:LLY917603 LVU917262:LVU917603 MFQ917262:MFQ917603 MPM917262:MPM917603 MZI917262:MZI917603 NJE917262:NJE917603 NTA917262:NTA917603 OCW917262:OCW917603 OMS917262:OMS917603 OWO917262:OWO917603 PGK917262:PGK917603 PQG917262:PQG917603 QAC917262:QAC917603 QJY917262:QJY917603 QTU917262:QTU917603 RDQ917262:RDQ917603 RNM917262:RNM917603 RXI917262:RXI917603 SHE917262:SHE917603 SRA917262:SRA917603 TAW917262:TAW917603 TKS917262:TKS917603 TUO917262:TUO917603 UEK917262:UEK917603 UOG917262:UOG917603 UYC917262:UYC917603 VHY917262:VHY917603 VRU917262:VRU917603 WBQ917262:WBQ917603 WLM917262:WLM917603 WVI917262:WVI917603 WVI982798:WVI983139 IW982798:IW983139 SS982798:SS983139 ACO982798:ACO983139 AMK982798:AMK983139 AWG982798:AWG983139 BGC982798:BGC983139 BPY982798:BPY983139 BZU982798:BZU983139 CJQ982798:CJQ983139 CTM982798:CTM983139 DDI982798:DDI983139 DNE982798:DNE983139 DXA982798:DXA983139 EGW982798:EGW983139 EQS982798:EQS983139 FAO982798:FAO983139 FKK982798:FKK983139 FUG982798:FUG983139 GEC982798:GEC983139 GNY982798:GNY983139 GXU982798:GXU983139 HHQ982798:HHQ983139 HRM982798:HRM983139 IBI982798:IBI983139 ILE982798:ILE983139 IVA982798:IVA983139 JEW982798:JEW983139 JOS982798:JOS983139 JYO982798:JYO983139 KIK982798:KIK983139 KSG982798:KSG983139 LCC982798:LCC983139 LLY982798:LLY983139 LVU982798:LVU983139 MFQ982798:MFQ983139 MPM982798:MPM983139 MZI982798:MZI983139 NJE982798:NJE983139 NTA982798:NTA983139 OCW982798:OCW983139 OMS982798:OMS983139 OWO982798:OWO983139 PGK982798:PGK983139 PQG982798:PQG983139 QAC982798:QAC983139 QJY982798:QJY983139 WVI7:WVI150 WLM7:WLM150 WBQ7:WBQ150 VRU7:VRU150 VHY7:VHY150 UYC7:UYC150 UOG7:UOG150 UEK7:UEK150 TUO7:TUO150 TKS7:TKS150 TAW7:TAW150 SRA7:SRA150 SHE7:SHE150 RXI7:RXI150 RNM7:RNM150 RDQ7:RDQ150 QTU7:QTU150 QJY7:QJY150 QAC7:QAC150 PQG7:PQG150 PGK7:PGK150 OWO7:OWO150 OMS7:OMS150 OCW7:OCW150 NTA7:NTA150 NJE7:NJE150 MZI7:MZI150 MPM7:MPM150 MFQ7:MFQ150 LVU7:LVU150 LLY7:LLY150 LCC7:LCC150 KSG7:KSG150 KIK7:KIK150 JYO7:JYO150 JOS7:JOS150 JEW7:JEW150 IVA7:IVA150 ILE7:ILE150 IBI7:IBI150 HRM7:HRM150 HHQ7:HHQ150 GXU7:GXU150 GNY7:GNY150 GEC7:GEC150 FUG7:FUG150 FKK7:FKK150 FAO7:FAO150 EQS7:EQS150 EGW7:EGW150 DXA7:DXA150 DNE7:DNE150 DDI7:DDI150 CTM7:CTM150 CJQ7:CJQ150 BZU7:BZU150 BPY7:BPY150 BGC7:BGC150 AWG7:AWG150 AMK7:AMK150 ACO7:ACO150 SS7:SS150 IW7:IW150" xr:uid="{00000000-0002-0000-0300-000001000000}">
      <formula1>STRUTTURE_SRSR24H</formula1>
    </dataValidation>
    <dataValidation type="list" allowBlank="1" showInputMessage="1" showErrorMessage="1" sqref="RDZ982798:RDZ983139 QUD982798:QUD983139 RNV982798:RNV983139 JF65294:JF65635 TB65294:TB65635 ACX65294:ACX65635 AMT65294:AMT65635 AWP65294:AWP65635 BGL65294:BGL65635 BQH65294:BQH65635 CAD65294:CAD65635 CJZ65294:CJZ65635 CTV65294:CTV65635 DDR65294:DDR65635 DNN65294:DNN65635 DXJ65294:DXJ65635 EHF65294:EHF65635 ERB65294:ERB65635 FAX65294:FAX65635 FKT65294:FKT65635 FUP65294:FUP65635 GEL65294:GEL65635 GOH65294:GOH65635 GYD65294:GYD65635 HHZ65294:HHZ65635 HRV65294:HRV65635 IBR65294:IBR65635 ILN65294:ILN65635 IVJ65294:IVJ65635 JFF65294:JFF65635 JPB65294:JPB65635 JYX65294:JYX65635 KIT65294:KIT65635 KSP65294:KSP65635 LCL65294:LCL65635 LMH65294:LMH65635 LWD65294:LWD65635 MFZ65294:MFZ65635 MPV65294:MPV65635 MZR65294:MZR65635 NJN65294:NJN65635 NTJ65294:NTJ65635 ODF65294:ODF65635 ONB65294:ONB65635 OWX65294:OWX65635 PGT65294:PGT65635 PQP65294:PQP65635 QAL65294:QAL65635 QKH65294:QKH65635 QUD65294:QUD65635 RDZ65294:RDZ65635 RNV65294:RNV65635 RXR65294:RXR65635 SHN65294:SHN65635 SRJ65294:SRJ65635 TBF65294:TBF65635 TLB65294:TLB65635 TUX65294:TUX65635 UET65294:UET65635 UOP65294:UOP65635 UYL65294:UYL65635 VIH65294:VIH65635 VSD65294:VSD65635 WBZ65294:WBZ65635 WLV65294:WLV65635 WVR65294:WVR65635 RXR982798:RXR983139 JF130830:JF131171 TB130830:TB131171 ACX130830:ACX131171 AMT130830:AMT131171 AWP130830:AWP131171 BGL130830:BGL131171 BQH130830:BQH131171 CAD130830:CAD131171 CJZ130830:CJZ131171 CTV130830:CTV131171 DDR130830:DDR131171 DNN130830:DNN131171 DXJ130830:DXJ131171 EHF130830:EHF131171 ERB130830:ERB131171 FAX130830:FAX131171 FKT130830:FKT131171 FUP130830:FUP131171 GEL130830:GEL131171 GOH130830:GOH131171 GYD130830:GYD131171 HHZ130830:HHZ131171 HRV130830:HRV131171 IBR130830:IBR131171 ILN130830:ILN131171 IVJ130830:IVJ131171 JFF130830:JFF131171 JPB130830:JPB131171 JYX130830:JYX131171 KIT130830:KIT131171 KSP130830:KSP131171 LCL130830:LCL131171 LMH130830:LMH131171 LWD130830:LWD131171 MFZ130830:MFZ131171 MPV130830:MPV131171 MZR130830:MZR131171 NJN130830:NJN131171 NTJ130830:NTJ131171 ODF130830:ODF131171 ONB130830:ONB131171 OWX130830:OWX131171 PGT130830:PGT131171 PQP130830:PQP131171 QAL130830:QAL131171 QKH130830:QKH131171 QUD130830:QUD131171 RDZ130830:RDZ131171 RNV130830:RNV131171 RXR130830:RXR131171 SHN130830:SHN131171 SRJ130830:SRJ131171 TBF130830:TBF131171 TLB130830:TLB131171 TUX130830:TUX131171 UET130830:UET131171 UOP130830:UOP131171 UYL130830:UYL131171 VIH130830:VIH131171 VSD130830:VSD131171 WBZ130830:WBZ131171 WLV130830:WLV131171 WVR130830:WVR131171 SHN982798:SHN983139 JF196366:JF196707 TB196366:TB196707 ACX196366:ACX196707 AMT196366:AMT196707 AWP196366:AWP196707 BGL196366:BGL196707 BQH196366:BQH196707 CAD196366:CAD196707 CJZ196366:CJZ196707 CTV196366:CTV196707 DDR196366:DDR196707 DNN196366:DNN196707 DXJ196366:DXJ196707 EHF196366:EHF196707 ERB196366:ERB196707 FAX196366:FAX196707 FKT196366:FKT196707 FUP196366:FUP196707 GEL196366:GEL196707 GOH196366:GOH196707 GYD196366:GYD196707 HHZ196366:HHZ196707 HRV196366:HRV196707 IBR196366:IBR196707 ILN196366:ILN196707 IVJ196366:IVJ196707 JFF196366:JFF196707 JPB196366:JPB196707 JYX196366:JYX196707 KIT196366:KIT196707 KSP196366:KSP196707 LCL196366:LCL196707 LMH196366:LMH196707 LWD196366:LWD196707 MFZ196366:MFZ196707 MPV196366:MPV196707 MZR196366:MZR196707 NJN196366:NJN196707 NTJ196366:NTJ196707 ODF196366:ODF196707 ONB196366:ONB196707 OWX196366:OWX196707 PGT196366:PGT196707 PQP196366:PQP196707 QAL196366:QAL196707 QKH196366:QKH196707 QUD196366:QUD196707 RDZ196366:RDZ196707 RNV196366:RNV196707 RXR196366:RXR196707 SHN196366:SHN196707 SRJ196366:SRJ196707 TBF196366:TBF196707 TLB196366:TLB196707 TUX196366:TUX196707 UET196366:UET196707 UOP196366:UOP196707 UYL196366:UYL196707 VIH196366:VIH196707 VSD196366:VSD196707 WBZ196366:WBZ196707 WLV196366:WLV196707 WVR196366:WVR196707 SRJ982798:SRJ983139 JF261902:JF262243 TB261902:TB262243 ACX261902:ACX262243 AMT261902:AMT262243 AWP261902:AWP262243 BGL261902:BGL262243 BQH261902:BQH262243 CAD261902:CAD262243 CJZ261902:CJZ262243 CTV261902:CTV262243 DDR261902:DDR262243 DNN261902:DNN262243 DXJ261902:DXJ262243 EHF261902:EHF262243 ERB261902:ERB262243 FAX261902:FAX262243 FKT261902:FKT262243 FUP261902:FUP262243 GEL261902:GEL262243 GOH261902:GOH262243 GYD261902:GYD262243 HHZ261902:HHZ262243 HRV261902:HRV262243 IBR261902:IBR262243 ILN261902:ILN262243 IVJ261902:IVJ262243 JFF261902:JFF262243 JPB261902:JPB262243 JYX261902:JYX262243 KIT261902:KIT262243 KSP261902:KSP262243 LCL261902:LCL262243 LMH261902:LMH262243 LWD261902:LWD262243 MFZ261902:MFZ262243 MPV261902:MPV262243 MZR261902:MZR262243 NJN261902:NJN262243 NTJ261902:NTJ262243 ODF261902:ODF262243 ONB261902:ONB262243 OWX261902:OWX262243 PGT261902:PGT262243 PQP261902:PQP262243 QAL261902:QAL262243 QKH261902:QKH262243 QUD261902:QUD262243 RDZ261902:RDZ262243 RNV261902:RNV262243 RXR261902:RXR262243 SHN261902:SHN262243 SRJ261902:SRJ262243 TBF261902:TBF262243 TLB261902:TLB262243 TUX261902:TUX262243 UET261902:UET262243 UOP261902:UOP262243 UYL261902:UYL262243 VIH261902:VIH262243 VSD261902:VSD262243 WBZ261902:WBZ262243 WLV261902:WLV262243 WVR261902:WVR262243 TBF982798:TBF983139 JF327438:JF327779 TB327438:TB327779 ACX327438:ACX327779 AMT327438:AMT327779 AWP327438:AWP327779 BGL327438:BGL327779 BQH327438:BQH327779 CAD327438:CAD327779 CJZ327438:CJZ327779 CTV327438:CTV327779 DDR327438:DDR327779 DNN327438:DNN327779 DXJ327438:DXJ327779 EHF327438:EHF327779 ERB327438:ERB327779 FAX327438:FAX327779 FKT327438:FKT327779 FUP327438:FUP327779 GEL327438:GEL327779 GOH327438:GOH327779 GYD327438:GYD327779 HHZ327438:HHZ327779 HRV327438:HRV327779 IBR327438:IBR327779 ILN327438:ILN327779 IVJ327438:IVJ327779 JFF327438:JFF327779 JPB327438:JPB327779 JYX327438:JYX327779 KIT327438:KIT327779 KSP327438:KSP327779 LCL327438:LCL327779 LMH327438:LMH327779 LWD327438:LWD327779 MFZ327438:MFZ327779 MPV327438:MPV327779 MZR327438:MZR327779 NJN327438:NJN327779 NTJ327438:NTJ327779 ODF327438:ODF327779 ONB327438:ONB327779 OWX327438:OWX327779 PGT327438:PGT327779 PQP327438:PQP327779 QAL327438:QAL327779 QKH327438:QKH327779 QUD327438:QUD327779 RDZ327438:RDZ327779 RNV327438:RNV327779 RXR327438:RXR327779 SHN327438:SHN327779 SRJ327438:SRJ327779 TBF327438:TBF327779 TLB327438:TLB327779 TUX327438:TUX327779 UET327438:UET327779 UOP327438:UOP327779 UYL327438:UYL327779 VIH327438:VIH327779 VSD327438:VSD327779 WBZ327438:WBZ327779 WLV327438:WLV327779 WVR327438:WVR327779 TLB982798:TLB983139 JF392974:JF393315 TB392974:TB393315 ACX392974:ACX393315 AMT392974:AMT393315 AWP392974:AWP393315 BGL392974:BGL393315 BQH392974:BQH393315 CAD392974:CAD393315 CJZ392974:CJZ393315 CTV392974:CTV393315 DDR392974:DDR393315 DNN392974:DNN393315 DXJ392974:DXJ393315 EHF392974:EHF393315 ERB392974:ERB393315 FAX392974:FAX393315 FKT392974:FKT393315 FUP392974:FUP393315 GEL392974:GEL393315 GOH392974:GOH393315 GYD392974:GYD393315 HHZ392974:HHZ393315 HRV392974:HRV393315 IBR392974:IBR393315 ILN392974:ILN393315 IVJ392974:IVJ393315 JFF392974:JFF393315 JPB392974:JPB393315 JYX392974:JYX393315 KIT392974:KIT393315 KSP392974:KSP393315 LCL392974:LCL393315 LMH392974:LMH393315 LWD392974:LWD393315 MFZ392974:MFZ393315 MPV392974:MPV393315 MZR392974:MZR393315 NJN392974:NJN393315 NTJ392974:NTJ393315 ODF392974:ODF393315 ONB392974:ONB393315 OWX392974:OWX393315 PGT392974:PGT393315 PQP392974:PQP393315 QAL392974:QAL393315 QKH392974:QKH393315 QUD392974:QUD393315 RDZ392974:RDZ393315 RNV392974:RNV393315 RXR392974:RXR393315 SHN392974:SHN393315 SRJ392974:SRJ393315 TBF392974:TBF393315 TLB392974:TLB393315 TUX392974:TUX393315 UET392974:UET393315 UOP392974:UOP393315 UYL392974:UYL393315 VIH392974:VIH393315 VSD392974:VSD393315 WBZ392974:WBZ393315 WLV392974:WLV393315 WVR392974:WVR393315 TUX982798:TUX983139 JF458510:JF458851 TB458510:TB458851 ACX458510:ACX458851 AMT458510:AMT458851 AWP458510:AWP458851 BGL458510:BGL458851 BQH458510:BQH458851 CAD458510:CAD458851 CJZ458510:CJZ458851 CTV458510:CTV458851 DDR458510:DDR458851 DNN458510:DNN458851 DXJ458510:DXJ458851 EHF458510:EHF458851 ERB458510:ERB458851 FAX458510:FAX458851 FKT458510:FKT458851 FUP458510:FUP458851 GEL458510:GEL458851 GOH458510:GOH458851 GYD458510:GYD458851 HHZ458510:HHZ458851 HRV458510:HRV458851 IBR458510:IBR458851 ILN458510:ILN458851 IVJ458510:IVJ458851 JFF458510:JFF458851 JPB458510:JPB458851 JYX458510:JYX458851 KIT458510:KIT458851 KSP458510:KSP458851 LCL458510:LCL458851 LMH458510:LMH458851 LWD458510:LWD458851 MFZ458510:MFZ458851 MPV458510:MPV458851 MZR458510:MZR458851 NJN458510:NJN458851 NTJ458510:NTJ458851 ODF458510:ODF458851 ONB458510:ONB458851 OWX458510:OWX458851 PGT458510:PGT458851 PQP458510:PQP458851 QAL458510:QAL458851 QKH458510:QKH458851 QUD458510:QUD458851 RDZ458510:RDZ458851 RNV458510:RNV458851 RXR458510:RXR458851 SHN458510:SHN458851 SRJ458510:SRJ458851 TBF458510:TBF458851 TLB458510:TLB458851 TUX458510:TUX458851 UET458510:UET458851 UOP458510:UOP458851 UYL458510:UYL458851 VIH458510:VIH458851 VSD458510:VSD458851 WBZ458510:WBZ458851 WLV458510:WLV458851 WVR458510:WVR458851 UET982798:UET983139 JF524046:JF524387 TB524046:TB524387 ACX524046:ACX524387 AMT524046:AMT524387 AWP524046:AWP524387 BGL524046:BGL524387 BQH524046:BQH524387 CAD524046:CAD524387 CJZ524046:CJZ524387 CTV524046:CTV524387 DDR524046:DDR524387 DNN524046:DNN524387 DXJ524046:DXJ524387 EHF524046:EHF524387 ERB524046:ERB524387 FAX524046:FAX524387 FKT524046:FKT524387 FUP524046:FUP524387 GEL524046:GEL524387 GOH524046:GOH524387 GYD524046:GYD524387 HHZ524046:HHZ524387 HRV524046:HRV524387 IBR524046:IBR524387 ILN524046:ILN524387 IVJ524046:IVJ524387 JFF524046:JFF524387 JPB524046:JPB524387 JYX524046:JYX524387 KIT524046:KIT524387 KSP524046:KSP524387 LCL524046:LCL524387 LMH524046:LMH524387 LWD524046:LWD524387 MFZ524046:MFZ524387 MPV524046:MPV524387 MZR524046:MZR524387 NJN524046:NJN524387 NTJ524046:NTJ524387 ODF524046:ODF524387 ONB524046:ONB524387 OWX524046:OWX524387 PGT524046:PGT524387 PQP524046:PQP524387 QAL524046:QAL524387 QKH524046:QKH524387 QUD524046:QUD524387 RDZ524046:RDZ524387 RNV524046:RNV524387 RXR524046:RXR524387 SHN524046:SHN524387 SRJ524046:SRJ524387 TBF524046:TBF524387 TLB524046:TLB524387 TUX524046:TUX524387 UET524046:UET524387 UOP524046:UOP524387 UYL524046:UYL524387 VIH524046:VIH524387 VSD524046:VSD524387 WBZ524046:WBZ524387 WLV524046:WLV524387 WVR524046:WVR524387 UOP982798:UOP983139 JF589582:JF589923 TB589582:TB589923 ACX589582:ACX589923 AMT589582:AMT589923 AWP589582:AWP589923 BGL589582:BGL589923 BQH589582:BQH589923 CAD589582:CAD589923 CJZ589582:CJZ589923 CTV589582:CTV589923 DDR589582:DDR589923 DNN589582:DNN589923 DXJ589582:DXJ589923 EHF589582:EHF589923 ERB589582:ERB589923 FAX589582:FAX589923 FKT589582:FKT589923 FUP589582:FUP589923 GEL589582:GEL589923 GOH589582:GOH589923 GYD589582:GYD589923 HHZ589582:HHZ589923 HRV589582:HRV589923 IBR589582:IBR589923 ILN589582:ILN589923 IVJ589582:IVJ589923 JFF589582:JFF589923 JPB589582:JPB589923 JYX589582:JYX589923 KIT589582:KIT589923 KSP589582:KSP589923 LCL589582:LCL589923 LMH589582:LMH589923 LWD589582:LWD589923 MFZ589582:MFZ589923 MPV589582:MPV589923 MZR589582:MZR589923 NJN589582:NJN589923 NTJ589582:NTJ589923 ODF589582:ODF589923 ONB589582:ONB589923 OWX589582:OWX589923 PGT589582:PGT589923 PQP589582:PQP589923 QAL589582:QAL589923 QKH589582:QKH589923 QUD589582:QUD589923 RDZ589582:RDZ589923 RNV589582:RNV589923 RXR589582:RXR589923 SHN589582:SHN589923 SRJ589582:SRJ589923 TBF589582:TBF589923 TLB589582:TLB589923 TUX589582:TUX589923 UET589582:UET589923 UOP589582:UOP589923 UYL589582:UYL589923 VIH589582:VIH589923 VSD589582:VSD589923 WBZ589582:WBZ589923 WLV589582:WLV589923 WVR589582:WVR589923 UYL982798:UYL983139 JF655118:JF655459 TB655118:TB655459 ACX655118:ACX655459 AMT655118:AMT655459 AWP655118:AWP655459 BGL655118:BGL655459 BQH655118:BQH655459 CAD655118:CAD655459 CJZ655118:CJZ655459 CTV655118:CTV655459 DDR655118:DDR655459 DNN655118:DNN655459 DXJ655118:DXJ655459 EHF655118:EHF655459 ERB655118:ERB655459 FAX655118:FAX655459 FKT655118:FKT655459 FUP655118:FUP655459 GEL655118:GEL655459 GOH655118:GOH655459 GYD655118:GYD655459 HHZ655118:HHZ655459 HRV655118:HRV655459 IBR655118:IBR655459 ILN655118:ILN655459 IVJ655118:IVJ655459 JFF655118:JFF655459 JPB655118:JPB655459 JYX655118:JYX655459 KIT655118:KIT655459 KSP655118:KSP655459 LCL655118:LCL655459 LMH655118:LMH655459 LWD655118:LWD655459 MFZ655118:MFZ655459 MPV655118:MPV655459 MZR655118:MZR655459 NJN655118:NJN655459 NTJ655118:NTJ655459 ODF655118:ODF655459 ONB655118:ONB655459 OWX655118:OWX655459 PGT655118:PGT655459 PQP655118:PQP655459 QAL655118:QAL655459 QKH655118:QKH655459 QUD655118:QUD655459 RDZ655118:RDZ655459 RNV655118:RNV655459 RXR655118:RXR655459 SHN655118:SHN655459 SRJ655118:SRJ655459 TBF655118:TBF655459 TLB655118:TLB655459 TUX655118:TUX655459 UET655118:UET655459 UOP655118:UOP655459 UYL655118:UYL655459 VIH655118:VIH655459 VSD655118:VSD655459 WBZ655118:WBZ655459 WLV655118:WLV655459 WVR655118:WVR655459 VIH982798:VIH983139 JF720654:JF720995 TB720654:TB720995 ACX720654:ACX720995 AMT720654:AMT720995 AWP720654:AWP720995 BGL720654:BGL720995 BQH720654:BQH720995 CAD720654:CAD720995 CJZ720654:CJZ720995 CTV720654:CTV720995 DDR720654:DDR720995 DNN720654:DNN720995 DXJ720654:DXJ720995 EHF720654:EHF720995 ERB720654:ERB720995 FAX720654:FAX720995 FKT720654:FKT720995 FUP720654:FUP720995 GEL720654:GEL720995 GOH720654:GOH720995 GYD720654:GYD720995 HHZ720654:HHZ720995 HRV720654:HRV720995 IBR720654:IBR720995 ILN720654:ILN720995 IVJ720654:IVJ720995 JFF720654:JFF720995 JPB720654:JPB720995 JYX720654:JYX720995 KIT720654:KIT720995 KSP720654:KSP720995 LCL720654:LCL720995 LMH720654:LMH720995 LWD720654:LWD720995 MFZ720654:MFZ720995 MPV720654:MPV720995 MZR720654:MZR720995 NJN720654:NJN720995 NTJ720654:NTJ720995 ODF720654:ODF720995 ONB720654:ONB720995 OWX720654:OWX720995 PGT720654:PGT720995 PQP720654:PQP720995 QAL720654:QAL720995 QKH720654:QKH720995 QUD720654:QUD720995 RDZ720654:RDZ720995 RNV720654:RNV720995 RXR720654:RXR720995 SHN720654:SHN720995 SRJ720654:SRJ720995 TBF720654:TBF720995 TLB720654:TLB720995 TUX720654:TUX720995 UET720654:UET720995 UOP720654:UOP720995 UYL720654:UYL720995 VIH720654:VIH720995 VSD720654:VSD720995 WBZ720654:WBZ720995 WLV720654:WLV720995 WVR720654:WVR720995 VSD982798:VSD983139 JF786190:JF786531 TB786190:TB786531 ACX786190:ACX786531 AMT786190:AMT786531 AWP786190:AWP786531 BGL786190:BGL786531 BQH786190:BQH786531 CAD786190:CAD786531 CJZ786190:CJZ786531 CTV786190:CTV786531 DDR786190:DDR786531 DNN786190:DNN786531 DXJ786190:DXJ786531 EHF786190:EHF786531 ERB786190:ERB786531 FAX786190:FAX786531 FKT786190:FKT786531 FUP786190:FUP786531 GEL786190:GEL786531 GOH786190:GOH786531 GYD786190:GYD786531 HHZ786190:HHZ786531 HRV786190:HRV786531 IBR786190:IBR786531 ILN786190:ILN786531 IVJ786190:IVJ786531 JFF786190:JFF786531 JPB786190:JPB786531 JYX786190:JYX786531 KIT786190:KIT786531 KSP786190:KSP786531 LCL786190:LCL786531 LMH786190:LMH786531 LWD786190:LWD786531 MFZ786190:MFZ786531 MPV786190:MPV786531 MZR786190:MZR786531 NJN786190:NJN786531 NTJ786190:NTJ786531 ODF786190:ODF786531 ONB786190:ONB786531 OWX786190:OWX786531 PGT786190:PGT786531 PQP786190:PQP786531 QAL786190:QAL786531 QKH786190:QKH786531 QUD786190:QUD786531 RDZ786190:RDZ786531 RNV786190:RNV786531 RXR786190:RXR786531 SHN786190:SHN786531 SRJ786190:SRJ786531 TBF786190:TBF786531 TLB786190:TLB786531 TUX786190:TUX786531 UET786190:UET786531 UOP786190:UOP786531 UYL786190:UYL786531 VIH786190:VIH786531 VSD786190:VSD786531 WBZ786190:WBZ786531 WLV786190:WLV786531 WVR786190:WVR786531 WBZ982798:WBZ983139 JF851726:JF852067 TB851726:TB852067 ACX851726:ACX852067 AMT851726:AMT852067 AWP851726:AWP852067 BGL851726:BGL852067 BQH851726:BQH852067 CAD851726:CAD852067 CJZ851726:CJZ852067 CTV851726:CTV852067 DDR851726:DDR852067 DNN851726:DNN852067 DXJ851726:DXJ852067 EHF851726:EHF852067 ERB851726:ERB852067 FAX851726:FAX852067 FKT851726:FKT852067 FUP851726:FUP852067 GEL851726:GEL852067 GOH851726:GOH852067 GYD851726:GYD852067 HHZ851726:HHZ852067 HRV851726:HRV852067 IBR851726:IBR852067 ILN851726:ILN852067 IVJ851726:IVJ852067 JFF851726:JFF852067 JPB851726:JPB852067 JYX851726:JYX852067 KIT851726:KIT852067 KSP851726:KSP852067 LCL851726:LCL852067 LMH851726:LMH852067 LWD851726:LWD852067 MFZ851726:MFZ852067 MPV851726:MPV852067 MZR851726:MZR852067 NJN851726:NJN852067 NTJ851726:NTJ852067 ODF851726:ODF852067 ONB851726:ONB852067 OWX851726:OWX852067 PGT851726:PGT852067 PQP851726:PQP852067 QAL851726:QAL852067 QKH851726:QKH852067 QUD851726:QUD852067 RDZ851726:RDZ852067 RNV851726:RNV852067 RXR851726:RXR852067 SHN851726:SHN852067 SRJ851726:SRJ852067 TBF851726:TBF852067 TLB851726:TLB852067 TUX851726:TUX852067 UET851726:UET852067 UOP851726:UOP852067 UYL851726:UYL852067 VIH851726:VIH852067 VSD851726:VSD852067 WBZ851726:WBZ852067 WLV851726:WLV852067 WVR851726:WVR852067 WLV982798:WLV983139 JF917262:JF917603 TB917262:TB917603 ACX917262:ACX917603 AMT917262:AMT917603 AWP917262:AWP917603 BGL917262:BGL917603 BQH917262:BQH917603 CAD917262:CAD917603 CJZ917262:CJZ917603 CTV917262:CTV917603 DDR917262:DDR917603 DNN917262:DNN917603 DXJ917262:DXJ917603 EHF917262:EHF917603 ERB917262:ERB917603 FAX917262:FAX917603 FKT917262:FKT917603 FUP917262:FUP917603 GEL917262:GEL917603 GOH917262:GOH917603 GYD917262:GYD917603 HHZ917262:HHZ917603 HRV917262:HRV917603 IBR917262:IBR917603 ILN917262:ILN917603 IVJ917262:IVJ917603 JFF917262:JFF917603 JPB917262:JPB917603 JYX917262:JYX917603 KIT917262:KIT917603 KSP917262:KSP917603 LCL917262:LCL917603 LMH917262:LMH917603 LWD917262:LWD917603 MFZ917262:MFZ917603 MPV917262:MPV917603 MZR917262:MZR917603 NJN917262:NJN917603 NTJ917262:NTJ917603 ODF917262:ODF917603 ONB917262:ONB917603 OWX917262:OWX917603 PGT917262:PGT917603 PQP917262:PQP917603 QAL917262:QAL917603 QKH917262:QKH917603 QUD917262:QUD917603 RDZ917262:RDZ917603 RNV917262:RNV917603 RXR917262:RXR917603 SHN917262:SHN917603 SRJ917262:SRJ917603 TBF917262:TBF917603 TLB917262:TLB917603 TUX917262:TUX917603 UET917262:UET917603 UOP917262:UOP917603 UYL917262:UYL917603 VIH917262:VIH917603 VSD917262:VSD917603 WBZ917262:WBZ917603 WLV917262:WLV917603 WVR917262:WVR917603 WVR982798:WVR983139 JF982798:JF983139 TB982798:TB983139 ACX982798:ACX983139 AMT982798:AMT983139 AWP982798:AWP983139 BGL982798:BGL983139 BQH982798:BQH983139 CAD982798:CAD983139 CJZ982798:CJZ983139 CTV982798:CTV983139 DDR982798:DDR983139 DNN982798:DNN983139 DXJ982798:DXJ983139 EHF982798:EHF983139 ERB982798:ERB983139 FAX982798:FAX983139 FKT982798:FKT983139 FUP982798:FUP983139 GEL982798:GEL983139 GOH982798:GOH983139 GYD982798:GYD983139 HHZ982798:HHZ983139 HRV982798:HRV983139 IBR982798:IBR983139 ILN982798:ILN983139 IVJ982798:IVJ983139 JFF982798:JFF983139 JPB982798:JPB983139 JYX982798:JYX983139 KIT982798:KIT983139 KSP982798:KSP983139 LCL982798:LCL983139 LMH982798:LMH983139 LWD982798:LWD983139 MFZ982798:MFZ983139 MPV982798:MPV983139 MZR982798:MZR983139 NJN982798:NJN983139 NTJ982798:NTJ983139 ODF982798:ODF983139 ONB982798:ONB983139 OWX982798:OWX983139 PGT982798:PGT983139 PQP982798:PQP983139 QAL982798:QAL983139 QKH982798:QKH983139 WVR7:WVR150 WLV7:WLV150 WBZ7:WBZ150 VSD7:VSD150 VIH7:VIH150 UYL7:UYL150 UOP7:UOP150 UET7:UET150 TUX7:TUX150 TLB7:TLB150 TBF7:TBF150 SRJ7:SRJ150 SHN7:SHN150 RXR7:RXR150 RNV7:RNV150 RDZ7:RDZ150 QUD7:QUD150 QKH7:QKH150 QAL7:QAL150 PQP7:PQP150 PGT7:PGT150 OWX7:OWX150 ONB7:ONB150 ODF7:ODF150 NTJ7:NTJ150 NJN7:NJN150 MZR7:MZR150 MPV7:MPV150 MFZ7:MFZ150 LWD7:LWD150 LMH7:LMH150 LCL7:LCL150 KSP7:KSP150 KIT7:KIT150 JYX7:JYX150 JPB7:JPB150 JFF7:JFF150 IVJ7:IVJ150 ILN7:ILN150 IBR7:IBR150 HRV7:HRV150 HHZ7:HHZ150 GYD7:GYD150 GOH7:GOH150 GEL7:GEL150 FUP7:FUP150 FKT7:FKT150 FAX7:FAX150 ERB7:ERB150 EHF7:EHF150 DXJ7:DXJ150 DNN7:DNN150 DDR7:DDR150 CTV7:CTV150 CJZ7:CJZ150 CAD7:CAD150 BQH7:BQH150 BGL7:BGL150 AWP7:AWP150 AMT7:AMT150 ACX7:ACX150 TB7:TB150 JF7:JF150" xr:uid="{00000000-0002-0000-0300-000002000000}">
      <formula1>ACCOMPAGNO</formula1>
    </dataValidation>
    <dataValidation type="whole" allowBlank="1" showInputMessage="1" showErrorMessage="1" sqref="WVM982798:WVM983139 H65294:H65635 JA65294:JA65635 SW65294:SW65635 ACS65294:ACS65635 AMO65294:AMO65635 AWK65294:AWK65635 BGG65294:BGG65635 BQC65294:BQC65635 BZY65294:BZY65635 CJU65294:CJU65635 CTQ65294:CTQ65635 DDM65294:DDM65635 DNI65294:DNI65635 DXE65294:DXE65635 EHA65294:EHA65635 EQW65294:EQW65635 FAS65294:FAS65635 FKO65294:FKO65635 FUK65294:FUK65635 GEG65294:GEG65635 GOC65294:GOC65635 GXY65294:GXY65635 HHU65294:HHU65635 HRQ65294:HRQ65635 IBM65294:IBM65635 ILI65294:ILI65635 IVE65294:IVE65635 JFA65294:JFA65635 JOW65294:JOW65635 JYS65294:JYS65635 KIO65294:KIO65635 KSK65294:KSK65635 LCG65294:LCG65635 LMC65294:LMC65635 LVY65294:LVY65635 MFU65294:MFU65635 MPQ65294:MPQ65635 MZM65294:MZM65635 NJI65294:NJI65635 NTE65294:NTE65635 ODA65294:ODA65635 OMW65294:OMW65635 OWS65294:OWS65635 PGO65294:PGO65635 PQK65294:PQK65635 QAG65294:QAG65635 QKC65294:QKC65635 QTY65294:QTY65635 RDU65294:RDU65635 RNQ65294:RNQ65635 RXM65294:RXM65635 SHI65294:SHI65635 SRE65294:SRE65635 TBA65294:TBA65635 TKW65294:TKW65635 TUS65294:TUS65635 UEO65294:UEO65635 UOK65294:UOK65635 UYG65294:UYG65635 VIC65294:VIC65635 VRY65294:VRY65635 WBU65294:WBU65635 WLQ65294:WLQ65635 WVM65294:WVM65635 H130830:H131171 JA130830:JA131171 SW130830:SW131171 ACS130830:ACS131171 AMO130830:AMO131171 AWK130830:AWK131171 BGG130830:BGG131171 BQC130830:BQC131171 BZY130830:BZY131171 CJU130830:CJU131171 CTQ130830:CTQ131171 DDM130830:DDM131171 DNI130830:DNI131171 DXE130830:DXE131171 EHA130830:EHA131171 EQW130830:EQW131171 FAS130830:FAS131171 FKO130830:FKO131171 FUK130830:FUK131171 GEG130830:GEG131171 GOC130830:GOC131171 GXY130830:GXY131171 HHU130830:HHU131171 HRQ130830:HRQ131171 IBM130830:IBM131171 ILI130830:ILI131171 IVE130830:IVE131171 JFA130830:JFA131171 JOW130830:JOW131171 JYS130830:JYS131171 KIO130830:KIO131171 KSK130830:KSK131171 LCG130830:LCG131171 LMC130830:LMC131171 LVY130830:LVY131171 MFU130830:MFU131171 MPQ130830:MPQ131171 MZM130830:MZM131171 NJI130830:NJI131171 NTE130830:NTE131171 ODA130830:ODA131171 OMW130830:OMW131171 OWS130830:OWS131171 PGO130830:PGO131171 PQK130830:PQK131171 QAG130830:QAG131171 QKC130830:QKC131171 QTY130830:QTY131171 RDU130830:RDU131171 RNQ130830:RNQ131171 RXM130830:RXM131171 SHI130830:SHI131171 SRE130830:SRE131171 TBA130830:TBA131171 TKW130830:TKW131171 TUS130830:TUS131171 UEO130830:UEO131171 UOK130830:UOK131171 UYG130830:UYG131171 VIC130830:VIC131171 VRY130830:VRY131171 WBU130830:WBU131171 WLQ130830:WLQ131171 WVM130830:WVM131171 H196366:H196707 JA196366:JA196707 SW196366:SW196707 ACS196366:ACS196707 AMO196366:AMO196707 AWK196366:AWK196707 BGG196366:BGG196707 BQC196366:BQC196707 BZY196366:BZY196707 CJU196366:CJU196707 CTQ196366:CTQ196707 DDM196366:DDM196707 DNI196366:DNI196707 DXE196366:DXE196707 EHA196366:EHA196707 EQW196366:EQW196707 FAS196366:FAS196707 FKO196366:FKO196707 FUK196366:FUK196707 GEG196366:GEG196707 GOC196366:GOC196707 GXY196366:GXY196707 HHU196366:HHU196707 HRQ196366:HRQ196707 IBM196366:IBM196707 ILI196366:ILI196707 IVE196366:IVE196707 JFA196366:JFA196707 JOW196366:JOW196707 JYS196366:JYS196707 KIO196366:KIO196707 KSK196366:KSK196707 LCG196366:LCG196707 LMC196366:LMC196707 LVY196366:LVY196707 MFU196366:MFU196707 MPQ196366:MPQ196707 MZM196366:MZM196707 NJI196366:NJI196707 NTE196366:NTE196707 ODA196366:ODA196707 OMW196366:OMW196707 OWS196366:OWS196707 PGO196366:PGO196707 PQK196366:PQK196707 QAG196366:QAG196707 QKC196366:QKC196707 QTY196366:QTY196707 RDU196366:RDU196707 RNQ196366:RNQ196707 RXM196366:RXM196707 SHI196366:SHI196707 SRE196366:SRE196707 TBA196366:TBA196707 TKW196366:TKW196707 TUS196366:TUS196707 UEO196366:UEO196707 UOK196366:UOK196707 UYG196366:UYG196707 VIC196366:VIC196707 VRY196366:VRY196707 WBU196366:WBU196707 WLQ196366:WLQ196707 WVM196366:WVM196707 H261902:H262243 JA261902:JA262243 SW261902:SW262243 ACS261902:ACS262243 AMO261902:AMO262243 AWK261902:AWK262243 BGG261902:BGG262243 BQC261902:BQC262243 BZY261902:BZY262243 CJU261902:CJU262243 CTQ261902:CTQ262243 DDM261902:DDM262243 DNI261902:DNI262243 DXE261902:DXE262243 EHA261902:EHA262243 EQW261902:EQW262243 FAS261902:FAS262243 FKO261902:FKO262243 FUK261902:FUK262243 GEG261902:GEG262243 GOC261902:GOC262243 GXY261902:GXY262243 HHU261902:HHU262243 HRQ261902:HRQ262243 IBM261902:IBM262243 ILI261902:ILI262243 IVE261902:IVE262243 JFA261902:JFA262243 JOW261902:JOW262243 JYS261902:JYS262243 KIO261902:KIO262243 KSK261902:KSK262243 LCG261902:LCG262243 LMC261902:LMC262243 LVY261902:LVY262243 MFU261902:MFU262243 MPQ261902:MPQ262243 MZM261902:MZM262243 NJI261902:NJI262243 NTE261902:NTE262243 ODA261902:ODA262243 OMW261902:OMW262243 OWS261902:OWS262243 PGO261902:PGO262243 PQK261902:PQK262243 QAG261902:QAG262243 QKC261902:QKC262243 QTY261902:QTY262243 RDU261902:RDU262243 RNQ261902:RNQ262243 RXM261902:RXM262243 SHI261902:SHI262243 SRE261902:SRE262243 TBA261902:TBA262243 TKW261902:TKW262243 TUS261902:TUS262243 UEO261902:UEO262243 UOK261902:UOK262243 UYG261902:UYG262243 VIC261902:VIC262243 VRY261902:VRY262243 WBU261902:WBU262243 WLQ261902:WLQ262243 WVM261902:WVM262243 H327438:H327779 JA327438:JA327779 SW327438:SW327779 ACS327438:ACS327779 AMO327438:AMO327779 AWK327438:AWK327779 BGG327438:BGG327779 BQC327438:BQC327779 BZY327438:BZY327779 CJU327438:CJU327779 CTQ327438:CTQ327779 DDM327438:DDM327779 DNI327438:DNI327779 DXE327438:DXE327779 EHA327438:EHA327779 EQW327438:EQW327779 FAS327438:FAS327779 FKO327438:FKO327779 FUK327438:FUK327779 GEG327438:GEG327779 GOC327438:GOC327779 GXY327438:GXY327779 HHU327438:HHU327779 HRQ327438:HRQ327779 IBM327438:IBM327779 ILI327438:ILI327779 IVE327438:IVE327779 JFA327438:JFA327779 JOW327438:JOW327779 JYS327438:JYS327779 KIO327438:KIO327779 KSK327438:KSK327779 LCG327438:LCG327779 LMC327438:LMC327779 LVY327438:LVY327779 MFU327438:MFU327779 MPQ327438:MPQ327779 MZM327438:MZM327779 NJI327438:NJI327779 NTE327438:NTE327779 ODA327438:ODA327779 OMW327438:OMW327779 OWS327438:OWS327779 PGO327438:PGO327779 PQK327438:PQK327779 QAG327438:QAG327779 QKC327438:QKC327779 QTY327438:QTY327779 RDU327438:RDU327779 RNQ327438:RNQ327779 RXM327438:RXM327779 SHI327438:SHI327779 SRE327438:SRE327779 TBA327438:TBA327779 TKW327438:TKW327779 TUS327438:TUS327779 UEO327438:UEO327779 UOK327438:UOK327779 UYG327438:UYG327779 VIC327438:VIC327779 VRY327438:VRY327779 WBU327438:WBU327779 WLQ327438:WLQ327779 WVM327438:WVM327779 H392974:H393315 JA392974:JA393315 SW392974:SW393315 ACS392974:ACS393315 AMO392974:AMO393315 AWK392974:AWK393315 BGG392974:BGG393315 BQC392974:BQC393315 BZY392974:BZY393315 CJU392974:CJU393315 CTQ392974:CTQ393315 DDM392974:DDM393315 DNI392974:DNI393315 DXE392974:DXE393315 EHA392974:EHA393315 EQW392974:EQW393315 FAS392974:FAS393315 FKO392974:FKO393315 FUK392974:FUK393315 GEG392974:GEG393315 GOC392974:GOC393315 GXY392974:GXY393315 HHU392974:HHU393315 HRQ392974:HRQ393315 IBM392974:IBM393315 ILI392974:ILI393315 IVE392974:IVE393315 JFA392974:JFA393315 JOW392974:JOW393315 JYS392974:JYS393315 KIO392974:KIO393315 KSK392974:KSK393315 LCG392974:LCG393315 LMC392974:LMC393315 LVY392974:LVY393315 MFU392974:MFU393315 MPQ392974:MPQ393315 MZM392974:MZM393315 NJI392974:NJI393315 NTE392974:NTE393315 ODA392974:ODA393315 OMW392974:OMW393315 OWS392974:OWS393315 PGO392974:PGO393315 PQK392974:PQK393315 QAG392974:QAG393315 QKC392974:QKC393315 QTY392974:QTY393315 RDU392974:RDU393315 RNQ392974:RNQ393315 RXM392974:RXM393315 SHI392974:SHI393315 SRE392974:SRE393315 TBA392974:TBA393315 TKW392974:TKW393315 TUS392974:TUS393315 UEO392974:UEO393315 UOK392974:UOK393315 UYG392974:UYG393315 VIC392974:VIC393315 VRY392974:VRY393315 WBU392974:WBU393315 WLQ392974:WLQ393315 WVM392974:WVM393315 H458510:H458851 JA458510:JA458851 SW458510:SW458851 ACS458510:ACS458851 AMO458510:AMO458851 AWK458510:AWK458851 BGG458510:BGG458851 BQC458510:BQC458851 BZY458510:BZY458851 CJU458510:CJU458851 CTQ458510:CTQ458851 DDM458510:DDM458851 DNI458510:DNI458851 DXE458510:DXE458851 EHA458510:EHA458851 EQW458510:EQW458851 FAS458510:FAS458851 FKO458510:FKO458851 FUK458510:FUK458851 GEG458510:GEG458851 GOC458510:GOC458851 GXY458510:GXY458851 HHU458510:HHU458851 HRQ458510:HRQ458851 IBM458510:IBM458851 ILI458510:ILI458851 IVE458510:IVE458851 JFA458510:JFA458851 JOW458510:JOW458851 JYS458510:JYS458851 KIO458510:KIO458851 KSK458510:KSK458851 LCG458510:LCG458851 LMC458510:LMC458851 LVY458510:LVY458851 MFU458510:MFU458851 MPQ458510:MPQ458851 MZM458510:MZM458851 NJI458510:NJI458851 NTE458510:NTE458851 ODA458510:ODA458851 OMW458510:OMW458851 OWS458510:OWS458851 PGO458510:PGO458851 PQK458510:PQK458851 QAG458510:QAG458851 QKC458510:QKC458851 QTY458510:QTY458851 RDU458510:RDU458851 RNQ458510:RNQ458851 RXM458510:RXM458851 SHI458510:SHI458851 SRE458510:SRE458851 TBA458510:TBA458851 TKW458510:TKW458851 TUS458510:TUS458851 UEO458510:UEO458851 UOK458510:UOK458851 UYG458510:UYG458851 VIC458510:VIC458851 VRY458510:VRY458851 WBU458510:WBU458851 WLQ458510:WLQ458851 WVM458510:WVM458851 H524046:H524387 JA524046:JA524387 SW524046:SW524387 ACS524046:ACS524387 AMO524046:AMO524387 AWK524046:AWK524387 BGG524046:BGG524387 BQC524046:BQC524387 BZY524046:BZY524387 CJU524046:CJU524387 CTQ524046:CTQ524387 DDM524046:DDM524387 DNI524046:DNI524387 DXE524046:DXE524387 EHA524046:EHA524387 EQW524046:EQW524387 FAS524046:FAS524387 FKO524046:FKO524387 FUK524046:FUK524387 GEG524046:GEG524387 GOC524046:GOC524387 GXY524046:GXY524387 HHU524046:HHU524387 HRQ524046:HRQ524387 IBM524046:IBM524387 ILI524046:ILI524387 IVE524046:IVE524387 JFA524046:JFA524387 JOW524046:JOW524387 JYS524046:JYS524387 KIO524046:KIO524387 KSK524046:KSK524387 LCG524046:LCG524387 LMC524046:LMC524387 LVY524046:LVY524387 MFU524046:MFU524387 MPQ524046:MPQ524387 MZM524046:MZM524387 NJI524046:NJI524387 NTE524046:NTE524387 ODA524046:ODA524387 OMW524046:OMW524387 OWS524046:OWS524387 PGO524046:PGO524387 PQK524046:PQK524387 QAG524046:QAG524387 QKC524046:QKC524387 QTY524046:QTY524387 RDU524046:RDU524387 RNQ524046:RNQ524387 RXM524046:RXM524387 SHI524046:SHI524387 SRE524046:SRE524387 TBA524046:TBA524387 TKW524046:TKW524387 TUS524046:TUS524387 UEO524046:UEO524387 UOK524046:UOK524387 UYG524046:UYG524387 VIC524046:VIC524387 VRY524046:VRY524387 WBU524046:WBU524387 WLQ524046:WLQ524387 WVM524046:WVM524387 H589582:H589923 JA589582:JA589923 SW589582:SW589923 ACS589582:ACS589923 AMO589582:AMO589923 AWK589582:AWK589923 BGG589582:BGG589923 BQC589582:BQC589923 BZY589582:BZY589923 CJU589582:CJU589923 CTQ589582:CTQ589923 DDM589582:DDM589923 DNI589582:DNI589923 DXE589582:DXE589923 EHA589582:EHA589923 EQW589582:EQW589923 FAS589582:FAS589923 FKO589582:FKO589923 FUK589582:FUK589923 GEG589582:GEG589923 GOC589582:GOC589923 GXY589582:GXY589923 HHU589582:HHU589923 HRQ589582:HRQ589923 IBM589582:IBM589923 ILI589582:ILI589923 IVE589582:IVE589923 JFA589582:JFA589923 JOW589582:JOW589923 JYS589582:JYS589923 KIO589582:KIO589923 KSK589582:KSK589923 LCG589582:LCG589923 LMC589582:LMC589923 LVY589582:LVY589923 MFU589582:MFU589923 MPQ589582:MPQ589923 MZM589582:MZM589923 NJI589582:NJI589923 NTE589582:NTE589923 ODA589582:ODA589923 OMW589582:OMW589923 OWS589582:OWS589923 PGO589582:PGO589923 PQK589582:PQK589923 QAG589582:QAG589923 QKC589582:QKC589923 QTY589582:QTY589923 RDU589582:RDU589923 RNQ589582:RNQ589923 RXM589582:RXM589923 SHI589582:SHI589923 SRE589582:SRE589923 TBA589582:TBA589923 TKW589582:TKW589923 TUS589582:TUS589923 UEO589582:UEO589923 UOK589582:UOK589923 UYG589582:UYG589923 VIC589582:VIC589923 VRY589582:VRY589923 WBU589582:WBU589923 WLQ589582:WLQ589923 WVM589582:WVM589923 H655118:H655459 JA655118:JA655459 SW655118:SW655459 ACS655118:ACS655459 AMO655118:AMO655459 AWK655118:AWK655459 BGG655118:BGG655459 BQC655118:BQC655459 BZY655118:BZY655459 CJU655118:CJU655459 CTQ655118:CTQ655459 DDM655118:DDM655459 DNI655118:DNI655459 DXE655118:DXE655459 EHA655118:EHA655459 EQW655118:EQW655459 FAS655118:FAS655459 FKO655118:FKO655459 FUK655118:FUK655459 GEG655118:GEG655459 GOC655118:GOC655459 GXY655118:GXY655459 HHU655118:HHU655459 HRQ655118:HRQ655459 IBM655118:IBM655459 ILI655118:ILI655459 IVE655118:IVE655459 JFA655118:JFA655459 JOW655118:JOW655459 JYS655118:JYS655459 KIO655118:KIO655459 KSK655118:KSK655459 LCG655118:LCG655459 LMC655118:LMC655459 LVY655118:LVY655459 MFU655118:MFU655459 MPQ655118:MPQ655459 MZM655118:MZM655459 NJI655118:NJI655459 NTE655118:NTE655459 ODA655118:ODA655459 OMW655118:OMW655459 OWS655118:OWS655459 PGO655118:PGO655459 PQK655118:PQK655459 QAG655118:QAG655459 QKC655118:QKC655459 QTY655118:QTY655459 RDU655118:RDU655459 RNQ655118:RNQ655459 RXM655118:RXM655459 SHI655118:SHI655459 SRE655118:SRE655459 TBA655118:TBA655459 TKW655118:TKW655459 TUS655118:TUS655459 UEO655118:UEO655459 UOK655118:UOK655459 UYG655118:UYG655459 VIC655118:VIC655459 VRY655118:VRY655459 WBU655118:WBU655459 WLQ655118:WLQ655459 WVM655118:WVM655459 H720654:H720995 JA720654:JA720995 SW720654:SW720995 ACS720654:ACS720995 AMO720654:AMO720995 AWK720654:AWK720995 BGG720654:BGG720995 BQC720654:BQC720995 BZY720654:BZY720995 CJU720654:CJU720995 CTQ720654:CTQ720995 DDM720654:DDM720995 DNI720654:DNI720995 DXE720654:DXE720995 EHA720654:EHA720995 EQW720654:EQW720995 FAS720654:FAS720995 FKO720654:FKO720995 FUK720654:FUK720995 GEG720654:GEG720995 GOC720654:GOC720995 GXY720654:GXY720995 HHU720654:HHU720995 HRQ720654:HRQ720995 IBM720654:IBM720995 ILI720654:ILI720995 IVE720654:IVE720995 JFA720654:JFA720995 JOW720654:JOW720995 JYS720654:JYS720995 KIO720654:KIO720995 KSK720654:KSK720995 LCG720654:LCG720995 LMC720654:LMC720995 LVY720654:LVY720995 MFU720654:MFU720995 MPQ720654:MPQ720995 MZM720654:MZM720995 NJI720654:NJI720995 NTE720654:NTE720995 ODA720654:ODA720995 OMW720654:OMW720995 OWS720654:OWS720995 PGO720654:PGO720995 PQK720654:PQK720995 QAG720654:QAG720995 QKC720654:QKC720995 QTY720654:QTY720995 RDU720654:RDU720995 RNQ720654:RNQ720995 RXM720654:RXM720995 SHI720654:SHI720995 SRE720654:SRE720995 TBA720654:TBA720995 TKW720654:TKW720995 TUS720654:TUS720995 UEO720654:UEO720995 UOK720654:UOK720995 UYG720654:UYG720995 VIC720654:VIC720995 VRY720654:VRY720995 WBU720654:WBU720995 WLQ720654:WLQ720995 WVM720654:WVM720995 H786190:H786531 JA786190:JA786531 SW786190:SW786531 ACS786190:ACS786531 AMO786190:AMO786531 AWK786190:AWK786531 BGG786190:BGG786531 BQC786190:BQC786531 BZY786190:BZY786531 CJU786190:CJU786531 CTQ786190:CTQ786531 DDM786190:DDM786531 DNI786190:DNI786531 DXE786190:DXE786531 EHA786190:EHA786531 EQW786190:EQW786531 FAS786190:FAS786531 FKO786190:FKO786531 FUK786190:FUK786531 GEG786190:GEG786531 GOC786190:GOC786531 GXY786190:GXY786531 HHU786190:HHU786531 HRQ786190:HRQ786531 IBM786190:IBM786531 ILI786190:ILI786531 IVE786190:IVE786531 JFA786190:JFA786531 JOW786190:JOW786531 JYS786190:JYS786531 KIO786190:KIO786531 KSK786190:KSK786531 LCG786190:LCG786531 LMC786190:LMC786531 LVY786190:LVY786531 MFU786190:MFU786531 MPQ786190:MPQ786531 MZM786190:MZM786531 NJI786190:NJI786531 NTE786190:NTE786531 ODA786190:ODA786531 OMW786190:OMW786531 OWS786190:OWS786531 PGO786190:PGO786531 PQK786190:PQK786531 QAG786190:QAG786531 QKC786190:QKC786531 QTY786190:QTY786531 RDU786190:RDU786531 RNQ786190:RNQ786531 RXM786190:RXM786531 SHI786190:SHI786531 SRE786190:SRE786531 TBA786190:TBA786531 TKW786190:TKW786531 TUS786190:TUS786531 UEO786190:UEO786531 UOK786190:UOK786531 UYG786190:UYG786531 VIC786190:VIC786531 VRY786190:VRY786531 WBU786190:WBU786531 WLQ786190:WLQ786531 WVM786190:WVM786531 H851726:H852067 JA851726:JA852067 SW851726:SW852067 ACS851726:ACS852067 AMO851726:AMO852067 AWK851726:AWK852067 BGG851726:BGG852067 BQC851726:BQC852067 BZY851726:BZY852067 CJU851726:CJU852067 CTQ851726:CTQ852067 DDM851726:DDM852067 DNI851726:DNI852067 DXE851726:DXE852067 EHA851726:EHA852067 EQW851726:EQW852067 FAS851726:FAS852067 FKO851726:FKO852067 FUK851726:FUK852067 GEG851726:GEG852067 GOC851726:GOC852067 GXY851726:GXY852067 HHU851726:HHU852067 HRQ851726:HRQ852067 IBM851726:IBM852067 ILI851726:ILI852067 IVE851726:IVE852067 JFA851726:JFA852067 JOW851726:JOW852067 JYS851726:JYS852067 KIO851726:KIO852067 KSK851726:KSK852067 LCG851726:LCG852067 LMC851726:LMC852067 LVY851726:LVY852067 MFU851726:MFU852067 MPQ851726:MPQ852067 MZM851726:MZM852067 NJI851726:NJI852067 NTE851726:NTE852067 ODA851726:ODA852067 OMW851726:OMW852067 OWS851726:OWS852067 PGO851726:PGO852067 PQK851726:PQK852067 QAG851726:QAG852067 QKC851726:QKC852067 QTY851726:QTY852067 RDU851726:RDU852067 RNQ851726:RNQ852067 RXM851726:RXM852067 SHI851726:SHI852067 SRE851726:SRE852067 TBA851726:TBA852067 TKW851726:TKW852067 TUS851726:TUS852067 UEO851726:UEO852067 UOK851726:UOK852067 UYG851726:UYG852067 VIC851726:VIC852067 VRY851726:VRY852067 WBU851726:WBU852067 WLQ851726:WLQ852067 WVM851726:WVM852067 H917262:H917603 JA917262:JA917603 SW917262:SW917603 ACS917262:ACS917603 AMO917262:AMO917603 AWK917262:AWK917603 BGG917262:BGG917603 BQC917262:BQC917603 BZY917262:BZY917603 CJU917262:CJU917603 CTQ917262:CTQ917603 DDM917262:DDM917603 DNI917262:DNI917603 DXE917262:DXE917603 EHA917262:EHA917603 EQW917262:EQW917603 FAS917262:FAS917603 FKO917262:FKO917603 FUK917262:FUK917603 GEG917262:GEG917603 GOC917262:GOC917603 GXY917262:GXY917603 HHU917262:HHU917603 HRQ917262:HRQ917603 IBM917262:IBM917603 ILI917262:ILI917603 IVE917262:IVE917603 JFA917262:JFA917603 JOW917262:JOW917603 JYS917262:JYS917603 KIO917262:KIO917603 KSK917262:KSK917603 LCG917262:LCG917603 LMC917262:LMC917603 LVY917262:LVY917603 MFU917262:MFU917603 MPQ917262:MPQ917603 MZM917262:MZM917603 NJI917262:NJI917603 NTE917262:NTE917603 ODA917262:ODA917603 OMW917262:OMW917603 OWS917262:OWS917603 PGO917262:PGO917603 PQK917262:PQK917603 QAG917262:QAG917603 QKC917262:QKC917603 QTY917262:QTY917603 RDU917262:RDU917603 RNQ917262:RNQ917603 RXM917262:RXM917603 SHI917262:SHI917603 SRE917262:SRE917603 TBA917262:TBA917603 TKW917262:TKW917603 TUS917262:TUS917603 UEO917262:UEO917603 UOK917262:UOK917603 UYG917262:UYG917603 VIC917262:VIC917603 VRY917262:VRY917603 WBU917262:WBU917603 WLQ917262:WLQ917603 WVM917262:WVM917603 H982798:H983139 JA982798:JA983139 SW982798:SW983139 ACS982798:ACS983139 AMO982798:AMO983139 AWK982798:AWK983139 BGG982798:BGG983139 BQC982798:BQC983139 BZY982798:BZY983139 CJU982798:CJU983139 CTQ982798:CTQ983139 DDM982798:DDM983139 DNI982798:DNI983139 DXE982798:DXE983139 EHA982798:EHA983139 EQW982798:EQW983139 FAS982798:FAS983139 FKO982798:FKO983139 FUK982798:FUK983139 GEG982798:GEG983139 GOC982798:GOC983139 GXY982798:GXY983139 HHU982798:HHU983139 HRQ982798:HRQ983139 IBM982798:IBM983139 ILI982798:ILI983139 IVE982798:IVE983139 JFA982798:JFA983139 JOW982798:JOW983139 JYS982798:JYS983139 KIO982798:KIO983139 KSK982798:KSK983139 LCG982798:LCG983139 LMC982798:LMC983139 LVY982798:LVY983139 MFU982798:MFU983139 MPQ982798:MPQ983139 MZM982798:MZM983139 NJI982798:NJI983139 NTE982798:NTE983139 ODA982798:ODA983139 OMW982798:OMW983139 OWS982798:OWS983139 PGO982798:PGO983139 PQK982798:PQK983139 QAG982798:QAG983139 QKC982798:QKC983139 QTY982798:QTY983139 RDU982798:RDU983139 RNQ982798:RNQ983139 RXM982798:RXM983139 SHI982798:SHI983139 SRE982798:SRE983139 TBA982798:TBA983139 TKW982798:TKW983139 TUS982798:TUS983139 UEO982798:UEO983139 UOK982798:UOK983139 UYG982798:UYG983139 VIC982798:VIC983139 VRY982798:VRY983139 WBU982798:WBU983139 WLQ982798:WLQ983139 L982798:L983139 L65294:L65635 L130830:L131171 L196366:L196707 L261902:L262243 L327438:L327779 L392974:L393315 L458510:L458851 L524046:L524387 L589582:L589923 L655118:L655459 L720654:L720995 L786190:L786531 L851726:L852067 L917262:L917603 JA7:JA150 WVM7:WVM150 WLQ7:WLQ150 WBU7:WBU150 VRY7:VRY150 VIC7:VIC150 UYG7:UYG150 UOK7:UOK150 UEO7:UEO150 TUS7:TUS150 TKW7:TKW150 TBA7:TBA150 SRE7:SRE150 SHI7:SHI150 RXM7:RXM150 RNQ7:RNQ150 RDU7:RDU150 QTY7:QTY150 QKC7:QKC150 QAG7:QAG150 PQK7:PQK150 PGO7:PGO150 OWS7:OWS150 OMW7:OMW150 ODA7:ODA150 NTE7:NTE150 NJI7:NJI150 MZM7:MZM150 MPQ7:MPQ150 MFU7:MFU150 LVY7:LVY150 LMC7:LMC150 LCG7:LCG150 KSK7:KSK150 KIO7:KIO150 JYS7:JYS150 JOW7:JOW150 JFA7:JFA150 IVE7:IVE150 ILI7:ILI150 IBM7:IBM150 HRQ7:HRQ150 HHU7:HHU150 GXY7:GXY150 GOC7:GOC150 GEG7:GEG150 FUK7:FUK150 FKO7:FKO150 FAS7:FAS150 EQW7:EQW150 EHA7:EHA150 DXE7:DXE150 DNI7:DNI150 DDM7:DDM150 CTQ7:CTQ150 CJU7:CJU150 BZY7:BZY150 BQC7:BQC150 BGG7:BGG150 AWK7:AWK150 AMO7:AMO150 ACS7:ACS150 SW7:SW150" xr:uid="{00000000-0002-0000-0300-000003000000}">
      <formula1>1</formula1>
      <formula2>305</formula2>
    </dataValidation>
    <dataValidation type="whole" allowBlank="1" showInputMessage="1" showErrorMessage="1" prompt="Inserire solo i giorni di assenza fatturati/da fatturare" sqref="WVN982798:WVN983139 JB65294:JB65635 SX65294:SX65635 ACT65294:ACT65635 AMP65294:AMP65635 AWL65294:AWL65635 BGH65294:BGH65635 BQD65294:BQD65635 BZZ65294:BZZ65635 CJV65294:CJV65635 CTR65294:CTR65635 DDN65294:DDN65635 DNJ65294:DNJ65635 DXF65294:DXF65635 EHB65294:EHB65635 EQX65294:EQX65635 FAT65294:FAT65635 FKP65294:FKP65635 FUL65294:FUL65635 GEH65294:GEH65635 GOD65294:GOD65635 GXZ65294:GXZ65635 HHV65294:HHV65635 HRR65294:HRR65635 IBN65294:IBN65635 ILJ65294:ILJ65635 IVF65294:IVF65635 JFB65294:JFB65635 JOX65294:JOX65635 JYT65294:JYT65635 KIP65294:KIP65635 KSL65294:KSL65635 LCH65294:LCH65635 LMD65294:LMD65635 LVZ65294:LVZ65635 MFV65294:MFV65635 MPR65294:MPR65635 MZN65294:MZN65635 NJJ65294:NJJ65635 NTF65294:NTF65635 ODB65294:ODB65635 OMX65294:OMX65635 OWT65294:OWT65635 PGP65294:PGP65635 PQL65294:PQL65635 QAH65294:QAH65635 QKD65294:QKD65635 QTZ65294:QTZ65635 RDV65294:RDV65635 RNR65294:RNR65635 RXN65294:RXN65635 SHJ65294:SHJ65635 SRF65294:SRF65635 TBB65294:TBB65635 TKX65294:TKX65635 TUT65294:TUT65635 UEP65294:UEP65635 UOL65294:UOL65635 UYH65294:UYH65635 VID65294:VID65635 VRZ65294:VRZ65635 WBV65294:WBV65635 WLR65294:WLR65635 WVN65294:WVN65635 JB130830:JB131171 SX130830:SX131171 ACT130830:ACT131171 AMP130830:AMP131171 AWL130830:AWL131171 BGH130830:BGH131171 BQD130830:BQD131171 BZZ130830:BZZ131171 CJV130830:CJV131171 CTR130830:CTR131171 DDN130830:DDN131171 DNJ130830:DNJ131171 DXF130830:DXF131171 EHB130830:EHB131171 EQX130830:EQX131171 FAT130830:FAT131171 FKP130830:FKP131171 FUL130830:FUL131171 GEH130830:GEH131171 GOD130830:GOD131171 GXZ130830:GXZ131171 HHV130830:HHV131171 HRR130830:HRR131171 IBN130830:IBN131171 ILJ130830:ILJ131171 IVF130830:IVF131171 JFB130830:JFB131171 JOX130830:JOX131171 JYT130830:JYT131171 KIP130830:KIP131171 KSL130830:KSL131171 LCH130830:LCH131171 LMD130830:LMD131171 LVZ130830:LVZ131171 MFV130830:MFV131171 MPR130830:MPR131171 MZN130830:MZN131171 NJJ130830:NJJ131171 NTF130830:NTF131171 ODB130830:ODB131171 OMX130830:OMX131171 OWT130830:OWT131171 PGP130830:PGP131171 PQL130830:PQL131171 QAH130830:QAH131171 QKD130830:QKD131171 QTZ130830:QTZ131171 RDV130830:RDV131171 RNR130830:RNR131171 RXN130830:RXN131171 SHJ130830:SHJ131171 SRF130830:SRF131171 TBB130830:TBB131171 TKX130830:TKX131171 TUT130830:TUT131171 UEP130830:UEP131171 UOL130830:UOL131171 UYH130830:UYH131171 VID130830:VID131171 VRZ130830:VRZ131171 WBV130830:WBV131171 WLR130830:WLR131171 WVN130830:WVN131171 JB196366:JB196707 SX196366:SX196707 ACT196366:ACT196707 AMP196366:AMP196707 AWL196366:AWL196707 BGH196366:BGH196707 BQD196366:BQD196707 BZZ196366:BZZ196707 CJV196366:CJV196707 CTR196366:CTR196707 DDN196366:DDN196707 DNJ196366:DNJ196707 DXF196366:DXF196707 EHB196366:EHB196707 EQX196366:EQX196707 FAT196366:FAT196707 FKP196366:FKP196707 FUL196366:FUL196707 GEH196366:GEH196707 GOD196366:GOD196707 GXZ196366:GXZ196707 HHV196366:HHV196707 HRR196366:HRR196707 IBN196366:IBN196707 ILJ196366:ILJ196707 IVF196366:IVF196707 JFB196366:JFB196707 JOX196366:JOX196707 JYT196366:JYT196707 KIP196366:KIP196707 KSL196366:KSL196707 LCH196366:LCH196707 LMD196366:LMD196707 LVZ196366:LVZ196707 MFV196366:MFV196707 MPR196366:MPR196707 MZN196366:MZN196707 NJJ196366:NJJ196707 NTF196366:NTF196707 ODB196366:ODB196707 OMX196366:OMX196707 OWT196366:OWT196707 PGP196366:PGP196707 PQL196366:PQL196707 QAH196366:QAH196707 QKD196366:QKD196707 QTZ196366:QTZ196707 RDV196366:RDV196707 RNR196366:RNR196707 RXN196366:RXN196707 SHJ196366:SHJ196707 SRF196366:SRF196707 TBB196366:TBB196707 TKX196366:TKX196707 TUT196366:TUT196707 UEP196366:UEP196707 UOL196366:UOL196707 UYH196366:UYH196707 VID196366:VID196707 VRZ196366:VRZ196707 WBV196366:WBV196707 WLR196366:WLR196707 WVN196366:WVN196707 JB261902:JB262243 SX261902:SX262243 ACT261902:ACT262243 AMP261902:AMP262243 AWL261902:AWL262243 BGH261902:BGH262243 BQD261902:BQD262243 BZZ261902:BZZ262243 CJV261902:CJV262243 CTR261902:CTR262243 DDN261902:DDN262243 DNJ261902:DNJ262243 DXF261902:DXF262243 EHB261902:EHB262243 EQX261902:EQX262243 FAT261902:FAT262243 FKP261902:FKP262243 FUL261902:FUL262243 GEH261902:GEH262243 GOD261902:GOD262243 GXZ261902:GXZ262243 HHV261902:HHV262243 HRR261902:HRR262243 IBN261902:IBN262243 ILJ261902:ILJ262243 IVF261902:IVF262243 JFB261902:JFB262243 JOX261902:JOX262243 JYT261902:JYT262243 KIP261902:KIP262243 KSL261902:KSL262243 LCH261902:LCH262243 LMD261902:LMD262243 LVZ261902:LVZ262243 MFV261902:MFV262243 MPR261902:MPR262243 MZN261902:MZN262243 NJJ261902:NJJ262243 NTF261902:NTF262243 ODB261902:ODB262243 OMX261902:OMX262243 OWT261902:OWT262243 PGP261902:PGP262243 PQL261902:PQL262243 QAH261902:QAH262243 QKD261902:QKD262243 QTZ261902:QTZ262243 RDV261902:RDV262243 RNR261902:RNR262243 RXN261902:RXN262243 SHJ261902:SHJ262243 SRF261902:SRF262243 TBB261902:TBB262243 TKX261902:TKX262243 TUT261902:TUT262243 UEP261902:UEP262243 UOL261902:UOL262243 UYH261902:UYH262243 VID261902:VID262243 VRZ261902:VRZ262243 WBV261902:WBV262243 WLR261902:WLR262243 WVN261902:WVN262243 JB327438:JB327779 SX327438:SX327779 ACT327438:ACT327779 AMP327438:AMP327779 AWL327438:AWL327779 BGH327438:BGH327779 BQD327438:BQD327779 BZZ327438:BZZ327779 CJV327438:CJV327779 CTR327438:CTR327779 DDN327438:DDN327779 DNJ327438:DNJ327779 DXF327438:DXF327779 EHB327438:EHB327779 EQX327438:EQX327779 FAT327438:FAT327779 FKP327438:FKP327779 FUL327438:FUL327779 GEH327438:GEH327779 GOD327438:GOD327779 GXZ327438:GXZ327779 HHV327438:HHV327779 HRR327438:HRR327779 IBN327438:IBN327779 ILJ327438:ILJ327779 IVF327438:IVF327779 JFB327438:JFB327779 JOX327438:JOX327779 JYT327438:JYT327779 KIP327438:KIP327779 KSL327438:KSL327779 LCH327438:LCH327779 LMD327438:LMD327779 LVZ327438:LVZ327779 MFV327438:MFV327779 MPR327438:MPR327779 MZN327438:MZN327779 NJJ327438:NJJ327779 NTF327438:NTF327779 ODB327438:ODB327779 OMX327438:OMX327779 OWT327438:OWT327779 PGP327438:PGP327779 PQL327438:PQL327779 QAH327438:QAH327779 QKD327438:QKD327779 QTZ327438:QTZ327779 RDV327438:RDV327779 RNR327438:RNR327779 RXN327438:RXN327779 SHJ327438:SHJ327779 SRF327438:SRF327779 TBB327438:TBB327779 TKX327438:TKX327779 TUT327438:TUT327779 UEP327438:UEP327779 UOL327438:UOL327779 UYH327438:UYH327779 VID327438:VID327779 VRZ327438:VRZ327779 WBV327438:WBV327779 WLR327438:WLR327779 WVN327438:WVN327779 JB392974:JB393315 SX392974:SX393315 ACT392974:ACT393315 AMP392974:AMP393315 AWL392974:AWL393315 BGH392974:BGH393315 BQD392974:BQD393315 BZZ392974:BZZ393315 CJV392974:CJV393315 CTR392974:CTR393315 DDN392974:DDN393315 DNJ392974:DNJ393315 DXF392974:DXF393315 EHB392974:EHB393315 EQX392974:EQX393315 FAT392974:FAT393315 FKP392974:FKP393315 FUL392974:FUL393315 GEH392974:GEH393315 GOD392974:GOD393315 GXZ392974:GXZ393315 HHV392974:HHV393315 HRR392974:HRR393315 IBN392974:IBN393315 ILJ392974:ILJ393315 IVF392974:IVF393315 JFB392974:JFB393315 JOX392974:JOX393315 JYT392974:JYT393315 KIP392974:KIP393315 KSL392974:KSL393315 LCH392974:LCH393315 LMD392974:LMD393315 LVZ392974:LVZ393315 MFV392974:MFV393315 MPR392974:MPR393315 MZN392974:MZN393315 NJJ392974:NJJ393315 NTF392974:NTF393315 ODB392974:ODB393315 OMX392974:OMX393315 OWT392974:OWT393315 PGP392974:PGP393315 PQL392974:PQL393315 QAH392974:QAH393315 QKD392974:QKD393315 QTZ392974:QTZ393315 RDV392974:RDV393315 RNR392974:RNR393315 RXN392974:RXN393315 SHJ392974:SHJ393315 SRF392974:SRF393315 TBB392974:TBB393315 TKX392974:TKX393315 TUT392974:TUT393315 UEP392974:UEP393315 UOL392974:UOL393315 UYH392974:UYH393315 VID392974:VID393315 VRZ392974:VRZ393315 WBV392974:WBV393315 WLR392974:WLR393315 WVN392974:WVN393315 JB458510:JB458851 SX458510:SX458851 ACT458510:ACT458851 AMP458510:AMP458851 AWL458510:AWL458851 BGH458510:BGH458851 BQD458510:BQD458851 BZZ458510:BZZ458851 CJV458510:CJV458851 CTR458510:CTR458851 DDN458510:DDN458851 DNJ458510:DNJ458851 DXF458510:DXF458851 EHB458510:EHB458851 EQX458510:EQX458851 FAT458510:FAT458851 FKP458510:FKP458851 FUL458510:FUL458851 GEH458510:GEH458851 GOD458510:GOD458851 GXZ458510:GXZ458851 HHV458510:HHV458851 HRR458510:HRR458851 IBN458510:IBN458851 ILJ458510:ILJ458851 IVF458510:IVF458851 JFB458510:JFB458851 JOX458510:JOX458851 JYT458510:JYT458851 KIP458510:KIP458851 KSL458510:KSL458851 LCH458510:LCH458851 LMD458510:LMD458851 LVZ458510:LVZ458851 MFV458510:MFV458851 MPR458510:MPR458851 MZN458510:MZN458851 NJJ458510:NJJ458851 NTF458510:NTF458851 ODB458510:ODB458851 OMX458510:OMX458851 OWT458510:OWT458851 PGP458510:PGP458851 PQL458510:PQL458851 QAH458510:QAH458851 QKD458510:QKD458851 QTZ458510:QTZ458851 RDV458510:RDV458851 RNR458510:RNR458851 RXN458510:RXN458851 SHJ458510:SHJ458851 SRF458510:SRF458851 TBB458510:TBB458851 TKX458510:TKX458851 TUT458510:TUT458851 UEP458510:UEP458851 UOL458510:UOL458851 UYH458510:UYH458851 VID458510:VID458851 VRZ458510:VRZ458851 WBV458510:WBV458851 WLR458510:WLR458851 WVN458510:WVN458851 JB524046:JB524387 SX524046:SX524387 ACT524046:ACT524387 AMP524046:AMP524387 AWL524046:AWL524387 BGH524046:BGH524387 BQD524046:BQD524387 BZZ524046:BZZ524387 CJV524046:CJV524387 CTR524046:CTR524387 DDN524046:DDN524387 DNJ524046:DNJ524387 DXF524046:DXF524387 EHB524046:EHB524387 EQX524046:EQX524387 FAT524046:FAT524387 FKP524046:FKP524387 FUL524046:FUL524387 GEH524046:GEH524387 GOD524046:GOD524387 GXZ524046:GXZ524387 HHV524046:HHV524387 HRR524046:HRR524387 IBN524046:IBN524387 ILJ524046:ILJ524387 IVF524046:IVF524387 JFB524046:JFB524387 JOX524046:JOX524387 JYT524046:JYT524387 KIP524046:KIP524387 KSL524046:KSL524387 LCH524046:LCH524387 LMD524046:LMD524387 LVZ524046:LVZ524387 MFV524046:MFV524387 MPR524046:MPR524387 MZN524046:MZN524387 NJJ524046:NJJ524387 NTF524046:NTF524387 ODB524046:ODB524387 OMX524046:OMX524387 OWT524046:OWT524387 PGP524046:PGP524387 PQL524046:PQL524387 QAH524046:QAH524387 QKD524046:QKD524387 QTZ524046:QTZ524387 RDV524046:RDV524387 RNR524046:RNR524387 RXN524046:RXN524387 SHJ524046:SHJ524387 SRF524046:SRF524387 TBB524046:TBB524387 TKX524046:TKX524387 TUT524046:TUT524387 UEP524046:UEP524387 UOL524046:UOL524387 UYH524046:UYH524387 VID524046:VID524387 VRZ524046:VRZ524387 WBV524046:WBV524387 WLR524046:WLR524387 WVN524046:WVN524387 JB589582:JB589923 SX589582:SX589923 ACT589582:ACT589923 AMP589582:AMP589923 AWL589582:AWL589923 BGH589582:BGH589923 BQD589582:BQD589923 BZZ589582:BZZ589923 CJV589582:CJV589923 CTR589582:CTR589923 DDN589582:DDN589923 DNJ589582:DNJ589923 DXF589582:DXF589923 EHB589582:EHB589923 EQX589582:EQX589923 FAT589582:FAT589923 FKP589582:FKP589923 FUL589582:FUL589923 GEH589582:GEH589923 GOD589582:GOD589923 GXZ589582:GXZ589923 HHV589582:HHV589923 HRR589582:HRR589923 IBN589582:IBN589923 ILJ589582:ILJ589923 IVF589582:IVF589923 JFB589582:JFB589923 JOX589582:JOX589923 JYT589582:JYT589923 KIP589582:KIP589923 KSL589582:KSL589923 LCH589582:LCH589923 LMD589582:LMD589923 LVZ589582:LVZ589923 MFV589582:MFV589923 MPR589582:MPR589923 MZN589582:MZN589923 NJJ589582:NJJ589923 NTF589582:NTF589923 ODB589582:ODB589923 OMX589582:OMX589923 OWT589582:OWT589923 PGP589582:PGP589923 PQL589582:PQL589923 QAH589582:QAH589923 QKD589582:QKD589923 QTZ589582:QTZ589923 RDV589582:RDV589923 RNR589582:RNR589923 RXN589582:RXN589923 SHJ589582:SHJ589923 SRF589582:SRF589923 TBB589582:TBB589923 TKX589582:TKX589923 TUT589582:TUT589923 UEP589582:UEP589923 UOL589582:UOL589923 UYH589582:UYH589923 VID589582:VID589923 VRZ589582:VRZ589923 WBV589582:WBV589923 WLR589582:WLR589923 WVN589582:WVN589923 JB655118:JB655459 SX655118:SX655459 ACT655118:ACT655459 AMP655118:AMP655459 AWL655118:AWL655459 BGH655118:BGH655459 BQD655118:BQD655459 BZZ655118:BZZ655459 CJV655118:CJV655459 CTR655118:CTR655459 DDN655118:DDN655459 DNJ655118:DNJ655459 DXF655118:DXF655459 EHB655118:EHB655459 EQX655118:EQX655459 FAT655118:FAT655459 FKP655118:FKP655459 FUL655118:FUL655459 GEH655118:GEH655459 GOD655118:GOD655459 GXZ655118:GXZ655459 HHV655118:HHV655459 HRR655118:HRR655459 IBN655118:IBN655459 ILJ655118:ILJ655459 IVF655118:IVF655459 JFB655118:JFB655459 JOX655118:JOX655459 JYT655118:JYT655459 KIP655118:KIP655459 KSL655118:KSL655459 LCH655118:LCH655459 LMD655118:LMD655459 LVZ655118:LVZ655459 MFV655118:MFV655459 MPR655118:MPR655459 MZN655118:MZN655459 NJJ655118:NJJ655459 NTF655118:NTF655459 ODB655118:ODB655459 OMX655118:OMX655459 OWT655118:OWT655459 PGP655118:PGP655459 PQL655118:PQL655459 QAH655118:QAH655459 QKD655118:QKD655459 QTZ655118:QTZ655459 RDV655118:RDV655459 RNR655118:RNR655459 RXN655118:RXN655459 SHJ655118:SHJ655459 SRF655118:SRF655459 TBB655118:TBB655459 TKX655118:TKX655459 TUT655118:TUT655459 UEP655118:UEP655459 UOL655118:UOL655459 UYH655118:UYH655459 VID655118:VID655459 VRZ655118:VRZ655459 WBV655118:WBV655459 WLR655118:WLR655459 WVN655118:WVN655459 JB720654:JB720995 SX720654:SX720995 ACT720654:ACT720995 AMP720654:AMP720995 AWL720654:AWL720995 BGH720654:BGH720995 BQD720654:BQD720995 BZZ720654:BZZ720995 CJV720654:CJV720995 CTR720654:CTR720995 DDN720654:DDN720995 DNJ720654:DNJ720995 DXF720654:DXF720995 EHB720654:EHB720995 EQX720654:EQX720995 FAT720654:FAT720995 FKP720654:FKP720995 FUL720654:FUL720995 GEH720654:GEH720995 GOD720654:GOD720995 GXZ720654:GXZ720995 HHV720654:HHV720995 HRR720654:HRR720995 IBN720654:IBN720995 ILJ720654:ILJ720995 IVF720654:IVF720995 JFB720654:JFB720995 JOX720654:JOX720995 JYT720654:JYT720995 KIP720654:KIP720995 KSL720654:KSL720995 LCH720654:LCH720995 LMD720654:LMD720995 LVZ720654:LVZ720995 MFV720654:MFV720995 MPR720654:MPR720995 MZN720654:MZN720995 NJJ720654:NJJ720995 NTF720654:NTF720995 ODB720654:ODB720995 OMX720654:OMX720995 OWT720654:OWT720995 PGP720654:PGP720995 PQL720654:PQL720995 QAH720654:QAH720995 QKD720654:QKD720995 QTZ720654:QTZ720995 RDV720654:RDV720995 RNR720654:RNR720995 RXN720654:RXN720995 SHJ720654:SHJ720995 SRF720654:SRF720995 TBB720654:TBB720995 TKX720654:TKX720995 TUT720654:TUT720995 UEP720654:UEP720995 UOL720654:UOL720995 UYH720654:UYH720995 VID720654:VID720995 VRZ720654:VRZ720995 WBV720654:WBV720995 WLR720654:WLR720995 WVN720654:WVN720995 JB786190:JB786531 SX786190:SX786531 ACT786190:ACT786531 AMP786190:AMP786531 AWL786190:AWL786531 BGH786190:BGH786531 BQD786190:BQD786531 BZZ786190:BZZ786531 CJV786190:CJV786531 CTR786190:CTR786531 DDN786190:DDN786531 DNJ786190:DNJ786531 DXF786190:DXF786531 EHB786190:EHB786531 EQX786190:EQX786531 FAT786190:FAT786531 FKP786190:FKP786531 FUL786190:FUL786531 GEH786190:GEH786531 GOD786190:GOD786531 GXZ786190:GXZ786531 HHV786190:HHV786531 HRR786190:HRR786531 IBN786190:IBN786531 ILJ786190:ILJ786531 IVF786190:IVF786531 JFB786190:JFB786531 JOX786190:JOX786531 JYT786190:JYT786531 KIP786190:KIP786531 KSL786190:KSL786531 LCH786190:LCH786531 LMD786190:LMD786531 LVZ786190:LVZ786531 MFV786190:MFV786531 MPR786190:MPR786531 MZN786190:MZN786531 NJJ786190:NJJ786531 NTF786190:NTF786531 ODB786190:ODB786531 OMX786190:OMX786531 OWT786190:OWT786531 PGP786190:PGP786531 PQL786190:PQL786531 QAH786190:QAH786531 QKD786190:QKD786531 QTZ786190:QTZ786531 RDV786190:RDV786531 RNR786190:RNR786531 RXN786190:RXN786531 SHJ786190:SHJ786531 SRF786190:SRF786531 TBB786190:TBB786531 TKX786190:TKX786531 TUT786190:TUT786531 UEP786190:UEP786531 UOL786190:UOL786531 UYH786190:UYH786531 VID786190:VID786531 VRZ786190:VRZ786531 WBV786190:WBV786531 WLR786190:WLR786531 WVN786190:WVN786531 JB851726:JB852067 SX851726:SX852067 ACT851726:ACT852067 AMP851726:AMP852067 AWL851726:AWL852067 BGH851726:BGH852067 BQD851726:BQD852067 BZZ851726:BZZ852067 CJV851726:CJV852067 CTR851726:CTR852067 DDN851726:DDN852067 DNJ851726:DNJ852067 DXF851726:DXF852067 EHB851726:EHB852067 EQX851726:EQX852067 FAT851726:FAT852067 FKP851726:FKP852067 FUL851726:FUL852067 GEH851726:GEH852067 GOD851726:GOD852067 GXZ851726:GXZ852067 HHV851726:HHV852067 HRR851726:HRR852067 IBN851726:IBN852067 ILJ851726:ILJ852067 IVF851726:IVF852067 JFB851726:JFB852067 JOX851726:JOX852067 JYT851726:JYT852067 KIP851726:KIP852067 KSL851726:KSL852067 LCH851726:LCH852067 LMD851726:LMD852067 LVZ851726:LVZ852067 MFV851726:MFV852067 MPR851726:MPR852067 MZN851726:MZN852067 NJJ851726:NJJ852067 NTF851726:NTF852067 ODB851726:ODB852067 OMX851726:OMX852067 OWT851726:OWT852067 PGP851726:PGP852067 PQL851726:PQL852067 QAH851726:QAH852067 QKD851726:QKD852067 QTZ851726:QTZ852067 RDV851726:RDV852067 RNR851726:RNR852067 RXN851726:RXN852067 SHJ851726:SHJ852067 SRF851726:SRF852067 TBB851726:TBB852067 TKX851726:TKX852067 TUT851726:TUT852067 UEP851726:UEP852067 UOL851726:UOL852067 UYH851726:UYH852067 VID851726:VID852067 VRZ851726:VRZ852067 WBV851726:WBV852067 WLR851726:WLR852067 WVN851726:WVN852067 JB917262:JB917603 SX917262:SX917603 ACT917262:ACT917603 AMP917262:AMP917603 AWL917262:AWL917603 BGH917262:BGH917603 BQD917262:BQD917603 BZZ917262:BZZ917603 CJV917262:CJV917603 CTR917262:CTR917603 DDN917262:DDN917603 DNJ917262:DNJ917603 DXF917262:DXF917603 EHB917262:EHB917603 EQX917262:EQX917603 FAT917262:FAT917603 FKP917262:FKP917603 FUL917262:FUL917603 GEH917262:GEH917603 GOD917262:GOD917603 GXZ917262:GXZ917603 HHV917262:HHV917603 HRR917262:HRR917603 IBN917262:IBN917603 ILJ917262:ILJ917603 IVF917262:IVF917603 JFB917262:JFB917603 JOX917262:JOX917603 JYT917262:JYT917603 KIP917262:KIP917603 KSL917262:KSL917603 LCH917262:LCH917603 LMD917262:LMD917603 LVZ917262:LVZ917603 MFV917262:MFV917603 MPR917262:MPR917603 MZN917262:MZN917603 NJJ917262:NJJ917603 NTF917262:NTF917603 ODB917262:ODB917603 OMX917262:OMX917603 OWT917262:OWT917603 PGP917262:PGP917603 PQL917262:PQL917603 QAH917262:QAH917603 QKD917262:QKD917603 QTZ917262:QTZ917603 RDV917262:RDV917603 RNR917262:RNR917603 RXN917262:RXN917603 SHJ917262:SHJ917603 SRF917262:SRF917603 TBB917262:TBB917603 TKX917262:TKX917603 TUT917262:TUT917603 UEP917262:UEP917603 UOL917262:UOL917603 UYH917262:UYH917603 VID917262:VID917603 VRZ917262:VRZ917603 WBV917262:WBV917603 WLR917262:WLR917603 WVN917262:WVN917603 JB982798:JB983139 SX982798:SX983139 ACT982798:ACT983139 AMP982798:AMP983139 AWL982798:AWL983139 BGH982798:BGH983139 BQD982798:BQD983139 BZZ982798:BZZ983139 CJV982798:CJV983139 CTR982798:CTR983139 DDN982798:DDN983139 DNJ982798:DNJ983139 DXF982798:DXF983139 EHB982798:EHB983139 EQX982798:EQX983139 FAT982798:FAT983139 FKP982798:FKP983139 FUL982798:FUL983139 GEH982798:GEH983139 GOD982798:GOD983139 GXZ982798:GXZ983139 HHV982798:HHV983139 HRR982798:HRR983139 IBN982798:IBN983139 ILJ982798:ILJ983139 IVF982798:IVF983139 JFB982798:JFB983139 JOX982798:JOX983139 JYT982798:JYT983139 KIP982798:KIP983139 KSL982798:KSL983139 LCH982798:LCH983139 LMD982798:LMD983139 LVZ982798:LVZ983139 MFV982798:MFV983139 MPR982798:MPR983139 MZN982798:MZN983139 NJJ982798:NJJ983139 NTF982798:NTF983139 ODB982798:ODB983139 OMX982798:OMX983139 OWT982798:OWT983139 PGP982798:PGP983139 PQL982798:PQL983139 QAH982798:QAH983139 QKD982798:QKD983139 QTZ982798:QTZ983139 RDV982798:RDV983139 RNR982798:RNR983139 RXN982798:RXN983139 SHJ982798:SHJ983139 SRF982798:SRF983139 TBB982798:TBB983139 TKX982798:TKX983139 TUT982798:TUT983139 UEP982798:UEP983139 UOL982798:UOL983139 UYH982798:UYH983139 VID982798:VID983139 VRZ982798:VRZ983139 WBV982798:WBV983139 WLR982798:WLR983139 JB7:JB150 WVN7:WVN150 WLR7:WLR150 WBV7:WBV150 VRZ7:VRZ150 VID7:VID150 UYH7:UYH150 UOL7:UOL150 UEP7:UEP150 TUT7:TUT150 TKX7:TKX150 TBB7:TBB150 SRF7:SRF150 SHJ7:SHJ150 RXN7:RXN150 RNR7:RNR150 RDV7:RDV150 QTZ7:QTZ150 QKD7:QKD150 QAH7:QAH150 PQL7:PQL150 PGP7:PGP150 OWT7:OWT150 OMX7:OMX150 ODB7:ODB150 NTF7:NTF150 NJJ7:NJJ150 MZN7:MZN150 MPR7:MPR150 MFV7:MFV150 LVZ7:LVZ150 LMD7:LMD150 LCH7:LCH150 KSL7:KSL150 KIP7:KIP150 JYT7:JYT150 JOX7:JOX150 JFB7:JFB150 IVF7:IVF150 ILJ7:ILJ150 IBN7:IBN150 HRR7:HRR150 HHV7:HHV150 GXZ7:GXZ150 GOD7:GOD150 GEH7:GEH150 FUL7:FUL150 FKP7:FKP150 FAT7:FAT150 EQX7:EQX150 EHB7:EHB150 DXF7:DXF150 DNJ7:DNJ150 DDN7:DDN150 CTR7:CTR150 CJV7:CJV150 BZZ7:BZZ150 BQD7:BQD150 BGH7:BGH150 AWL7:AWL150 AMP7:AMP150 ACT7:ACT150 SX7:SX150 I196413:I196754 I130877:I131218 I261949:I262290 I65341:I65682 I982845:I983186 I917309:I917650 I851773:I852114 I786237:I786578 I720701:I721042 I655165:I655506 I589629:I589970 I524093:I524434 I458557:I458898 I393021:I393362 I327485:I327826" xr:uid="{00000000-0002-0000-0300-000004000000}">
      <formula1>0</formula1>
      <formula2>305</formula2>
    </dataValidation>
    <dataValidation type="decimal" operator="lessThan" allowBlank="1" showInputMessage="1" showErrorMessage="1" sqref="WVQ982798:WVQ983139 WLU982798:WLU983139 M65294:M65635 JE65294:JE65635 TA65294:TA65635 ACW65294:ACW65635 AMS65294:AMS65635 AWO65294:AWO65635 BGK65294:BGK65635 BQG65294:BQG65635 CAC65294:CAC65635 CJY65294:CJY65635 CTU65294:CTU65635 DDQ65294:DDQ65635 DNM65294:DNM65635 DXI65294:DXI65635 EHE65294:EHE65635 ERA65294:ERA65635 FAW65294:FAW65635 FKS65294:FKS65635 FUO65294:FUO65635 GEK65294:GEK65635 GOG65294:GOG65635 GYC65294:GYC65635 HHY65294:HHY65635 HRU65294:HRU65635 IBQ65294:IBQ65635 ILM65294:ILM65635 IVI65294:IVI65635 JFE65294:JFE65635 JPA65294:JPA65635 JYW65294:JYW65635 KIS65294:KIS65635 KSO65294:KSO65635 LCK65294:LCK65635 LMG65294:LMG65635 LWC65294:LWC65635 MFY65294:MFY65635 MPU65294:MPU65635 MZQ65294:MZQ65635 NJM65294:NJM65635 NTI65294:NTI65635 ODE65294:ODE65635 ONA65294:ONA65635 OWW65294:OWW65635 PGS65294:PGS65635 PQO65294:PQO65635 QAK65294:QAK65635 QKG65294:QKG65635 QUC65294:QUC65635 RDY65294:RDY65635 RNU65294:RNU65635 RXQ65294:RXQ65635 SHM65294:SHM65635 SRI65294:SRI65635 TBE65294:TBE65635 TLA65294:TLA65635 TUW65294:TUW65635 UES65294:UES65635 UOO65294:UOO65635 UYK65294:UYK65635 VIG65294:VIG65635 VSC65294:VSC65635 WBY65294:WBY65635 WLU65294:WLU65635 WVQ65294:WVQ65635 M130830:M131171 JE130830:JE131171 TA130830:TA131171 ACW130830:ACW131171 AMS130830:AMS131171 AWO130830:AWO131171 BGK130830:BGK131171 BQG130830:BQG131171 CAC130830:CAC131171 CJY130830:CJY131171 CTU130830:CTU131171 DDQ130830:DDQ131171 DNM130830:DNM131171 DXI130830:DXI131171 EHE130830:EHE131171 ERA130830:ERA131171 FAW130830:FAW131171 FKS130830:FKS131171 FUO130830:FUO131171 GEK130830:GEK131171 GOG130830:GOG131171 GYC130830:GYC131171 HHY130830:HHY131171 HRU130830:HRU131171 IBQ130830:IBQ131171 ILM130830:ILM131171 IVI130830:IVI131171 JFE130830:JFE131171 JPA130830:JPA131171 JYW130830:JYW131171 KIS130830:KIS131171 KSO130830:KSO131171 LCK130830:LCK131171 LMG130830:LMG131171 LWC130830:LWC131171 MFY130830:MFY131171 MPU130830:MPU131171 MZQ130830:MZQ131171 NJM130830:NJM131171 NTI130830:NTI131171 ODE130830:ODE131171 ONA130830:ONA131171 OWW130830:OWW131171 PGS130830:PGS131171 PQO130830:PQO131171 QAK130830:QAK131171 QKG130830:QKG131171 QUC130830:QUC131171 RDY130830:RDY131171 RNU130830:RNU131171 RXQ130830:RXQ131171 SHM130830:SHM131171 SRI130830:SRI131171 TBE130830:TBE131171 TLA130830:TLA131171 TUW130830:TUW131171 UES130830:UES131171 UOO130830:UOO131171 UYK130830:UYK131171 VIG130830:VIG131171 VSC130830:VSC131171 WBY130830:WBY131171 WLU130830:WLU131171 WVQ130830:WVQ131171 M196366:M196707 JE196366:JE196707 TA196366:TA196707 ACW196366:ACW196707 AMS196366:AMS196707 AWO196366:AWO196707 BGK196366:BGK196707 BQG196366:BQG196707 CAC196366:CAC196707 CJY196366:CJY196707 CTU196366:CTU196707 DDQ196366:DDQ196707 DNM196366:DNM196707 DXI196366:DXI196707 EHE196366:EHE196707 ERA196366:ERA196707 FAW196366:FAW196707 FKS196366:FKS196707 FUO196366:FUO196707 GEK196366:GEK196707 GOG196366:GOG196707 GYC196366:GYC196707 HHY196366:HHY196707 HRU196366:HRU196707 IBQ196366:IBQ196707 ILM196366:ILM196707 IVI196366:IVI196707 JFE196366:JFE196707 JPA196366:JPA196707 JYW196366:JYW196707 KIS196366:KIS196707 KSO196366:KSO196707 LCK196366:LCK196707 LMG196366:LMG196707 LWC196366:LWC196707 MFY196366:MFY196707 MPU196366:MPU196707 MZQ196366:MZQ196707 NJM196366:NJM196707 NTI196366:NTI196707 ODE196366:ODE196707 ONA196366:ONA196707 OWW196366:OWW196707 PGS196366:PGS196707 PQO196366:PQO196707 QAK196366:QAK196707 QKG196366:QKG196707 QUC196366:QUC196707 RDY196366:RDY196707 RNU196366:RNU196707 RXQ196366:RXQ196707 SHM196366:SHM196707 SRI196366:SRI196707 TBE196366:TBE196707 TLA196366:TLA196707 TUW196366:TUW196707 UES196366:UES196707 UOO196366:UOO196707 UYK196366:UYK196707 VIG196366:VIG196707 VSC196366:VSC196707 WBY196366:WBY196707 WLU196366:WLU196707 WVQ196366:WVQ196707 M261902:M262243 JE261902:JE262243 TA261902:TA262243 ACW261902:ACW262243 AMS261902:AMS262243 AWO261902:AWO262243 BGK261902:BGK262243 BQG261902:BQG262243 CAC261902:CAC262243 CJY261902:CJY262243 CTU261902:CTU262243 DDQ261902:DDQ262243 DNM261902:DNM262243 DXI261902:DXI262243 EHE261902:EHE262243 ERA261902:ERA262243 FAW261902:FAW262243 FKS261902:FKS262243 FUO261902:FUO262243 GEK261902:GEK262243 GOG261902:GOG262243 GYC261902:GYC262243 HHY261902:HHY262243 HRU261902:HRU262243 IBQ261902:IBQ262243 ILM261902:ILM262243 IVI261902:IVI262243 JFE261902:JFE262243 JPA261902:JPA262243 JYW261902:JYW262243 KIS261902:KIS262243 KSO261902:KSO262243 LCK261902:LCK262243 LMG261902:LMG262243 LWC261902:LWC262243 MFY261902:MFY262243 MPU261902:MPU262243 MZQ261902:MZQ262243 NJM261902:NJM262243 NTI261902:NTI262243 ODE261902:ODE262243 ONA261902:ONA262243 OWW261902:OWW262243 PGS261902:PGS262243 PQO261902:PQO262243 QAK261902:QAK262243 QKG261902:QKG262243 QUC261902:QUC262243 RDY261902:RDY262243 RNU261902:RNU262243 RXQ261902:RXQ262243 SHM261902:SHM262243 SRI261902:SRI262243 TBE261902:TBE262243 TLA261902:TLA262243 TUW261902:TUW262243 UES261902:UES262243 UOO261902:UOO262243 UYK261902:UYK262243 VIG261902:VIG262243 VSC261902:VSC262243 WBY261902:WBY262243 WLU261902:WLU262243 WVQ261902:WVQ262243 M327438:M327779 JE327438:JE327779 TA327438:TA327779 ACW327438:ACW327779 AMS327438:AMS327779 AWO327438:AWO327779 BGK327438:BGK327779 BQG327438:BQG327779 CAC327438:CAC327779 CJY327438:CJY327779 CTU327438:CTU327779 DDQ327438:DDQ327779 DNM327438:DNM327779 DXI327438:DXI327779 EHE327438:EHE327779 ERA327438:ERA327779 FAW327438:FAW327779 FKS327438:FKS327779 FUO327438:FUO327779 GEK327438:GEK327779 GOG327438:GOG327779 GYC327438:GYC327779 HHY327438:HHY327779 HRU327438:HRU327779 IBQ327438:IBQ327779 ILM327438:ILM327779 IVI327438:IVI327779 JFE327438:JFE327779 JPA327438:JPA327779 JYW327438:JYW327779 KIS327438:KIS327779 KSO327438:KSO327779 LCK327438:LCK327779 LMG327438:LMG327779 LWC327438:LWC327779 MFY327438:MFY327779 MPU327438:MPU327779 MZQ327438:MZQ327779 NJM327438:NJM327779 NTI327438:NTI327779 ODE327438:ODE327779 ONA327438:ONA327779 OWW327438:OWW327779 PGS327438:PGS327779 PQO327438:PQO327779 QAK327438:QAK327779 QKG327438:QKG327779 QUC327438:QUC327779 RDY327438:RDY327779 RNU327438:RNU327779 RXQ327438:RXQ327779 SHM327438:SHM327779 SRI327438:SRI327779 TBE327438:TBE327779 TLA327438:TLA327779 TUW327438:TUW327779 UES327438:UES327779 UOO327438:UOO327779 UYK327438:UYK327779 VIG327438:VIG327779 VSC327438:VSC327779 WBY327438:WBY327779 WLU327438:WLU327779 WVQ327438:WVQ327779 M392974:M393315 JE392974:JE393315 TA392974:TA393315 ACW392974:ACW393315 AMS392974:AMS393315 AWO392974:AWO393315 BGK392974:BGK393315 BQG392974:BQG393315 CAC392974:CAC393315 CJY392974:CJY393315 CTU392974:CTU393315 DDQ392974:DDQ393315 DNM392974:DNM393315 DXI392974:DXI393315 EHE392974:EHE393315 ERA392974:ERA393315 FAW392974:FAW393315 FKS392974:FKS393315 FUO392974:FUO393315 GEK392974:GEK393315 GOG392974:GOG393315 GYC392974:GYC393315 HHY392974:HHY393315 HRU392974:HRU393315 IBQ392974:IBQ393315 ILM392974:ILM393315 IVI392974:IVI393315 JFE392974:JFE393315 JPA392974:JPA393315 JYW392974:JYW393315 KIS392974:KIS393315 KSO392974:KSO393315 LCK392974:LCK393315 LMG392974:LMG393315 LWC392974:LWC393315 MFY392974:MFY393315 MPU392974:MPU393315 MZQ392974:MZQ393315 NJM392974:NJM393315 NTI392974:NTI393315 ODE392974:ODE393315 ONA392974:ONA393315 OWW392974:OWW393315 PGS392974:PGS393315 PQO392974:PQO393315 QAK392974:QAK393315 QKG392974:QKG393315 QUC392974:QUC393315 RDY392974:RDY393315 RNU392974:RNU393315 RXQ392974:RXQ393315 SHM392974:SHM393315 SRI392974:SRI393315 TBE392974:TBE393315 TLA392974:TLA393315 TUW392974:TUW393315 UES392974:UES393315 UOO392974:UOO393315 UYK392974:UYK393315 VIG392974:VIG393315 VSC392974:VSC393315 WBY392974:WBY393315 WLU392974:WLU393315 WVQ392974:WVQ393315 M458510:M458851 JE458510:JE458851 TA458510:TA458851 ACW458510:ACW458851 AMS458510:AMS458851 AWO458510:AWO458851 BGK458510:BGK458851 BQG458510:BQG458851 CAC458510:CAC458851 CJY458510:CJY458851 CTU458510:CTU458851 DDQ458510:DDQ458851 DNM458510:DNM458851 DXI458510:DXI458851 EHE458510:EHE458851 ERA458510:ERA458851 FAW458510:FAW458851 FKS458510:FKS458851 FUO458510:FUO458851 GEK458510:GEK458851 GOG458510:GOG458851 GYC458510:GYC458851 HHY458510:HHY458851 HRU458510:HRU458851 IBQ458510:IBQ458851 ILM458510:ILM458851 IVI458510:IVI458851 JFE458510:JFE458851 JPA458510:JPA458851 JYW458510:JYW458851 KIS458510:KIS458851 KSO458510:KSO458851 LCK458510:LCK458851 LMG458510:LMG458851 LWC458510:LWC458851 MFY458510:MFY458851 MPU458510:MPU458851 MZQ458510:MZQ458851 NJM458510:NJM458851 NTI458510:NTI458851 ODE458510:ODE458851 ONA458510:ONA458851 OWW458510:OWW458851 PGS458510:PGS458851 PQO458510:PQO458851 QAK458510:QAK458851 QKG458510:QKG458851 QUC458510:QUC458851 RDY458510:RDY458851 RNU458510:RNU458851 RXQ458510:RXQ458851 SHM458510:SHM458851 SRI458510:SRI458851 TBE458510:TBE458851 TLA458510:TLA458851 TUW458510:TUW458851 UES458510:UES458851 UOO458510:UOO458851 UYK458510:UYK458851 VIG458510:VIG458851 VSC458510:VSC458851 WBY458510:WBY458851 WLU458510:WLU458851 WVQ458510:WVQ458851 M524046:M524387 JE524046:JE524387 TA524046:TA524387 ACW524046:ACW524387 AMS524046:AMS524387 AWO524046:AWO524387 BGK524046:BGK524387 BQG524046:BQG524387 CAC524046:CAC524387 CJY524046:CJY524387 CTU524046:CTU524387 DDQ524046:DDQ524387 DNM524046:DNM524387 DXI524046:DXI524387 EHE524046:EHE524387 ERA524046:ERA524387 FAW524046:FAW524387 FKS524046:FKS524387 FUO524046:FUO524387 GEK524046:GEK524387 GOG524046:GOG524387 GYC524046:GYC524387 HHY524046:HHY524387 HRU524046:HRU524387 IBQ524046:IBQ524387 ILM524046:ILM524387 IVI524046:IVI524387 JFE524046:JFE524387 JPA524046:JPA524387 JYW524046:JYW524387 KIS524046:KIS524387 KSO524046:KSO524387 LCK524046:LCK524387 LMG524046:LMG524387 LWC524046:LWC524387 MFY524046:MFY524387 MPU524046:MPU524387 MZQ524046:MZQ524387 NJM524046:NJM524387 NTI524046:NTI524387 ODE524046:ODE524387 ONA524046:ONA524387 OWW524046:OWW524387 PGS524046:PGS524387 PQO524046:PQO524387 QAK524046:QAK524387 QKG524046:QKG524387 QUC524046:QUC524387 RDY524046:RDY524387 RNU524046:RNU524387 RXQ524046:RXQ524387 SHM524046:SHM524387 SRI524046:SRI524387 TBE524046:TBE524387 TLA524046:TLA524387 TUW524046:TUW524387 UES524046:UES524387 UOO524046:UOO524387 UYK524046:UYK524387 VIG524046:VIG524387 VSC524046:VSC524387 WBY524046:WBY524387 WLU524046:WLU524387 WVQ524046:WVQ524387 M589582:M589923 JE589582:JE589923 TA589582:TA589923 ACW589582:ACW589923 AMS589582:AMS589923 AWO589582:AWO589923 BGK589582:BGK589923 BQG589582:BQG589923 CAC589582:CAC589923 CJY589582:CJY589923 CTU589582:CTU589923 DDQ589582:DDQ589923 DNM589582:DNM589923 DXI589582:DXI589923 EHE589582:EHE589923 ERA589582:ERA589923 FAW589582:FAW589923 FKS589582:FKS589923 FUO589582:FUO589923 GEK589582:GEK589923 GOG589582:GOG589923 GYC589582:GYC589923 HHY589582:HHY589923 HRU589582:HRU589923 IBQ589582:IBQ589923 ILM589582:ILM589923 IVI589582:IVI589923 JFE589582:JFE589923 JPA589582:JPA589923 JYW589582:JYW589923 KIS589582:KIS589923 KSO589582:KSO589923 LCK589582:LCK589923 LMG589582:LMG589923 LWC589582:LWC589923 MFY589582:MFY589923 MPU589582:MPU589923 MZQ589582:MZQ589923 NJM589582:NJM589923 NTI589582:NTI589923 ODE589582:ODE589923 ONA589582:ONA589923 OWW589582:OWW589923 PGS589582:PGS589923 PQO589582:PQO589923 QAK589582:QAK589923 QKG589582:QKG589923 QUC589582:QUC589923 RDY589582:RDY589923 RNU589582:RNU589923 RXQ589582:RXQ589923 SHM589582:SHM589923 SRI589582:SRI589923 TBE589582:TBE589923 TLA589582:TLA589923 TUW589582:TUW589923 UES589582:UES589923 UOO589582:UOO589923 UYK589582:UYK589923 VIG589582:VIG589923 VSC589582:VSC589923 WBY589582:WBY589923 WLU589582:WLU589923 WVQ589582:WVQ589923 M655118:M655459 JE655118:JE655459 TA655118:TA655459 ACW655118:ACW655459 AMS655118:AMS655459 AWO655118:AWO655459 BGK655118:BGK655459 BQG655118:BQG655459 CAC655118:CAC655459 CJY655118:CJY655459 CTU655118:CTU655459 DDQ655118:DDQ655459 DNM655118:DNM655459 DXI655118:DXI655459 EHE655118:EHE655459 ERA655118:ERA655459 FAW655118:FAW655459 FKS655118:FKS655459 FUO655118:FUO655459 GEK655118:GEK655459 GOG655118:GOG655459 GYC655118:GYC655459 HHY655118:HHY655459 HRU655118:HRU655459 IBQ655118:IBQ655459 ILM655118:ILM655459 IVI655118:IVI655459 JFE655118:JFE655459 JPA655118:JPA655459 JYW655118:JYW655459 KIS655118:KIS655459 KSO655118:KSO655459 LCK655118:LCK655459 LMG655118:LMG655459 LWC655118:LWC655459 MFY655118:MFY655459 MPU655118:MPU655459 MZQ655118:MZQ655459 NJM655118:NJM655459 NTI655118:NTI655459 ODE655118:ODE655459 ONA655118:ONA655459 OWW655118:OWW655459 PGS655118:PGS655459 PQO655118:PQO655459 QAK655118:QAK655459 QKG655118:QKG655459 QUC655118:QUC655459 RDY655118:RDY655459 RNU655118:RNU655459 RXQ655118:RXQ655459 SHM655118:SHM655459 SRI655118:SRI655459 TBE655118:TBE655459 TLA655118:TLA655459 TUW655118:TUW655459 UES655118:UES655459 UOO655118:UOO655459 UYK655118:UYK655459 VIG655118:VIG655459 VSC655118:VSC655459 WBY655118:WBY655459 WLU655118:WLU655459 WVQ655118:WVQ655459 M720654:M720995 JE720654:JE720995 TA720654:TA720995 ACW720654:ACW720995 AMS720654:AMS720995 AWO720654:AWO720995 BGK720654:BGK720995 BQG720654:BQG720995 CAC720654:CAC720995 CJY720654:CJY720995 CTU720654:CTU720995 DDQ720654:DDQ720995 DNM720654:DNM720995 DXI720654:DXI720995 EHE720654:EHE720995 ERA720654:ERA720995 FAW720654:FAW720995 FKS720654:FKS720995 FUO720654:FUO720995 GEK720654:GEK720995 GOG720654:GOG720995 GYC720654:GYC720995 HHY720654:HHY720995 HRU720654:HRU720995 IBQ720654:IBQ720995 ILM720654:ILM720995 IVI720654:IVI720995 JFE720654:JFE720995 JPA720654:JPA720995 JYW720654:JYW720995 KIS720654:KIS720995 KSO720654:KSO720995 LCK720654:LCK720995 LMG720654:LMG720995 LWC720654:LWC720995 MFY720654:MFY720995 MPU720654:MPU720995 MZQ720654:MZQ720995 NJM720654:NJM720995 NTI720654:NTI720995 ODE720654:ODE720995 ONA720654:ONA720995 OWW720654:OWW720995 PGS720654:PGS720995 PQO720654:PQO720995 QAK720654:QAK720995 QKG720654:QKG720995 QUC720654:QUC720995 RDY720654:RDY720995 RNU720654:RNU720995 RXQ720654:RXQ720995 SHM720654:SHM720995 SRI720654:SRI720995 TBE720654:TBE720995 TLA720654:TLA720995 TUW720654:TUW720995 UES720654:UES720995 UOO720654:UOO720995 UYK720654:UYK720995 VIG720654:VIG720995 VSC720654:VSC720995 WBY720654:WBY720995 WLU720654:WLU720995 WVQ720654:WVQ720995 M786190:M786531 JE786190:JE786531 TA786190:TA786531 ACW786190:ACW786531 AMS786190:AMS786531 AWO786190:AWO786531 BGK786190:BGK786531 BQG786190:BQG786531 CAC786190:CAC786531 CJY786190:CJY786531 CTU786190:CTU786531 DDQ786190:DDQ786531 DNM786190:DNM786531 DXI786190:DXI786531 EHE786190:EHE786531 ERA786190:ERA786531 FAW786190:FAW786531 FKS786190:FKS786531 FUO786190:FUO786531 GEK786190:GEK786531 GOG786190:GOG786531 GYC786190:GYC786531 HHY786190:HHY786531 HRU786190:HRU786531 IBQ786190:IBQ786531 ILM786190:ILM786531 IVI786190:IVI786531 JFE786190:JFE786531 JPA786190:JPA786531 JYW786190:JYW786531 KIS786190:KIS786531 KSO786190:KSO786531 LCK786190:LCK786531 LMG786190:LMG786531 LWC786190:LWC786531 MFY786190:MFY786531 MPU786190:MPU786531 MZQ786190:MZQ786531 NJM786190:NJM786531 NTI786190:NTI786531 ODE786190:ODE786531 ONA786190:ONA786531 OWW786190:OWW786531 PGS786190:PGS786531 PQO786190:PQO786531 QAK786190:QAK786531 QKG786190:QKG786531 QUC786190:QUC786531 RDY786190:RDY786531 RNU786190:RNU786531 RXQ786190:RXQ786531 SHM786190:SHM786531 SRI786190:SRI786531 TBE786190:TBE786531 TLA786190:TLA786531 TUW786190:TUW786531 UES786190:UES786531 UOO786190:UOO786531 UYK786190:UYK786531 VIG786190:VIG786531 VSC786190:VSC786531 WBY786190:WBY786531 WLU786190:WLU786531 WVQ786190:WVQ786531 M851726:M852067 JE851726:JE852067 TA851726:TA852067 ACW851726:ACW852067 AMS851726:AMS852067 AWO851726:AWO852067 BGK851726:BGK852067 BQG851726:BQG852067 CAC851726:CAC852067 CJY851726:CJY852067 CTU851726:CTU852067 DDQ851726:DDQ852067 DNM851726:DNM852067 DXI851726:DXI852067 EHE851726:EHE852067 ERA851726:ERA852067 FAW851726:FAW852067 FKS851726:FKS852067 FUO851726:FUO852067 GEK851726:GEK852067 GOG851726:GOG852067 GYC851726:GYC852067 HHY851726:HHY852067 HRU851726:HRU852067 IBQ851726:IBQ852067 ILM851726:ILM852067 IVI851726:IVI852067 JFE851726:JFE852067 JPA851726:JPA852067 JYW851726:JYW852067 KIS851726:KIS852067 KSO851726:KSO852067 LCK851726:LCK852067 LMG851726:LMG852067 LWC851726:LWC852067 MFY851726:MFY852067 MPU851726:MPU852067 MZQ851726:MZQ852067 NJM851726:NJM852067 NTI851726:NTI852067 ODE851726:ODE852067 ONA851726:ONA852067 OWW851726:OWW852067 PGS851726:PGS852067 PQO851726:PQO852067 QAK851726:QAK852067 QKG851726:QKG852067 QUC851726:QUC852067 RDY851726:RDY852067 RNU851726:RNU852067 RXQ851726:RXQ852067 SHM851726:SHM852067 SRI851726:SRI852067 TBE851726:TBE852067 TLA851726:TLA852067 TUW851726:TUW852067 UES851726:UES852067 UOO851726:UOO852067 UYK851726:UYK852067 VIG851726:VIG852067 VSC851726:VSC852067 WBY851726:WBY852067 WLU851726:WLU852067 WVQ851726:WVQ852067 M917262:M917603 JE917262:JE917603 TA917262:TA917603 ACW917262:ACW917603 AMS917262:AMS917603 AWO917262:AWO917603 BGK917262:BGK917603 BQG917262:BQG917603 CAC917262:CAC917603 CJY917262:CJY917603 CTU917262:CTU917603 DDQ917262:DDQ917603 DNM917262:DNM917603 DXI917262:DXI917603 EHE917262:EHE917603 ERA917262:ERA917603 FAW917262:FAW917603 FKS917262:FKS917603 FUO917262:FUO917603 GEK917262:GEK917603 GOG917262:GOG917603 GYC917262:GYC917603 HHY917262:HHY917603 HRU917262:HRU917603 IBQ917262:IBQ917603 ILM917262:ILM917603 IVI917262:IVI917603 JFE917262:JFE917603 JPA917262:JPA917603 JYW917262:JYW917603 KIS917262:KIS917603 KSO917262:KSO917603 LCK917262:LCK917603 LMG917262:LMG917603 LWC917262:LWC917603 MFY917262:MFY917603 MPU917262:MPU917603 MZQ917262:MZQ917603 NJM917262:NJM917603 NTI917262:NTI917603 ODE917262:ODE917603 ONA917262:ONA917603 OWW917262:OWW917603 PGS917262:PGS917603 PQO917262:PQO917603 QAK917262:QAK917603 QKG917262:QKG917603 QUC917262:QUC917603 RDY917262:RDY917603 RNU917262:RNU917603 RXQ917262:RXQ917603 SHM917262:SHM917603 SRI917262:SRI917603 TBE917262:TBE917603 TLA917262:TLA917603 TUW917262:TUW917603 UES917262:UES917603 UOO917262:UOO917603 UYK917262:UYK917603 VIG917262:VIG917603 VSC917262:VSC917603 WBY917262:WBY917603 WLU917262:WLU917603 WVQ917262:WVQ917603 M982798:M983139 JE982798:JE983139 TA982798:TA983139 ACW982798:ACW983139 AMS982798:AMS983139 AWO982798:AWO983139 BGK982798:BGK983139 BQG982798:BQG983139 CAC982798:CAC983139 CJY982798:CJY983139 CTU982798:CTU983139 DDQ982798:DDQ983139 DNM982798:DNM983139 DXI982798:DXI983139 EHE982798:EHE983139 ERA982798:ERA983139 FAW982798:FAW983139 FKS982798:FKS983139 FUO982798:FUO983139 GEK982798:GEK983139 GOG982798:GOG983139 GYC982798:GYC983139 HHY982798:HHY983139 HRU982798:HRU983139 IBQ982798:IBQ983139 ILM982798:ILM983139 IVI982798:IVI983139 JFE982798:JFE983139 JPA982798:JPA983139 JYW982798:JYW983139 KIS982798:KIS983139 KSO982798:KSO983139 LCK982798:LCK983139 LMG982798:LMG983139 LWC982798:LWC983139 MFY982798:MFY983139 MPU982798:MPU983139 MZQ982798:MZQ983139 NJM982798:NJM983139 NTI982798:NTI983139 ODE982798:ODE983139 ONA982798:ONA983139 OWW982798:OWW983139 PGS982798:PGS983139 PQO982798:PQO983139 QAK982798:QAK983139 QKG982798:QKG983139 QUC982798:QUC983139 RDY982798:RDY983139 RNU982798:RNU983139 RXQ982798:RXQ983139 SHM982798:SHM983139 SRI982798:SRI983139 TBE982798:TBE983139 TLA982798:TLA983139 TUW982798:TUW983139 UES982798:UES983139 UOO982798:UOO983139 UYK982798:UYK983139 VIG982798:VIG983139 VSC982798:VSC983139 WBY982798:WBY983139 WVQ7:WVQ150 WLU7:WLU150 WBY7:WBY150 VSC7:VSC150 VIG7:VIG150 UYK7:UYK150 UOO7:UOO150 UES7:UES150 TUW7:TUW150 TLA7:TLA150 TBE7:TBE150 SRI7:SRI150 SHM7:SHM150 RXQ7:RXQ150 RNU7:RNU150 RDY7:RDY150 QUC7:QUC150 QKG7:QKG150 QAK7:QAK150 PQO7:PQO150 PGS7:PGS150 OWW7:OWW150 ONA7:ONA150 ODE7:ODE150 NTI7:NTI150 NJM7:NJM150 MZQ7:MZQ150 MPU7:MPU150 MFY7:MFY150 LWC7:LWC150 LMG7:LMG150 LCK7:LCK150 KSO7:KSO150 KIS7:KIS150 JYW7:JYW150 JPA7:JPA150 JFE7:JFE150 IVI7:IVI150 ILM7:ILM150 IBQ7:IBQ150 HRU7:HRU150 HHY7:HHY150 GYC7:GYC150 GOG7:GOG150 GEK7:GEK150 FUO7:FUO150 FKS7:FKS150 FAW7:FAW150 ERA7:ERA150 EHE7:EHE150 DXI7:DXI150 DNM7:DNM150 DDQ7:DDQ150 CTU7:CTU150 CJY7:CJY150 CAC7:CAC150 BQG7:BQG150 BGK7:BGK150 AWO7:AWO150 AMS7:AMS150 ACW7:ACW150 TA7:TA150 JE7:JE150" xr:uid="{00000000-0002-0000-0300-000005000000}">
      <formula1>20000</formula1>
    </dataValidation>
    <dataValidation type="date" allowBlank="1" showInputMessage="1" showErrorMessage="1" sqref="WVK982798:WVL983139 WLO982798:WLP983139 F65294:G65635 IY65294:IZ65635 SU65294:SV65635 ACQ65294:ACR65635 AMM65294:AMN65635 AWI65294:AWJ65635 BGE65294:BGF65635 BQA65294:BQB65635 BZW65294:BZX65635 CJS65294:CJT65635 CTO65294:CTP65635 DDK65294:DDL65635 DNG65294:DNH65635 DXC65294:DXD65635 EGY65294:EGZ65635 EQU65294:EQV65635 FAQ65294:FAR65635 FKM65294:FKN65635 FUI65294:FUJ65635 GEE65294:GEF65635 GOA65294:GOB65635 GXW65294:GXX65635 HHS65294:HHT65635 HRO65294:HRP65635 IBK65294:IBL65635 ILG65294:ILH65635 IVC65294:IVD65635 JEY65294:JEZ65635 JOU65294:JOV65635 JYQ65294:JYR65635 KIM65294:KIN65635 KSI65294:KSJ65635 LCE65294:LCF65635 LMA65294:LMB65635 LVW65294:LVX65635 MFS65294:MFT65635 MPO65294:MPP65635 MZK65294:MZL65635 NJG65294:NJH65635 NTC65294:NTD65635 OCY65294:OCZ65635 OMU65294:OMV65635 OWQ65294:OWR65635 PGM65294:PGN65635 PQI65294:PQJ65635 QAE65294:QAF65635 QKA65294:QKB65635 QTW65294:QTX65635 RDS65294:RDT65635 RNO65294:RNP65635 RXK65294:RXL65635 SHG65294:SHH65635 SRC65294:SRD65635 TAY65294:TAZ65635 TKU65294:TKV65635 TUQ65294:TUR65635 UEM65294:UEN65635 UOI65294:UOJ65635 UYE65294:UYF65635 VIA65294:VIB65635 VRW65294:VRX65635 WBS65294:WBT65635 WLO65294:WLP65635 WVK65294:WVL65635 F130830:G131171 IY130830:IZ131171 SU130830:SV131171 ACQ130830:ACR131171 AMM130830:AMN131171 AWI130830:AWJ131171 BGE130830:BGF131171 BQA130830:BQB131171 BZW130830:BZX131171 CJS130830:CJT131171 CTO130830:CTP131171 DDK130830:DDL131171 DNG130830:DNH131171 DXC130830:DXD131171 EGY130830:EGZ131171 EQU130830:EQV131171 FAQ130830:FAR131171 FKM130830:FKN131171 FUI130830:FUJ131171 GEE130830:GEF131171 GOA130830:GOB131171 GXW130830:GXX131171 HHS130830:HHT131171 HRO130830:HRP131171 IBK130830:IBL131171 ILG130830:ILH131171 IVC130830:IVD131171 JEY130830:JEZ131171 JOU130830:JOV131171 JYQ130830:JYR131171 KIM130830:KIN131171 KSI130830:KSJ131171 LCE130830:LCF131171 LMA130830:LMB131171 LVW130830:LVX131171 MFS130830:MFT131171 MPO130830:MPP131171 MZK130830:MZL131171 NJG130830:NJH131171 NTC130830:NTD131171 OCY130830:OCZ131171 OMU130830:OMV131171 OWQ130830:OWR131171 PGM130830:PGN131171 PQI130830:PQJ131171 QAE130830:QAF131171 QKA130830:QKB131171 QTW130830:QTX131171 RDS130830:RDT131171 RNO130830:RNP131171 RXK130830:RXL131171 SHG130830:SHH131171 SRC130830:SRD131171 TAY130830:TAZ131171 TKU130830:TKV131171 TUQ130830:TUR131171 UEM130830:UEN131171 UOI130830:UOJ131171 UYE130830:UYF131171 VIA130830:VIB131171 VRW130830:VRX131171 WBS130830:WBT131171 WLO130830:WLP131171 WVK130830:WVL131171 F196366:G196707 IY196366:IZ196707 SU196366:SV196707 ACQ196366:ACR196707 AMM196366:AMN196707 AWI196366:AWJ196707 BGE196366:BGF196707 BQA196366:BQB196707 BZW196366:BZX196707 CJS196366:CJT196707 CTO196366:CTP196707 DDK196366:DDL196707 DNG196366:DNH196707 DXC196366:DXD196707 EGY196366:EGZ196707 EQU196366:EQV196707 FAQ196366:FAR196707 FKM196366:FKN196707 FUI196366:FUJ196707 GEE196366:GEF196707 GOA196366:GOB196707 GXW196366:GXX196707 HHS196366:HHT196707 HRO196366:HRP196707 IBK196366:IBL196707 ILG196366:ILH196707 IVC196366:IVD196707 JEY196366:JEZ196707 JOU196366:JOV196707 JYQ196366:JYR196707 KIM196366:KIN196707 KSI196366:KSJ196707 LCE196366:LCF196707 LMA196366:LMB196707 LVW196366:LVX196707 MFS196366:MFT196707 MPO196366:MPP196707 MZK196366:MZL196707 NJG196366:NJH196707 NTC196366:NTD196707 OCY196366:OCZ196707 OMU196366:OMV196707 OWQ196366:OWR196707 PGM196366:PGN196707 PQI196366:PQJ196707 QAE196366:QAF196707 QKA196366:QKB196707 QTW196366:QTX196707 RDS196366:RDT196707 RNO196366:RNP196707 RXK196366:RXL196707 SHG196366:SHH196707 SRC196366:SRD196707 TAY196366:TAZ196707 TKU196366:TKV196707 TUQ196366:TUR196707 UEM196366:UEN196707 UOI196366:UOJ196707 UYE196366:UYF196707 VIA196366:VIB196707 VRW196366:VRX196707 WBS196366:WBT196707 WLO196366:WLP196707 WVK196366:WVL196707 F261902:G262243 IY261902:IZ262243 SU261902:SV262243 ACQ261902:ACR262243 AMM261902:AMN262243 AWI261902:AWJ262243 BGE261902:BGF262243 BQA261902:BQB262243 BZW261902:BZX262243 CJS261902:CJT262243 CTO261902:CTP262243 DDK261902:DDL262243 DNG261902:DNH262243 DXC261902:DXD262243 EGY261902:EGZ262243 EQU261902:EQV262243 FAQ261902:FAR262243 FKM261902:FKN262243 FUI261902:FUJ262243 GEE261902:GEF262243 GOA261902:GOB262243 GXW261902:GXX262243 HHS261902:HHT262243 HRO261902:HRP262243 IBK261902:IBL262243 ILG261902:ILH262243 IVC261902:IVD262243 JEY261902:JEZ262243 JOU261902:JOV262243 JYQ261902:JYR262243 KIM261902:KIN262243 KSI261902:KSJ262243 LCE261902:LCF262243 LMA261902:LMB262243 LVW261902:LVX262243 MFS261902:MFT262243 MPO261902:MPP262243 MZK261902:MZL262243 NJG261902:NJH262243 NTC261902:NTD262243 OCY261902:OCZ262243 OMU261902:OMV262243 OWQ261902:OWR262243 PGM261902:PGN262243 PQI261902:PQJ262243 QAE261902:QAF262243 QKA261902:QKB262243 QTW261902:QTX262243 RDS261902:RDT262243 RNO261902:RNP262243 RXK261902:RXL262243 SHG261902:SHH262243 SRC261902:SRD262243 TAY261902:TAZ262243 TKU261902:TKV262243 TUQ261902:TUR262243 UEM261902:UEN262243 UOI261902:UOJ262243 UYE261902:UYF262243 VIA261902:VIB262243 VRW261902:VRX262243 WBS261902:WBT262243 WLO261902:WLP262243 WVK261902:WVL262243 F327438:G327779 IY327438:IZ327779 SU327438:SV327779 ACQ327438:ACR327779 AMM327438:AMN327779 AWI327438:AWJ327779 BGE327438:BGF327779 BQA327438:BQB327779 BZW327438:BZX327779 CJS327438:CJT327779 CTO327438:CTP327779 DDK327438:DDL327779 DNG327438:DNH327779 DXC327438:DXD327779 EGY327438:EGZ327779 EQU327438:EQV327779 FAQ327438:FAR327779 FKM327438:FKN327779 FUI327438:FUJ327779 GEE327438:GEF327779 GOA327438:GOB327779 GXW327438:GXX327779 HHS327438:HHT327779 HRO327438:HRP327779 IBK327438:IBL327779 ILG327438:ILH327779 IVC327438:IVD327779 JEY327438:JEZ327779 JOU327438:JOV327779 JYQ327438:JYR327779 KIM327438:KIN327779 KSI327438:KSJ327779 LCE327438:LCF327779 LMA327438:LMB327779 LVW327438:LVX327779 MFS327438:MFT327779 MPO327438:MPP327779 MZK327438:MZL327779 NJG327438:NJH327779 NTC327438:NTD327779 OCY327438:OCZ327779 OMU327438:OMV327779 OWQ327438:OWR327779 PGM327438:PGN327779 PQI327438:PQJ327779 QAE327438:QAF327779 QKA327438:QKB327779 QTW327438:QTX327779 RDS327438:RDT327779 RNO327438:RNP327779 RXK327438:RXL327779 SHG327438:SHH327779 SRC327438:SRD327779 TAY327438:TAZ327779 TKU327438:TKV327779 TUQ327438:TUR327779 UEM327438:UEN327779 UOI327438:UOJ327779 UYE327438:UYF327779 VIA327438:VIB327779 VRW327438:VRX327779 WBS327438:WBT327779 WLO327438:WLP327779 WVK327438:WVL327779 F392974:G393315 IY392974:IZ393315 SU392974:SV393315 ACQ392974:ACR393315 AMM392974:AMN393315 AWI392974:AWJ393315 BGE392974:BGF393315 BQA392974:BQB393315 BZW392974:BZX393315 CJS392974:CJT393315 CTO392974:CTP393315 DDK392974:DDL393315 DNG392974:DNH393315 DXC392974:DXD393315 EGY392974:EGZ393315 EQU392974:EQV393315 FAQ392974:FAR393315 FKM392974:FKN393315 FUI392974:FUJ393315 GEE392974:GEF393315 GOA392974:GOB393315 GXW392974:GXX393315 HHS392974:HHT393315 HRO392974:HRP393315 IBK392974:IBL393315 ILG392974:ILH393315 IVC392974:IVD393315 JEY392974:JEZ393315 JOU392974:JOV393315 JYQ392974:JYR393315 KIM392974:KIN393315 KSI392974:KSJ393315 LCE392974:LCF393315 LMA392974:LMB393315 LVW392974:LVX393315 MFS392974:MFT393315 MPO392974:MPP393315 MZK392974:MZL393315 NJG392974:NJH393315 NTC392974:NTD393315 OCY392974:OCZ393315 OMU392974:OMV393315 OWQ392974:OWR393315 PGM392974:PGN393315 PQI392974:PQJ393315 QAE392974:QAF393315 QKA392974:QKB393315 QTW392974:QTX393315 RDS392974:RDT393315 RNO392974:RNP393315 RXK392974:RXL393315 SHG392974:SHH393315 SRC392974:SRD393315 TAY392974:TAZ393315 TKU392974:TKV393315 TUQ392974:TUR393315 UEM392974:UEN393315 UOI392974:UOJ393315 UYE392974:UYF393315 VIA392974:VIB393315 VRW392974:VRX393315 WBS392974:WBT393315 WLO392974:WLP393315 WVK392974:WVL393315 F458510:G458851 IY458510:IZ458851 SU458510:SV458851 ACQ458510:ACR458851 AMM458510:AMN458851 AWI458510:AWJ458851 BGE458510:BGF458851 BQA458510:BQB458851 BZW458510:BZX458851 CJS458510:CJT458851 CTO458510:CTP458851 DDK458510:DDL458851 DNG458510:DNH458851 DXC458510:DXD458851 EGY458510:EGZ458851 EQU458510:EQV458851 FAQ458510:FAR458851 FKM458510:FKN458851 FUI458510:FUJ458851 GEE458510:GEF458851 GOA458510:GOB458851 GXW458510:GXX458851 HHS458510:HHT458851 HRO458510:HRP458851 IBK458510:IBL458851 ILG458510:ILH458851 IVC458510:IVD458851 JEY458510:JEZ458851 JOU458510:JOV458851 JYQ458510:JYR458851 KIM458510:KIN458851 KSI458510:KSJ458851 LCE458510:LCF458851 LMA458510:LMB458851 LVW458510:LVX458851 MFS458510:MFT458851 MPO458510:MPP458851 MZK458510:MZL458851 NJG458510:NJH458851 NTC458510:NTD458851 OCY458510:OCZ458851 OMU458510:OMV458851 OWQ458510:OWR458851 PGM458510:PGN458851 PQI458510:PQJ458851 QAE458510:QAF458851 QKA458510:QKB458851 QTW458510:QTX458851 RDS458510:RDT458851 RNO458510:RNP458851 RXK458510:RXL458851 SHG458510:SHH458851 SRC458510:SRD458851 TAY458510:TAZ458851 TKU458510:TKV458851 TUQ458510:TUR458851 UEM458510:UEN458851 UOI458510:UOJ458851 UYE458510:UYF458851 VIA458510:VIB458851 VRW458510:VRX458851 WBS458510:WBT458851 WLO458510:WLP458851 WVK458510:WVL458851 F524046:G524387 IY524046:IZ524387 SU524046:SV524387 ACQ524046:ACR524387 AMM524046:AMN524387 AWI524046:AWJ524387 BGE524046:BGF524387 BQA524046:BQB524387 BZW524046:BZX524387 CJS524046:CJT524387 CTO524046:CTP524387 DDK524046:DDL524387 DNG524046:DNH524387 DXC524046:DXD524387 EGY524046:EGZ524387 EQU524046:EQV524387 FAQ524046:FAR524387 FKM524046:FKN524387 FUI524046:FUJ524387 GEE524046:GEF524387 GOA524046:GOB524387 GXW524046:GXX524387 HHS524046:HHT524387 HRO524046:HRP524387 IBK524046:IBL524387 ILG524046:ILH524387 IVC524046:IVD524387 JEY524046:JEZ524387 JOU524046:JOV524387 JYQ524046:JYR524387 KIM524046:KIN524387 KSI524046:KSJ524387 LCE524046:LCF524387 LMA524046:LMB524387 LVW524046:LVX524387 MFS524046:MFT524387 MPO524046:MPP524387 MZK524046:MZL524387 NJG524046:NJH524387 NTC524046:NTD524387 OCY524046:OCZ524387 OMU524046:OMV524387 OWQ524046:OWR524387 PGM524046:PGN524387 PQI524046:PQJ524387 QAE524046:QAF524387 QKA524046:QKB524387 QTW524046:QTX524387 RDS524046:RDT524387 RNO524046:RNP524387 RXK524046:RXL524387 SHG524046:SHH524387 SRC524046:SRD524387 TAY524046:TAZ524387 TKU524046:TKV524387 TUQ524046:TUR524387 UEM524046:UEN524387 UOI524046:UOJ524387 UYE524046:UYF524387 VIA524046:VIB524387 VRW524046:VRX524387 WBS524046:WBT524387 WLO524046:WLP524387 WVK524046:WVL524387 F589582:G589923 IY589582:IZ589923 SU589582:SV589923 ACQ589582:ACR589923 AMM589582:AMN589923 AWI589582:AWJ589923 BGE589582:BGF589923 BQA589582:BQB589923 BZW589582:BZX589923 CJS589582:CJT589923 CTO589582:CTP589923 DDK589582:DDL589923 DNG589582:DNH589923 DXC589582:DXD589923 EGY589582:EGZ589923 EQU589582:EQV589923 FAQ589582:FAR589923 FKM589582:FKN589923 FUI589582:FUJ589923 GEE589582:GEF589923 GOA589582:GOB589923 GXW589582:GXX589923 HHS589582:HHT589923 HRO589582:HRP589923 IBK589582:IBL589923 ILG589582:ILH589923 IVC589582:IVD589923 JEY589582:JEZ589923 JOU589582:JOV589923 JYQ589582:JYR589923 KIM589582:KIN589923 KSI589582:KSJ589923 LCE589582:LCF589923 LMA589582:LMB589923 LVW589582:LVX589923 MFS589582:MFT589923 MPO589582:MPP589923 MZK589582:MZL589923 NJG589582:NJH589923 NTC589582:NTD589923 OCY589582:OCZ589923 OMU589582:OMV589923 OWQ589582:OWR589923 PGM589582:PGN589923 PQI589582:PQJ589923 QAE589582:QAF589923 QKA589582:QKB589923 QTW589582:QTX589923 RDS589582:RDT589923 RNO589582:RNP589923 RXK589582:RXL589923 SHG589582:SHH589923 SRC589582:SRD589923 TAY589582:TAZ589923 TKU589582:TKV589923 TUQ589582:TUR589923 UEM589582:UEN589923 UOI589582:UOJ589923 UYE589582:UYF589923 VIA589582:VIB589923 VRW589582:VRX589923 WBS589582:WBT589923 WLO589582:WLP589923 WVK589582:WVL589923 F655118:G655459 IY655118:IZ655459 SU655118:SV655459 ACQ655118:ACR655459 AMM655118:AMN655459 AWI655118:AWJ655459 BGE655118:BGF655459 BQA655118:BQB655459 BZW655118:BZX655459 CJS655118:CJT655459 CTO655118:CTP655459 DDK655118:DDL655459 DNG655118:DNH655459 DXC655118:DXD655459 EGY655118:EGZ655459 EQU655118:EQV655459 FAQ655118:FAR655459 FKM655118:FKN655459 FUI655118:FUJ655459 GEE655118:GEF655459 GOA655118:GOB655459 GXW655118:GXX655459 HHS655118:HHT655459 HRO655118:HRP655459 IBK655118:IBL655459 ILG655118:ILH655459 IVC655118:IVD655459 JEY655118:JEZ655459 JOU655118:JOV655459 JYQ655118:JYR655459 KIM655118:KIN655459 KSI655118:KSJ655459 LCE655118:LCF655459 LMA655118:LMB655459 LVW655118:LVX655459 MFS655118:MFT655459 MPO655118:MPP655459 MZK655118:MZL655459 NJG655118:NJH655459 NTC655118:NTD655459 OCY655118:OCZ655459 OMU655118:OMV655459 OWQ655118:OWR655459 PGM655118:PGN655459 PQI655118:PQJ655459 QAE655118:QAF655459 QKA655118:QKB655459 QTW655118:QTX655459 RDS655118:RDT655459 RNO655118:RNP655459 RXK655118:RXL655459 SHG655118:SHH655459 SRC655118:SRD655459 TAY655118:TAZ655459 TKU655118:TKV655459 TUQ655118:TUR655459 UEM655118:UEN655459 UOI655118:UOJ655459 UYE655118:UYF655459 VIA655118:VIB655459 VRW655118:VRX655459 WBS655118:WBT655459 WLO655118:WLP655459 WVK655118:WVL655459 F720654:G720995 IY720654:IZ720995 SU720654:SV720995 ACQ720654:ACR720995 AMM720654:AMN720995 AWI720654:AWJ720995 BGE720654:BGF720995 BQA720654:BQB720995 BZW720654:BZX720995 CJS720654:CJT720995 CTO720654:CTP720995 DDK720654:DDL720995 DNG720654:DNH720995 DXC720654:DXD720995 EGY720654:EGZ720995 EQU720654:EQV720995 FAQ720654:FAR720995 FKM720654:FKN720995 FUI720654:FUJ720995 GEE720654:GEF720995 GOA720654:GOB720995 GXW720654:GXX720995 HHS720654:HHT720995 HRO720654:HRP720995 IBK720654:IBL720995 ILG720654:ILH720995 IVC720654:IVD720995 JEY720654:JEZ720995 JOU720654:JOV720995 JYQ720654:JYR720995 KIM720654:KIN720995 KSI720654:KSJ720995 LCE720654:LCF720995 LMA720654:LMB720995 LVW720654:LVX720995 MFS720654:MFT720995 MPO720654:MPP720995 MZK720654:MZL720995 NJG720654:NJH720995 NTC720654:NTD720995 OCY720654:OCZ720995 OMU720654:OMV720995 OWQ720654:OWR720995 PGM720654:PGN720995 PQI720654:PQJ720995 QAE720654:QAF720995 QKA720654:QKB720995 QTW720654:QTX720995 RDS720654:RDT720995 RNO720654:RNP720995 RXK720654:RXL720995 SHG720654:SHH720995 SRC720654:SRD720995 TAY720654:TAZ720995 TKU720654:TKV720995 TUQ720654:TUR720995 UEM720654:UEN720995 UOI720654:UOJ720995 UYE720654:UYF720995 VIA720654:VIB720995 VRW720654:VRX720995 WBS720654:WBT720995 WLO720654:WLP720995 WVK720654:WVL720995 F786190:G786531 IY786190:IZ786531 SU786190:SV786531 ACQ786190:ACR786531 AMM786190:AMN786531 AWI786190:AWJ786531 BGE786190:BGF786531 BQA786190:BQB786531 BZW786190:BZX786531 CJS786190:CJT786531 CTO786190:CTP786531 DDK786190:DDL786531 DNG786190:DNH786531 DXC786190:DXD786531 EGY786190:EGZ786531 EQU786190:EQV786531 FAQ786190:FAR786531 FKM786190:FKN786531 FUI786190:FUJ786531 GEE786190:GEF786531 GOA786190:GOB786531 GXW786190:GXX786531 HHS786190:HHT786531 HRO786190:HRP786531 IBK786190:IBL786531 ILG786190:ILH786531 IVC786190:IVD786531 JEY786190:JEZ786531 JOU786190:JOV786531 JYQ786190:JYR786531 KIM786190:KIN786531 KSI786190:KSJ786531 LCE786190:LCF786531 LMA786190:LMB786531 LVW786190:LVX786531 MFS786190:MFT786531 MPO786190:MPP786531 MZK786190:MZL786531 NJG786190:NJH786531 NTC786190:NTD786531 OCY786190:OCZ786531 OMU786190:OMV786531 OWQ786190:OWR786531 PGM786190:PGN786531 PQI786190:PQJ786531 QAE786190:QAF786531 QKA786190:QKB786531 QTW786190:QTX786531 RDS786190:RDT786531 RNO786190:RNP786531 RXK786190:RXL786531 SHG786190:SHH786531 SRC786190:SRD786531 TAY786190:TAZ786531 TKU786190:TKV786531 TUQ786190:TUR786531 UEM786190:UEN786531 UOI786190:UOJ786531 UYE786190:UYF786531 VIA786190:VIB786531 VRW786190:VRX786531 WBS786190:WBT786531 WLO786190:WLP786531 WVK786190:WVL786531 F851726:G852067 IY851726:IZ852067 SU851726:SV852067 ACQ851726:ACR852067 AMM851726:AMN852067 AWI851726:AWJ852067 BGE851726:BGF852067 BQA851726:BQB852067 BZW851726:BZX852067 CJS851726:CJT852067 CTO851726:CTP852067 DDK851726:DDL852067 DNG851726:DNH852067 DXC851726:DXD852067 EGY851726:EGZ852067 EQU851726:EQV852067 FAQ851726:FAR852067 FKM851726:FKN852067 FUI851726:FUJ852067 GEE851726:GEF852067 GOA851726:GOB852067 GXW851726:GXX852067 HHS851726:HHT852067 HRO851726:HRP852067 IBK851726:IBL852067 ILG851726:ILH852067 IVC851726:IVD852067 JEY851726:JEZ852067 JOU851726:JOV852067 JYQ851726:JYR852067 KIM851726:KIN852067 KSI851726:KSJ852067 LCE851726:LCF852067 LMA851726:LMB852067 LVW851726:LVX852067 MFS851726:MFT852067 MPO851726:MPP852067 MZK851726:MZL852067 NJG851726:NJH852067 NTC851726:NTD852067 OCY851726:OCZ852067 OMU851726:OMV852067 OWQ851726:OWR852067 PGM851726:PGN852067 PQI851726:PQJ852067 QAE851726:QAF852067 QKA851726:QKB852067 QTW851726:QTX852067 RDS851726:RDT852067 RNO851726:RNP852067 RXK851726:RXL852067 SHG851726:SHH852067 SRC851726:SRD852067 TAY851726:TAZ852067 TKU851726:TKV852067 TUQ851726:TUR852067 UEM851726:UEN852067 UOI851726:UOJ852067 UYE851726:UYF852067 VIA851726:VIB852067 VRW851726:VRX852067 WBS851726:WBT852067 WLO851726:WLP852067 WVK851726:WVL852067 F917262:G917603 IY917262:IZ917603 SU917262:SV917603 ACQ917262:ACR917603 AMM917262:AMN917603 AWI917262:AWJ917603 BGE917262:BGF917603 BQA917262:BQB917603 BZW917262:BZX917603 CJS917262:CJT917603 CTO917262:CTP917603 DDK917262:DDL917603 DNG917262:DNH917603 DXC917262:DXD917603 EGY917262:EGZ917603 EQU917262:EQV917603 FAQ917262:FAR917603 FKM917262:FKN917603 FUI917262:FUJ917603 GEE917262:GEF917603 GOA917262:GOB917603 GXW917262:GXX917603 HHS917262:HHT917603 HRO917262:HRP917603 IBK917262:IBL917603 ILG917262:ILH917603 IVC917262:IVD917603 JEY917262:JEZ917603 JOU917262:JOV917603 JYQ917262:JYR917603 KIM917262:KIN917603 KSI917262:KSJ917603 LCE917262:LCF917603 LMA917262:LMB917603 LVW917262:LVX917603 MFS917262:MFT917603 MPO917262:MPP917603 MZK917262:MZL917603 NJG917262:NJH917603 NTC917262:NTD917603 OCY917262:OCZ917603 OMU917262:OMV917603 OWQ917262:OWR917603 PGM917262:PGN917603 PQI917262:PQJ917603 QAE917262:QAF917603 QKA917262:QKB917603 QTW917262:QTX917603 RDS917262:RDT917603 RNO917262:RNP917603 RXK917262:RXL917603 SHG917262:SHH917603 SRC917262:SRD917603 TAY917262:TAZ917603 TKU917262:TKV917603 TUQ917262:TUR917603 UEM917262:UEN917603 UOI917262:UOJ917603 UYE917262:UYF917603 VIA917262:VIB917603 VRW917262:VRX917603 WBS917262:WBT917603 WLO917262:WLP917603 WVK917262:WVL917603 F982798:G983139 IY982798:IZ983139 SU982798:SV983139 ACQ982798:ACR983139 AMM982798:AMN983139 AWI982798:AWJ983139 BGE982798:BGF983139 BQA982798:BQB983139 BZW982798:BZX983139 CJS982798:CJT983139 CTO982798:CTP983139 DDK982798:DDL983139 DNG982798:DNH983139 DXC982798:DXD983139 EGY982798:EGZ983139 EQU982798:EQV983139 FAQ982798:FAR983139 FKM982798:FKN983139 FUI982798:FUJ983139 GEE982798:GEF983139 GOA982798:GOB983139 GXW982798:GXX983139 HHS982798:HHT983139 HRO982798:HRP983139 IBK982798:IBL983139 ILG982798:ILH983139 IVC982798:IVD983139 JEY982798:JEZ983139 JOU982798:JOV983139 JYQ982798:JYR983139 KIM982798:KIN983139 KSI982798:KSJ983139 LCE982798:LCF983139 LMA982798:LMB983139 LVW982798:LVX983139 MFS982798:MFT983139 MPO982798:MPP983139 MZK982798:MZL983139 NJG982798:NJH983139 NTC982798:NTD983139 OCY982798:OCZ983139 OMU982798:OMV983139 OWQ982798:OWR983139 PGM982798:PGN983139 PQI982798:PQJ983139 QAE982798:QAF983139 QKA982798:QKB983139 QTW982798:QTX983139 RDS982798:RDT983139 RNO982798:RNP983139 RXK982798:RXL983139 SHG982798:SHH983139 SRC982798:SRD983139 TAY982798:TAZ983139 TKU982798:TKV983139 TUQ982798:TUR983139 UEM982798:UEN983139 UOI982798:UOJ983139 UYE982798:UYF983139 VIA982798:VIB983139 VRW982798:VRX983139 WBS982798:WBT983139 WVK7:WVL150 WLO7:WLP150 WBS7:WBT150 VRW7:VRX150 VIA7:VIB150 UYE7:UYF150 UOI7:UOJ150 UEM7:UEN150 TUQ7:TUR150 TKU7:TKV150 TAY7:TAZ150 SRC7:SRD150 SHG7:SHH150 RXK7:RXL150 RNO7:RNP150 RDS7:RDT150 QTW7:QTX150 QKA7:QKB150 QAE7:QAF150 PQI7:PQJ150 PGM7:PGN150 OWQ7:OWR150 OMU7:OMV150 OCY7:OCZ150 NTC7:NTD150 NJG7:NJH150 MZK7:MZL150 MPO7:MPP150 MFS7:MFT150 LVW7:LVX150 LMA7:LMB150 LCE7:LCF150 KSI7:KSJ150 KIM7:KIN150 JYQ7:JYR150 JOU7:JOV150 JEY7:JEZ150 IVC7:IVD150 ILG7:ILH150 IBK7:IBL150 HRO7:HRP150 HHS7:HHT150 GXW7:GXX150 GOA7:GOB150 GEE7:GEF150 FUI7:FUJ150 FKM7:FKN150 FAQ7:FAR150 EQU7:EQV150 EGY7:EGZ150 DXC7:DXD150 DNG7:DNH150 DDK7:DDL150 CTO7:CTP150 CJS7:CJT150 BZW7:BZX150 BQA7:BQB150 BGE7:BGF150 AWI7:AWJ150 AMM7:AMN150 ACQ7:ACR150 SU7:SV150 IY7:IZ150" xr:uid="{00000000-0002-0000-0300-000006000000}">
      <formula1>43101</formula1>
      <formula2>43465</formula2>
    </dataValidation>
    <dataValidation type="date" allowBlank="1" showInputMessage="1" showErrorMessage="1" error="inserire anno 2023 (01/01/2023 - 31/12/2023)" prompt="compilare sempre" sqref="F7:G149" xr:uid="{00000000-0002-0000-0300-000007000000}">
      <formula1>44927</formula1>
      <formula2>45291</formula2>
    </dataValidation>
    <dataValidation type="whole" allowBlank="1" showInputMessage="1" showErrorMessage="1" error="inserire solo i gg. di assenza" prompt="Inserire solo i gg. di assenza fatturati/da fatturare" sqref="I7:I149" xr:uid="{00000000-0002-0000-0300-000008000000}">
      <formula1>0</formula1>
      <formula2>301</formula2>
    </dataValidation>
    <dataValidation type="decimal" allowBlank="1" showInputMessage="1" showErrorMessage="1" error="ISEE tra 0,00 e 20.000,00" prompt="compilare sempre" sqref="M7:M149" xr:uid="{00000000-0002-0000-0300-000009000000}">
      <formula1>0</formula1>
      <formula2>20000</formula2>
    </dataValidation>
    <dataValidation type="whole" allowBlank="1" showInputMessage="1" showErrorMessage="1" error="MASSIMO 302 GG. ANNUI" prompt="compilare sempre" sqref="H7:H149" xr:uid="{00000000-0002-0000-0300-00000A000000}">
      <formula1>1</formula1>
      <formula2>302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680" yWindow="505" count="1">
        <x14:dataValidation type="list" allowBlank="1" showInputMessage="1" showErrorMessage="1" xr:uid="{00000000-0002-0000-0300-00000B000000}">
          <x14:formula1>
            <xm:f>'MENU TENDINA'!$C$2:$C$48</xm:f>
          </x14:formula1>
          <xm:sqref>D7:D149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150"/>
  <sheetViews>
    <sheetView zoomScaleNormal="100" workbookViewId="0">
      <selection activeCell="B5" sqref="B5:C5"/>
    </sheetView>
  </sheetViews>
  <sheetFormatPr defaultRowHeight="14.5" x14ac:dyDescent="0.35"/>
  <cols>
    <col min="1" max="1" width="8.26953125" style="194" customWidth="1"/>
    <col min="2" max="2" width="9" style="83" customWidth="1"/>
    <col min="3" max="3" width="14" style="83" customWidth="1"/>
    <col min="4" max="4" width="27" style="83" bestFit="1" customWidth="1"/>
    <col min="5" max="5" width="22.1796875" style="83" customWidth="1"/>
    <col min="6" max="6" width="14.453125" style="83" customWidth="1"/>
    <col min="7" max="7" width="13.7265625" style="83" customWidth="1"/>
    <col min="8" max="8" width="13.453125" style="84" customWidth="1"/>
    <col min="9" max="9" width="14.26953125" style="83" customWidth="1"/>
    <col min="10" max="10" width="11.26953125" style="83" customWidth="1"/>
    <col min="11" max="11" width="20.1796875" style="85" customWidth="1"/>
    <col min="12" max="12" width="12.81640625" style="83" hidden="1" customWidth="1"/>
    <col min="13" max="13" width="13" style="83" customWidth="1"/>
    <col min="14" max="15" width="11" style="83" customWidth="1"/>
    <col min="16" max="16" width="11.26953125" style="83" customWidth="1"/>
    <col min="17" max="17" width="11.7265625" style="83" customWidth="1"/>
    <col min="18" max="18" width="15" style="86" customWidth="1"/>
    <col min="19" max="19" width="14" style="87" customWidth="1"/>
    <col min="20" max="20" width="13" style="83" customWidth="1"/>
    <col min="21" max="21" width="12.81640625" style="83" customWidth="1"/>
    <col min="22" max="22" width="13.26953125" style="83" customWidth="1"/>
    <col min="23" max="23" width="11.1796875" style="83" customWidth="1"/>
    <col min="24" max="24" width="10.7265625" style="83" customWidth="1"/>
    <col min="25" max="25" width="15.26953125" style="99" customWidth="1"/>
    <col min="26" max="26" width="20.81640625" style="211" customWidth="1"/>
    <col min="27" max="253" width="8.81640625" style="83"/>
    <col min="254" max="254" width="5.26953125" style="83" customWidth="1"/>
    <col min="255" max="255" width="9" style="83" customWidth="1"/>
    <col min="256" max="256" width="14" style="83" customWidth="1"/>
    <col min="257" max="257" width="27" style="83" bestFit="1" customWidth="1"/>
    <col min="258" max="258" width="26.26953125" style="83" customWidth="1"/>
    <col min="259" max="259" width="11" style="83" customWidth="1"/>
    <col min="260" max="260" width="11.26953125" style="83" customWidth="1"/>
    <col min="261" max="261" width="9.26953125" style="83" customWidth="1"/>
    <col min="262" max="262" width="10" style="83" customWidth="1"/>
    <col min="263" max="263" width="9.81640625" style="83" customWidth="1"/>
    <col min="264" max="264" width="11.7265625" style="83" customWidth="1"/>
    <col min="265" max="265" width="11" style="83" customWidth="1"/>
    <col min="266" max="266" width="10.26953125" style="83" bestFit="1" customWidth="1"/>
    <col min="267" max="268" width="11" style="83" customWidth="1"/>
    <col min="269" max="270" width="17" style="83" customWidth="1"/>
    <col min="271" max="271" width="12.26953125" style="83" customWidth="1"/>
    <col min="272" max="272" width="15.7265625" style="83" customWidth="1"/>
    <col min="273" max="273" width="15" style="83" customWidth="1"/>
    <col min="274" max="274" width="26.1796875" style="83" customWidth="1"/>
    <col min="275" max="275" width="12.81640625" style="83" customWidth="1"/>
    <col min="276" max="276" width="13.26953125" style="83" customWidth="1"/>
    <col min="277" max="277" width="10.7265625" style="83" customWidth="1"/>
    <col min="278" max="278" width="10.1796875" style="83" customWidth="1"/>
    <col min="279" max="279" width="11.7265625" style="83" customWidth="1"/>
    <col min="280" max="280" width="13.1796875" style="83" customWidth="1"/>
    <col min="281" max="281" width="14.7265625" style="83" customWidth="1"/>
    <col min="282" max="282" width="9.7265625" style="83" bestFit="1" customWidth="1"/>
    <col min="283" max="509" width="8.81640625" style="83"/>
    <col min="510" max="510" width="5.26953125" style="83" customWidth="1"/>
    <col min="511" max="511" width="9" style="83" customWidth="1"/>
    <col min="512" max="512" width="14" style="83" customWidth="1"/>
    <col min="513" max="513" width="27" style="83" bestFit="1" customWidth="1"/>
    <col min="514" max="514" width="26.26953125" style="83" customWidth="1"/>
    <col min="515" max="515" width="11" style="83" customWidth="1"/>
    <col min="516" max="516" width="11.26953125" style="83" customWidth="1"/>
    <col min="517" max="517" width="9.26953125" style="83" customWidth="1"/>
    <col min="518" max="518" width="10" style="83" customWidth="1"/>
    <col min="519" max="519" width="9.81640625" style="83" customWidth="1"/>
    <col min="520" max="520" width="11.7265625" style="83" customWidth="1"/>
    <col min="521" max="521" width="11" style="83" customWidth="1"/>
    <col min="522" max="522" width="10.26953125" style="83" bestFit="1" customWidth="1"/>
    <col min="523" max="524" width="11" style="83" customWidth="1"/>
    <col min="525" max="526" width="17" style="83" customWidth="1"/>
    <col min="527" max="527" width="12.26953125" style="83" customWidth="1"/>
    <col min="528" max="528" width="15.7265625" style="83" customWidth="1"/>
    <col min="529" max="529" width="15" style="83" customWidth="1"/>
    <col min="530" max="530" width="26.1796875" style="83" customWidth="1"/>
    <col min="531" max="531" width="12.81640625" style="83" customWidth="1"/>
    <col min="532" max="532" width="13.26953125" style="83" customWidth="1"/>
    <col min="533" max="533" width="10.7265625" style="83" customWidth="1"/>
    <col min="534" max="534" width="10.1796875" style="83" customWidth="1"/>
    <col min="535" max="535" width="11.7265625" style="83" customWidth="1"/>
    <col min="536" max="536" width="13.1796875" style="83" customWidth="1"/>
    <col min="537" max="537" width="14.7265625" style="83" customWidth="1"/>
    <col min="538" max="538" width="9.7265625" style="83" bestFit="1" customWidth="1"/>
    <col min="539" max="765" width="8.81640625" style="83"/>
    <col min="766" max="766" width="5.26953125" style="83" customWidth="1"/>
    <col min="767" max="767" width="9" style="83" customWidth="1"/>
    <col min="768" max="768" width="14" style="83" customWidth="1"/>
    <col min="769" max="769" width="27" style="83" bestFit="1" customWidth="1"/>
    <col min="770" max="770" width="26.26953125" style="83" customWidth="1"/>
    <col min="771" max="771" width="11" style="83" customWidth="1"/>
    <col min="772" max="772" width="11.26953125" style="83" customWidth="1"/>
    <col min="773" max="773" width="9.26953125" style="83" customWidth="1"/>
    <col min="774" max="774" width="10" style="83" customWidth="1"/>
    <col min="775" max="775" width="9.81640625" style="83" customWidth="1"/>
    <col min="776" max="776" width="11.7265625" style="83" customWidth="1"/>
    <col min="777" max="777" width="11" style="83" customWidth="1"/>
    <col min="778" max="778" width="10.26953125" style="83" bestFit="1" customWidth="1"/>
    <col min="779" max="780" width="11" style="83" customWidth="1"/>
    <col min="781" max="782" width="17" style="83" customWidth="1"/>
    <col min="783" max="783" width="12.26953125" style="83" customWidth="1"/>
    <col min="784" max="784" width="15.7265625" style="83" customWidth="1"/>
    <col min="785" max="785" width="15" style="83" customWidth="1"/>
    <col min="786" max="786" width="26.1796875" style="83" customWidth="1"/>
    <col min="787" max="787" width="12.81640625" style="83" customWidth="1"/>
    <col min="788" max="788" width="13.26953125" style="83" customWidth="1"/>
    <col min="789" max="789" width="10.7265625" style="83" customWidth="1"/>
    <col min="790" max="790" width="10.1796875" style="83" customWidth="1"/>
    <col min="791" max="791" width="11.7265625" style="83" customWidth="1"/>
    <col min="792" max="792" width="13.1796875" style="83" customWidth="1"/>
    <col min="793" max="793" width="14.7265625" style="83" customWidth="1"/>
    <col min="794" max="794" width="9.7265625" style="83" bestFit="1" customWidth="1"/>
    <col min="795" max="1021" width="8.81640625" style="83"/>
    <col min="1022" max="1022" width="5.26953125" style="83" customWidth="1"/>
    <col min="1023" max="1023" width="9" style="83" customWidth="1"/>
    <col min="1024" max="1024" width="14" style="83" customWidth="1"/>
    <col min="1025" max="1025" width="27" style="83" bestFit="1" customWidth="1"/>
    <col min="1026" max="1026" width="26.26953125" style="83" customWidth="1"/>
    <col min="1027" max="1027" width="11" style="83" customWidth="1"/>
    <col min="1028" max="1028" width="11.26953125" style="83" customWidth="1"/>
    <col min="1029" max="1029" width="9.26953125" style="83" customWidth="1"/>
    <col min="1030" max="1030" width="10" style="83" customWidth="1"/>
    <col min="1031" max="1031" width="9.81640625" style="83" customWidth="1"/>
    <col min="1032" max="1032" width="11.7265625" style="83" customWidth="1"/>
    <col min="1033" max="1033" width="11" style="83" customWidth="1"/>
    <col min="1034" max="1034" width="10.26953125" style="83" bestFit="1" customWidth="1"/>
    <col min="1035" max="1036" width="11" style="83" customWidth="1"/>
    <col min="1037" max="1038" width="17" style="83" customWidth="1"/>
    <col min="1039" max="1039" width="12.26953125" style="83" customWidth="1"/>
    <col min="1040" max="1040" width="15.7265625" style="83" customWidth="1"/>
    <col min="1041" max="1041" width="15" style="83" customWidth="1"/>
    <col min="1042" max="1042" width="26.1796875" style="83" customWidth="1"/>
    <col min="1043" max="1043" width="12.81640625" style="83" customWidth="1"/>
    <col min="1044" max="1044" width="13.26953125" style="83" customWidth="1"/>
    <col min="1045" max="1045" width="10.7265625" style="83" customWidth="1"/>
    <col min="1046" max="1046" width="10.1796875" style="83" customWidth="1"/>
    <col min="1047" max="1047" width="11.7265625" style="83" customWidth="1"/>
    <col min="1048" max="1048" width="13.1796875" style="83" customWidth="1"/>
    <col min="1049" max="1049" width="14.7265625" style="83" customWidth="1"/>
    <col min="1050" max="1050" width="9.7265625" style="83" bestFit="1" customWidth="1"/>
    <col min="1051" max="1277" width="8.81640625" style="83"/>
    <col min="1278" max="1278" width="5.26953125" style="83" customWidth="1"/>
    <col min="1279" max="1279" width="9" style="83" customWidth="1"/>
    <col min="1280" max="1280" width="14" style="83" customWidth="1"/>
    <col min="1281" max="1281" width="27" style="83" bestFit="1" customWidth="1"/>
    <col min="1282" max="1282" width="26.26953125" style="83" customWidth="1"/>
    <col min="1283" max="1283" width="11" style="83" customWidth="1"/>
    <col min="1284" max="1284" width="11.26953125" style="83" customWidth="1"/>
    <col min="1285" max="1285" width="9.26953125" style="83" customWidth="1"/>
    <col min="1286" max="1286" width="10" style="83" customWidth="1"/>
    <col min="1287" max="1287" width="9.81640625" style="83" customWidth="1"/>
    <col min="1288" max="1288" width="11.7265625" style="83" customWidth="1"/>
    <col min="1289" max="1289" width="11" style="83" customWidth="1"/>
    <col min="1290" max="1290" width="10.26953125" style="83" bestFit="1" customWidth="1"/>
    <col min="1291" max="1292" width="11" style="83" customWidth="1"/>
    <col min="1293" max="1294" width="17" style="83" customWidth="1"/>
    <col min="1295" max="1295" width="12.26953125" style="83" customWidth="1"/>
    <col min="1296" max="1296" width="15.7265625" style="83" customWidth="1"/>
    <col min="1297" max="1297" width="15" style="83" customWidth="1"/>
    <col min="1298" max="1298" width="26.1796875" style="83" customWidth="1"/>
    <col min="1299" max="1299" width="12.81640625" style="83" customWidth="1"/>
    <col min="1300" max="1300" width="13.26953125" style="83" customWidth="1"/>
    <col min="1301" max="1301" width="10.7265625" style="83" customWidth="1"/>
    <col min="1302" max="1302" width="10.1796875" style="83" customWidth="1"/>
    <col min="1303" max="1303" width="11.7265625" style="83" customWidth="1"/>
    <col min="1304" max="1304" width="13.1796875" style="83" customWidth="1"/>
    <col min="1305" max="1305" width="14.7265625" style="83" customWidth="1"/>
    <col min="1306" max="1306" width="9.7265625" style="83" bestFit="1" customWidth="1"/>
    <col min="1307" max="1533" width="8.81640625" style="83"/>
    <col min="1534" max="1534" width="5.26953125" style="83" customWidth="1"/>
    <col min="1535" max="1535" width="9" style="83" customWidth="1"/>
    <col min="1536" max="1536" width="14" style="83" customWidth="1"/>
    <col min="1537" max="1537" width="27" style="83" bestFit="1" customWidth="1"/>
    <col min="1538" max="1538" width="26.26953125" style="83" customWidth="1"/>
    <col min="1539" max="1539" width="11" style="83" customWidth="1"/>
    <col min="1540" max="1540" width="11.26953125" style="83" customWidth="1"/>
    <col min="1541" max="1541" width="9.26953125" style="83" customWidth="1"/>
    <col min="1542" max="1542" width="10" style="83" customWidth="1"/>
    <col min="1543" max="1543" width="9.81640625" style="83" customWidth="1"/>
    <col min="1544" max="1544" width="11.7265625" style="83" customWidth="1"/>
    <col min="1545" max="1545" width="11" style="83" customWidth="1"/>
    <col min="1546" max="1546" width="10.26953125" style="83" bestFit="1" customWidth="1"/>
    <col min="1547" max="1548" width="11" style="83" customWidth="1"/>
    <col min="1549" max="1550" width="17" style="83" customWidth="1"/>
    <col min="1551" max="1551" width="12.26953125" style="83" customWidth="1"/>
    <col min="1552" max="1552" width="15.7265625" style="83" customWidth="1"/>
    <col min="1553" max="1553" width="15" style="83" customWidth="1"/>
    <col min="1554" max="1554" width="26.1796875" style="83" customWidth="1"/>
    <col min="1555" max="1555" width="12.81640625" style="83" customWidth="1"/>
    <col min="1556" max="1556" width="13.26953125" style="83" customWidth="1"/>
    <col min="1557" max="1557" width="10.7265625" style="83" customWidth="1"/>
    <col min="1558" max="1558" width="10.1796875" style="83" customWidth="1"/>
    <col min="1559" max="1559" width="11.7265625" style="83" customWidth="1"/>
    <col min="1560" max="1560" width="13.1796875" style="83" customWidth="1"/>
    <col min="1561" max="1561" width="14.7265625" style="83" customWidth="1"/>
    <col min="1562" max="1562" width="9.7265625" style="83" bestFit="1" customWidth="1"/>
    <col min="1563" max="1789" width="8.81640625" style="83"/>
    <col min="1790" max="1790" width="5.26953125" style="83" customWidth="1"/>
    <col min="1791" max="1791" width="9" style="83" customWidth="1"/>
    <col min="1792" max="1792" width="14" style="83" customWidth="1"/>
    <col min="1793" max="1793" width="27" style="83" bestFit="1" customWidth="1"/>
    <col min="1794" max="1794" width="26.26953125" style="83" customWidth="1"/>
    <col min="1795" max="1795" width="11" style="83" customWidth="1"/>
    <col min="1796" max="1796" width="11.26953125" style="83" customWidth="1"/>
    <col min="1797" max="1797" width="9.26953125" style="83" customWidth="1"/>
    <col min="1798" max="1798" width="10" style="83" customWidth="1"/>
    <col min="1799" max="1799" width="9.81640625" style="83" customWidth="1"/>
    <col min="1800" max="1800" width="11.7265625" style="83" customWidth="1"/>
    <col min="1801" max="1801" width="11" style="83" customWidth="1"/>
    <col min="1802" max="1802" width="10.26953125" style="83" bestFit="1" customWidth="1"/>
    <col min="1803" max="1804" width="11" style="83" customWidth="1"/>
    <col min="1805" max="1806" width="17" style="83" customWidth="1"/>
    <col min="1807" max="1807" width="12.26953125" style="83" customWidth="1"/>
    <col min="1808" max="1808" width="15.7265625" style="83" customWidth="1"/>
    <col min="1809" max="1809" width="15" style="83" customWidth="1"/>
    <col min="1810" max="1810" width="26.1796875" style="83" customWidth="1"/>
    <col min="1811" max="1811" width="12.81640625" style="83" customWidth="1"/>
    <col min="1812" max="1812" width="13.26953125" style="83" customWidth="1"/>
    <col min="1813" max="1813" width="10.7265625" style="83" customWidth="1"/>
    <col min="1814" max="1814" width="10.1796875" style="83" customWidth="1"/>
    <col min="1815" max="1815" width="11.7265625" style="83" customWidth="1"/>
    <col min="1816" max="1816" width="13.1796875" style="83" customWidth="1"/>
    <col min="1817" max="1817" width="14.7265625" style="83" customWidth="1"/>
    <col min="1818" max="1818" width="9.7265625" style="83" bestFit="1" customWidth="1"/>
    <col min="1819" max="2045" width="8.81640625" style="83"/>
    <col min="2046" max="2046" width="5.26953125" style="83" customWidth="1"/>
    <col min="2047" max="2047" width="9" style="83" customWidth="1"/>
    <col min="2048" max="2048" width="14" style="83" customWidth="1"/>
    <col min="2049" max="2049" width="27" style="83" bestFit="1" customWidth="1"/>
    <col min="2050" max="2050" width="26.26953125" style="83" customWidth="1"/>
    <col min="2051" max="2051" width="11" style="83" customWidth="1"/>
    <col min="2052" max="2052" width="11.26953125" style="83" customWidth="1"/>
    <col min="2053" max="2053" width="9.26953125" style="83" customWidth="1"/>
    <col min="2054" max="2054" width="10" style="83" customWidth="1"/>
    <col min="2055" max="2055" width="9.81640625" style="83" customWidth="1"/>
    <col min="2056" max="2056" width="11.7265625" style="83" customWidth="1"/>
    <col min="2057" max="2057" width="11" style="83" customWidth="1"/>
    <col min="2058" max="2058" width="10.26953125" style="83" bestFit="1" customWidth="1"/>
    <col min="2059" max="2060" width="11" style="83" customWidth="1"/>
    <col min="2061" max="2062" width="17" style="83" customWidth="1"/>
    <col min="2063" max="2063" width="12.26953125" style="83" customWidth="1"/>
    <col min="2064" max="2064" width="15.7265625" style="83" customWidth="1"/>
    <col min="2065" max="2065" width="15" style="83" customWidth="1"/>
    <col min="2066" max="2066" width="26.1796875" style="83" customWidth="1"/>
    <col min="2067" max="2067" width="12.81640625" style="83" customWidth="1"/>
    <col min="2068" max="2068" width="13.26953125" style="83" customWidth="1"/>
    <col min="2069" max="2069" width="10.7265625" style="83" customWidth="1"/>
    <col min="2070" max="2070" width="10.1796875" style="83" customWidth="1"/>
    <col min="2071" max="2071" width="11.7265625" style="83" customWidth="1"/>
    <col min="2072" max="2072" width="13.1796875" style="83" customWidth="1"/>
    <col min="2073" max="2073" width="14.7265625" style="83" customWidth="1"/>
    <col min="2074" max="2074" width="9.7265625" style="83" bestFit="1" customWidth="1"/>
    <col min="2075" max="2301" width="8.81640625" style="83"/>
    <col min="2302" max="2302" width="5.26953125" style="83" customWidth="1"/>
    <col min="2303" max="2303" width="9" style="83" customWidth="1"/>
    <col min="2304" max="2304" width="14" style="83" customWidth="1"/>
    <col min="2305" max="2305" width="27" style="83" bestFit="1" customWidth="1"/>
    <col min="2306" max="2306" width="26.26953125" style="83" customWidth="1"/>
    <col min="2307" max="2307" width="11" style="83" customWidth="1"/>
    <col min="2308" max="2308" width="11.26953125" style="83" customWidth="1"/>
    <col min="2309" max="2309" width="9.26953125" style="83" customWidth="1"/>
    <col min="2310" max="2310" width="10" style="83" customWidth="1"/>
    <col min="2311" max="2311" width="9.81640625" style="83" customWidth="1"/>
    <col min="2312" max="2312" width="11.7265625" style="83" customWidth="1"/>
    <col min="2313" max="2313" width="11" style="83" customWidth="1"/>
    <col min="2314" max="2314" width="10.26953125" style="83" bestFit="1" customWidth="1"/>
    <col min="2315" max="2316" width="11" style="83" customWidth="1"/>
    <col min="2317" max="2318" width="17" style="83" customWidth="1"/>
    <col min="2319" max="2319" width="12.26953125" style="83" customWidth="1"/>
    <col min="2320" max="2320" width="15.7265625" style="83" customWidth="1"/>
    <col min="2321" max="2321" width="15" style="83" customWidth="1"/>
    <col min="2322" max="2322" width="26.1796875" style="83" customWidth="1"/>
    <col min="2323" max="2323" width="12.81640625" style="83" customWidth="1"/>
    <col min="2324" max="2324" width="13.26953125" style="83" customWidth="1"/>
    <col min="2325" max="2325" width="10.7265625" style="83" customWidth="1"/>
    <col min="2326" max="2326" width="10.1796875" style="83" customWidth="1"/>
    <col min="2327" max="2327" width="11.7265625" style="83" customWidth="1"/>
    <col min="2328" max="2328" width="13.1796875" style="83" customWidth="1"/>
    <col min="2329" max="2329" width="14.7265625" style="83" customWidth="1"/>
    <col min="2330" max="2330" width="9.7265625" style="83" bestFit="1" customWidth="1"/>
    <col min="2331" max="2557" width="8.81640625" style="83"/>
    <col min="2558" max="2558" width="5.26953125" style="83" customWidth="1"/>
    <col min="2559" max="2559" width="9" style="83" customWidth="1"/>
    <col min="2560" max="2560" width="14" style="83" customWidth="1"/>
    <col min="2561" max="2561" width="27" style="83" bestFit="1" customWidth="1"/>
    <col min="2562" max="2562" width="26.26953125" style="83" customWidth="1"/>
    <col min="2563" max="2563" width="11" style="83" customWidth="1"/>
    <col min="2564" max="2564" width="11.26953125" style="83" customWidth="1"/>
    <col min="2565" max="2565" width="9.26953125" style="83" customWidth="1"/>
    <col min="2566" max="2566" width="10" style="83" customWidth="1"/>
    <col min="2567" max="2567" width="9.81640625" style="83" customWidth="1"/>
    <col min="2568" max="2568" width="11.7265625" style="83" customWidth="1"/>
    <col min="2569" max="2569" width="11" style="83" customWidth="1"/>
    <col min="2570" max="2570" width="10.26953125" style="83" bestFit="1" customWidth="1"/>
    <col min="2571" max="2572" width="11" style="83" customWidth="1"/>
    <col min="2573" max="2574" width="17" style="83" customWidth="1"/>
    <col min="2575" max="2575" width="12.26953125" style="83" customWidth="1"/>
    <col min="2576" max="2576" width="15.7265625" style="83" customWidth="1"/>
    <col min="2577" max="2577" width="15" style="83" customWidth="1"/>
    <col min="2578" max="2578" width="26.1796875" style="83" customWidth="1"/>
    <col min="2579" max="2579" width="12.81640625" style="83" customWidth="1"/>
    <col min="2580" max="2580" width="13.26953125" style="83" customWidth="1"/>
    <col min="2581" max="2581" width="10.7265625" style="83" customWidth="1"/>
    <col min="2582" max="2582" width="10.1796875" style="83" customWidth="1"/>
    <col min="2583" max="2583" width="11.7265625" style="83" customWidth="1"/>
    <col min="2584" max="2584" width="13.1796875" style="83" customWidth="1"/>
    <col min="2585" max="2585" width="14.7265625" style="83" customWidth="1"/>
    <col min="2586" max="2586" width="9.7265625" style="83" bestFit="1" customWidth="1"/>
    <col min="2587" max="2813" width="8.81640625" style="83"/>
    <col min="2814" max="2814" width="5.26953125" style="83" customWidth="1"/>
    <col min="2815" max="2815" width="9" style="83" customWidth="1"/>
    <col min="2816" max="2816" width="14" style="83" customWidth="1"/>
    <col min="2817" max="2817" width="27" style="83" bestFit="1" customWidth="1"/>
    <col min="2818" max="2818" width="26.26953125" style="83" customWidth="1"/>
    <col min="2819" max="2819" width="11" style="83" customWidth="1"/>
    <col min="2820" max="2820" width="11.26953125" style="83" customWidth="1"/>
    <col min="2821" max="2821" width="9.26953125" style="83" customWidth="1"/>
    <col min="2822" max="2822" width="10" style="83" customWidth="1"/>
    <col min="2823" max="2823" width="9.81640625" style="83" customWidth="1"/>
    <col min="2824" max="2824" width="11.7265625" style="83" customWidth="1"/>
    <col min="2825" max="2825" width="11" style="83" customWidth="1"/>
    <col min="2826" max="2826" width="10.26953125" style="83" bestFit="1" customWidth="1"/>
    <col min="2827" max="2828" width="11" style="83" customWidth="1"/>
    <col min="2829" max="2830" width="17" style="83" customWidth="1"/>
    <col min="2831" max="2831" width="12.26953125" style="83" customWidth="1"/>
    <col min="2832" max="2832" width="15.7265625" style="83" customWidth="1"/>
    <col min="2833" max="2833" width="15" style="83" customWidth="1"/>
    <col min="2834" max="2834" width="26.1796875" style="83" customWidth="1"/>
    <col min="2835" max="2835" width="12.81640625" style="83" customWidth="1"/>
    <col min="2836" max="2836" width="13.26953125" style="83" customWidth="1"/>
    <col min="2837" max="2837" width="10.7265625" style="83" customWidth="1"/>
    <col min="2838" max="2838" width="10.1796875" style="83" customWidth="1"/>
    <col min="2839" max="2839" width="11.7265625" style="83" customWidth="1"/>
    <col min="2840" max="2840" width="13.1796875" style="83" customWidth="1"/>
    <col min="2841" max="2841" width="14.7265625" style="83" customWidth="1"/>
    <col min="2842" max="2842" width="9.7265625" style="83" bestFit="1" customWidth="1"/>
    <col min="2843" max="3069" width="8.81640625" style="83"/>
    <col min="3070" max="3070" width="5.26953125" style="83" customWidth="1"/>
    <col min="3071" max="3071" width="9" style="83" customWidth="1"/>
    <col min="3072" max="3072" width="14" style="83" customWidth="1"/>
    <col min="3073" max="3073" width="27" style="83" bestFit="1" customWidth="1"/>
    <col min="3074" max="3074" width="26.26953125" style="83" customWidth="1"/>
    <col min="3075" max="3075" width="11" style="83" customWidth="1"/>
    <col min="3076" max="3076" width="11.26953125" style="83" customWidth="1"/>
    <col min="3077" max="3077" width="9.26953125" style="83" customWidth="1"/>
    <col min="3078" max="3078" width="10" style="83" customWidth="1"/>
    <col min="3079" max="3079" width="9.81640625" style="83" customWidth="1"/>
    <col min="3080" max="3080" width="11.7265625" style="83" customWidth="1"/>
    <col min="3081" max="3081" width="11" style="83" customWidth="1"/>
    <col min="3082" max="3082" width="10.26953125" style="83" bestFit="1" customWidth="1"/>
    <col min="3083" max="3084" width="11" style="83" customWidth="1"/>
    <col min="3085" max="3086" width="17" style="83" customWidth="1"/>
    <col min="3087" max="3087" width="12.26953125" style="83" customWidth="1"/>
    <col min="3088" max="3088" width="15.7265625" style="83" customWidth="1"/>
    <col min="3089" max="3089" width="15" style="83" customWidth="1"/>
    <col min="3090" max="3090" width="26.1796875" style="83" customWidth="1"/>
    <col min="3091" max="3091" width="12.81640625" style="83" customWidth="1"/>
    <col min="3092" max="3092" width="13.26953125" style="83" customWidth="1"/>
    <col min="3093" max="3093" width="10.7265625" style="83" customWidth="1"/>
    <col min="3094" max="3094" width="10.1796875" style="83" customWidth="1"/>
    <col min="3095" max="3095" width="11.7265625" style="83" customWidth="1"/>
    <col min="3096" max="3096" width="13.1796875" style="83" customWidth="1"/>
    <col min="3097" max="3097" width="14.7265625" style="83" customWidth="1"/>
    <col min="3098" max="3098" width="9.7265625" style="83" bestFit="1" customWidth="1"/>
    <col min="3099" max="3325" width="8.81640625" style="83"/>
    <col min="3326" max="3326" width="5.26953125" style="83" customWidth="1"/>
    <col min="3327" max="3327" width="9" style="83" customWidth="1"/>
    <col min="3328" max="3328" width="14" style="83" customWidth="1"/>
    <col min="3329" max="3329" width="27" style="83" bestFit="1" customWidth="1"/>
    <col min="3330" max="3330" width="26.26953125" style="83" customWidth="1"/>
    <col min="3331" max="3331" width="11" style="83" customWidth="1"/>
    <col min="3332" max="3332" width="11.26953125" style="83" customWidth="1"/>
    <col min="3333" max="3333" width="9.26953125" style="83" customWidth="1"/>
    <col min="3334" max="3334" width="10" style="83" customWidth="1"/>
    <col min="3335" max="3335" width="9.81640625" style="83" customWidth="1"/>
    <col min="3336" max="3336" width="11.7265625" style="83" customWidth="1"/>
    <col min="3337" max="3337" width="11" style="83" customWidth="1"/>
    <col min="3338" max="3338" width="10.26953125" style="83" bestFit="1" customWidth="1"/>
    <col min="3339" max="3340" width="11" style="83" customWidth="1"/>
    <col min="3341" max="3342" width="17" style="83" customWidth="1"/>
    <col min="3343" max="3343" width="12.26953125" style="83" customWidth="1"/>
    <col min="3344" max="3344" width="15.7265625" style="83" customWidth="1"/>
    <col min="3345" max="3345" width="15" style="83" customWidth="1"/>
    <col min="3346" max="3346" width="26.1796875" style="83" customWidth="1"/>
    <col min="3347" max="3347" width="12.81640625" style="83" customWidth="1"/>
    <col min="3348" max="3348" width="13.26953125" style="83" customWidth="1"/>
    <col min="3349" max="3349" width="10.7265625" style="83" customWidth="1"/>
    <col min="3350" max="3350" width="10.1796875" style="83" customWidth="1"/>
    <col min="3351" max="3351" width="11.7265625" style="83" customWidth="1"/>
    <col min="3352" max="3352" width="13.1796875" style="83" customWidth="1"/>
    <col min="3353" max="3353" width="14.7265625" style="83" customWidth="1"/>
    <col min="3354" max="3354" width="9.7265625" style="83" bestFit="1" customWidth="1"/>
    <col min="3355" max="3581" width="8.81640625" style="83"/>
    <col min="3582" max="3582" width="5.26953125" style="83" customWidth="1"/>
    <col min="3583" max="3583" width="9" style="83" customWidth="1"/>
    <col min="3584" max="3584" width="14" style="83" customWidth="1"/>
    <col min="3585" max="3585" width="27" style="83" bestFit="1" customWidth="1"/>
    <col min="3586" max="3586" width="26.26953125" style="83" customWidth="1"/>
    <col min="3587" max="3587" width="11" style="83" customWidth="1"/>
    <col min="3588" max="3588" width="11.26953125" style="83" customWidth="1"/>
    <col min="3589" max="3589" width="9.26953125" style="83" customWidth="1"/>
    <col min="3590" max="3590" width="10" style="83" customWidth="1"/>
    <col min="3591" max="3591" width="9.81640625" style="83" customWidth="1"/>
    <col min="3592" max="3592" width="11.7265625" style="83" customWidth="1"/>
    <col min="3593" max="3593" width="11" style="83" customWidth="1"/>
    <col min="3594" max="3594" width="10.26953125" style="83" bestFit="1" customWidth="1"/>
    <col min="3595" max="3596" width="11" style="83" customWidth="1"/>
    <col min="3597" max="3598" width="17" style="83" customWidth="1"/>
    <col min="3599" max="3599" width="12.26953125" style="83" customWidth="1"/>
    <col min="3600" max="3600" width="15.7265625" style="83" customWidth="1"/>
    <col min="3601" max="3601" width="15" style="83" customWidth="1"/>
    <col min="3602" max="3602" width="26.1796875" style="83" customWidth="1"/>
    <col min="3603" max="3603" width="12.81640625" style="83" customWidth="1"/>
    <col min="3604" max="3604" width="13.26953125" style="83" customWidth="1"/>
    <col min="3605" max="3605" width="10.7265625" style="83" customWidth="1"/>
    <col min="3606" max="3606" width="10.1796875" style="83" customWidth="1"/>
    <col min="3607" max="3607" width="11.7265625" style="83" customWidth="1"/>
    <col min="3608" max="3608" width="13.1796875" style="83" customWidth="1"/>
    <col min="3609" max="3609" width="14.7265625" style="83" customWidth="1"/>
    <col min="3610" max="3610" width="9.7265625" style="83" bestFit="1" customWidth="1"/>
    <col min="3611" max="3837" width="8.81640625" style="83"/>
    <col min="3838" max="3838" width="5.26953125" style="83" customWidth="1"/>
    <col min="3839" max="3839" width="9" style="83" customWidth="1"/>
    <col min="3840" max="3840" width="14" style="83" customWidth="1"/>
    <col min="3841" max="3841" width="27" style="83" bestFit="1" customWidth="1"/>
    <col min="3842" max="3842" width="26.26953125" style="83" customWidth="1"/>
    <col min="3843" max="3843" width="11" style="83" customWidth="1"/>
    <col min="3844" max="3844" width="11.26953125" style="83" customWidth="1"/>
    <col min="3845" max="3845" width="9.26953125" style="83" customWidth="1"/>
    <col min="3846" max="3846" width="10" style="83" customWidth="1"/>
    <col min="3847" max="3847" width="9.81640625" style="83" customWidth="1"/>
    <col min="3848" max="3848" width="11.7265625" style="83" customWidth="1"/>
    <col min="3849" max="3849" width="11" style="83" customWidth="1"/>
    <col min="3850" max="3850" width="10.26953125" style="83" bestFit="1" customWidth="1"/>
    <col min="3851" max="3852" width="11" style="83" customWidth="1"/>
    <col min="3853" max="3854" width="17" style="83" customWidth="1"/>
    <col min="3855" max="3855" width="12.26953125" style="83" customWidth="1"/>
    <col min="3856" max="3856" width="15.7265625" style="83" customWidth="1"/>
    <col min="3857" max="3857" width="15" style="83" customWidth="1"/>
    <col min="3858" max="3858" width="26.1796875" style="83" customWidth="1"/>
    <col min="3859" max="3859" width="12.81640625" style="83" customWidth="1"/>
    <col min="3860" max="3860" width="13.26953125" style="83" customWidth="1"/>
    <col min="3861" max="3861" width="10.7265625" style="83" customWidth="1"/>
    <col min="3862" max="3862" width="10.1796875" style="83" customWidth="1"/>
    <col min="3863" max="3863" width="11.7265625" style="83" customWidth="1"/>
    <col min="3864" max="3864" width="13.1796875" style="83" customWidth="1"/>
    <col min="3865" max="3865" width="14.7265625" style="83" customWidth="1"/>
    <col min="3866" max="3866" width="9.7265625" style="83" bestFit="1" customWidth="1"/>
    <col min="3867" max="4093" width="8.81640625" style="83"/>
    <col min="4094" max="4094" width="5.26953125" style="83" customWidth="1"/>
    <col min="4095" max="4095" width="9" style="83" customWidth="1"/>
    <col min="4096" max="4096" width="14" style="83" customWidth="1"/>
    <col min="4097" max="4097" width="27" style="83" bestFit="1" customWidth="1"/>
    <col min="4098" max="4098" width="26.26953125" style="83" customWidth="1"/>
    <col min="4099" max="4099" width="11" style="83" customWidth="1"/>
    <col min="4100" max="4100" width="11.26953125" style="83" customWidth="1"/>
    <col min="4101" max="4101" width="9.26953125" style="83" customWidth="1"/>
    <col min="4102" max="4102" width="10" style="83" customWidth="1"/>
    <col min="4103" max="4103" width="9.81640625" style="83" customWidth="1"/>
    <col min="4104" max="4104" width="11.7265625" style="83" customWidth="1"/>
    <col min="4105" max="4105" width="11" style="83" customWidth="1"/>
    <col min="4106" max="4106" width="10.26953125" style="83" bestFit="1" customWidth="1"/>
    <col min="4107" max="4108" width="11" style="83" customWidth="1"/>
    <col min="4109" max="4110" width="17" style="83" customWidth="1"/>
    <col min="4111" max="4111" width="12.26953125" style="83" customWidth="1"/>
    <col min="4112" max="4112" width="15.7265625" style="83" customWidth="1"/>
    <col min="4113" max="4113" width="15" style="83" customWidth="1"/>
    <col min="4114" max="4114" width="26.1796875" style="83" customWidth="1"/>
    <col min="4115" max="4115" width="12.81640625" style="83" customWidth="1"/>
    <col min="4116" max="4116" width="13.26953125" style="83" customWidth="1"/>
    <col min="4117" max="4117" width="10.7265625" style="83" customWidth="1"/>
    <col min="4118" max="4118" width="10.1796875" style="83" customWidth="1"/>
    <col min="4119" max="4119" width="11.7265625" style="83" customWidth="1"/>
    <col min="4120" max="4120" width="13.1796875" style="83" customWidth="1"/>
    <col min="4121" max="4121" width="14.7265625" style="83" customWidth="1"/>
    <col min="4122" max="4122" width="9.7265625" style="83" bestFit="1" customWidth="1"/>
    <col min="4123" max="4349" width="8.81640625" style="83"/>
    <col min="4350" max="4350" width="5.26953125" style="83" customWidth="1"/>
    <col min="4351" max="4351" width="9" style="83" customWidth="1"/>
    <col min="4352" max="4352" width="14" style="83" customWidth="1"/>
    <col min="4353" max="4353" width="27" style="83" bestFit="1" customWidth="1"/>
    <col min="4354" max="4354" width="26.26953125" style="83" customWidth="1"/>
    <col min="4355" max="4355" width="11" style="83" customWidth="1"/>
    <col min="4356" max="4356" width="11.26953125" style="83" customWidth="1"/>
    <col min="4357" max="4357" width="9.26953125" style="83" customWidth="1"/>
    <col min="4358" max="4358" width="10" style="83" customWidth="1"/>
    <col min="4359" max="4359" width="9.81640625" style="83" customWidth="1"/>
    <col min="4360" max="4360" width="11.7265625" style="83" customWidth="1"/>
    <col min="4361" max="4361" width="11" style="83" customWidth="1"/>
    <col min="4362" max="4362" width="10.26953125" style="83" bestFit="1" customWidth="1"/>
    <col min="4363" max="4364" width="11" style="83" customWidth="1"/>
    <col min="4365" max="4366" width="17" style="83" customWidth="1"/>
    <col min="4367" max="4367" width="12.26953125" style="83" customWidth="1"/>
    <col min="4368" max="4368" width="15.7265625" style="83" customWidth="1"/>
    <col min="4369" max="4369" width="15" style="83" customWidth="1"/>
    <col min="4370" max="4370" width="26.1796875" style="83" customWidth="1"/>
    <col min="4371" max="4371" width="12.81640625" style="83" customWidth="1"/>
    <col min="4372" max="4372" width="13.26953125" style="83" customWidth="1"/>
    <col min="4373" max="4373" width="10.7265625" style="83" customWidth="1"/>
    <col min="4374" max="4374" width="10.1796875" style="83" customWidth="1"/>
    <col min="4375" max="4375" width="11.7265625" style="83" customWidth="1"/>
    <col min="4376" max="4376" width="13.1796875" style="83" customWidth="1"/>
    <col min="4377" max="4377" width="14.7265625" style="83" customWidth="1"/>
    <col min="4378" max="4378" width="9.7265625" style="83" bestFit="1" customWidth="1"/>
    <col min="4379" max="4605" width="8.81640625" style="83"/>
    <col min="4606" max="4606" width="5.26953125" style="83" customWidth="1"/>
    <col min="4607" max="4607" width="9" style="83" customWidth="1"/>
    <col min="4608" max="4608" width="14" style="83" customWidth="1"/>
    <col min="4609" max="4609" width="27" style="83" bestFit="1" customWidth="1"/>
    <col min="4610" max="4610" width="26.26953125" style="83" customWidth="1"/>
    <col min="4611" max="4611" width="11" style="83" customWidth="1"/>
    <col min="4612" max="4612" width="11.26953125" style="83" customWidth="1"/>
    <col min="4613" max="4613" width="9.26953125" style="83" customWidth="1"/>
    <col min="4614" max="4614" width="10" style="83" customWidth="1"/>
    <col min="4615" max="4615" width="9.81640625" style="83" customWidth="1"/>
    <col min="4616" max="4616" width="11.7265625" style="83" customWidth="1"/>
    <col min="4617" max="4617" width="11" style="83" customWidth="1"/>
    <col min="4618" max="4618" width="10.26953125" style="83" bestFit="1" customWidth="1"/>
    <col min="4619" max="4620" width="11" style="83" customWidth="1"/>
    <col min="4621" max="4622" width="17" style="83" customWidth="1"/>
    <col min="4623" max="4623" width="12.26953125" style="83" customWidth="1"/>
    <col min="4624" max="4624" width="15.7265625" style="83" customWidth="1"/>
    <col min="4625" max="4625" width="15" style="83" customWidth="1"/>
    <col min="4626" max="4626" width="26.1796875" style="83" customWidth="1"/>
    <col min="4627" max="4627" width="12.81640625" style="83" customWidth="1"/>
    <col min="4628" max="4628" width="13.26953125" style="83" customWidth="1"/>
    <col min="4629" max="4629" width="10.7265625" style="83" customWidth="1"/>
    <col min="4630" max="4630" width="10.1796875" style="83" customWidth="1"/>
    <col min="4631" max="4631" width="11.7265625" style="83" customWidth="1"/>
    <col min="4632" max="4632" width="13.1796875" style="83" customWidth="1"/>
    <col min="4633" max="4633" width="14.7265625" style="83" customWidth="1"/>
    <col min="4634" max="4634" width="9.7265625" style="83" bestFit="1" customWidth="1"/>
    <col min="4635" max="4861" width="8.81640625" style="83"/>
    <col min="4862" max="4862" width="5.26953125" style="83" customWidth="1"/>
    <col min="4863" max="4863" width="9" style="83" customWidth="1"/>
    <col min="4864" max="4864" width="14" style="83" customWidth="1"/>
    <col min="4865" max="4865" width="27" style="83" bestFit="1" customWidth="1"/>
    <col min="4866" max="4866" width="26.26953125" style="83" customWidth="1"/>
    <col min="4867" max="4867" width="11" style="83" customWidth="1"/>
    <col min="4868" max="4868" width="11.26953125" style="83" customWidth="1"/>
    <col min="4869" max="4869" width="9.26953125" style="83" customWidth="1"/>
    <col min="4870" max="4870" width="10" style="83" customWidth="1"/>
    <col min="4871" max="4871" width="9.81640625" style="83" customWidth="1"/>
    <col min="4872" max="4872" width="11.7265625" style="83" customWidth="1"/>
    <col min="4873" max="4873" width="11" style="83" customWidth="1"/>
    <col min="4874" max="4874" width="10.26953125" style="83" bestFit="1" customWidth="1"/>
    <col min="4875" max="4876" width="11" style="83" customWidth="1"/>
    <col min="4877" max="4878" width="17" style="83" customWidth="1"/>
    <col min="4879" max="4879" width="12.26953125" style="83" customWidth="1"/>
    <col min="4880" max="4880" width="15.7265625" style="83" customWidth="1"/>
    <col min="4881" max="4881" width="15" style="83" customWidth="1"/>
    <col min="4882" max="4882" width="26.1796875" style="83" customWidth="1"/>
    <col min="4883" max="4883" width="12.81640625" style="83" customWidth="1"/>
    <col min="4884" max="4884" width="13.26953125" style="83" customWidth="1"/>
    <col min="4885" max="4885" width="10.7265625" style="83" customWidth="1"/>
    <col min="4886" max="4886" width="10.1796875" style="83" customWidth="1"/>
    <col min="4887" max="4887" width="11.7265625" style="83" customWidth="1"/>
    <col min="4888" max="4888" width="13.1796875" style="83" customWidth="1"/>
    <col min="4889" max="4889" width="14.7265625" style="83" customWidth="1"/>
    <col min="4890" max="4890" width="9.7265625" style="83" bestFit="1" customWidth="1"/>
    <col min="4891" max="5117" width="8.81640625" style="83"/>
    <col min="5118" max="5118" width="5.26953125" style="83" customWidth="1"/>
    <col min="5119" max="5119" width="9" style="83" customWidth="1"/>
    <col min="5120" max="5120" width="14" style="83" customWidth="1"/>
    <col min="5121" max="5121" width="27" style="83" bestFit="1" customWidth="1"/>
    <col min="5122" max="5122" width="26.26953125" style="83" customWidth="1"/>
    <col min="5123" max="5123" width="11" style="83" customWidth="1"/>
    <col min="5124" max="5124" width="11.26953125" style="83" customWidth="1"/>
    <col min="5125" max="5125" width="9.26953125" style="83" customWidth="1"/>
    <col min="5126" max="5126" width="10" style="83" customWidth="1"/>
    <col min="5127" max="5127" width="9.81640625" style="83" customWidth="1"/>
    <col min="5128" max="5128" width="11.7265625" style="83" customWidth="1"/>
    <col min="5129" max="5129" width="11" style="83" customWidth="1"/>
    <col min="5130" max="5130" width="10.26953125" style="83" bestFit="1" customWidth="1"/>
    <col min="5131" max="5132" width="11" style="83" customWidth="1"/>
    <col min="5133" max="5134" width="17" style="83" customWidth="1"/>
    <col min="5135" max="5135" width="12.26953125" style="83" customWidth="1"/>
    <col min="5136" max="5136" width="15.7265625" style="83" customWidth="1"/>
    <col min="5137" max="5137" width="15" style="83" customWidth="1"/>
    <col min="5138" max="5138" width="26.1796875" style="83" customWidth="1"/>
    <col min="5139" max="5139" width="12.81640625" style="83" customWidth="1"/>
    <col min="5140" max="5140" width="13.26953125" style="83" customWidth="1"/>
    <col min="5141" max="5141" width="10.7265625" style="83" customWidth="1"/>
    <col min="5142" max="5142" width="10.1796875" style="83" customWidth="1"/>
    <col min="5143" max="5143" width="11.7265625" style="83" customWidth="1"/>
    <col min="5144" max="5144" width="13.1796875" style="83" customWidth="1"/>
    <col min="5145" max="5145" width="14.7265625" style="83" customWidth="1"/>
    <col min="5146" max="5146" width="9.7265625" style="83" bestFit="1" customWidth="1"/>
    <col min="5147" max="5373" width="8.81640625" style="83"/>
    <col min="5374" max="5374" width="5.26953125" style="83" customWidth="1"/>
    <col min="5375" max="5375" width="9" style="83" customWidth="1"/>
    <col min="5376" max="5376" width="14" style="83" customWidth="1"/>
    <col min="5377" max="5377" width="27" style="83" bestFit="1" customWidth="1"/>
    <col min="5378" max="5378" width="26.26953125" style="83" customWidth="1"/>
    <col min="5379" max="5379" width="11" style="83" customWidth="1"/>
    <col min="5380" max="5380" width="11.26953125" style="83" customWidth="1"/>
    <col min="5381" max="5381" width="9.26953125" style="83" customWidth="1"/>
    <col min="5382" max="5382" width="10" style="83" customWidth="1"/>
    <col min="5383" max="5383" width="9.81640625" style="83" customWidth="1"/>
    <col min="5384" max="5384" width="11.7265625" style="83" customWidth="1"/>
    <col min="5385" max="5385" width="11" style="83" customWidth="1"/>
    <col min="5386" max="5386" width="10.26953125" style="83" bestFit="1" customWidth="1"/>
    <col min="5387" max="5388" width="11" style="83" customWidth="1"/>
    <col min="5389" max="5390" width="17" style="83" customWidth="1"/>
    <col min="5391" max="5391" width="12.26953125" style="83" customWidth="1"/>
    <col min="5392" max="5392" width="15.7265625" style="83" customWidth="1"/>
    <col min="5393" max="5393" width="15" style="83" customWidth="1"/>
    <col min="5394" max="5394" width="26.1796875" style="83" customWidth="1"/>
    <col min="5395" max="5395" width="12.81640625" style="83" customWidth="1"/>
    <col min="5396" max="5396" width="13.26953125" style="83" customWidth="1"/>
    <col min="5397" max="5397" width="10.7265625" style="83" customWidth="1"/>
    <col min="5398" max="5398" width="10.1796875" style="83" customWidth="1"/>
    <col min="5399" max="5399" width="11.7265625" style="83" customWidth="1"/>
    <col min="5400" max="5400" width="13.1796875" style="83" customWidth="1"/>
    <col min="5401" max="5401" width="14.7265625" style="83" customWidth="1"/>
    <col min="5402" max="5402" width="9.7265625" style="83" bestFit="1" customWidth="1"/>
    <col min="5403" max="5629" width="8.81640625" style="83"/>
    <col min="5630" max="5630" width="5.26953125" style="83" customWidth="1"/>
    <col min="5631" max="5631" width="9" style="83" customWidth="1"/>
    <col min="5632" max="5632" width="14" style="83" customWidth="1"/>
    <col min="5633" max="5633" width="27" style="83" bestFit="1" customWidth="1"/>
    <col min="5634" max="5634" width="26.26953125" style="83" customWidth="1"/>
    <col min="5635" max="5635" width="11" style="83" customWidth="1"/>
    <col min="5636" max="5636" width="11.26953125" style="83" customWidth="1"/>
    <col min="5637" max="5637" width="9.26953125" style="83" customWidth="1"/>
    <col min="5638" max="5638" width="10" style="83" customWidth="1"/>
    <col min="5639" max="5639" width="9.81640625" style="83" customWidth="1"/>
    <col min="5640" max="5640" width="11.7265625" style="83" customWidth="1"/>
    <col min="5641" max="5641" width="11" style="83" customWidth="1"/>
    <col min="5642" max="5642" width="10.26953125" style="83" bestFit="1" customWidth="1"/>
    <col min="5643" max="5644" width="11" style="83" customWidth="1"/>
    <col min="5645" max="5646" width="17" style="83" customWidth="1"/>
    <col min="5647" max="5647" width="12.26953125" style="83" customWidth="1"/>
    <col min="5648" max="5648" width="15.7265625" style="83" customWidth="1"/>
    <col min="5649" max="5649" width="15" style="83" customWidth="1"/>
    <col min="5650" max="5650" width="26.1796875" style="83" customWidth="1"/>
    <col min="5651" max="5651" width="12.81640625" style="83" customWidth="1"/>
    <col min="5652" max="5652" width="13.26953125" style="83" customWidth="1"/>
    <col min="5653" max="5653" width="10.7265625" style="83" customWidth="1"/>
    <col min="5654" max="5654" width="10.1796875" style="83" customWidth="1"/>
    <col min="5655" max="5655" width="11.7265625" style="83" customWidth="1"/>
    <col min="5656" max="5656" width="13.1796875" style="83" customWidth="1"/>
    <col min="5657" max="5657" width="14.7265625" style="83" customWidth="1"/>
    <col min="5658" max="5658" width="9.7265625" style="83" bestFit="1" customWidth="1"/>
    <col min="5659" max="5885" width="8.81640625" style="83"/>
    <col min="5886" max="5886" width="5.26953125" style="83" customWidth="1"/>
    <col min="5887" max="5887" width="9" style="83" customWidth="1"/>
    <col min="5888" max="5888" width="14" style="83" customWidth="1"/>
    <col min="5889" max="5889" width="27" style="83" bestFit="1" customWidth="1"/>
    <col min="5890" max="5890" width="26.26953125" style="83" customWidth="1"/>
    <col min="5891" max="5891" width="11" style="83" customWidth="1"/>
    <col min="5892" max="5892" width="11.26953125" style="83" customWidth="1"/>
    <col min="5893" max="5893" width="9.26953125" style="83" customWidth="1"/>
    <col min="5894" max="5894" width="10" style="83" customWidth="1"/>
    <col min="5895" max="5895" width="9.81640625" style="83" customWidth="1"/>
    <col min="5896" max="5896" width="11.7265625" style="83" customWidth="1"/>
    <col min="5897" max="5897" width="11" style="83" customWidth="1"/>
    <col min="5898" max="5898" width="10.26953125" style="83" bestFit="1" customWidth="1"/>
    <col min="5899" max="5900" width="11" style="83" customWidth="1"/>
    <col min="5901" max="5902" width="17" style="83" customWidth="1"/>
    <col min="5903" max="5903" width="12.26953125" style="83" customWidth="1"/>
    <col min="5904" max="5904" width="15.7265625" style="83" customWidth="1"/>
    <col min="5905" max="5905" width="15" style="83" customWidth="1"/>
    <col min="5906" max="5906" width="26.1796875" style="83" customWidth="1"/>
    <col min="5907" max="5907" width="12.81640625" style="83" customWidth="1"/>
    <col min="5908" max="5908" width="13.26953125" style="83" customWidth="1"/>
    <col min="5909" max="5909" width="10.7265625" style="83" customWidth="1"/>
    <col min="5910" max="5910" width="10.1796875" style="83" customWidth="1"/>
    <col min="5911" max="5911" width="11.7265625" style="83" customWidth="1"/>
    <col min="5912" max="5912" width="13.1796875" style="83" customWidth="1"/>
    <col min="5913" max="5913" width="14.7265625" style="83" customWidth="1"/>
    <col min="5914" max="5914" width="9.7265625" style="83" bestFit="1" customWidth="1"/>
    <col min="5915" max="6141" width="8.81640625" style="83"/>
    <col min="6142" max="6142" width="5.26953125" style="83" customWidth="1"/>
    <col min="6143" max="6143" width="9" style="83" customWidth="1"/>
    <col min="6144" max="6144" width="14" style="83" customWidth="1"/>
    <col min="6145" max="6145" width="27" style="83" bestFit="1" customWidth="1"/>
    <col min="6146" max="6146" width="26.26953125" style="83" customWidth="1"/>
    <col min="6147" max="6147" width="11" style="83" customWidth="1"/>
    <col min="6148" max="6148" width="11.26953125" style="83" customWidth="1"/>
    <col min="6149" max="6149" width="9.26953125" style="83" customWidth="1"/>
    <col min="6150" max="6150" width="10" style="83" customWidth="1"/>
    <col min="6151" max="6151" width="9.81640625" style="83" customWidth="1"/>
    <col min="6152" max="6152" width="11.7265625" style="83" customWidth="1"/>
    <col min="6153" max="6153" width="11" style="83" customWidth="1"/>
    <col min="6154" max="6154" width="10.26953125" style="83" bestFit="1" customWidth="1"/>
    <col min="6155" max="6156" width="11" style="83" customWidth="1"/>
    <col min="6157" max="6158" width="17" style="83" customWidth="1"/>
    <col min="6159" max="6159" width="12.26953125" style="83" customWidth="1"/>
    <col min="6160" max="6160" width="15.7265625" style="83" customWidth="1"/>
    <col min="6161" max="6161" width="15" style="83" customWidth="1"/>
    <col min="6162" max="6162" width="26.1796875" style="83" customWidth="1"/>
    <col min="6163" max="6163" width="12.81640625" style="83" customWidth="1"/>
    <col min="6164" max="6164" width="13.26953125" style="83" customWidth="1"/>
    <col min="6165" max="6165" width="10.7265625" style="83" customWidth="1"/>
    <col min="6166" max="6166" width="10.1796875" style="83" customWidth="1"/>
    <col min="6167" max="6167" width="11.7265625" style="83" customWidth="1"/>
    <col min="6168" max="6168" width="13.1796875" style="83" customWidth="1"/>
    <col min="6169" max="6169" width="14.7265625" style="83" customWidth="1"/>
    <col min="6170" max="6170" width="9.7265625" style="83" bestFit="1" customWidth="1"/>
    <col min="6171" max="6397" width="8.81640625" style="83"/>
    <col min="6398" max="6398" width="5.26953125" style="83" customWidth="1"/>
    <col min="6399" max="6399" width="9" style="83" customWidth="1"/>
    <col min="6400" max="6400" width="14" style="83" customWidth="1"/>
    <col min="6401" max="6401" width="27" style="83" bestFit="1" customWidth="1"/>
    <col min="6402" max="6402" width="26.26953125" style="83" customWidth="1"/>
    <col min="6403" max="6403" width="11" style="83" customWidth="1"/>
    <col min="6404" max="6404" width="11.26953125" style="83" customWidth="1"/>
    <col min="6405" max="6405" width="9.26953125" style="83" customWidth="1"/>
    <col min="6406" max="6406" width="10" style="83" customWidth="1"/>
    <col min="6407" max="6407" width="9.81640625" style="83" customWidth="1"/>
    <col min="6408" max="6408" width="11.7265625" style="83" customWidth="1"/>
    <col min="6409" max="6409" width="11" style="83" customWidth="1"/>
    <col min="6410" max="6410" width="10.26953125" style="83" bestFit="1" customWidth="1"/>
    <col min="6411" max="6412" width="11" style="83" customWidth="1"/>
    <col min="6413" max="6414" width="17" style="83" customWidth="1"/>
    <col min="6415" max="6415" width="12.26953125" style="83" customWidth="1"/>
    <col min="6416" max="6416" width="15.7265625" style="83" customWidth="1"/>
    <col min="6417" max="6417" width="15" style="83" customWidth="1"/>
    <col min="6418" max="6418" width="26.1796875" style="83" customWidth="1"/>
    <col min="6419" max="6419" width="12.81640625" style="83" customWidth="1"/>
    <col min="6420" max="6420" width="13.26953125" style="83" customWidth="1"/>
    <col min="6421" max="6421" width="10.7265625" style="83" customWidth="1"/>
    <col min="6422" max="6422" width="10.1796875" style="83" customWidth="1"/>
    <col min="6423" max="6423" width="11.7265625" style="83" customWidth="1"/>
    <col min="6424" max="6424" width="13.1796875" style="83" customWidth="1"/>
    <col min="6425" max="6425" width="14.7265625" style="83" customWidth="1"/>
    <col min="6426" max="6426" width="9.7265625" style="83" bestFit="1" customWidth="1"/>
    <col min="6427" max="6653" width="8.81640625" style="83"/>
    <col min="6654" max="6654" width="5.26953125" style="83" customWidth="1"/>
    <col min="6655" max="6655" width="9" style="83" customWidth="1"/>
    <col min="6656" max="6656" width="14" style="83" customWidth="1"/>
    <col min="6657" max="6657" width="27" style="83" bestFit="1" customWidth="1"/>
    <col min="6658" max="6658" width="26.26953125" style="83" customWidth="1"/>
    <col min="6659" max="6659" width="11" style="83" customWidth="1"/>
    <col min="6660" max="6660" width="11.26953125" style="83" customWidth="1"/>
    <col min="6661" max="6661" width="9.26953125" style="83" customWidth="1"/>
    <col min="6662" max="6662" width="10" style="83" customWidth="1"/>
    <col min="6663" max="6663" width="9.81640625" style="83" customWidth="1"/>
    <col min="6664" max="6664" width="11.7265625" style="83" customWidth="1"/>
    <col min="6665" max="6665" width="11" style="83" customWidth="1"/>
    <col min="6666" max="6666" width="10.26953125" style="83" bestFit="1" customWidth="1"/>
    <col min="6667" max="6668" width="11" style="83" customWidth="1"/>
    <col min="6669" max="6670" width="17" style="83" customWidth="1"/>
    <col min="6671" max="6671" width="12.26953125" style="83" customWidth="1"/>
    <col min="6672" max="6672" width="15.7265625" style="83" customWidth="1"/>
    <col min="6673" max="6673" width="15" style="83" customWidth="1"/>
    <col min="6674" max="6674" width="26.1796875" style="83" customWidth="1"/>
    <col min="6675" max="6675" width="12.81640625" style="83" customWidth="1"/>
    <col min="6676" max="6676" width="13.26953125" style="83" customWidth="1"/>
    <col min="6677" max="6677" width="10.7265625" style="83" customWidth="1"/>
    <col min="6678" max="6678" width="10.1796875" style="83" customWidth="1"/>
    <col min="6679" max="6679" width="11.7265625" style="83" customWidth="1"/>
    <col min="6680" max="6680" width="13.1796875" style="83" customWidth="1"/>
    <col min="6681" max="6681" width="14.7265625" style="83" customWidth="1"/>
    <col min="6682" max="6682" width="9.7265625" style="83" bestFit="1" customWidth="1"/>
    <col min="6683" max="6909" width="8.81640625" style="83"/>
    <col min="6910" max="6910" width="5.26953125" style="83" customWidth="1"/>
    <col min="6911" max="6911" width="9" style="83" customWidth="1"/>
    <col min="6912" max="6912" width="14" style="83" customWidth="1"/>
    <col min="6913" max="6913" width="27" style="83" bestFit="1" customWidth="1"/>
    <col min="6914" max="6914" width="26.26953125" style="83" customWidth="1"/>
    <col min="6915" max="6915" width="11" style="83" customWidth="1"/>
    <col min="6916" max="6916" width="11.26953125" style="83" customWidth="1"/>
    <col min="6917" max="6917" width="9.26953125" style="83" customWidth="1"/>
    <col min="6918" max="6918" width="10" style="83" customWidth="1"/>
    <col min="6919" max="6919" width="9.81640625" style="83" customWidth="1"/>
    <col min="6920" max="6920" width="11.7265625" style="83" customWidth="1"/>
    <col min="6921" max="6921" width="11" style="83" customWidth="1"/>
    <col min="6922" max="6922" width="10.26953125" style="83" bestFit="1" customWidth="1"/>
    <col min="6923" max="6924" width="11" style="83" customWidth="1"/>
    <col min="6925" max="6926" width="17" style="83" customWidth="1"/>
    <col min="6927" max="6927" width="12.26953125" style="83" customWidth="1"/>
    <col min="6928" max="6928" width="15.7265625" style="83" customWidth="1"/>
    <col min="6929" max="6929" width="15" style="83" customWidth="1"/>
    <col min="6930" max="6930" width="26.1796875" style="83" customWidth="1"/>
    <col min="6931" max="6931" width="12.81640625" style="83" customWidth="1"/>
    <col min="6932" max="6932" width="13.26953125" style="83" customWidth="1"/>
    <col min="6933" max="6933" width="10.7265625" style="83" customWidth="1"/>
    <col min="6934" max="6934" width="10.1796875" style="83" customWidth="1"/>
    <col min="6935" max="6935" width="11.7265625" style="83" customWidth="1"/>
    <col min="6936" max="6936" width="13.1796875" style="83" customWidth="1"/>
    <col min="6937" max="6937" width="14.7265625" style="83" customWidth="1"/>
    <col min="6938" max="6938" width="9.7265625" style="83" bestFit="1" customWidth="1"/>
    <col min="6939" max="7165" width="8.81640625" style="83"/>
    <col min="7166" max="7166" width="5.26953125" style="83" customWidth="1"/>
    <col min="7167" max="7167" width="9" style="83" customWidth="1"/>
    <col min="7168" max="7168" width="14" style="83" customWidth="1"/>
    <col min="7169" max="7169" width="27" style="83" bestFit="1" customWidth="1"/>
    <col min="7170" max="7170" width="26.26953125" style="83" customWidth="1"/>
    <col min="7171" max="7171" width="11" style="83" customWidth="1"/>
    <col min="7172" max="7172" width="11.26953125" style="83" customWidth="1"/>
    <col min="7173" max="7173" width="9.26953125" style="83" customWidth="1"/>
    <col min="7174" max="7174" width="10" style="83" customWidth="1"/>
    <col min="7175" max="7175" width="9.81640625" style="83" customWidth="1"/>
    <col min="7176" max="7176" width="11.7265625" style="83" customWidth="1"/>
    <col min="7177" max="7177" width="11" style="83" customWidth="1"/>
    <col min="7178" max="7178" width="10.26953125" style="83" bestFit="1" customWidth="1"/>
    <col min="7179" max="7180" width="11" style="83" customWidth="1"/>
    <col min="7181" max="7182" width="17" style="83" customWidth="1"/>
    <col min="7183" max="7183" width="12.26953125" style="83" customWidth="1"/>
    <col min="7184" max="7184" width="15.7265625" style="83" customWidth="1"/>
    <col min="7185" max="7185" width="15" style="83" customWidth="1"/>
    <col min="7186" max="7186" width="26.1796875" style="83" customWidth="1"/>
    <col min="7187" max="7187" width="12.81640625" style="83" customWidth="1"/>
    <col min="7188" max="7188" width="13.26953125" style="83" customWidth="1"/>
    <col min="7189" max="7189" width="10.7265625" style="83" customWidth="1"/>
    <col min="7190" max="7190" width="10.1796875" style="83" customWidth="1"/>
    <col min="7191" max="7191" width="11.7265625" style="83" customWidth="1"/>
    <col min="7192" max="7192" width="13.1796875" style="83" customWidth="1"/>
    <col min="7193" max="7193" width="14.7265625" style="83" customWidth="1"/>
    <col min="7194" max="7194" width="9.7265625" style="83" bestFit="1" customWidth="1"/>
    <col min="7195" max="7421" width="8.81640625" style="83"/>
    <col min="7422" max="7422" width="5.26953125" style="83" customWidth="1"/>
    <col min="7423" max="7423" width="9" style="83" customWidth="1"/>
    <col min="7424" max="7424" width="14" style="83" customWidth="1"/>
    <col min="7425" max="7425" width="27" style="83" bestFit="1" customWidth="1"/>
    <col min="7426" max="7426" width="26.26953125" style="83" customWidth="1"/>
    <col min="7427" max="7427" width="11" style="83" customWidth="1"/>
    <col min="7428" max="7428" width="11.26953125" style="83" customWidth="1"/>
    <col min="7429" max="7429" width="9.26953125" style="83" customWidth="1"/>
    <col min="7430" max="7430" width="10" style="83" customWidth="1"/>
    <col min="7431" max="7431" width="9.81640625" style="83" customWidth="1"/>
    <col min="7432" max="7432" width="11.7265625" style="83" customWidth="1"/>
    <col min="7433" max="7433" width="11" style="83" customWidth="1"/>
    <col min="7434" max="7434" width="10.26953125" style="83" bestFit="1" customWidth="1"/>
    <col min="7435" max="7436" width="11" style="83" customWidth="1"/>
    <col min="7437" max="7438" width="17" style="83" customWidth="1"/>
    <col min="7439" max="7439" width="12.26953125" style="83" customWidth="1"/>
    <col min="7440" max="7440" width="15.7265625" style="83" customWidth="1"/>
    <col min="7441" max="7441" width="15" style="83" customWidth="1"/>
    <col min="7442" max="7442" width="26.1796875" style="83" customWidth="1"/>
    <col min="7443" max="7443" width="12.81640625" style="83" customWidth="1"/>
    <col min="7444" max="7444" width="13.26953125" style="83" customWidth="1"/>
    <col min="7445" max="7445" width="10.7265625" style="83" customWidth="1"/>
    <col min="7446" max="7446" width="10.1796875" style="83" customWidth="1"/>
    <col min="7447" max="7447" width="11.7265625" style="83" customWidth="1"/>
    <col min="7448" max="7448" width="13.1796875" style="83" customWidth="1"/>
    <col min="7449" max="7449" width="14.7265625" style="83" customWidth="1"/>
    <col min="7450" max="7450" width="9.7265625" style="83" bestFit="1" customWidth="1"/>
    <col min="7451" max="7677" width="8.81640625" style="83"/>
    <col min="7678" max="7678" width="5.26953125" style="83" customWidth="1"/>
    <col min="7679" max="7679" width="9" style="83" customWidth="1"/>
    <col min="7680" max="7680" width="14" style="83" customWidth="1"/>
    <col min="7681" max="7681" width="27" style="83" bestFit="1" customWidth="1"/>
    <col min="7682" max="7682" width="26.26953125" style="83" customWidth="1"/>
    <col min="7683" max="7683" width="11" style="83" customWidth="1"/>
    <col min="7684" max="7684" width="11.26953125" style="83" customWidth="1"/>
    <col min="7685" max="7685" width="9.26953125" style="83" customWidth="1"/>
    <col min="7686" max="7686" width="10" style="83" customWidth="1"/>
    <col min="7687" max="7687" width="9.81640625" style="83" customWidth="1"/>
    <col min="7688" max="7688" width="11.7265625" style="83" customWidth="1"/>
    <col min="7689" max="7689" width="11" style="83" customWidth="1"/>
    <col min="7690" max="7690" width="10.26953125" style="83" bestFit="1" customWidth="1"/>
    <col min="7691" max="7692" width="11" style="83" customWidth="1"/>
    <col min="7693" max="7694" width="17" style="83" customWidth="1"/>
    <col min="7695" max="7695" width="12.26953125" style="83" customWidth="1"/>
    <col min="7696" max="7696" width="15.7265625" style="83" customWidth="1"/>
    <col min="7697" max="7697" width="15" style="83" customWidth="1"/>
    <col min="7698" max="7698" width="26.1796875" style="83" customWidth="1"/>
    <col min="7699" max="7699" width="12.81640625" style="83" customWidth="1"/>
    <col min="7700" max="7700" width="13.26953125" style="83" customWidth="1"/>
    <col min="7701" max="7701" width="10.7265625" style="83" customWidth="1"/>
    <col min="7702" max="7702" width="10.1796875" style="83" customWidth="1"/>
    <col min="7703" max="7703" width="11.7265625" style="83" customWidth="1"/>
    <col min="7704" max="7704" width="13.1796875" style="83" customWidth="1"/>
    <col min="7705" max="7705" width="14.7265625" style="83" customWidth="1"/>
    <col min="7706" max="7706" width="9.7265625" style="83" bestFit="1" customWidth="1"/>
    <col min="7707" max="7933" width="8.81640625" style="83"/>
    <col min="7934" max="7934" width="5.26953125" style="83" customWidth="1"/>
    <col min="7935" max="7935" width="9" style="83" customWidth="1"/>
    <col min="7936" max="7936" width="14" style="83" customWidth="1"/>
    <col min="7937" max="7937" width="27" style="83" bestFit="1" customWidth="1"/>
    <col min="7938" max="7938" width="26.26953125" style="83" customWidth="1"/>
    <col min="7939" max="7939" width="11" style="83" customWidth="1"/>
    <col min="7940" max="7940" width="11.26953125" style="83" customWidth="1"/>
    <col min="7941" max="7941" width="9.26953125" style="83" customWidth="1"/>
    <col min="7942" max="7942" width="10" style="83" customWidth="1"/>
    <col min="7943" max="7943" width="9.81640625" style="83" customWidth="1"/>
    <col min="7944" max="7944" width="11.7265625" style="83" customWidth="1"/>
    <col min="7945" max="7945" width="11" style="83" customWidth="1"/>
    <col min="7946" max="7946" width="10.26953125" style="83" bestFit="1" customWidth="1"/>
    <col min="7947" max="7948" width="11" style="83" customWidth="1"/>
    <col min="7949" max="7950" width="17" style="83" customWidth="1"/>
    <col min="7951" max="7951" width="12.26953125" style="83" customWidth="1"/>
    <col min="7952" max="7952" width="15.7265625" style="83" customWidth="1"/>
    <col min="7953" max="7953" width="15" style="83" customWidth="1"/>
    <col min="7954" max="7954" width="26.1796875" style="83" customWidth="1"/>
    <col min="7955" max="7955" width="12.81640625" style="83" customWidth="1"/>
    <col min="7956" max="7956" width="13.26953125" style="83" customWidth="1"/>
    <col min="7957" max="7957" width="10.7265625" style="83" customWidth="1"/>
    <col min="7958" max="7958" width="10.1796875" style="83" customWidth="1"/>
    <col min="7959" max="7959" width="11.7265625" style="83" customWidth="1"/>
    <col min="7960" max="7960" width="13.1796875" style="83" customWidth="1"/>
    <col min="7961" max="7961" width="14.7265625" style="83" customWidth="1"/>
    <col min="7962" max="7962" width="9.7265625" style="83" bestFit="1" customWidth="1"/>
    <col min="7963" max="8189" width="8.81640625" style="83"/>
    <col min="8190" max="8190" width="5.26953125" style="83" customWidth="1"/>
    <col min="8191" max="8191" width="9" style="83" customWidth="1"/>
    <col min="8192" max="8192" width="14" style="83" customWidth="1"/>
    <col min="8193" max="8193" width="27" style="83" bestFit="1" customWidth="1"/>
    <col min="8194" max="8194" width="26.26953125" style="83" customWidth="1"/>
    <col min="8195" max="8195" width="11" style="83" customWidth="1"/>
    <col min="8196" max="8196" width="11.26953125" style="83" customWidth="1"/>
    <col min="8197" max="8197" width="9.26953125" style="83" customWidth="1"/>
    <col min="8198" max="8198" width="10" style="83" customWidth="1"/>
    <col min="8199" max="8199" width="9.81640625" style="83" customWidth="1"/>
    <col min="8200" max="8200" width="11.7265625" style="83" customWidth="1"/>
    <col min="8201" max="8201" width="11" style="83" customWidth="1"/>
    <col min="8202" max="8202" width="10.26953125" style="83" bestFit="1" customWidth="1"/>
    <col min="8203" max="8204" width="11" style="83" customWidth="1"/>
    <col min="8205" max="8206" width="17" style="83" customWidth="1"/>
    <col min="8207" max="8207" width="12.26953125" style="83" customWidth="1"/>
    <col min="8208" max="8208" width="15.7265625" style="83" customWidth="1"/>
    <col min="8209" max="8209" width="15" style="83" customWidth="1"/>
    <col min="8210" max="8210" width="26.1796875" style="83" customWidth="1"/>
    <col min="8211" max="8211" width="12.81640625" style="83" customWidth="1"/>
    <col min="8212" max="8212" width="13.26953125" style="83" customWidth="1"/>
    <col min="8213" max="8213" width="10.7265625" style="83" customWidth="1"/>
    <col min="8214" max="8214" width="10.1796875" style="83" customWidth="1"/>
    <col min="8215" max="8215" width="11.7265625" style="83" customWidth="1"/>
    <col min="8216" max="8216" width="13.1796875" style="83" customWidth="1"/>
    <col min="8217" max="8217" width="14.7265625" style="83" customWidth="1"/>
    <col min="8218" max="8218" width="9.7265625" style="83" bestFit="1" customWidth="1"/>
    <col min="8219" max="8445" width="8.81640625" style="83"/>
    <col min="8446" max="8446" width="5.26953125" style="83" customWidth="1"/>
    <col min="8447" max="8447" width="9" style="83" customWidth="1"/>
    <col min="8448" max="8448" width="14" style="83" customWidth="1"/>
    <col min="8449" max="8449" width="27" style="83" bestFit="1" customWidth="1"/>
    <col min="8450" max="8450" width="26.26953125" style="83" customWidth="1"/>
    <col min="8451" max="8451" width="11" style="83" customWidth="1"/>
    <col min="8452" max="8452" width="11.26953125" style="83" customWidth="1"/>
    <col min="8453" max="8453" width="9.26953125" style="83" customWidth="1"/>
    <col min="8454" max="8454" width="10" style="83" customWidth="1"/>
    <col min="8455" max="8455" width="9.81640625" style="83" customWidth="1"/>
    <col min="8456" max="8456" width="11.7265625" style="83" customWidth="1"/>
    <col min="8457" max="8457" width="11" style="83" customWidth="1"/>
    <col min="8458" max="8458" width="10.26953125" style="83" bestFit="1" customWidth="1"/>
    <col min="8459" max="8460" width="11" style="83" customWidth="1"/>
    <col min="8461" max="8462" width="17" style="83" customWidth="1"/>
    <col min="8463" max="8463" width="12.26953125" style="83" customWidth="1"/>
    <col min="8464" max="8464" width="15.7265625" style="83" customWidth="1"/>
    <col min="8465" max="8465" width="15" style="83" customWidth="1"/>
    <col min="8466" max="8466" width="26.1796875" style="83" customWidth="1"/>
    <col min="8467" max="8467" width="12.81640625" style="83" customWidth="1"/>
    <col min="8468" max="8468" width="13.26953125" style="83" customWidth="1"/>
    <col min="8469" max="8469" width="10.7265625" style="83" customWidth="1"/>
    <col min="8470" max="8470" width="10.1796875" style="83" customWidth="1"/>
    <col min="8471" max="8471" width="11.7265625" style="83" customWidth="1"/>
    <col min="8472" max="8472" width="13.1796875" style="83" customWidth="1"/>
    <col min="8473" max="8473" width="14.7265625" style="83" customWidth="1"/>
    <col min="8474" max="8474" width="9.7265625" style="83" bestFit="1" customWidth="1"/>
    <col min="8475" max="8701" width="8.81640625" style="83"/>
    <col min="8702" max="8702" width="5.26953125" style="83" customWidth="1"/>
    <col min="8703" max="8703" width="9" style="83" customWidth="1"/>
    <col min="8704" max="8704" width="14" style="83" customWidth="1"/>
    <col min="8705" max="8705" width="27" style="83" bestFit="1" customWidth="1"/>
    <col min="8706" max="8706" width="26.26953125" style="83" customWidth="1"/>
    <col min="8707" max="8707" width="11" style="83" customWidth="1"/>
    <col min="8708" max="8708" width="11.26953125" style="83" customWidth="1"/>
    <col min="8709" max="8709" width="9.26953125" style="83" customWidth="1"/>
    <col min="8710" max="8710" width="10" style="83" customWidth="1"/>
    <col min="8711" max="8711" width="9.81640625" style="83" customWidth="1"/>
    <col min="8712" max="8712" width="11.7265625" style="83" customWidth="1"/>
    <col min="8713" max="8713" width="11" style="83" customWidth="1"/>
    <col min="8714" max="8714" width="10.26953125" style="83" bestFit="1" customWidth="1"/>
    <col min="8715" max="8716" width="11" style="83" customWidth="1"/>
    <col min="8717" max="8718" width="17" style="83" customWidth="1"/>
    <col min="8719" max="8719" width="12.26953125" style="83" customWidth="1"/>
    <col min="8720" max="8720" width="15.7265625" style="83" customWidth="1"/>
    <col min="8721" max="8721" width="15" style="83" customWidth="1"/>
    <col min="8722" max="8722" width="26.1796875" style="83" customWidth="1"/>
    <col min="8723" max="8723" width="12.81640625" style="83" customWidth="1"/>
    <col min="8724" max="8724" width="13.26953125" style="83" customWidth="1"/>
    <col min="8725" max="8725" width="10.7265625" style="83" customWidth="1"/>
    <col min="8726" max="8726" width="10.1796875" style="83" customWidth="1"/>
    <col min="8727" max="8727" width="11.7265625" style="83" customWidth="1"/>
    <col min="8728" max="8728" width="13.1796875" style="83" customWidth="1"/>
    <col min="8729" max="8729" width="14.7265625" style="83" customWidth="1"/>
    <col min="8730" max="8730" width="9.7265625" style="83" bestFit="1" customWidth="1"/>
    <col min="8731" max="8957" width="8.81640625" style="83"/>
    <col min="8958" max="8958" width="5.26953125" style="83" customWidth="1"/>
    <col min="8959" max="8959" width="9" style="83" customWidth="1"/>
    <col min="8960" max="8960" width="14" style="83" customWidth="1"/>
    <col min="8961" max="8961" width="27" style="83" bestFit="1" customWidth="1"/>
    <col min="8962" max="8962" width="26.26953125" style="83" customWidth="1"/>
    <col min="8963" max="8963" width="11" style="83" customWidth="1"/>
    <col min="8964" max="8964" width="11.26953125" style="83" customWidth="1"/>
    <col min="8965" max="8965" width="9.26953125" style="83" customWidth="1"/>
    <col min="8966" max="8966" width="10" style="83" customWidth="1"/>
    <col min="8967" max="8967" width="9.81640625" style="83" customWidth="1"/>
    <col min="8968" max="8968" width="11.7265625" style="83" customWidth="1"/>
    <col min="8969" max="8969" width="11" style="83" customWidth="1"/>
    <col min="8970" max="8970" width="10.26953125" style="83" bestFit="1" customWidth="1"/>
    <col min="8971" max="8972" width="11" style="83" customWidth="1"/>
    <col min="8973" max="8974" width="17" style="83" customWidth="1"/>
    <col min="8975" max="8975" width="12.26953125" style="83" customWidth="1"/>
    <col min="8976" max="8976" width="15.7265625" style="83" customWidth="1"/>
    <col min="8977" max="8977" width="15" style="83" customWidth="1"/>
    <col min="8978" max="8978" width="26.1796875" style="83" customWidth="1"/>
    <col min="8979" max="8979" width="12.81640625" style="83" customWidth="1"/>
    <col min="8980" max="8980" width="13.26953125" style="83" customWidth="1"/>
    <col min="8981" max="8981" width="10.7265625" style="83" customWidth="1"/>
    <col min="8982" max="8982" width="10.1796875" style="83" customWidth="1"/>
    <col min="8983" max="8983" width="11.7265625" style="83" customWidth="1"/>
    <col min="8984" max="8984" width="13.1796875" style="83" customWidth="1"/>
    <col min="8985" max="8985" width="14.7265625" style="83" customWidth="1"/>
    <col min="8986" max="8986" width="9.7265625" style="83" bestFit="1" customWidth="1"/>
    <col min="8987" max="9213" width="8.81640625" style="83"/>
    <col min="9214" max="9214" width="5.26953125" style="83" customWidth="1"/>
    <col min="9215" max="9215" width="9" style="83" customWidth="1"/>
    <col min="9216" max="9216" width="14" style="83" customWidth="1"/>
    <col min="9217" max="9217" width="27" style="83" bestFit="1" customWidth="1"/>
    <col min="9218" max="9218" width="26.26953125" style="83" customWidth="1"/>
    <col min="9219" max="9219" width="11" style="83" customWidth="1"/>
    <col min="9220" max="9220" width="11.26953125" style="83" customWidth="1"/>
    <col min="9221" max="9221" width="9.26953125" style="83" customWidth="1"/>
    <col min="9222" max="9222" width="10" style="83" customWidth="1"/>
    <col min="9223" max="9223" width="9.81640625" style="83" customWidth="1"/>
    <col min="9224" max="9224" width="11.7265625" style="83" customWidth="1"/>
    <col min="9225" max="9225" width="11" style="83" customWidth="1"/>
    <col min="9226" max="9226" width="10.26953125" style="83" bestFit="1" customWidth="1"/>
    <col min="9227" max="9228" width="11" style="83" customWidth="1"/>
    <col min="9229" max="9230" width="17" style="83" customWidth="1"/>
    <col min="9231" max="9231" width="12.26953125" style="83" customWidth="1"/>
    <col min="9232" max="9232" width="15.7265625" style="83" customWidth="1"/>
    <col min="9233" max="9233" width="15" style="83" customWidth="1"/>
    <col min="9234" max="9234" width="26.1796875" style="83" customWidth="1"/>
    <col min="9235" max="9235" width="12.81640625" style="83" customWidth="1"/>
    <col min="9236" max="9236" width="13.26953125" style="83" customWidth="1"/>
    <col min="9237" max="9237" width="10.7265625" style="83" customWidth="1"/>
    <col min="9238" max="9238" width="10.1796875" style="83" customWidth="1"/>
    <col min="9239" max="9239" width="11.7265625" style="83" customWidth="1"/>
    <col min="9240" max="9240" width="13.1796875" style="83" customWidth="1"/>
    <col min="9241" max="9241" width="14.7265625" style="83" customWidth="1"/>
    <col min="9242" max="9242" width="9.7265625" style="83" bestFit="1" customWidth="1"/>
    <col min="9243" max="9469" width="8.81640625" style="83"/>
    <col min="9470" max="9470" width="5.26953125" style="83" customWidth="1"/>
    <col min="9471" max="9471" width="9" style="83" customWidth="1"/>
    <col min="9472" max="9472" width="14" style="83" customWidth="1"/>
    <col min="9473" max="9473" width="27" style="83" bestFit="1" customWidth="1"/>
    <col min="9474" max="9474" width="26.26953125" style="83" customWidth="1"/>
    <col min="9475" max="9475" width="11" style="83" customWidth="1"/>
    <col min="9476" max="9476" width="11.26953125" style="83" customWidth="1"/>
    <col min="9477" max="9477" width="9.26953125" style="83" customWidth="1"/>
    <col min="9478" max="9478" width="10" style="83" customWidth="1"/>
    <col min="9479" max="9479" width="9.81640625" style="83" customWidth="1"/>
    <col min="9480" max="9480" width="11.7265625" style="83" customWidth="1"/>
    <col min="9481" max="9481" width="11" style="83" customWidth="1"/>
    <col min="9482" max="9482" width="10.26953125" style="83" bestFit="1" customWidth="1"/>
    <col min="9483" max="9484" width="11" style="83" customWidth="1"/>
    <col min="9485" max="9486" width="17" style="83" customWidth="1"/>
    <col min="9487" max="9487" width="12.26953125" style="83" customWidth="1"/>
    <col min="9488" max="9488" width="15.7265625" style="83" customWidth="1"/>
    <col min="9489" max="9489" width="15" style="83" customWidth="1"/>
    <col min="9490" max="9490" width="26.1796875" style="83" customWidth="1"/>
    <col min="9491" max="9491" width="12.81640625" style="83" customWidth="1"/>
    <col min="9492" max="9492" width="13.26953125" style="83" customWidth="1"/>
    <col min="9493" max="9493" width="10.7265625" style="83" customWidth="1"/>
    <col min="9494" max="9494" width="10.1796875" style="83" customWidth="1"/>
    <col min="9495" max="9495" width="11.7265625" style="83" customWidth="1"/>
    <col min="9496" max="9496" width="13.1796875" style="83" customWidth="1"/>
    <col min="9497" max="9497" width="14.7265625" style="83" customWidth="1"/>
    <col min="9498" max="9498" width="9.7265625" style="83" bestFit="1" customWidth="1"/>
    <col min="9499" max="9725" width="8.81640625" style="83"/>
    <col min="9726" max="9726" width="5.26953125" style="83" customWidth="1"/>
    <col min="9727" max="9727" width="9" style="83" customWidth="1"/>
    <col min="9728" max="9728" width="14" style="83" customWidth="1"/>
    <col min="9729" max="9729" width="27" style="83" bestFit="1" customWidth="1"/>
    <col min="9730" max="9730" width="26.26953125" style="83" customWidth="1"/>
    <col min="9731" max="9731" width="11" style="83" customWidth="1"/>
    <col min="9732" max="9732" width="11.26953125" style="83" customWidth="1"/>
    <col min="9733" max="9733" width="9.26953125" style="83" customWidth="1"/>
    <col min="9734" max="9734" width="10" style="83" customWidth="1"/>
    <col min="9735" max="9735" width="9.81640625" style="83" customWidth="1"/>
    <col min="9736" max="9736" width="11.7265625" style="83" customWidth="1"/>
    <col min="9737" max="9737" width="11" style="83" customWidth="1"/>
    <col min="9738" max="9738" width="10.26953125" style="83" bestFit="1" customWidth="1"/>
    <col min="9739" max="9740" width="11" style="83" customWidth="1"/>
    <col min="9741" max="9742" width="17" style="83" customWidth="1"/>
    <col min="9743" max="9743" width="12.26953125" style="83" customWidth="1"/>
    <col min="9744" max="9744" width="15.7265625" style="83" customWidth="1"/>
    <col min="9745" max="9745" width="15" style="83" customWidth="1"/>
    <col min="9746" max="9746" width="26.1796875" style="83" customWidth="1"/>
    <col min="9747" max="9747" width="12.81640625" style="83" customWidth="1"/>
    <col min="9748" max="9748" width="13.26953125" style="83" customWidth="1"/>
    <col min="9749" max="9749" width="10.7265625" style="83" customWidth="1"/>
    <col min="9750" max="9750" width="10.1796875" style="83" customWidth="1"/>
    <col min="9751" max="9751" width="11.7265625" style="83" customWidth="1"/>
    <col min="9752" max="9752" width="13.1796875" style="83" customWidth="1"/>
    <col min="9753" max="9753" width="14.7265625" style="83" customWidth="1"/>
    <col min="9754" max="9754" width="9.7265625" style="83" bestFit="1" customWidth="1"/>
    <col min="9755" max="9981" width="8.81640625" style="83"/>
    <col min="9982" max="9982" width="5.26953125" style="83" customWidth="1"/>
    <col min="9983" max="9983" width="9" style="83" customWidth="1"/>
    <col min="9984" max="9984" width="14" style="83" customWidth="1"/>
    <col min="9985" max="9985" width="27" style="83" bestFit="1" customWidth="1"/>
    <col min="9986" max="9986" width="26.26953125" style="83" customWidth="1"/>
    <col min="9987" max="9987" width="11" style="83" customWidth="1"/>
    <col min="9988" max="9988" width="11.26953125" style="83" customWidth="1"/>
    <col min="9989" max="9989" width="9.26953125" style="83" customWidth="1"/>
    <col min="9990" max="9990" width="10" style="83" customWidth="1"/>
    <col min="9991" max="9991" width="9.81640625" style="83" customWidth="1"/>
    <col min="9992" max="9992" width="11.7265625" style="83" customWidth="1"/>
    <col min="9993" max="9993" width="11" style="83" customWidth="1"/>
    <col min="9994" max="9994" width="10.26953125" style="83" bestFit="1" customWidth="1"/>
    <col min="9995" max="9996" width="11" style="83" customWidth="1"/>
    <col min="9997" max="9998" width="17" style="83" customWidth="1"/>
    <col min="9999" max="9999" width="12.26953125" style="83" customWidth="1"/>
    <col min="10000" max="10000" width="15.7265625" style="83" customWidth="1"/>
    <col min="10001" max="10001" width="15" style="83" customWidth="1"/>
    <col min="10002" max="10002" width="26.1796875" style="83" customWidth="1"/>
    <col min="10003" max="10003" width="12.81640625" style="83" customWidth="1"/>
    <col min="10004" max="10004" width="13.26953125" style="83" customWidth="1"/>
    <col min="10005" max="10005" width="10.7265625" style="83" customWidth="1"/>
    <col min="10006" max="10006" width="10.1796875" style="83" customWidth="1"/>
    <col min="10007" max="10007" width="11.7265625" style="83" customWidth="1"/>
    <col min="10008" max="10008" width="13.1796875" style="83" customWidth="1"/>
    <col min="10009" max="10009" width="14.7265625" style="83" customWidth="1"/>
    <col min="10010" max="10010" width="9.7265625" style="83" bestFit="1" customWidth="1"/>
    <col min="10011" max="10237" width="8.81640625" style="83"/>
    <col min="10238" max="10238" width="5.26953125" style="83" customWidth="1"/>
    <col min="10239" max="10239" width="9" style="83" customWidth="1"/>
    <col min="10240" max="10240" width="14" style="83" customWidth="1"/>
    <col min="10241" max="10241" width="27" style="83" bestFit="1" customWidth="1"/>
    <col min="10242" max="10242" width="26.26953125" style="83" customWidth="1"/>
    <col min="10243" max="10243" width="11" style="83" customWidth="1"/>
    <col min="10244" max="10244" width="11.26953125" style="83" customWidth="1"/>
    <col min="10245" max="10245" width="9.26953125" style="83" customWidth="1"/>
    <col min="10246" max="10246" width="10" style="83" customWidth="1"/>
    <col min="10247" max="10247" width="9.81640625" style="83" customWidth="1"/>
    <col min="10248" max="10248" width="11.7265625" style="83" customWidth="1"/>
    <col min="10249" max="10249" width="11" style="83" customWidth="1"/>
    <col min="10250" max="10250" width="10.26953125" style="83" bestFit="1" customWidth="1"/>
    <col min="10251" max="10252" width="11" style="83" customWidth="1"/>
    <col min="10253" max="10254" width="17" style="83" customWidth="1"/>
    <col min="10255" max="10255" width="12.26953125" style="83" customWidth="1"/>
    <col min="10256" max="10256" width="15.7265625" style="83" customWidth="1"/>
    <col min="10257" max="10257" width="15" style="83" customWidth="1"/>
    <col min="10258" max="10258" width="26.1796875" style="83" customWidth="1"/>
    <col min="10259" max="10259" width="12.81640625" style="83" customWidth="1"/>
    <col min="10260" max="10260" width="13.26953125" style="83" customWidth="1"/>
    <col min="10261" max="10261" width="10.7265625" style="83" customWidth="1"/>
    <col min="10262" max="10262" width="10.1796875" style="83" customWidth="1"/>
    <col min="10263" max="10263" width="11.7265625" style="83" customWidth="1"/>
    <col min="10264" max="10264" width="13.1796875" style="83" customWidth="1"/>
    <col min="10265" max="10265" width="14.7265625" style="83" customWidth="1"/>
    <col min="10266" max="10266" width="9.7265625" style="83" bestFit="1" customWidth="1"/>
    <col min="10267" max="10493" width="8.81640625" style="83"/>
    <col min="10494" max="10494" width="5.26953125" style="83" customWidth="1"/>
    <col min="10495" max="10495" width="9" style="83" customWidth="1"/>
    <col min="10496" max="10496" width="14" style="83" customWidth="1"/>
    <col min="10497" max="10497" width="27" style="83" bestFit="1" customWidth="1"/>
    <col min="10498" max="10498" width="26.26953125" style="83" customWidth="1"/>
    <col min="10499" max="10499" width="11" style="83" customWidth="1"/>
    <col min="10500" max="10500" width="11.26953125" style="83" customWidth="1"/>
    <col min="10501" max="10501" width="9.26953125" style="83" customWidth="1"/>
    <col min="10502" max="10502" width="10" style="83" customWidth="1"/>
    <col min="10503" max="10503" width="9.81640625" style="83" customWidth="1"/>
    <col min="10504" max="10504" width="11.7265625" style="83" customWidth="1"/>
    <col min="10505" max="10505" width="11" style="83" customWidth="1"/>
    <col min="10506" max="10506" width="10.26953125" style="83" bestFit="1" customWidth="1"/>
    <col min="10507" max="10508" width="11" style="83" customWidth="1"/>
    <col min="10509" max="10510" width="17" style="83" customWidth="1"/>
    <col min="10511" max="10511" width="12.26953125" style="83" customWidth="1"/>
    <col min="10512" max="10512" width="15.7265625" style="83" customWidth="1"/>
    <col min="10513" max="10513" width="15" style="83" customWidth="1"/>
    <col min="10514" max="10514" width="26.1796875" style="83" customWidth="1"/>
    <col min="10515" max="10515" width="12.81640625" style="83" customWidth="1"/>
    <col min="10516" max="10516" width="13.26953125" style="83" customWidth="1"/>
    <col min="10517" max="10517" width="10.7265625" style="83" customWidth="1"/>
    <col min="10518" max="10518" width="10.1796875" style="83" customWidth="1"/>
    <col min="10519" max="10519" width="11.7265625" style="83" customWidth="1"/>
    <col min="10520" max="10520" width="13.1796875" style="83" customWidth="1"/>
    <col min="10521" max="10521" width="14.7265625" style="83" customWidth="1"/>
    <col min="10522" max="10522" width="9.7265625" style="83" bestFit="1" customWidth="1"/>
    <col min="10523" max="10749" width="8.81640625" style="83"/>
    <col min="10750" max="10750" width="5.26953125" style="83" customWidth="1"/>
    <col min="10751" max="10751" width="9" style="83" customWidth="1"/>
    <col min="10752" max="10752" width="14" style="83" customWidth="1"/>
    <col min="10753" max="10753" width="27" style="83" bestFit="1" customWidth="1"/>
    <col min="10754" max="10754" width="26.26953125" style="83" customWidth="1"/>
    <col min="10755" max="10755" width="11" style="83" customWidth="1"/>
    <col min="10756" max="10756" width="11.26953125" style="83" customWidth="1"/>
    <col min="10757" max="10757" width="9.26953125" style="83" customWidth="1"/>
    <col min="10758" max="10758" width="10" style="83" customWidth="1"/>
    <col min="10759" max="10759" width="9.81640625" style="83" customWidth="1"/>
    <col min="10760" max="10760" width="11.7265625" style="83" customWidth="1"/>
    <col min="10761" max="10761" width="11" style="83" customWidth="1"/>
    <col min="10762" max="10762" width="10.26953125" style="83" bestFit="1" customWidth="1"/>
    <col min="10763" max="10764" width="11" style="83" customWidth="1"/>
    <col min="10765" max="10766" width="17" style="83" customWidth="1"/>
    <col min="10767" max="10767" width="12.26953125" style="83" customWidth="1"/>
    <col min="10768" max="10768" width="15.7265625" style="83" customWidth="1"/>
    <col min="10769" max="10769" width="15" style="83" customWidth="1"/>
    <col min="10770" max="10770" width="26.1796875" style="83" customWidth="1"/>
    <col min="10771" max="10771" width="12.81640625" style="83" customWidth="1"/>
    <col min="10772" max="10772" width="13.26953125" style="83" customWidth="1"/>
    <col min="10773" max="10773" width="10.7265625" style="83" customWidth="1"/>
    <col min="10774" max="10774" width="10.1796875" style="83" customWidth="1"/>
    <col min="10775" max="10775" width="11.7265625" style="83" customWidth="1"/>
    <col min="10776" max="10776" width="13.1796875" style="83" customWidth="1"/>
    <col min="10777" max="10777" width="14.7265625" style="83" customWidth="1"/>
    <col min="10778" max="10778" width="9.7265625" style="83" bestFit="1" customWidth="1"/>
    <col min="10779" max="11005" width="8.81640625" style="83"/>
    <col min="11006" max="11006" width="5.26953125" style="83" customWidth="1"/>
    <col min="11007" max="11007" width="9" style="83" customWidth="1"/>
    <col min="11008" max="11008" width="14" style="83" customWidth="1"/>
    <col min="11009" max="11009" width="27" style="83" bestFit="1" customWidth="1"/>
    <col min="11010" max="11010" width="26.26953125" style="83" customWidth="1"/>
    <col min="11011" max="11011" width="11" style="83" customWidth="1"/>
    <col min="11012" max="11012" width="11.26953125" style="83" customWidth="1"/>
    <col min="11013" max="11013" width="9.26953125" style="83" customWidth="1"/>
    <col min="11014" max="11014" width="10" style="83" customWidth="1"/>
    <col min="11015" max="11015" width="9.81640625" style="83" customWidth="1"/>
    <col min="11016" max="11016" width="11.7265625" style="83" customWidth="1"/>
    <col min="11017" max="11017" width="11" style="83" customWidth="1"/>
    <col min="11018" max="11018" width="10.26953125" style="83" bestFit="1" customWidth="1"/>
    <col min="11019" max="11020" width="11" style="83" customWidth="1"/>
    <col min="11021" max="11022" width="17" style="83" customWidth="1"/>
    <col min="11023" max="11023" width="12.26953125" style="83" customWidth="1"/>
    <col min="11024" max="11024" width="15.7265625" style="83" customWidth="1"/>
    <col min="11025" max="11025" width="15" style="83" customWidth="1"/>
    <col min="11026" max="11026" width="26.1796875" style="83" customWidth="1"/>
    <col min="11027" max="11027" width="12.81640625" style="83" customWidth="1"/>
    <col min="11028" max="11028" width="13.26953125" style="83" customWidth="1"/>
    <col min="11029" max="11029" width="10.7265625" style="83" customWidth="1"/>
    <col min="11030" max="11030" width="10.1796875" style="83" customWidth="1"/>
    <col min="11031" max="11031" width="11.7265625" style="83" customWidth="1"/>
    <col min="11032" max="11032" width="13.1796875" style="83" customWidth="1"/>
    <col min="11033" max="11033" width="14.7265625" style="83" customWidth="1"/>
    <col min="11034" max="11034" width="9.7265625" style="83" bestFit="1" customWidth="1"/>
    <col min="11035" max="11261" width="8.81640625" style="83"/>
    <col min="11262" max="11262" width="5.26953125" style="83" customWidth="1"/>
    <col min="11263" max="11263" width="9" style="83" customWidth="1"/>
    <col min="11264" max="11264" width="14" style="83" customWidth="1"/>
    <col min="11265" max="11265" width="27" style="83" bestFit="1" customWidth="1"/>
    <col min="11266" max="11266" width="26.26953125" style="83" customWidth="1"/>
    <col min="11267" max="11267" width="11" style="83" customWidth="1"/>
    <col min="11268" max="11268" width="11.26953125" style="83" customWidth="1"/>
    <col min="11269" max="11269" width="9.26953125" style="83" customWidth="1"/>
    <col min="11270" max="11270" width="10" style="83" customWidth="1"/>
    <col min="11271" max="11271" width="9.81640625" style="83" customWidth="1"/>
    <col min="11272" max="11272" width="11.7265625" style="83" customWidth="1"/>
    <col min="11273" max="11273" width="11" style="83" customWidth="1"/>
    <col min="11274" max="11274" width="10.26953125" style="83" bestFit="1" customWidth="1"/>
    <col min="11275" max="11276" width="11" style="83" customWidth="1"/>
    <col min="11277" max="11278" width="17" style="83" customWidth="1"/>
    <col min="11279" max="11279" width="12.26953125" style="83" customWidth="1"/>
    <col min="11280" max="11280" width="15.7265625" style="83" customWidth="1"/>
    <col min="11281" max="11281" width="15" style="83" customWidth="1"/>
    <col min="11282" max="11282" width="26.1796875" style="83" customWidth="1"/>
    <col min="11283" max="11283" width="12.81640625" style="83" customWidth="1"/>
    <col min="11284" max="11284" width="13.26953125" style="83" customWidth="1"/>
    <col min="11285" max="11285" width="10.7265625" style="83" customWidth="1"/>
    <col min="11286" max="11286" width="10.1796875" style="83" customWidth="1"/>
    <col min="11287" max="11287" width="11.7265625" style="83" customWidth="1"/>
    <col min="11288" max="11288" width="13.1796875" style="83" customWidth="1"/>
    <col min="11289" max="11289" width="14.7265625" style="83" customWidth="1"/>
    <col min="11290" max="11290" width="9.7265625" style="83" bestFit="1" customWidth="1"/>
    <col min="11291" max="11517" width="8.81640625" style="83"/>
    <col min="11518" max="11518" width="5.26953125" style="83" customWidth="1"/>
    <col min="11519" max="11519" width="9" style="83" customWidth="1"/>
    <col min="11520" max="11520" width="14" style="83" customWidth="1"/>
    <col min="11521" max="11521" width="27" style="83" bestFit="1" customWidth="1"/>
    <col min="11522" max="11522" width="26.26953125" style="83" customWidth="1"/>
    <col min="11523" max="11523" width="11" style="83" customWidth="1"/>
    <col min="11524" max="11524" width="11.26953125" style="83" customWidth="1"/>
    <col min="11525" max="11525" width="9.26953125" style="83" customWidth="1"/>
    <col min="11526" max="11526" width="10" style="83" customWidth="1"/>
    <col min="11527" max="11527" width="9.81640625" style="83" customWidth="1"/>
    <col min="11528" max="11528" width="11.7265625" style="83" customWidth="1"/>
    <col min="11529" max="11529" width="11" style="83" customWidth="1"/>
    <col min="11530" max="11530" width="10.26953125" style="83" bestFit="1" customWidth="1"/>
    <col min="11531" max="11532" width="11" style="83" customWidth="1"/>
    <col min="11533" max="11534" width="17" style="83" customWidth="1"/>
    <col min="11535" max="11535" width="12.26953125" style="83" customWidth="1"/>
    <col min="11536" max="11536" width="15.7265625" style="83" customWidth="1"/>
    <col min="11537" max="11537" width="15" style="83" customWidth="1"/>
    <col min="11538" max="11538" width="26.1796875" style="83" customWidth="1"/>
    <col min="11539" max="11539" width="12.81640625" style="83" customWidth="1"/>
    <col min="11540" max="11540" width="13.26953125" style="83" customWidth="1"/>
    <col min="11541" max="11541" width="10.7265625" style="83" customWidth="1"/>
    <col min="11542" max="11542" width="10.1796875" style="83" customWidth="1"/>
    <col min="11543" max="11543" width="11.7265625" style="83" customWidth="1"/>
    <col min="11544" max="11544" width="13.1796875" style="83" customWidth="1"/>
    <col min="11545" max="11545" width="14.7265625" style="83" customWidth="1"/>
    <col min="11546" max="11546" width="9.7265625" style="83" bestFit="1" customWidth="1"/>
    <col min="11547" max="11773" width="8.81640625" style="83"/>
    <col min="11774" max="11774" width="5.26953125" style="83" customWidth="1"/>
    <col min="11775" max="11775" width="9" style="83" customWidth="1"/>
    <col min="11776" max="11776" width="14" style="83" customWidth="1"/>
    <col min="11777" max="11777" width="27" style="83" bestFit="1" customWidth="1"/>
    <col min="11778" max="11778" width="26.26953125" style="83" customWidth="1"/>
    <col min="11779" max="11779" width="11" style="83" customWidth="1"/>
    <col min="11780" max="11780" width="11.26953125" style="83" customWidth="1"/>
    <col min="11781" max="11781" width="9.26953125" style="83" customWidth="1"/>
    <col min="11782" max="11782" width="10" style="83" customWidth="1"/>
    <col min="11783" max="11783" width="9.81640625" style="83" customWidth="1"/>
    <col min="11784" max="11784" width="11.7265625" style="83" customWidth="1"/>
    <col min="11785" max="11785" width="11" style="83" customWidth="1"/>
    <col min="11786" max="11786" width="10.26953125" style="83" bestFit="1" customWidth="1"/>
    <col min="11787" max="11788" width="11" style="83" customWidth="1"/>
    <col min="11789" max="11790" width="17" style="83" customWidth="1"/>
    <col min="11791" max="11791" width="12.26953125" style="83" customWidth="1"/>
    <col min="11792" max="11792" width="15.7265625" style="83" customWidth="1"/>
    <col min="11793" max="11793" width="15" style="83" customWidth="1"/>
    <col min="11794" max="11794" width="26.1796875" style="83" customWidth="1"/>
    <col min="11795" max="11795" width="12.81640625" style="83" customWidth="1"/>
    <col min="11796" max="11796" width="13.26953125" style="83" customWidth="1"/>
    <col min="11797" max="11797" width="10.7265625" style="83" customWidth="1"/>
    <col min="11798" max="11798" width="10.1796875" style="83" customWidth="1"/>
    <col min="11799" max="11799" width="11.7265625" style="83" customWidth="1"/>
    <col min="11800" max="11800" width="13.1796875" style="83" customWidth="1"/>
    <col min="11801" max="11801" width="14.7265625" style="83" customWidth="1"/>
    <col min="11802" max="11802" width="9.7265625" style="83" bestFit="1" customWidth="1"/>
    <col min="11803" max="12029" width="8.81640625" style="83"/>
    <col min="12030" max="12030" width="5.26953125" style="83" customWidth="1"/>
    <col min="12031" max="12031" width="9" style="83" customWidth="1"/>
    <col min="12032" max="12032" width="14" style="83" customWidth="1"/>
    <col min="12033" max="12033" width="27" style="83" bestFit="1" customWidth="1"/>
    <col min="12034" max="12034" width="26.26953125" style="83" customWidth="1"/>
    <col min="12035" max="12035" width="11" style="83" customWidth="1"/>
    <col min="12036" max="12036" width="11.26953125" style="83" customWidth="1"/>
    <col min="12037" max="12037" width="9.26953125" style="83" customWidth="1"/>
    <col min="12038" max="12038" width="10" style="83" customWidth="1"/>
    <col min="12039" max="12039" width="9.81640625" style="83" customWidth="1"/>
    <col min="12040" max="12040" width="11.7265625" style="83" customWidth="1"/>
    <col min="12041" max="12041" width="11" style="83" customWidth="1"/>
    <col min="12042" max="12042" width="10.26953125" style="83" bestFit="1" customWidth="1"/>
    <col min="12043" max="12044" width="11" style="83" customWidth="1"/>
    <col min="12045" max="12046" width="17" style="83" customWidth="1"/>
    <col min="12047" max="12047" width="12.26953125" style="83" customWidth="1"/>
    <col min="12048" max="12048" width="15.7265625" style="83" customWidth="1"/>
    <col min="12049" max="12049" width="15" style="83" customWidth="1"/>
    <col min="12050" max="12050" width="26.1796875" style="83" customWidth="1"/>
    <col min="12051" max="12051" width="12.81640625" style="83" customWidth="1"/>
    <col min="12052" max="12052" width="13.26953125" style="83" customWidth="1"/>
    <col min="12053" max="12053" width="10.7265625" style="83" customWidth="1"/>
    <col min="12054" max="12054" width="10.1796875" style="83" customWidth="1"/>
    <col min="12055" max="12055" width="11.7265625" style="83" customWidth="1"/>
    <col min="12056" max="12056" width="13.1796875" style="83" customWidth="1"/>
    <col min="12057" max="12057" width="14.7265625" style="83" customWidth="1"/>
    <col min="12058" max="12058" width="9.7265625" style="83" bestFit="1" customWidth="1"/>
    <col min="12059" max="12285" width="8.81640625" style="83"/>
    <col min="12286" max="12286" width="5.26953125" style="83" customWidth="1"/>
    <col min="12287" max="12287" width="9" style="83" customWidth="1"/>
    <col min="12288" max="12288" width="14" style="83" customWidth="1"/>
    <col min="12289" max="12289" width="27" style="83" bestFit="1" customWidth="1"/>
    <col min="12290" max="12290" width="26.26953125" style="83" customWidth="1"/>
    <col min="12291" max="12291" width="11" style="83" customWidth="1"/>
    <col min="12292" max="12292" width="11.26953125" style="83" customWidth="1"/>
    <col min="12293" max="12293" width="9.26953125" style="83" customWidth="1"/>
    <col min="12294" max="12294" width="10" style="83" customWidth="1"/>
    <col min="12295" max="12295" width="9.81640625" style="83" customWidth="1"/>
    <col min="12296" max="12296" width="11.7265625" style="83" customWidth="1"/>
    <col min="12297" max="12297" width="11" style="83" customWidth="1"/>
    <col min="12298" max="12298" width="10.26953125" style="83" bestFit="1" customWidth="1"/>
    <col min="12299" max="12300" width="11" style="83" customWidth="1"/>
    <col min="12301" max="12302" width="17" style="83" customWidth="1"/>
    <col min="12303" max="12303" width="12.26953125" style="83" customWidth="1"/>
    <col min="12304" max="12304" width="15.7265625" style="83" customWidth="1"/>
    <col min="12305" max="12305" width="15" style="83" customWidth="1"/>
    <col min="12306" max="12306" width="26.1796875" style="83" customWidth="1"/>
    <col min="12307" max="12307" width="12.81640625" style="83" customWidth="1"/>
    <col min="12308" max="12308" width="13.26953125" style="83" customWidth="1"/>
    <col min="12309" max="12309" width="10.7265625" style="83" customWidth="1"/>
    <col min="12310" max="12310" width="10.1796875" style="83" customWidth="1"/>
    <col min="12311" max="12311" width="11.7265625" style="83" customWidth="1"/>
    <col min="12312" max="12312" width="13.1796875" style="83" customWidth="1"/>
    <col min="12313" max="12313" width="14.7265625" style="83" customWidth="1"/>
    <col min="12314" max="12314" width="9.7265625" style="83" bestFit="1" customWidth="1"/>
    <col min="12315" max="12541" width="8.81640625" style="83"/>
    <col min="12542" max="12542" width="5.26953125" style="83" customWidth="1"/>
    <col min="12543" max="12543" width="9" style="83" customWidth="1"/>
    <col min="12544" max="12544" width="14" style="83" customWidth="1"/>
    <col min="12545" max="12545" width="27" style="83" bestFit="1" customWidth="1"/>
    <col min="12546" max="12546" width="26.26953125" style="83" customWidth="1"/>
    <col min="12547" max="12547" width="11" style="83" customWidth="1"/>
    <col min="12548" max="12548" width="11.26953125" style="83" customWidth="1"/>
    <col min="12549" max="12549" width="9.26953125" style="83" customWidth="1"/>
    <col min="12550" max="12550" width="10" style="83" customWidth="1"/>
    <col min="12551" max="12551" width="9.81640625" style="83" customWidth="1"/>
    <col min="12552" max="12552" width="11.7265625" style="83" customWidth="1"/>
    <col min="12553" max="12553" width="11" style="83" customWidth="1"/>
    <col min="12554" max="12554" width="10.26953125" style="83" bestFit="1" customWidth="1"/>
    <col min="12555" max="12556" width="11" style="83" customWidth="1"/>
    <col min="12557" max="12558" width="17" style="83" customWidth="1"/>
    <col min="12559" max="12559" width="12.26953125" style="83" customWidth="1"/>
    <col min="12560" max="12560" width="15.7265625" style="83" customWidth="1"/>
    <col min="12561" max="12561" width="15" style="83" customWidth="1"/>
    <col min="12562" max="12562" width="26.1796875" style="83" customWidth="1"/>
    <col min="12563" max="12563" width="12.81640625" style="83" customWidth="1"/>
    <col min="12564" max="12564" width="13.26953125" style="83" customWidth="1"/>
    <col min="12565" max="12565" width="10.7265625" style="83" customWidth="1"/>
    <col min="12566" max="12566" width="10.1796875" style="83" customWidth="1"/>
    <col min="12567" max="12567" width="11.7265625" style="83" customWidth="1"/>
    <col min="12568" max="12568" width="13.1796875" style="83" customWidth="1"/>
    <col min="12569" max="12569" width="14.7265625" style="83" customWidth="1"/>
    <col min="12570" max="12570" width="9.7265625" style="83" bestFit="1" customWidth="1"/>
    <col min="12571" max="12797" width="8.81640625" style="83"/>
    <col min="12798" max="12798" width="5.26953125" style="83" customWidth="1"/>
    <col min="12799" max="12799" width="9" style="83" customWidth="1"/>
    <col min="12800" max="12800" width="14" style="83" customWidth="1"/>
    <col min="12801" max="12801" width="27" style="83" bestFit="1" customWidth="1"/>
    <col min="12802" max="12802" width="26.26953125" style="83" customWidth="1"/>
    <col min="12803" max="12803" width="11" style="83" customWidth="1"/>
    <col min="12804" max="12804" width="11.26953125" style="83" customWidth="1"/>
    <col min="12805" max="12805" width="9.26953125" style="83" customWidth="1"/>
    <col min="12806" max="12806" width="10" style="83" customWidth="1"/>
    <col min="12807" max="12807" width="9.81640625" style="83" customWidth="1"/>
    <col min="12808" max="12808" width="11.7265625" style="83" customWidth="1"/>
    <col min="12809" max="12809" width="11" style="83" customWidth="1"/>
    <col min="12810" max="12810" width="10.26953125" style="83" bestFit="1" customWidth="1"/>
    <col min="12811" max="12812" width="11" style="83" customWidth="1"/>
    <col min="12813" max="12814" width="17" style="83" customWidth="1"/>
    <col min="12815" max="12815" width="12.26953125" style="83" customWidth="1"/>
    <col min="12816" max="12816" width="15.7265625" style="83" customWidth="1"/>
    <col min="12817" max="12817" width="15" style="83" customWidth="1"/>
    <col min="12818" max="12818" width="26.1796875" style="83" customWidth="1"/>
    <col min="12819" max="12819" width="12.81640625" style="83" customWidth="1"/>
    <col min="12820" max="12820" width="13.26953125" style="83" customWidth="1"/>
    <col min="12821" max="12821" width="10.7265625" style="83" customWidth="1"/>
    <col min="12822" max="12822" width="10.1796875" style="83" customWidth="1"/>
    <col min="12823" max="12823" width="11.7265625" style="83" customWidth="1"/>
    <col min="12824" max="12824" width="13.1796875" style="83" customWidth="1"/>
    <col min="12825" max="12825" width="14.7265625" style="83" customWidth="1"/>
    <col min="12826" max="12826" width="9.7265625" style="83" bestFit="1" customWidth="1"/>
    <col min="12827" max="13053" width="8.81640625" style="83"/>
    <col min="13054" max="13054" width="5.26953125" style="83" customWidth="1"/>
    <col min="13055" max="13055" width="9" style="83" customWidth="1"/>
    <col min="13056" max="13056" width="14" style="83" customWidth="1"/>
    <col min="13057" max="13057" width="27" style="83" bestFit="1" customWidth="1"/>
    <col min="13058" max="13058" width="26.26953125" style="83" customWidth="1"/>
    <col min="13059" max="13059" width="11" style="83" customWidth="1"/>
    <col min="13060" max="13060" width="11.26953125" style="83" customWidth="1"/>
    <col min="13061" max="13061" width="9.26953125" style="83" customWidth="1"/>
    <col min="13062" max="13062" width="10" style="83" customWidth="1"/>
    <col min="13063" max="13063" width="9.81640625" style="83" customWidth="1"/>
    <col min="13064" max="13064" width="11.7265625" style="83" customWidth="1"/>
    <col min="13065" max="13065" width="11" style="83" customWidth="1"/>
    <col min="13066" max="13066" width="10.26953125" style="83" bestFit="1" customWidth="1"/>
    <col min="13067" max="13068" width="11" style="83" customWidth="1"/>
    <col min="13069" max="13070" width="17" style="83" customWidth="1"/>
    <col min="13071" max="13071" width="12.26953125" style="83" customWidth="1"/>
    <col min="13072" max="13072" width="15.7265625" style="83" customWidth="1"/>
    <col min="13073" max="13073" width="15" style="83" customWidth="1"/>
    <col min="13074" max="13074" width="26.1796875" style="83" customWidth="1"/>
    <col min="13075" max="13075" width="12.81640625" style="83" customWidth="1"/>
    <col min="13076" max="13076" width="13.26953125" style="83" customWidth="1"/>
    <col min="13077" max="13077" width="10.7265625" style="83" customWidth="1"/>
    <col min="13078" max="13078" width="10.1796875" style="83" customWidth="1"/>
    <col min="13079" max="13079" width="11.7265625" style="83" customWidth="1"/>
    <col min="13080" max="13080" width="13.1796875" style="83" customWidth="1"/>
    <col min="13081" max="13081" width="14.7265625" style="83" customWidth="1"/>
    <col min="13082" max="13082" width="9.7265625" style="83" bestFit="1" customWidth="1"/>
    <col min="13083" max="13309" width="8.81640625" style="83"/>
    <col min="13310" max="13310" width="5.26953125" style="83" customWidth="1"/>
    <col min="13311" max="13311" width="9" style="83" customWidth="1"/>
    <col min="13312" max="13312" width="14" style="83" customWidth="1"/>
    <col min="13313" max="13313" width="27" style="83" bestFit="1" customWidth="1"/>
    <col min="13314" max="13314" width="26.26953125" style="83" customWidth="1"/>
    <col min="13315" max="13315" width="11" style="83" customWidth="1"/>
    <col min="13316" max="13316" width="11.26953125" style="83" customWidth="1"/>
    <col min="13317" max="13317" width="9.26953125" style="83" customWidth="1"/>
    <col min="13318" max="13318" width="10" style="83" customWidth="1"/>
    <col min="13319" max="13319" width="9.81640625" style="83" customWidth="1"/>
    <col min="13320" max="13320" width="11.7265625" style="83" customWidth="1"/>
    <col min="13321" max="13321" width="11" style="83" customWidth="1"/>
    <col min="13322" max="13322" width="10.26953125" style="83" bestFit="1" customWidth="1"/>
    <col min="13323" max="13324" width="11" style="83" customWidth="1"/>
    <col min="13325" max="13326" width="17" style="83" customWidth="1"/>
    <col min="13327" max="13327" width="12.26953125" style="83" customWidth="1"/>
    <col min="13328" max="13328" width="15.7265625" style="83" customWidth="1"/>
    <col min="13329" max="13329" width="15" style="83" customWidth="1"/>
    <col min="13330" max="13330" width="26.1796875" style="83" customWidth="1"/>
    <col min="13331" max="13331" width="12.81640625" style="83" customWidth="1"/>
    <col min="13332" max="13332" width="13.26953125" style="83" customWidth="1"/>
    <col min="13333" max="13333" width="10.7265625" style="83" customWidth="1"/>
    <col min="13334" max="13334" width="10.1796875" style="83" customWidth="1"/>
    <col min="13335" max="13335" width="11.7265625" style="83" customWidth="1"/>
    <col min="13336" max="13336" width="13.1796875" style="83" customWidth="1"/>
    <col min="13337" max="13337" width="14.7265625" style="83" customWidth="1"/>
    <col min="13338" max="13338" width="9.7265625" style="83" bestFit="1" customWidth="1"/>
    <col min="13339" max="13565" width="8.81640625" style="83"/>
    <col min="13566" max="13566" width="5.26953125" style="83" customWidth="1"/>
    <col min="13567" max="13567" width="9" style="83" customWidth="1"/>
    <col min="13568" max="13568" width="14" style="83" customWidth="1"/>
    <col min="13569" max="13569" width="27" style="83" bestFit="1" customWidth="1"/>
    <col min="13570" max="13570" width="26.26953125" style="83" customWidth="1"/>
    <col min="13571" max="13571" width="11" style="83" customWidth="1"/>
    <col min="13572" max="13572" width="11.26953125" style="83" customWidth="1"/>
    <col min="13573" max="13573" width="9.26953125" style="83" customWidth="1"/>
    <col min="13574" max="13574" width="10" style="83" customWidth="1"/>
    <col min="13575" max="13575" width="9.81640625" style="83" customWidth="1"/>
    <col min="13576" max="13576" width="11.7265625" style="83" customWidth="1"/>
    <col min="13577" max="13577" width="11" style="83" customWidth="1"/>
    <col min="13578" max="13578" width="10.26953125" style="83" bestFit="1" customWidth="1"/>
    <col min="13579" max="13580" width="11" style="83" customWidth="1"/>
    <col min="13581" max="13582" width="17" style="83" customWidth="1"/>
    <col min="13583" max="13583" width="12.26953125" style="83" customWidth="1"/>
    <col min="13584" max="13584" width="15.7265625" style="83" customWidth="1"/>
    <col min="13585" max="13585" width="15" style="83" customWidth="1"/>
    <col min="13586" max="13586" width="26.1796875" style="83" customWidth="1"/>
    <col min="13587" max="13587" width="12.81640625" style="83" customWidth="1"/>
    <col min="13588" max="13588" width="13.26953125" style="83" customWidth="1"/>
    <col min="13589" max="13589" width="10.7265625" style="83" customWidth="1"/>
    <col min="13590" max="13590" width="10.1796875" style="83" customWidth="1"/>
    <col min="13591" max="13591" width="11.7265625" style="83" customWidth="1"/>
    <col min="13592" max="13592" width="13.1796875" style="83" customWidth="1"/>
    <col min="13593" max="13593" width="14.7265625" style="83" customWidth="1"/>
    <col min="13594" max="13594" width="9.7265625" style="83" bestFit="1" customWidth="1"/>
    <col min="13595" max="13821" width="8.81640625" style="83"/>
    <col min="13822" max="13822" width="5.26953125" style="83" customWidth="1"/>
    <col min="13823" max="13823" width="9" style="83" customWidth="1"/>
    <col min="13824" max="13824" width="14" style="83" customWidth="1"/>
    <col min="13825" max="13825" width="27" style="83" bestFit="1" customWidth="1"/>
    <col min="13826" max="13826" width="26.26953125" style="83" customWidth="1"/>
    <col min="13827" max="13827" width="11" style="83" customWidth="1"/>
    <col min="13828" max="13828" width="11.26953125" style="83" customWidth="1"/>
    <col min="13829" max="13829" width="9.26953125" style="83" customWidth="1"/>
    <col min="13830" max="13830" width="10" style="83" customWidth="1"/>
    <col min="13831" max="13831" width="9.81640625" style="83" customWidth="1"/>
    <col min="13832" max="13832" width="11.7265625" style="83" customWidth="1"/>
    <col min="13833" max="13833" width="11" style="83" customWidth="1"/>
    <col min="13834" max="13834" width="10.26953125" style="83" bestFit="1" customWidth="1"/>
    <col min="13835" max="13836" width="11" style="83" customWidth="1"/>
    <col min="13837" max="13838" width="17" style="83" customWidth="1"/>
    <col min="13839" max="13839" width="12.26953125" style="83" customWidth="1"/>
    <col min="13840" max="13840" width="15.7265625" style="83" customWidth="1"/>
    <col min="13841" max="13841" width="15" style="83" customWidth="1"/>
    <col min="13842" max="13842" width="26.1796875" style="83" customWidth="1"/>
    <col min="13843" max="13843" width="12.81640625" style="83" customWidth="1"/>
    <col min="13844" max="13844" width="13.26953125" style="83" customWidth="1"/>
    <col min="13845" max="13845" width="10.7265625" style="83" customWidth="1"/>
    <col min="13846" max="13846" width="10.1796875" style="83" customWidth="1"/>
    <col min="13847" max="13847" width="11.7265625" style="83" customWidth="1"/>
    <col min="13848" max="13848" width="13.1796875" style="83" customWidth="1"/>
    <col min="13849" max="13849" width="14.7265625" style="83" customWidth="1"/>
    <col min="13850" max="13850" width="9.7265625" style="83" bestFit="1" customWidth="1"/>
    <col min="13851" max="14077" width="8.81640625" style="83"/>
    <col min="14078" max="14078" width="5.26953125" style="83" customWidth="1"/>
    <col min="14079" max="14079" width="9" style="83" customWidth="1"/>
    <col min="14080" max="14080" width="14" style="83" customWidth="1"/>
    <col min="14081" max="14081" width="27" style="83" bestFit="1" customWidth="1"/>
    <col min="14082" max="14082" width="26.26953125" style="83" customWidth="1"/>
    <col min="14083" max="14083" width="11" style="83" customWidth="1"/>
    <col min="14084" max="14084" width="11.26953125" style="83" customWidth="1"/>
    <col min="14085" max="14085" width="9.26953125" style="83" customWidth="1"/>
    <col min="14086" max="14086" width="10" style="83" customWidth="1"/>
    <col min="14087" max="14087" width="9.81640625" style="83" customWidth="1"/>
    <col min="14088" max="14088" width="11.7265625" style="83" customWidth="1"/>
    <col min="14089" max="14089" width="11" style="83" customWidth="1"/>
    <col min="14090" max="14090" width="10.26953125" style="83" bestFit="1" customWidth="1"/>
    <col min="14091" max="14092" width="11" style="83" customWidth="1"/>
    <col min="14093" max="14094" width="17" style="83" customWidth="1"/>
    <col min="14095" max="14095" width="12.26953125" style="83" customWidth="1"/>
    <col min="14096" max="14096" width="15.7265625" style="83" customWidth="1"/>
    <col min="14097" max="14097" width="15" style="83" customWidth="1"/>
    <col min="14098" max="14098" width="26.1796875" style="83" customWidth="1"/>
    <col min="14099" max="14099" width="12.81640625" style="83" customWidth="1"/>
    <col min="14100" max="14100" width="13.26953125" style="83" customWidth="1"/>
    <col min="14101" max="14101" width="10.7265625" style="83" customWidth="1"/>
    <col min="14102" max="14102" width="10.1796875" style="83" customWidth="1"/>
    <col min="14103" max="14103" width="11.7265625" style="83" customWidth="1"/>
    <col min="14104" max="14104" width="13.1796875" style="83" customWidth="1"/>
    <col min="14105" max="14105" width="14.7265625" style="83" customWidth="1"/>
    <col min="14106" max="14106" width="9.7265625" style="83" bestFit="1" customWidth="1"/>
    <col min="14107" max="14333" width="8.81640625" style="83"/>
    <col min="14334" max="14334" width="5.26953125" style="83" customWidth="1"/>
    <col min="14335" max="14335" width="9" style="83" customWidth="1"/>
    <col min="14336" max="14336" width="14" style="83" customWidth="1"/>
    <col min="14337" max="14337" width="27" style="83" bestFit="1" customWidth="1"/>
    <col min="14338" max="14338" width="26.26953125" style="83" customWidth="1"/>
    <col min="14339" max="14339" width="11" style="83" customWidth="1"/>
    <col min="14340" max="14340" width="11.26953125" style="83" customWidth="1"/>
    <col min="14341" max="14341" width="9.26953125" style="83" customWidth="1"/>
    <col min="14342" max="14342" width="10" style="83" customWidth="1"/>
    <col min="14343" max="14343" width="9.81640625" style="83" customWidth="1"/>
    <col min="14344" max="14344" width="11.7265625" style="83" customWidth="1"/>
    <col min="14345" max="14345" width="11" style="83" customWidth="1"/>
    <col min="14346" max="14346" width="10.26953125" style="83" bestFit="1" customWidth="1"/>
    <col min="14347" max="14348" width="11" style="83" customWidth="1"/>
    <col min="14349" max="14350" width="17" style="83" customWidth="1"/>
    <col min="14351" max="14351" width="12.26953125" style="83" customWidth="1"/>
    <col min="14352" max="14352" width="15.7265625" style="83" customWidth="1"/>
    <col min="14353" max="14353" width="15" style="83" customWidth="1"/>
    <col min="14354" max="14354" width="26.1796875" style="83" customWidth="1"/>
    <col min="14355" max="14355" width="12.81640625" style="83" customWidth="1"/>
    <col min="14356" max="14356" width="13.26953125" style="83" customWidth="1"/>
    <col min="14357" max="14357" width="10.7265625" style="83" customWidth="1"/>
    <col min="14358" max="14358" width="10.1796875" style="83" customWidth="1"/>
    <col min="14359" max="14359" width="11.7265625" style="83" customWidth="1"/>
    <col min="14360" max="14360" width="13.1796875" style="83" customWidth="1"/>
    <col min="14361" max="14361" width="14.7265625" style="83" customWidth="1"/>
    <col min="14362" max="14362" width="9.7265625" style="83" bestFit="1" customWidth="1"/>
    <col min="14363" max="14589" width="8.81640625" style="83"/>
    <col min="14590" max="14590" width="5.26953125" style="83" customWidth="1"/>
    <col min="14591" max="14591" width="9" style="83" customWidth="1"/>
    <col min="14592" max="14592" width="14" style="83" customWidth="1"/>
    <col min="14593" max="14593" width="27" style="83" bestFit="1" customWidth="1"/>
    <col min="14594" max="14594" width="26.26953125" style="83" customWidth="1"/>
    <col min="14595" max="14595" width="11" style="83" customWidth="1"/>
    <col min="14596" max="14596" width="11.26953125" style="83" customWidth="1"/>
    <col min="14597" max="14597" width="9.26953125" style="83" customWidth="1"/>
    <col min="14598" max="14598" width="10" style="83" customWidth="1"/>
    <col min="14599" max="14599" width="9.81640625" style="83" customWidth="1"/>
    <col min="14600" max="14600" width="11.7265625" style="83" customWidth="1"/>
    <col min="14601" max="14601" width="11" style="83" customWidth="1"/>
    <col min="14602" max="14602" width="10.26953125" style="83" bestFit="1" customWidth="1"/>
    <col min="14603" max="14604" width="11" style="83" customWidth="1"/>
    <col min="14605" max="14606" width="17" style="83" customWidth="1"/>
    <col min="14607" max="14607" width="12.26953125" style="83" customWidth="1"/>
    <col min="14608" max="14608" width="15.7265625" style="83" customWidth="1"/>
    <col min="14609" max="14609" width="15" style="83" customWidth="1"/>
    <col min="14610" max="14610" width="26.1796875" style="83" customWidth="1"/>
    <col min="14611" max="14611" width="12.81640625" style="83" customWidth="1"/>
    <col min="14612" max="14612" width="13.26953125" style="83" customWidth="1"/>
    <col min="14613" max="14613" width="10.7265625" style="83" customWidth="1"/>
    <col min="14614" max="14614" width="10.1796875" style="83" customWidth="1"/>
    <col min="14615" max="14615" width="11.7265625" style="83" customWidth="1"/>
    <col min="14616" max="14616" width="13.1796875" style="83" customWidth="1"/>
    <col min="14617" max="14617" width="14.7265625" style="83" customWidth="1"/>
    <col min="14618" max="14618" width="9.7265625" style="83" bestFit="1" customWidth="1"/>
    <col min="14619" max="14845" width="8.81640625" style="83"/>
    <col min="14846" max="14846" width="5.26953125" style="83" customWidth="1"/>
    <col min="14847" max="14847" width="9" style="83" customWidth="1"/>
    <col min="14848" max="14848" width="14" style="83" customWidth="1"/>
    <col min="14849" max="14849" width="27" style="83" bestFit="1" customWidth="1"/>
    <col min="14850" max="14850" width="26.26953125" style="83" customWidth="1"/>
    <col min="14851" max="14851" width="11" style="83" customWidth="1"/>
    <col min="14852" max="14852" width="11.26953125" style="83" customWidth="1"/>
    <col min="14853" max="14853" width="9.26953125" style="83" customWidth="1"/>
    <col min="14854" max="14854" width="10" style="83" customWidth="1"/>
    <col min="14855" max="14855" width="9.81640625" style="83" customWidth="1"/>
    <col min="14856" max="14856" width="11.7265625" style="83" customWidth="1"/>
    <col min="14857" max="14857" width="11" style="83" customWidth="1"/>
    <col min="14858" max="14858" width="10.26953125" style="83" bestFit="1" customWidth="1"/>
    <col min="14859" max="14860" width="11" style="83" customWidth="1"/>
    <col min="14861" max="14862" width="17" style="83" customWidth="1"/>
    <col min="14863" max="14863" width="12.26953125" style="83" customWidth="1"/>
    <col min="14864" max="14864" width="15.7265625" style="83" customWidth="1"/>
    <col min="14865" max="14865" width="15" style="83" customWidth="1"/>
    <col min="14866" max="14866" width="26.1796875" style="83" customWidth="1"/>
    <col min="14867" max="14867" width="12.81640625" style="83" customWidth="1"/>
    <col min="14868" max="14868" width="13.26953125" style="83" customWidth="1"/>
    <col min="14869" max="14869" width="10.7265625" style="83" customWidth="1"/>
    <col min="14870" max="14870" width="10.1796875" style="83" customWidth="1"/>
    <col min="14871" max="14871" width="11.7265625" style="83" customWidth="1"/>
    <col min="14872" max="14872" width="13.1796875" style="83" customWidth="1"/>
    <col min="14873" max="14873" width="14.7265625" style="83" customWidth="1"/>
    <col min="14874" max="14874" width="9.7265625" style="83" bestFit="1" customWidth="1"/>
    <col min="14875" max="15101" width="8.81640625" style="83"/>
    <col min="15102" max="15102" width="5.26953125" style="83" customWidth="1"/>
    <col min="15103" max="15103" width="9" style="83" customWidth="1"/>
    <col min="15104" max="15104" width="14" style="83" customWidth="1"/>
    <col min="15105" max="15105" width="27" style="83" bestFit="1" customWidth="1"/>
    <col min="15106" max="15106" width="26.26953125" style="83" customWidth="1"/>
    <col min="15107" max="15107" width="11" style="83" customWidth="1"/>
    <col min="15108" max="15108" width="11.26953125" style="83" customWidth="1"/>
    <col min="15109" max="15109" width="9.26953125" style="83" customWidth="1"/>
    <col min="15110" max="15110" width="10" style="83" customWidth="1"/>
    <col min="15111" max="15111" width="9.81640625" style="83" customWidth="1"/>
    <col min="15112" max="15112" width="11.7265625" style="83" customWidth="1"/>
    <col min="15113" max="15113" width="11" style="83" customWidth="1"/>
    <col min="15114" max="15114" width="10.26953125" style="83" bestFit="1" customWidth="1"/>
    <col min="15115" max="15116" width="11" style="83" customWidth="1"/>
    <col min="15117" max="15118" width="17" style="83" customWidth="1"/>
    <col min="15119" max="15119" width="12.26953125" style="83" customWidth="1"/>
    <col min="15120" max="15120" width="15.7265625" style="83" customWidth="1"/>
    <col min="15121" max="15121" width="15" style="83" customWidth="1"/>
    <col min="15122" max="15122" width="26.1796875" style="83" customWidth="1"/>
    <col min="15123" max="15123" width="12.81640625" style="83" customWidth="1"/>
    <col min="15124" max="15124" width="13.26953125" style="83" customWidth="1"/>
    <col min="15125" max="15125" width="10.7265625" style="83" customWidth="1"/>
    <col min="15126" max="15126" width="10.1796875" style="83" customWidth="1"/>
    <col min="15127" max="15127" width="11.7265625" style="83" customWidth="1"/>
    <col min="15128" max="15128" width="13.1796875" style="83" customWidth="1"/>
    <col min="15129" max="15129" width="14.7265625" style="83" customWidth="1"/>
    <col min="15130" max="15130" width="9.7265625" style="83" bestFit="1" customWidth="1"/>
    <col min="15131" max="15357" width="8.81640625" style="83"/>
    <col min="15358" max="15358" width="5.26953125" style="83" customWidth="1"/>
    <col min="15359" max="15359" width="9" style="83" customWidth="1"/>
    <col min="15360" max="15360" width="14" style="83" customWidth="1"/>
    <col min="15361" max="15361" width="27" style="83" bestFit="1" customWidth="1"/>
    <col min="15362" max="15362" width="26.26953125" style="83" customWidth="1"/>
    <col min="15363" max="15363" width="11" style="83" customWidth="1"/>
    <col min="15364" max="15364" width="11.26953125" style="83" customWidth="1"/>
    <col min="15365" max="15365" width="9.26953125" style="83" customWidth="1"/>
    <col min="15366" max="15366" width="10" style="83" customWidth="1"/>
    <col min="15367" max="15367" width="9.81640625" style="83" customWidth="1"/>
    <col min="15368" max="15368" width="11.7265625" style="83" customWidth="1"/>
    <col min="15369" max="15369" width="11" style="83" customWidth="1"/>
    <col min="15370" max="15370" width="10.26953125" style="83" bestFit="1" customWidth="1"/>
    <col min="15371" max="15372" width="11" style="83" customWidth="1"/>
    <col min="15373" max="15374" width="17" style="83" customWidth="1"/>
    <col min="15375" max="15375" width="12.26953125" style="83" customWidth="1"/>
    <col min="15376" max="15376" width="15.7265625" style="83" customWidth="1"/>
    <col min="15377" max="15377" width="15" style="83" customWidth="1"/>
    <col min="15378" max="15378" width="26.1796875" style="83" customWidth="1"/>
    <col min="15379" max="15379" width="12.81640625" style="83" customWidth="1"/>
    <col min="15380" max="15380" width="13.26953125" style="83" customWidth="1"/>
    <col min="15381" max="15381" width="10.7265625" style="83" customWidth="1"/>
    <col min="15382" max="15382" width="10.1796875" style="83" customWidth="1"/>
    <col min="15383" max="15383" width="11.7265625" style="83" customWidth="1"/>
    <col min="15384" max="15384" width="13.1796875" style="83" customWidth="1"/>
    <col min="15385" max="15385" width="14.7265625" style="83" customWidth="1"/>
    <col min="15386" max="15386" width="9.7265625" style="83" bestFit="1" customWidth="1"/>
    <col min="15387" max="15613" width="8.81640625" style="83"/>
    <col min="15614" max="15614" width="5.26953125" style="83" customWidth="1"/>
    <col min="15615" max="15615" width="9" style="83" customWidth="1"/>
    <col min="15616" max="15616" width="14" style="83" customWidth="1"/>
    <col min="15617" max="15617" width="27" style="83" bestFit="1" customWidth="1"/>
    <col min="15618" max="15618" width="26.26953125" style="83" customWidth="1"/>
    <col min="15619" max="15619" width="11" style="83" customWidth="1"/>
    <col min="15620" max="15620" width="11.26953125" style="83" customWidth="1"/>
    <col min="15621" max="15621" width="9.26953125" style="83" customWidth="1"/>
    <col min="15622" max="15622" width="10" style="83" customWidth="1"/>
    <col min="15623" max="15623" width="9.81640625" style="83" customWidth="1"/>
    <col min="15624" max="15624" width="11.7265625" style="83" customWidth="1"/>
    <col min="15625" max="15625" width="11" style="83" customWidth="1"/>
    <col min="15626" max="15626" width="10.26953125" style="83" bestFit="1" customWidth="1"/>
    <col min="15627" max="15628" width="11" style="83" customWidth="1"/>
    <col min="15629" max="15630" width="17" style="83" customWidth="1"/>
    <col min="15631" max="15631" width="12.26953125" style="83" customWidth="1"/>
    <col min="15632" max="15632" width="15.7265625" style="83" customWidth="1"/>
    <col min="15633" max="15633" width="15" style="83" customWidth="1"/>
    <col min="15634" max="15634" width="26.1796875" style="83" customWidth="1"/>
    <col min="15635" max="15635" width="12.81640625" style="83" customWidth="1"/>
    <col min="15636" max="15636" width="13.26953125" style="83" customWidth="1"/>
    <col min="15637" max="15637" width="10.7265625" style="83" customWidth="1"/>
    <col min="15638" max="15638" width="10.1796875" style="83" customWidth="1"/>
    <col min="15639" max="15639" width="11.7265625" style="83" customWidth="1"/>
    <col min="15640" max="15640" width="13.1796875" style="83" customWidth="1"/>
    <col min="15641" max="15641" width="14.7265625" style="83" customWidth="1"/>
    <col min="15642" max="15642" width="9.7265625" style="83" bestFit="1" customWidth="1"/>
    <col min="15643" max="15869" width="8.81640625" style="83"/>
    <col min="15870" max="15870" width="5.26953125" style="83" customWidth="1"/>
    <col min="15871" max="15871" width="9" style="83" customWidth="1"/>
    <col min="15872" max="15872" width="14" style="83" customWidth="1"/>
    <col min="15873" max="15873" width="27" style="83" bestFit="1" customWidth="1"/>
    <col min="15874" max="15874" width="26.26953125" style="83" customWidth="1"/>
    <col min="15875" max="15875" width="11" style="83" customWidth="1"/>
    <col min="15876" max="15876" width="11.26953125" style="83" customWidth="1"/>
    <col min="15877" max="15877" width="9.26953125" style="83" customWidth="1"/>
    <col min="15878" max="15878" width="10" style="83" customWidth="1"/>
    <col min="15879" max="15879" width="9.81640625" style="83" customWidth="1"/>
    <col min="15880" max="15880" width="11.7265625" style="83" customWidth="1"/>
    <col min="15881" max="15881" width="11" style="83" customWidth="1"/>
    <col min="15882" max="15882" width="10.26953125" style="83" bestFit="1" customWidth="1"/>
    <col min="15883" max="15884" width="11" style="83" customWidth="1"/>
    <col min="15885" max="15886" width="17" style="83" customWidth="1"/>
    <col min="15887" max="15887" width="12.26953125" style="83" customWidth="1"/>
    <col min="15888" max="15888" width="15.7265625" style="83" customWidth="1"/>
    <col min="15889" max="15889" width="15" style="83" customWidth="1"/>
    <col min="15890" max="15890" width="26.1796875" style="83" customWidth="1"/>
    <col min="15891" max="15891" width="12.81640625" style="83" customWidth="1"/>
    <col min="15892" max="15892" width="13.26953125" style="83" customWidth="1"/>
    <col min="15893" max="15893" width="10.7265625" style="83" customWidth="1"/>
    <col min="15894" max="15894" width="10.1796875" style="83" customWidth="1"/>
    <col min="15895" max="15895" width="11.7265625" style="83" customWidth="1"/>
    <col min="15896" max="15896" width="13.1796875" style="83" customWidth="1"/>
    <col min="15897" max="15897" width="14.7265625" style="83" customWidth="1"/>
    <col min="15898" max="15898" width="9.7265625" style="83" bestFit="1" customWidth="1"/>
    <col min="15899" max="16125" width="8.81640625" style="83"/>
    <col min="16126" max="16126" width="5.26953125" style="83" customWidth="1"/>
    <col min="16127" max="16127" width="9" style="83" customWidth="1"/>
    <col min="16128" max="16128" width="14" style="83" customWidth="1"/>
    <col min="16129" max="16129" width="27" style="83" bestFit="1" customWidth="1"/>
    <col min="16130" max="16130" width="26.26953125" style="83" customWidth="1"/>
    <col min="16131" max="16131" width="11" style="83" customWidth="1"/>
    <col min="16132" max="16132" width="11.26953125" style="83" customWidth="1"/>
    <col min="16133" max="16133" width="9.26953125" style="83" customWidth="1"/>
    <col min="16134" max="16134" width="10" style="83" customWidth="1"/>
    <col min="16135" max="16135" width="9.81640625" style="83" customWidth="1"/>
    <col min="16136" max="16136" width="11.7265625" style="83" customWidth="1"/>
    <col min="16137" max="16137" width="11" style="83" customWidth="1"/>
    <col min="16138" max="16138" width="10.26953125" style="83" bestFit="1" customWidth="1"/>
    <col min="16139" max="16140" width="11" style="83" customWidth="1"/>
    <col min="16141" max="16142" width="17" style="83" customWidth="1"/>
    <col min="16143" max="16143" width="12.26953125" style="83" customWidth="1"/>
    <col min="16144" max="16144" width="15.7265625" style="83" customWidth="1"/>
    <col min="16145" max="16145" width="15" style="83" customWidth="1"/>
    <col min="16146" max="16146" width="26.1796875" style="83" customWidth="1"/>
    <col min="16147" max="16147" width="12.81640625" style="83" customWidth="1"/>
    <col min="16148" max="16148" width="13.26953125" style="83" customWidth="1"/>
    <col min="16149" max="16149" width="10.7265625" style="83" customWidth="1"/>
    <col min="16150" max="16150" width="10.1796875" style="83" customWidth="1"/>
    <col min="16151" max="16151" width="11.7265625" style="83" customWidth="1"/>
    <col min="16152" max="16152" width="13.1796875" style="83" customWidth="1"/>
    <col min="16153" max="16153" width="14.7265625" style="83" customWidth="1"/>
    <col min="16154" max="16154" width="9.7265625" style="83" bestFit="1" customWidth="1"/>
    <col min="16155" max="16371" width="8.81640625" style="83"/>
    <col min="16372" max="16384" width="8.81640625" style="83" customWidth="1"/>
  </cols>
  <sheetData>
    <row r="1" spans="1:30" ht="11.65" customHeight="1" x14ac:dyDescent="0.35"/>
    <row r="2" spans="1:30" ht="10.9" customHeight="1" x14ac:dyDescent="0.35"/>
    <row r="3" spans="1:30" ht="10.9" customHeight="1" x14ac:dyDescent="0.35"/>
    <row r="4" spans="1:30" ht="36" customHeight="1" x14ac:dyDescent="0.35">
      <c r="A4" s="247" t="s">
        <v>276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C4" s="83" t="s">
        <v>0</v>
      </c>
      <c r="AD4" s="83" t="s">
        <v>0</v>
      </c>
    </row>
    <row r="5" spans="1:30" s="166" customFormat="1" ht="92.5" customHeight="1" x14ac:dyDescent="0.35">
      <c r="A5" s="189"/>
      <c r="B5" s="249" t="s">
        <v>1</v>
      </c>
      <c r="C5" s="249"/>
      <c r="D5" s="249" t="s">
        <v>2</v>
      </c>
      <c r="E5" s="249"/>
      <c r="F5" s="250" t="s">
        <v>268</v>
      </c>
      <c r="G5" s="250"/>
      <c r="H5" s="222" t="s">
        <v>277</v>
      </c>
      <c r="I5" s="256"/>
      <c r="J5" s="256"/>
      <c r="K5" s="223"/>
      <c r="L5" s="31" t="s">
        <v>82</v>
      </c>
      <c r="M5" s="164" t="s">
        <v>3</v>
      </c>
      <c r="N5" s="251" t="s">
        <v>4</v>
      </c>
      <c r="O5" s="245"/>
      <c r="P5" s="252" t="s">
        <v>274</v>
      </c>
      <c r="Q5" s="252"/>
      <c r="R5" s="252"/>
      <c r="S5" s="244" t="s">
        <v>5</v>
      </c>
      <c r="T5" s="244"/>
      <c r="U5" s="253" t="s">
        <v>64</v>
      </c>
      <c r="V5" s="254"/>
      <c r="W5" s="254"/>
      <c r="X5" s="254"/>
      <c r="Y5" s="254"/>
      <c r="Z5" s="255"/>
      <c r="AA5" s="165"/>
    </row>
    <row r="6" spans="1:30" s="171" customFormat="1" ht="111.4" customHeight="1" x14ac:dyDescent="0.35">
      <c r="A6" s="190" t="s">
        <v>139</v>
      </c>
      <c r="B6" s="167" t="s">
        <v>7</v>
      </c>
      <c r="C6" s="167" t="s">
        <v>8</v>
      </c>
      <c r="D6" s="167" t="s">
        <v>61</v>
      </c>
      <c r="E6" s="167" t="s">
        <v>212</v>
      </c>
      <c r="F6" s="168" t="s">
        <v>278</v>
      </c>
      <c r="G6" s="168" t="s">
        <v>269</v>
      </c>
      <c r="H6" s="174" t="s">
        <v>206</v>
      </c>
      <c r="I6" s="174" t="s">
        <v>207</v>
      </c>
      <c r="J6" s="167" t="s">
        <v>279</v>
      </c>
      <c r="K6" s="169" t="s">
        <v>321</v>
      </c>
      <c r="L6" s="170" t="s">
        <v>81</v>
      </c>
      <c r="M6" s="167" t="s">
        <v>320</v>
      </c>
      <c r="N6" s="178" t="s">
        <v>227</v>
      </c>
      <c r="O6" s="178" t="s">
        <v>228</v>
      </c>
      <c r="P6" s="175" t="s">
        <v>313</v>
      </c>
      <c r="Q6" s="176" t="s">
        <v>314</v>
      </c>
      <c r="R6" s="176" t="s">
        <v>135</v>
      </c>
      <c r="S6" s="175" t="s">
        <v>11</v>
      </c>
      <c r="T6" s="173" t="s">
        <v>12</v>
      </c>
      <c r="U6" s="176" t="s">
        <v>315</v>
      </c>
      <c r="V6" s="175" t="s">
        <v>316</v>
      </c>
      <c r="W6" s="175" t="s">
        <v>317</v>
      </c>
      <c r="X6" s="175" t="s">
        <v>310</v>
      </c>
      <c r="Y6" s="212" t="s">
        <v>275</v>
      </c>
      <c r="Z6" s="212" t="s">
        <v>266</v>
      </c>
    </row>
    <row r="7" spans="1:30" ht="25" customHeight="1" x14ac:dyDescent="0.5">
      <c r="A7" s="210"/>
      <c r="B7" s="114"/>
      <c r="C7" s="114"/>
      <c r="D7" s="115"/>
      <c r="E7" s="116"/>
      <c r="F7" s="13"/>
      <c r="G7" s="13"/>
      <c r="H7" s="118"/>
      <c r="I7" s="118"/>
      <c r="J7" s="69">
        <f>H7+I7</f>
        <v>0</v>
      </c>
      <c r="K7" s="70" t="str">
        <f>IF(J7&gt;0,IF(F7="","Inserire periodo in colonna F",IF(G7="","Inserire periodo in colonna G",IF(H7="","Inserire gg. di presenza in colonna H",IF(J7&gt;L7,"Errore n. max giorni nel periodo inserito! Verificare",IF(NETWORKDAYS.INTL(F7,G7,1,'MENU TENDINA'!I$30:I$41)=J7,"ok",""))))),"")</f>
        <v/>
      </c>
      <c r="L7" s="17" t="str">
        <f>IF(J7&gt;0,NETWORKDAYS.INTL(F7,G7,1,'MENU TENDINA'!$I$30:$I$41),"")</f>
        <v/>
      </c>
      <c r="M7" s="119"/>
      <c r="N7" s="19">
        <f>IF(H7&gt;0,23.4,0)</f>
        <v>0</v>
      </c>
      <c r="O7" s="19">
        <f>IF(I7&gt;0,12.91,0)</f>
        <v>0</v>
      </c>
      <c r="P7" s="19">
        <f>ROUND(H7*N7,2)</f>
        <v>0</v>
      </c>
      <c r="Q7" s="19">
        <f>ROUND(I7*O7,2)</f>
        <v>0</v>
      </c>
      <c r="R7" s="66">
        <f>ROUND(P7+Q7,2)</f>
        <v>0</v>
      </c>
      <c r="S7" s="67">
        <f>IF(M7=0,0,IF((M7&lt;5000),5000,M7))</f>
        <v>0</v>
      </c>
      <c r="T7" s="68">
        <f>IF(S7=0,0,ROUND((S7-5000)/(20000-5000),2))</f>
        <v>0</v>
      </c>
      <c r="U7" s="88">
        <f>IF(H7&gt;0,ROUND((T7*N7),2),0)</f>
        <v>0</v>
      </c>
      <c r="V7" s="89">
        <f>IF(H7&gt;0,ROUND(N7-U7,2),0)</f>
        <v>0</v>
      </c>
      <c r="W7" s="88">
        <f>IF(I7&gt;0,(ROUND((T7*O7),2)),0)</f>
        <v>0</v>
      </c>
      <c r="X7" s="89">
        <f>IF(I7&gt;0,ROUND(O7-W7,2),0)</f>
        <v>0</v>
      </c>
      <c r="Y7" s="216">
        <f>ROUND((U7*H7)+(W7*I7),2)</f>
        <v>0</v>
      </c>
      <c r="Z7" s="217">
        <f>IF(J7&gt;0,IF(M7="","inserire Isee in colonna M",ROUND((V7*H7)+(X7*I7),2)),0)</f>
        <v>0</v>
      </c>
    </row>
    <row r="8" spans="1:30" ht="25" customHeight="1" x14ac:dyDescent="0.5">
      <c r="A8" s="210"/>
      <c r="B8" s="114"/>
      <c r="C8" s="114"/>
      <c r="D8" s="115"/>
      <c r="E8" s="116"/>
      <c r="F8" s="117"/>
      <c r="G8" s="117"/>
      <c r="H8" s="118"/>
      <c r="I8" s="118"/>
      <c r="J8" s="69">
        <f t="shared" ref="J8:J71" si="0">H8+I8</f>
        <v>0</v>
      </c>
      <c r="K8" s="70" t="str">
        <f>IF(J8&gt;0,IF(F8="","Inserire periodo in colonna F",IF(G8="","Inserire periodo in colonna G",IF(H8="","Inserire gg. di presenza in colonna H",IF(J8&gt;L8,"Errore n. max giorni nel periodo inserito! Verificare",IF(NETWORKDAYS.INTL(F8,G8,1,'MENU TENDINA'!I$30:I$41)=J8,"ok",""))))),"")</f>
        <v/>
      </c>
      <c r="L8" s="17" t="str">
        <f>IF(J8&gt;0,NETWORKDAYS.INTL(F8,G8,1,'MENU TENDINA'!$I$30:$I$41),"")</f>
        <v/>
      </c>
      <c r="M8" s="119"/>
      <c r="N8" s="19">
        <f t="shared" ref="N8:N71" si="1">IF(H8&gt;0,23.4,0)</f>
        <v>0</v>
      </c>
      <c r="O8" s="19">
        <f t="shared" ref="O8:O71" si="2">IF(I8&gt;0,12.91,0)</f>
        <v>0</v>
      </c>
      <c r="P8" s="19">
        <f t="shared" ref="P8:P71" si="3">ROUND(H8*N8,2)</f>
        <v>0</v>
      </c>
      <c r="Q8" s="19">
        <f t="shared" ref="Q8:Q71" si="4">ROUND(I8*O8,2)</f>
        <v>0</v>
      </c>
      <c r="R8" s="66">
        <f t="shared" ref="R8:R71" si="5">ROUND(P8+Q8,2)</f>
        <v>0</v>
      </c>
      <c r="S8" s="67">
        <f t="shared" ref="S8:S71" si="6">IF(M8=0,0,IF((M8&lt;5000),5000,M8))</f>
        <v>0</v>
      </c>
      <c r="T8" s="68">
        <f t="shared" ref="T8:T71" si="7">IF(S8=0,0,ROUND((S8-5000)/(20000-5000),2))</f>
        <v>0</v>
      </c>
      <c r="U8" s="88">
        <f t="shared" ref="U8:U71" si="8">IF(H8&gt;0,ROUND((T8*N8),2),0)</f>
        <v>0</v>
      </c>
      <c r="V8" s="89">
        <f t="shared" ref="V8:V71" si="9">IF(H8&gt;0,ROUND(N8-U8,2),0)</f>
        <v>0</v>
      </c>
      <c r="W8" s="88">
        <f t="shared" ref="W8:W71" si="10">IF(I8&gt;0,(ROUND((T8*O8),2)),0)</f>
        <v>0</v>
      </c>
      <c r="X8" s="89">
        <f t="shared" ref="X8:X71" si="11">IF(I8&gt;0,ROUND(O8-W8,2),0)</f>
        <v>0</v>
      </c>
      <c r="Y8" s="216">
        <f t="shared" ref="Y8:Y71" si="12">ROUND((U8*H8)+(W8*I8),2)</f>
        <v>0</v>
      </c>
      <c r="Z8" s="217">
        <f t="shared" ref="Z8:Z71" si="13">IF(J8&gt;0,IF(M8="","inserire Isee in colonna M",ROUND((V8*H8)+(X8*I8),2)),0)</f>
        <v>0</v>
      </c>
    </row>
    <row r="9" spans="1:30" ht="25" customHeight="1" x14ac:dyDescent="0.5">
      <c r="A9" s="210"/>
      <c r="B9" s="114"/>
      <c r="C9" s="114"/>
      <c r="D9" s="115"/>
      <c r="E9" s="116"/>
      <c r="F9" s="117"/>
      <c r="G9" s="117"/>
      <c r="H9" s="118"/>
      <c r="I9" s="118"/>
      <c r="J9" s="69">
        <f t="shared" si="0"/>
        <v>0</v>
      </c>
      <c r="K9" s="70" t="str">
        <f>IF(J9&gt;0,IF(F9="","Inserire periodo in colonna F",IF(G9="","Inserire periodo in colonna G",IF(H9="","Inserire gg. di presenza in colonna H",IF(J9&gt;L9,"Errore n. max giorni nel periodo inserito! Verificare",IF(NETWORKDAYS.INTL(F9,G9,1,'MENU TENDINA'!I$30:I$41)=J9,"ok",""))))),"")</f>
        <v/>
      </c>
      <c r="L9" s="17" t="str">
        <f>IF(J9&gt;0,NETWORKDAYS.INTL(F9,G9,1,'MENU TENDINA'!$I$30:$I$41),"")</f>
        <v/>
      </c>
      <c r="M9" s="119"/>
      <c r="N9" s="19">
        <f t="shared" si="1"/>
        <v>0</v>
      </c>
      <c r="O9" s="19">
        <f t="shared" si="2"/>
        <v>0</v>
      </c>
      <c r="P9" s="19">
        <f t="shared" si="3"/>
        <v>0</v>
      </c>
      <c r="Q9" s="19">
        <f t="shared" si="4"/>
        <v>0</v>
      </c>
      <c r="R9" s="66">
        <f t="shared" si="5"/>
        <v>0</v>
      </c>
      <c r="S9" s="67">
        <f t="shared" si="6"/>
        <v>0</v>
      </c>
      <c r="T9" s="68">
        <f t="shared" si="7"/>
        <v>0</v>
      </c>
      <c r="U9" s="88">
        <f t="shared" si="8"/>
        <v>0</v>
      </c>
      <c r="V9" s="89">
        <f t="shared" si="9"/>
        <v>0</v>
      </c>
      <c r="W9" s="88">
        <f t="shared" si="10"/>
        <v>0</v>
      </c>
      <c r="X9" s="89">
        <f t="shared" si="11"/>
        <v>0</v>
      </c>
      <c r="Y9" s="216">
        <f t="shared" si="12"/>
        <v>0</v>
      </c>
      <c r="Z9" s="217">
        <f t="shared" si="13"/>
        <v>0</v>
      </c>
    </row>
    <row r="10" spans="1:30" ht="25" customHeight="1" x14ac:dyDescent="0.5">
      <c r="A10" s="210"/>
      <c r="B10" s="114"/>
      <c r="C10" s="114"/>
      <c r="D10" s="115"/>
      <c r="E10" s="116"/>
      <c r="F10" s="117"/>
      <c r="G10" s="117"/>
      <c r="H10" s="118"/>
      <c r="I10" s="118"/>
      <c r="J10" s="69">
        <f t="shared" si="0"/>
        <v>0</v>
      </c>
      <c r="K10" s="70" t="str">
        <f>IF(J10&gt;0,IF(F10="","Inserire periodo in colonna F",IF(G10="","Inserire periodo in colonna G",IF(H10="","Inserire gg. di presenza in colonna H",IF(J10&gt;L10,"Errore n. max giorni nel periodo inserito! Verificare",IF(NETWORKDAYS.INTL(F10,G10,1,'MENU TENDINA'!I$30:I$41)=J10,"ok",""))))),"")</f>
        <v/>
      </c>
      <c r="L10" s="17" t="str">
        <f>IF(J10&gt;0,NETWORKDAYS.INTL(F10,G10,1,'MENU TENDINA'!$I$30:$I$41),"")</f>
        <v/>
      </c>
      <c r="M10" s="119"/>
      <c r="N10" s="19">
        <f t="shared" si="1"/>
        <v>0</v>
      </c>
      <c r="O10" s="19">
        <f t="shared" si="2"/>
        <v>0</v>
      </c>
      <c r="P10" s="19">
        <f t="shared" si="3"/>
        <v>0</v>
      </c>
      <c r="Q10" s="19">
        <f t="shared" si="4"/>
        <v>0</v>
      </c>
      <c r="R10" s="66">
        <f t="shared" si="5"/>
        <v>0</v>
      </c>
      <c r="S10" s="67">
        <f t="shared" si="6"/>
        <v>0</v>
      </c>
      <c r="T10" s="68">
        <f t="shared" si="7"/>
        <v>0</v>
      </c>
      <c r="U10" s="88">
        <f t="shared" si="8"/>
        <v>0</v>
      </c>
      <c r="V10" s="89">
        <f t="shared" si="9"/>
        <v>0</v>
      </c>
      <c r="W10" s="88">
        <f t="shared" si="10"/>
        <v>0</v>
      </c>
      <c r="X10" s="89">
        <f t="shared" si="11"/>
        <v>0</v>
      </c>
      <c r="Y10" s="216">
        <f t="shared" si="12"/>
        <v>0</v>
      </c>
      <c r="Z10" s="217">
        <f t="shared" si="13"/>
        <v>0</v>
      </c>
    </row>
    <row r="11" spans="1:30" ht="25" customHeight="1" x14ac:dyDescent="0.5">
      <c r="A11" s="191"/>
      <c r="B11" s="10"/>
      <c r="C11" s="10"/>
      <c r="D11" s="11"/>
      <c r="E11" s="12"/>
      <c r="F11" s="117"/>
      <c r="G11" s="117"/>
      <c r="H11" s="118"/>
      <c r="I11" s="118"/>
      <c r="J11" s="69">
        <f t="shared" si="0"/>
        <v>0</v>
      </c>
      <c r="K11" s="70" t="str">
        <f>IF(J11&gt;0,IF(F11="","Inserire periodo in colonna F",IF(G11="","Inserire periodo in colonna G",IF(H11="","Inserire gg. di presenza in colonna H",IF(J11&gt;L11,"Errore n. max giorni nel periodo inserito! Verificare",IF(NETWORKDAYS.INTL(F11,G11,1,'MENU TENDINA'!I$30:I$41)=J11,"ok",""))))),"")</f>
        <v/>
      </c>
      <c r="L11" s="17" t="str">
        <f>IF(J11&gt;0,NETWORKDAYS.INTL(F11,G11,1,'MENU TENDINA'!$I$30:$I$41),"")</f>
        <v/>
      </c>
      <c r="M11" s="119"/>
      <c r="N11" s="19">
        <f t="shared" si="1"/>
        <v>0</v>
      </c>
      <c r="O11" s="19">
        <f t="shared" si="2"/>
        <v>0</v>
      </c>
      <c r="P11" s="19">
        <f t="shared" si="3"/>
        <v>0</v>
      </c>
      <c r="Q11" s="19">
        <f t="shared" si="4"/>
        <v>0</v>
      </c>
      <c r="R11" s="66">
        <f t="shared" si="5"/>
        <v>0</v>
      </c>
      <c r="S11" s="67">
        <f t="shared" si="6"/>
        <v>0</v>
      </c>
      <c r="T11" s="68">
        <f t="shared" si="7"/>
        <v>0</v>
      </c>
      <c r="U11" s="88">
        <f t="shared" si="8"/>
        <v>0</v>
      </c>
      <c r="V11" s="89">
        <f t="shared" si="9"/>
        <v>0</v>
      </c>
      <c r="W11" s="88">
        <f t="shared" si="10"/>
        <v>0</v>
      </c>
      <c r="X11" s="89">
        <f t="shared" si="11"/>
        <v>0</v>
      </c>
      <c r="Y11" s="216">
        <f t="shared" si="12"/>
        <v>0</v>
      </c>
      <c r="Z11" s="217">
        <f t="shared" si="13"/>
        <v>0</v>
      </c>
    </row>
    <row r="12" spans="1:30" ht="25" customHeight="1" x14ac:dyDescent="0.5">
      <c r="A12" s="191"/>
      <c r="B12" s="10"/>
      <c r="C12" s="10"/>
      <c r="D12" s="11"/>
      <c r="E12" s="12"/>
      <c r="F12" s="117"/>
      <c r="G12" s="117"/>
      <c r="H12" s="118"/>
      <c r="I12" s="118"/>
      <c r="J12" s="69">
        <f t="shared" si="0"/>
        <v>0</v>
      </c>
      <c r="K12" s="70" t="str">
        <f>IF(J12&gt;0,IF(F12="","Inserire periodo in colonna F",IF(G12="","Inserire periodo in colonna G",IF(H12="","Inserire gg. di presenza in colonna H",IF(J12&gt;L12,"Errore n. max giorni nel periodo inserito! Verificare",IF(NETWORKDAYS.INTL(F12,G12,1,'MENU TENDINA'!I$30:I$41)=J12,"ok",""))))),"")</f>
        <v/>
      </c>
      <c r="L12" s="17" t="str">
        <f>IF(J12&gt;0,NETWORKDAYS.INTL(F12,G12,1,'MENU TENDINA'!$I$30:$I$41),"")</f>
        <v/>
      </c>
      <c r="M12" s="119"/>
      <c r="N12" s="19">
        <f t="shared" si="1"/>
        <v>0</v>
      </c>
      <c r="O12" s="19">
        <f t="shared" si="2"/>
        <v>0</v>
      </c>
      <c r="P12" s="19">
        <f t="shared" si="3"/>
        <v>0</v>
      </c>
      <c r="Q12" s="19">
        <f t="shared" si="4"/>
        <v>0</v>
      </c>
      <c r="R12" s="66">
        <f t="shared" si="5"/>
        <v>0</v>
      </c>
      <c r="S12" s="67">
        <f t="shared" si="6"/>
        <v>0</v>
      </c>
      <c r="T12" s="68">
        <f t="shared" si="7"/>
        <v>0</v>
      </c>
      <c r="U12" s="88">
        <f t="shared" si="8"/>
        <v>0</v>
      </c>
      <c r="V12" s="89">
        <f t="shared" si="9"/>
        <v>0</v>
      </c>
      <c r="W12" s="88">
        <f t="shared" si="10"/>
        <v>0</v>
      </c>
      <c r="X12" s="89">
        <f t="shared" si="11"/>
        <v>0</v>
      </c>
      <c r="Y12" s="216">
        <f t="shared" si="12"/>
        <v>0</v>
      </c>
      <c r="Z12" s="217">
        <f t="shared" si="13"/>
        <v>0</v>
      </c>
    </row>
    <row r="13" spans="1:30" ht="25" customHeight="1" x14ac:dyDescent="0.5">
      <c r="A13" s="191"/>
      <c r="B13" s="10"/>
      <c r="C13" s="10"/>
      <c r="D13" s="11"/>
      <c r="E13" s="12"/>
      <c r="F13" s="117"/>
      <c r="G13" s="117"/>
      <c r="H13" s="118"/>
      <c r="I13" s="118"/>
      <c r="J13" s="69">
        <f t="shared" si="0"/>
        <v>0</v>
      </c>
      <c r="K13" s="70" t="str">
        <f>IF(J13&gt;0,IF(F13="","Inserire periodo in colonna F",IF(G13="","Inserire periodo in colonna G",IF(H13="","Inserire gg. di presenza in colonna H",IF(J13&gt;L13,"Errore n. max giorni nel periodo inserito! Verificare",IF(NETWORKDAYS.INTL(F13,G13,1,'MENU TENDINA'!I$30:I$41)=J13,"ok",""))))),"")</f>
        <v/>
      </c>
      <c r="L13" s="17" t="str">
        <f>IF(J13&gt;0,NETWORKDAYS.INTL(F13,G13,1,'MENU TENDINA'!$I$30:$I$41),"")</f>
        <v/>
      </c>
      <c r="M13" s="119"/>
      <c r="N13" s="19">
        <f t="shared" si="1"/>
        <v>0</v>
      </c>
      <c r="O13" s="19">
        <f t="shared" si="2"/>
        <v>0</v>
      </c>
      <c r="P13" s="19">
        <f t="shared" si="3"/>
        <v>0</v>
      </c>
      <c r="Q13" s="19">
        <f t="shared" si="4"/>
        <v>0</v>
      </c>
      <c r="R13" s="66">
        <f t="shared" si="5"/>
        <v>0</v>
      </c>
      <c r="S13" s="67">
        <f t="shared" si="6"/>
        <v>0</v>
      </c>
      <c r="T13" s="68">
        <f t="shared" si="7"/>
        <v>0</v>
      </c>
      <c r="U13" s="88">
        <f t="shared" si="8"/>
        <v>0</v>
      </c>
      <c r="V13" s="89">
        <f t="shared" si="9"/>
        <v>0</v>
      </c>
      <c r="W13" s="88">
        <f t="shared" si="10"/>
        <v>0</v>
      </c>
      <c r="X13" s="89">
        <f t="shared" si="11"/>
        <v>0</v>
      </c>
      <c r="Y13" s="216">
        <f t="shared" si="12"/>
        <v>0</v>
      </c>
      <c r="Z13" s="217">
        <f t="shared" si="13"/>
        <v>0</v>
      </c>
    </row>
    <row r="14" spans="1:30" ht="25" customHeight="1" x14ac:dyDescent="0.5">
      <c r="A14" s="191"/>
      <c r="B14" s="10"/>
      <c r="C14" s="10"/>
      <c r="D14" s="11"/>
      <c r="E14" s="12"/>
      <c r="F14" s="117"/>
      <c r="G14" s="117"/>
      <c r="H14" s="118"/>
      <c r="I14" s="118"/>
      <c r="J14" s="69">
        <f t="shared" si="0"/>
        <v>0</v>
      </c>
      <c r="K14" s="70" t="str">
        <f>IF(J14&gt;0,IF(F14="","Inserire periodo in colonna F",IF(G14="","Inserire periodo in colonna G",IF(H14="","Inserire gg. di presenza in colonna H",IF(J14&gt;L14,"Errore n. max giorni nel periodo inserito! Verificare",IF(NETWORKDAYS.INTL(F14,G14,1,'MENU TENDINA'!I$30:I$41)=J14,"ok",""))))),"")</f>
        <v/>
      </c>
      <c r="L14" s="17" t="str">
        <f>IF(J14&gt;0,NETWORKDAYS.INTL(F14,G14,1,'MENU TENDINA'!$I$30:$I$41),"")</f>
        <v/>
      </c>
      <c r="M14" s="119"/>
      <c r="N14" s="19">
        <f t="shared" si="1"/>
        <v>0</v>
      </c>
      <c r="O14" s="19">
        <f t="shared" si="2"/>
        <v>0</v>
      </c>
      <c r="P14" s="19">
        <f t="shared" si="3"/>
        <v>0</v>
      </c>
      <c r="Q14" s="19">
        <f t="shared" si="4"/>
        <v>0</v>
      </c>
      <c r="R14" s="66">
        <f t="shared" si="5"/>
        <v>0</v>
      </c>
      <c r="S14" s="67">
        <f t="shared" si="6"/>
        <v>0</v>
      </c>
      <c r="T14" s="68">
        <f t="shared" si="7"/>
        <v>0</v>
      </c>
      <c r="U14" s="88">
        <f t="shared" si="8"/>
        <v>0</v>
      </c>
      <c r="V14" s="89">
        <f t="shared" si="9"/>
        <v>0</v>
      </c>
      <c r="W14" s="88">
        <f t="shared" si="10"/>
        <v>0</v>
      </c>
      <c r="X14" s="89">
        <f t="shared" si="11"/>
        <v>0</v>
      </c>
      <c r="Y14" s="216">
        <f t="shared" si="12"/>
        <v>0</v>
      </c>
      <c r="Z14" s="217">
        <f t="shared" si="13"/>
        <v>0</v>
      </c>
    </row>
    <row r="15" spans="1:30" ht="25" customHeight="1" x14ac:dyDescent="0.5">
      <c r="A15" s="191"/>
      <c r="B15" s="10"/>
      <c r="C15" s="10"/>
      <c r="D15" s="11"/>
      <c r="E15" s="12"/>
      <c r="F15" s="117"/>
      <c r="G15" s="117"/>
      <c r="H15" s="118"/>
      <c r="I15" s="118"/>
      <c r="J15" s="69">
        <f t="shared" si="0"/>
        <v>0</v>
      </c>
      <c r="K15" s="70" t="str">
        <f>IF(J15&gt;0,IF(F15="","Inserire periodo in colonna F",IF(G15="","Inserire periodo in colonna G",IF(H15="","Inserire gg. di presenza in colonna H",IF(J15&gt;L15,"Errore n. max giorni nel periodo inserito! Verificare",IF(NETWORKDAYS.INTL(F15,G15,1,'MENU TENDINA'!I$30:I$41)=J15,"ok",""))))),"")</f>
        <v/>
      </c>
      <c r="L15" s="17" t="str">
        <f>IF(J15&gt;0,NETWORKDAYS.INTL(F15,G15,1,'MENU TENDINA'!$I$30:$I$41),"")</f>
        <v/>
      </c>
      <c r="M15" s="119"/>
      <c r="N15" s="19">
        <f t="shared" si="1"/>
        <v>0</v>
      </c>
      <c r="O15" s="19">
        <f t="shared" si="2"/>
        <v>0</v>
      </c>
      <c r="P15" s="19">
        <f t="shared" si="3"/>
        <v>0</v>
      </c>
      <c r="Q15" s="19">
        <f t="shared" si="4"/>
        <v>0</v>
      </c>
      <c r="R15" s="66">
        <f t="shared" si="5"/>
        <v>0</v>
      </c>
      <c r="S15" s="67">
        <f t="shared" si="6"/>
        <v>0</v>
      </c>
      <c r="T15" s="68">
        <f t="shared" si="7"/>
        <v>0</v>
      </c>
      <c r="U15" s="88">
        <f t="shared" si="8"/>
        <v>0</v>
      </c>
      <c r="V15" s="89">
        <f t="shared" si="9"/>
        <v>0</v>
      </c>
      <c r="W15" s="88">
        <f t="shared" si="10"/>
        <v>0</v>
      </c>
      <c r="X15" s="89">
        <f t="shared" si="11"/>
        <v>0</v>
      </c>
      <c r="Y15" s="216">
        <f t="shared" si="12"/>
        <v>0</v>
      </c>
      <c r="Z15" s="217">
        <f t="shared" si="13"/>
        <v>0</v>
      </c>
    </row>
    <row r="16" spans="1:30" ht="25" customHeight="1" x14ac:dyDescent="0.5">
      <c r="A16" s="191"/>
      <c r="B16" s="10"/>
      <c r="C16" s="10"/>
      <c r="D16" s="11"/>
      <c r="E16" s="12"/>
      <c r="F16" s="117"/>
      <c r="G16" s="117"/>
      <c r="H16" s="118"/>
      <c r="I16" s="118"/>
      <c r="J16" s="69">
        <f t="shared" si="0"/>
        <v>0</v>
      </c>
      <c r="K16" s="70" t="str">
        <f>IF(J16&gt;0,IF(F16="","Inserire periodo in colonna F",IF(G16="","Inserire periodo in colonna G",IF(H16="","Inserire gg. di presenza in colonna H",IF(J16&gt;L16,"Errore n. max giorni nel periodo inserito! Verificare",IF(NETWORKDAYS.INTL(F16,G16,1,'MENU TENDINA'!I$30:I$41)=J16,"ok",""))))),"")</f>
        <v/>
      </c>
      <c r="L16" s="17" t="str">
        <f>IF(J16&gt;0,NETWORKDAYS.INTL(F16,G16,1,'MENU TENDINA'!$I$30:$I$41),"")</f>
        <v/>
      </c>
      <c r="M16" s="119"/>
      <c r="N16" s="19">
        <f t="shared" si="1"/>
        <v>0</v>
      </c>
      <c r="O16" s="19">
        <f t="shared" si="2"/>
        <v>0</v>
      </c>
      <c r="P16" s="19">
        <f t="shared" si="3"/>
        <v>0</v>
      </c>
      <c r="Q16" s="19">
        <f t="shared" si="4"/>
        <v>0</v>
      </c>
      <c r="R16" s="66">
        <f t="shared" si="5"/>
        <v>0</v>
      </c>
      <c r="S16" s="67">
        <f t="shared" si="6"/>
        <v>0</v>
      </c>
      <c r="T16" s="68">
        <f t="shared" si="7"/>
        <v>0</v>
      </c>
      <c r="U16" s="88">
        <f t="shared" si="8"/>
        <v>0</v>
      </c>
      <c r="V16" s="89">
        <f t="shared" si="9"/>
        <v>0</v>
      </c>
      <c r="W16" s="88">
        <f t="shared" si="10"/>
        <v>0</v>
      </c>
      <c r="X16" s="89">
        <f t="shared" si="11"/>
        <v>0</v>
      </c>
      <c r="Y16" s="216">
        <f t="shared" si="12"/>
        <v>0</v>
      </c>
      <c r="Z16" s="217">
        <f t="shared" si="13"/>
        <v>0</v>
      </c>
    </row>
    <row r="17" spans="1:26" ht="25" customHeight="1" x14ac:dyDescent="0.5">
      <c r="A17" s="191"/>
      <c r="B17" s="10"/>
      <c r="C17" s="10"/>
      <c r="D17" s="11"/>
      <c r="E17" s="12"/>
      <c r="F17" s="117"/>
      <c r="G17" s="117"/>
      <c r="H17" s="118"/>
      <c r="I17" s="118"/>
      <c r="J17" s="69">
        <f t="shared" si="0"/>
        <v>0</v>
      </c>
      <c r="K17" s="70" t="str">
        <f>IF(J17&gt;0,IF(F17="","Inserire periodo in colonna F",IF(G17="","Inserire periodo in colonna G",IF(H17="","Inserire gg. di presenza in colonna H",IF(J17&gt;L17,"Errore n. max giorni nel periodo inserito! Verificare",IF(NETWORKDAYS.INTL(F17,G17,1,'MENU TENDINA'!I$30:I$41)=J17,"ok",""))))),"")</f>
        <v/>
      </c>
      <c r="L17" s="17" t="str">
        <f>IF(J17&gt;0,NETWORKDAYS.INTL(F17,G17,1,'MENU TENDINA'!$I$30:$I$41),"")</f>
        <v/>
      </c>
      <c r="M17" s="119"/>
      <c r="N17" s="19">
        <f t="shared" si="1"/>
        <v>0</v>
      </c>
      <c r="O17" s="19">
        <f t="shared" si="2"/>
        <v>0</v>
      </c>
      <c r="P17" s="19">
        <f t="shared" si="3"/>
        <v>0</v>
      </c>
      <c r="Q17" s="19">
        <f t="shared" si="4"/>
        <v>0</v>
      </c>
      <c r="R17" s="66">
        <f t="shared" si="5"/>
        <v>0</v>
      </c>
      <c r="S17" s="67">
        <f t="shared" si="6"/>
        <v>0</v>
      </c>
      <c r="T17" s="68">
        <f t="shared" si="7"/>
        <v>0</v>
      </c>
      <c r="U17" s="88">
        <f t="shared" si="8"/>
        <v>0</v>
      </c>
      <c r="V17" s="89">
        <f t="shared" si="9"/>
        <v>0</v>
      </c>
      <c r="W17" s="88">
        <f t="shared" si="10"/>
        <v>0</v>
      </c>
      <c r="X17" s="89">
        <f t="shared" si="11"/>
        <v>0</v>
      </c>
      <c r="Y17" s="216">
        <f t="shared" si="12"/>
        <v>0</v>
      </c>
      <c r="Z17" s="217">
        <f t="shared" si="13"/>
        <v>0</v>
      </c>
    </row>
    <row r="18" spans="1:26" ht="25" customHeight="1" x14ac:dyDescent="0.5">
      <c r="A18" s="191"/>
      <c r="B18" s="10"/>
      <c r="C18" s="10"/>
      <c r="D18" s="11"/>
      <c r="E18" s="12"/>
      <c r="F18" s="117"/>
      <c r="G18" s="117"/>
      <c r="H18" s="118"/>
      <c r="I18" s="118"/>
      <c r="J18" s="69">
        <f t="shared" si="0"/>
        <v>0</v>
      </c>
      <c r="K18" s="70" t="str">
        <f>IF(J18&gt;0,IF(F18="","Inserire periodo in colonna F",IF(G18="","Inserire periodo in colonna G",IF(H18="","Inserire gg. di presenza in colonna H",IF(J18&gt;L18,"Errore n. max giorni nel periodo inserito! Verificare",IF(NETWORKDAYS.INTL(F18,G18,1,'MENU TENDINA'!I$30:I$41)=J18,"ok",""))))),"")</f>
        <v/>
      </c>
      <c r="L18" s="17" t="str">
        <f>IF(J18&gt;0,NETWORKDAYS.INTL(F18,G18,1,'MENU TENDINA'!$I$30:$I$41),"")</f>
        <v/>
      </c>
      <c r="M18" s="119"/>
      <c r="N18" s="19">
        <f t="shared" si="1"/>
        <v>0</v>
      </c>
      <c r="O18" s="19">
        <f t="shared" si="2"/>
        <v>0</v>
      </c>
      <c r="P18" s="19">
        <f t="shared" si="3"/>
        <v>0</v>
      </c>
      <c r="Q18" s="19">
        <f t="shared" si="4"/>
        <v>0</v>
      </c>
      <c r="R18" s="66">
        <f t="shared" si="5"/>
        <v>0</v>
      </c>
      <c r="S18" s="67">
        <f t="shared" si="6"/>
        <v>0</v>
      </c>
      <c r="T18" s="68">
        <f t="shared" si="7"/>
        <v>0</v>
      </c>
      <c r="U18" s="88">
        <f t="shared" si="8"/>
        <v>0</v>
      </c>
      <c r="V18" s="89">
        <f t="shared" si="9"/>
        <v>0</v>
      </c>
      <c r="W18" s="88">
        <f t="shared" si="10"/>
        <v>0</v>
      </c>
      <c r="X18" s="89">
        <f t="shared" si="11"/>
        <v>0</v>
      </c>
      <c r="Y18" s="216">
        <f t="shared" si="12"/>
        <v>0</v>
      </c>
      <c r="Z18" s="217">
        <f t="shared" si="13"/>
        <v>0</v>
      </c>
    </row>
    <row r="19" spans="1:26" ht="25" customHeight="1" x14ac:dyDescent="0.5">
      <c r="A19" s="191"/>
      <c r="B19" s="10"/>
      <c r="C19" s="10"/>
      <c r="D19" s="11"/>
      <c r="E19" s="12"/>
      <c r="F19" s="117"/>
      <c r="G19" s="117"/>
      <c r="H19" s="118"/>
      <c r="I19" s="118"/>
      <c r="J19" s="69">
        <f t="shared" si="0"/>
        <v>0</v>
      </c>
      <c r="K19" s="70" t="str">
        <f>IF(J19&gt;0,IF(F19="","Inserire periodo in colonna F",IF(G19="","Inserire periodo in colonna G",IF(H19="","Inserire gg. di presenza in colonna H",IF(J19&gt;L19,"Errore n. max giorni nel periodo inserito! Verificare",IF(NETWORKDAYS.INTL(F19,G19,1,'MENU TENDINA'!I$30:I$41)=J19,"ok",""))))),"")</f>
        <v/>
      </c>
      <c r="L19" s="17" t="str">
        <f>IF(J19&gt;0,NETWORKDAYS.INTL(F19,G19,1,'MENU TENDINA'!$I$30:$I$41),"")</f>
        <v/>
      </c>
      <c r="M19" s="119"/>
      <c r="N19" s="19">
        <f t="shared" si="1"/>
        <v>0</v>
      </c>
      <c r="O19" s="19">
        <f t="shared" si="2"/>
        <v>0</v>
      </c>
      <c r="P19" s="19">
        <f t="shared" si="3"/>
        <v>0</v>
      </c>
      <c r="Q19" s="19">
        <f t="shared" si="4"/>
        <v>0</v>
      </c>
      <c r="R19" s="66">
        <f t="shared" si="5"/>
        <v>0</v>
      </c>
      <c r="S19" s="67">
        <f t="shared" si="6"/>
        <v>0</v>
      </c>
      <c r="T19" s="68">
        <f t="shared" si="7"/>
        <v>0</v>
      </c>
      <c r="U19" s="88">
        <f t="shared" si="8"/>
        <v>0</v>
      </c>
      <c r="V19" s="89">
        <f t="shared" si="9"/>
        <v>0</v>
      </c>
      <c r="W19" s="88">
        <f t="shared" si="10"/>
        <v>0</v>
      </c>
      <c r="X19" s="89">
        <f t="shared" si="11"/>
        <v>0</v>
      </c>
      <c r="Y19" s="216">
        <f t="shared" si="12"/>
        <v>0</v>
      </c>
      <c r="Z19" s="217">
        <f t="shared" si="13"/>
        <v>0</v>
      </c>
    </row>
    <row r="20" spans="1:26" ht="25" customHeight="1" x14ac:dyDescent="0.5">
      <c r="A20" s="191"/>
      <c r="B20" s="10"/>
      <c r="C20" s="10"/>
      <c r="D20" s="11"/>
      <c r="E20" s="12"/>
      <c r="F20" s="117"/>
      <c r="G20" s="117"/>
      <c r="H20" s="118"/>
      <c r="I20" s="118"/>
      <c r="J20" s="69">
        <f t="shared" si="0"/>
        <v>0</v>
      </c>
      <c r="K20" s="70" t="str">
        <f>IF(J20&gt;0,IF(F20="","Inserire periodo in colonna F",IF(G20="","Inserire periodo in colonna G",IF(H20="","Inserire gg. di presenza in colonna H",IF(J20&gt;L20,"Errore n. max giorni nel periodo inserito! Verificare",IF(NETWORKDAYS.INTL(F20,G20,1,'MENU TENDINA'!I$30:I$41)=J20,"ok",""))))),"")</f>
        <v/>
      </c>
      <c r="L20" s="17" t="str">
        <f>IF(J20&gt;0,NETWORKDAYS.INTL(F20,G20,1,'MENU TENDINA'!$I$30:$I$41),"")</f>
        <v/>
      </c>
      <c r="M20" s="119"/>
      <c r="N20" s="19">
        <f t="shared" si="1"/>
        <v>0</v>
      </c>
      <c r="O20" s="19">
        <f t="shared" si="2"/>
        <v>0</v>
      </c>
      <c r="P20" s="19">
        <f t="shared" si="3"/>
        <v>0</v>
      </c>
      <c r="Q20" s="19">
        <f t="shared" si="4"/>
        <v>0</v>
      </c>
      <c r="R20" s="66">
        <f t="shared" si="5"/>
        <v>0</v>
      </c>
      <c r="S20" s="67">
        <f t="shared" si="6"/>
        <v>0</v>
      </c>
      <c r="T20" s="68">
        <f t="shared" si="7"/>
        <v>0</v>
      </c>
      <c r="U20" s="88">
        <f t="shared" si="8"/>
        <v>0</v>
      </c>
      <c r="V20" s="89">
        <f t="shared" si="9"/>
        <v>0</v>
      </c>
      <c r="W20" s="88">
        <f t="shared" si="10"/>
        <v>0</v>
      </c>
      <c r="X20" s="89">
        <f t="shared" si="11"/>
        <v>0</v>
      </c>
      <c r="Y20" s="216">
        <f t="shared" si="12"/>
        <v>0</v>
      </c>
      <c r="Z20" s="217">
        <f t="shared" si="13"/>
        <v>0</v>
      </c>
    </row>
    <row r="21" spans="1:26" ht="25" customHeight="1" x14ac:dyDescent="0.5">
      <c r="A21" s="191"/>
      <c r="B21" s="10"/>
      <c r="C21" s="10"/>
      <c r="D21" s="11"/>
      <c r="E21" s="12"/>
      <c r="F21" s="117"/>
      <c r="G21" s="117"/>
      <c r="H21" s="118"/>
      <c r="I21" s="118"/>
      <c r="J21" s="69">
        <f t="shared" si="0"/>
        <v>0</v>
      </c>
      <c r="K21" s="70" t="str">
        <f>IF(J21&gt;0,IF(F21="","Inserire periodo in colonna F",IF(G21="","Inserire periodo in colonna G",IF(H21="","Inserire gg. di presenza in colonna H",IF(J21&gt;L21,"Errore n. max giorni nel periodo inserito! Verificare",IF(NETWORKDAYS.INTL(F21,G21,1,'MENU TENDINA'!I$30:I$41)=J21,"ok",""))))),"")</f>
        <v/>
      </c>
      <c r="L21" s="17" t="str">
        <f>IF(J21&gt;0,NETWORKDAYS.INTL(F21,G21,1,'MENU TENDINA'!$I$30:$I$41),"")</f>
        <v/>
      </c>
      <c r="M21" s="119"/>
      <c r="N21" s="19">
        <f t="shared" si="1"/>
        <v>0</v>
      </c>
      <c r="O21" s="19">
        <f t="shared" si="2"/>
        <v>0</v>
      </c>
      <c r="P21" s="19">
        <f t="shared" si="3"/>
        <v>0</v>
      </c>
      <c r="Q21" s="19">
        <f t="shared" si="4"/>
        <v>0</v>
      </c>
      <c r="R21" s="66">
        <f t="shared" si="5"/>
        <v>0</v>
      </c>
      <c r="S21" s="67">
        <f t="shared" si="6"/>
        <v>0</v>
      </c>
      <c r="T21" s="68">
        <f t="shared" si="7"/>
        <v>0</v>
      </c>
      <c r="U21" s="88">
        <f t="shared" si="8"/>
        <v>0</v>
      </c>
      <c r="V21" s="89">
        <f t="shared" si="9"/>
        <v>0</v>
      </c>
      <c r="W21" s="88">
        <f t="shared" si="10"/>
        <v>0</v>
      </c>
      <c r="X21" s="89">
        <f t="shared" si="11"/>
        <v>0</v>
      </c>
      <c r="Y21" s="216">
        <f t="shared" si="12"/>
        <v>0</v>
      </c>
      <c r="Z21" s="217">
        <f t="shared" si="13"/>
        <v>0</v>
      </c>
    </row>
    <row r="22" spans="1:26" ht="25" customHeight="1" x14ac:dyDescent="0.5">
      <c r="A22" s="191"/>
      <c r="B22" s="10"/>
      <c r="C22" s="10"/>
      <c r="D22" s="11"/>
      <c r="E22" s="12"/>
      <c r="F22" s="117"/>
      <c r="G22" s="117"/>
      <c r="H22" s="118"/>
      <c r="I22" s="118"/>
      <c r="J22" s="69">
        <f t="shared" si="0"/>
        <v>0</v>
      </c>
      <c r="K22" s="70" t="str">
        <f>IF(J22&gt;0,IF(F22="","Inserire periodo in colonna F",IF(G22="","Inserire periodo in colonna G",IF(H22="","Inserire gg. di presenza in colonna H",IF(J22&gt;L22,"Errore n. max giorni nel periodo inserito! Verificare",IF(NETWORKDAYS.INTL(F22,G22,1,'MENU TENDINA'!I$30:I$41)=J22,"ok",""))))),"")</f>
        <v/>
      </c>
      <c r="L22" s="17" t="str">
        <f>IF(J22&gt;0,NETWORKDAYS.INTL(F22,G22,1,'MENU TENDINA'!$I$30:$I$41),"")</f>
        <v/>
      </c>
      <c r="M22" s="119"/>
      <c r="N22" s="19">
        <f t="shared" si="1"/>
        <v>0</v>
      </c>
      <c r="O22" s="19">
        <f t="shared" si="2"/>
        <v>0</v>
      </c>
      <c r="P22" s="19">
        <f t="shared" si="3"/>
        <v>0</v>
      </c>
      <c r="Q22" s="19">
        <f t="shared" si="4"/>
        <v>0</v>
      </c>
      <c r="R22" s="66">
        <f t="shared" si="5"/>
        <v>0</v>
      </c>
      <c r="S22" s="67">
        <f t="shared" si="6"/>
        <v>0</v>
      </c>
      <c r="T22" s="68">
        <f t="shared" si="7"/>
        <v>0</v>
      </c>
      <c r="U22" s="88">
        <f t="shared" si="8"/>
        <v>0</v>
      </c>
      <c r="V22" s="89">
        <f t="shared" si="9"/>
        <v>0</v>
      </c>
      <c r="W22" s="88">
        <f t="shared" si="10"/>
        <v>0</v>
      </c>
      <c r="X22" s="89">
        <f t="shared" si="11"/>
        <v>0</v>
      </c>
      <c r="Y22" s="216">
        <f t="shared" si="12"/>
        <v>0</v>
      </c>
      <c r="Z22" s="217">
        <f t="shared" si="13"/>
        <v>0</v>
      </c>
    </row>
    <row r="23" spans="1:26" ht="25" customHeight="1" x14ac:dyDescent="0.5">
      <c r="A23" s="191"/>
      <c r="B23" s="10"/>
      <c r="C23" s="10"/>
      <c r="D23" s="11"/>
      <c r="E23" s="12"/>
      <c r="F23" s="117"/>
      <c r="G23" s="117"/>
      <c r="H23" s="118"/>
      <c r="I23" s="118"/>
      <c r="J23" s="69">
        <f t="shared" si="0"/>
        <v>0</v>
      </c>
      <c r="K23" s="70" t="str">
        <f>IF(J23&gt;0,IF(F23="","Inserire periodo in colonna F",IF(G23="","Inserire periodo in colonna G",IF(H23="","Inserire gg. di presenza in colonna H",IF(J23&gt;L23,"Errore n. max giorni nel periodo inserito! Verificare",IF(NETWORKDAYS.INTL(F23,G23,1,'MENU TENDINA'!I$30:I$41)=J23,"ok",""))))),"")</f>
        <v/>
      </c>
      <c r="L23" s="17" t="str">
        <f>IF(J23&gt;0,NETWORKDAYS.INTL(F23,G23,1,'MENU TENDINA'!$I$30:$I$41),"")</f>
        <v/>
      </c>
      <c r="M23" s="119"/>
      <c r="N23" s="19">
        <f t="shared" si="1"/>
        <v>0</v>
      </c>
      <c r="O23" s="19">
        <f t="shared" si="2"/>
        <v>0</v>
      </c>
      <c r="P23" s="19">
        <f t="shared" si="3"/>
        <v>0</v>
      </c>
      <c r="Q23" s="19">
        <f t="shared" si="4"/>
        <v>0</v>
      </c>
      <c r="R23" s="66">
        <f t="shared" si="5"/>
        <v>0</v>
      </c>
      <c r="S23" s="67">
        <f t="shared" si="6"/>
        <v>0</v>
      </c>
      <c r="T23" s="68">
        <f t="shared" si="7"/>
        <v>0</v>
      </c>
      <c r="U23" s="88">
        <f t="shared" si="8"/>
        <v>0</v>
      </c>
      <c r="V23" s="89">
        <f t="shared" si="9"/>
        <v>0</v>
      </c>
      <c r="W23" s="88">
        <f t="shared" si="10"/>
        <v>0</v>
      </c>
      <c r="X23" s="89">
        <f t="shared" si="11"/>
        <v>0</v>
      </c>
      <c r="Y23" s="216">
        <f t="shared" si="12"/>
        <v>0</v>
      </c>
      <c r="Z23" s="217">
        <f t="shared" si="13"/>
        <v>0</v>
      </c>
    </row>
    <row r="24" spans="1:26" ht="25" customHeight="1" x14ac:dyDescent="0.5">
      <c r="A24" s="191"/>
      <c r="B24" s="10"/>
      <c r="C24" s="10"/>
      <c r="D24" s="11"/>
      <c r="E24" s="12"/>
      <c r="F24" s="117"/>
      <c r="G24" s="117"/>
      <c r="H24" s="118"/>
      <c r="I24" s="118"/>
      <c r="J24" s="69">
        <f t="shared" si="0"/>
        <v>0</v>
      </c>
      <c r="K24" s="70" t="str">
        <f>IF(J24&gt;0,IF(F24="","Inserire periodo in colonna F",IF(G24="","Inserire periodo in colonna G",IF(H24="","Inserire gg. di presenza in colonna H",IF(J24&gt;L24,"Errore n. max giorni nel periodo inserito! Verificare",IF(NETWORKDAYS.INTL(F24,G24,1,'MENU TENDINA'!I$30:I$41)=J24,"ok",""))))),"")</f>
        <v/>
      </c>
      <c r="L24" s="17" t="str">
        <f>IF(J24&gt;0,NETWORKDAYS.INTL(F24,G24,1,'MENU TENDINA'!$I$30:$I$41),"")</f>
        <v/>
      </c>
      <c r="M24" s="119"/>
      <c r="N24" s="19">
        <f t="shared" si="1"/>
        <v>0</v>
      </c>
      <c r="O24" s="19">
        <f t="shared" si="2"/>
        <v>0</v>
      </c>
      <c r="P24" s="19">
        <f t="shared" si="3"/>
        <v>0</v>
      </c>
      <c r="Q24" s="19">
        <f t="shared" si="4"/>
        <v>0</v>
      </c>
      <c r="R24" s="66">
        <f t="shared" si="5"/>
        <v>0</v>
      </c>
      <c r="S24" s="67">
        <f t="shared" si="6"/>
        <v>0</v>
      </c>
      <c r="T24" s="68">
        <f t="shared" si="7"/>
        <v>0</v>
      </c>
      <c r="U24" s="88">
        <f t="shared" si="8"/>
        <v>0</v>
      </c>
      <c r="V24" s="89">
        <f t="shared" si="9"/>
        <v>0</v>
      </c>
      <c r="W24" s="88">
        <f t="shared" si="10"/>
        <v>0</v>
      </c>
      <c r="X24" s="89">
        <f t="shared" si="11"/>
        <v>0</v>
      </c>
      <c r="Y24" s="216">
        <f t="shared" si="12"/>
        <v>0</v>
      </c>
      <c r="Z24" s="217">
        <f t="shared" si="13"/>
        <v>0</v>
      </c>
    </row>
    <row r="25" spans="1:26" ht="25" customHeight="1" x14ac:dyDescent="0.5">
      <c r="A25" s="191"/>
      <c r="B25" s="10"/>
      <c r="C25" s="10"/>
      <c r="D25" s="11"/>
      <c r="E25" s="12"/>
      <c r="F25" s="117"/>
      <c r="G25" s="117"/>
      <c r="H25" s="118"/>
      <c r="I25" s="118"/>
      <c r="J25" s="69">
        <f t="shared" si="0"/>
        <v>0</v>
      </c>
      <c r="K25" s="70" t="str">
        <f>IF(J25&gt;0,IF(F25="","Inserire periodo in colonna F",IF(G25="","Inserire periodo in colonna G",IF(H25="","Inserire gg. di presenza in colonna H",IF(J25&gt;L25,"Errore n. max giorni nel periodo inserito! Verificare",IF(NETWORKDAYS.INTL(F25,G25,1,'MENU TENDINA'!I$30:I$41)=J25,"ok",""))))),"")</f>
        <v/>
      </c>
      <c r="L25" s="17" t="str">
        <f>IF(J25&gt;0,NETWORKDAYS.INTL(F25,G25,1,'MENU TENDINA'!$I$30:$I$41),"")</f>
        <v/>
      </c>
      <c r="M25" s="119"/>
      <c r="N25" s="19">
        <f t="shared" si="1"/>
        <v>0</v>
      </c>
      <c r="O25" s="19">
        <f t="shared" si="2"/>
        <v>0</v>
      </c>
      <c r="P25" s="19">
        <f t="shared" si="3"/>
        <v>0</v>
      </c>
      <c r="Q25" s="19">
        <f t="shared" si="4"/>
        <v>0</v>
      </c>
      <c r="R25" s="66">
        <f t="shared" si="5"/>
        <v>0</v>
      </c>
      <c r="S25" s="67">
        <f t="shared" si="6"/>
        <v>0</v>
      </c>
      <c r="T25" s="68">
        <f t="shared" si="7"/>
        <v>0</v>
      </c>
      <c r="U25" s="88">
        <f t="shared" si="8"/>
        <v>0</v>
      </c>
      <c r="V25" s="89">
        <f t="shared" si="9"/>
        <v>0</v>
      </c>
      <c r="W25" s="88">
        <f t="shared" si="10"/>
        <v>0</v>
      </c>
      <c r="X25" s="89">
        <f t="shared" si="11"/>
        <v>0</v>
      </c>
      <c r="Y25" s="216">
        <f t="shared" si="12"/>
        <v>0</v>
      </c>
      <c r="Z25" s="217">
        <f t="shared" si="13"/>
        <v>0</v>
      </c>
    </row>
    <row r="26" spans="1:26" ht="25" customHeight="1" x14ac:dyDescent="0.5">
      <c r="A26" s="191"/>
      <c r="B26" s="10"/>
      <c r="C26" s="10"/>
      <c r="D26" s="11"/>
      <c r="E26" s="12"/>
      <c r="F26" s="117"/>
      <c r="G26" s="117"/>
      <c r="H26" s="118"/>
      <c r="I26" s="118"/>
      <c r="J26" s="69">
        <f t="shared" si="0"/>
        <v>0</v>
      </c>
      <c r="K26" s="70" t="str">
        <f>IF(J26&gt;0,IF(F26="","Inserire periodo in colonna F",IF(G26="","Inserire periodo in colonna G",IF(H26="","Inserire gg. di presenza in colonna H",IF(J26&gt;L26,"Errore n. max giorni nel periodo inserito! Verificare",IF(NETWORKDAYS.INTL(F26,G26,1,'MENU TENDINA'!I$30:I$41)=J26,"ok",""))))),"")</f>
        <v/>
      </c>
      <c r="L26" s="17" t="str">
        <f>IF(J26&gt;0,NETWORKDAYS.INTL(F26,G26,1,'MENU TENDINA'!$I$30:$I$41),"")</f>
        <v/>
      </c>
      <c r="M26" s="119"/>
      <c r="N26" s="19">
        <f t="shared" si="1"/>
        <v>0</v>
      </c>
      <c r="O26" s="19">
        <f t="shared" si="2"/>
        <v>0</v>
      </c>
      <c r="P26" s="19">
        <f t="shared" si="3"/>
        <v>0</v>
      </c>
      <c r="Q26" s="19">
        <f t="shared" si="4"/>
        <v>0</v>
      </c>
      <c r="R26" s="66">
        <f t="shared" si="5"/>
        <v>0</v>
      </c>
      <c r="S26" s="67">
        <f t="shared" si="6"/>
        <v>0</v>
      </c>
      <c r="T26" s="68">
        <f t="shared" si="7"/>
        <v>0</v>
      </c>
      <c r="U26" s="88">
        <f t="shared" si="8"/>
        <v>0</v>
      </c>
      <c r="V26" s="89">
        <f t="shared" si="9"/>
        <v>0</v>
      </c>
      <c r="W26" s="88">
        <f t="shared" si="10"/>
        <v>0</v>
      </c>
      <c r="X26" s="89">
        <f t="shared" si="11"/>
        <v>0</v>
      </c>
      <c r="Y26" s="216">
        <f t="shared" si="12"/>
        <v>0</v>
      </c>
      <c r="Z26" s="217">
        <f t="shared" si="13"/>
        <v>0</v>
      </c>
    </row>
    <row r="27" spans="1:26" ht="25" customHeight="1" x14ac:dyDescent="0.5">
      <c r="A27" s="191"/>
      <c r="B27" s="10"/>
      <c r="C27" s="10"/>
      <c r="D27" s="11"/>
      <c r="E27" s="12"/>
      <c r="F27" s="117"/>
      <c r="G27" s="117"/>
      <c r="H27" s="118"/>
      <c r="I27" s="118"/>
      <c r="J27" s="69">
        <f t="shared" si="0"/>
        <v>0</v>
      </c>
      <c r="K27" s="70" t="str">
        <f>IF(J27&gt;0,IF(F27="","Inserire periodo in colonna F",IF(G27="","Inserire periodo in colonna G",IF(H27="","Inserire gg. di presenza in colonna H",IF(J27&gt;L27,"Errore n. max giorni nel periodo inserito! Verificare",IF(NETWORKDAYS.INTL(F27,G27,1,'MENU TENDINA'!I$30:I$41)=J27,"ok",""))))),"")</f>
        <v/>
      </c>
      <c r="L27" s="17" t="str">
        <f>IF(J27&gt;0,NETWORKDAYS.INTL(F27,G27,1,'MENU TENDINA'!$I$30:$I$41),"")</f>
        <v/>
      </c>
      <c r="M27" s="119"/>
      <c r="N27" s="19">
        <f t="shared" si="1"/>
        <v>0</v>
      </c>
      <c r="O27" s="19">
        <f t="shared" si="2"/>
        <v>0</v>
      </c>
      <c r="P27" s="19">
        <f t="shared" si="3"/>
        <v>0</v>
      </c>
      <c r="Q27" s="19">
        <f t="shared" si="4"/>
        <v>0</v>
      </c>
      <c r="R27" s="66">
        <f t="shared" si="5"/>
        <v>0</v>
      </c>
      <c r="S27" s="67">
        <f t="shared" si="6"/>
        <v>0</v>
      </c>
      <c r="T27" s="68">
        <f t="shared" si="7"/>
        <v>0</v>
      </c>
      <c r="U27" s="88">
        <f t="shared" si="8"/>
        <v>0</v>
      </c>
      <c r="V27" s="89">
        <f t="shared" si="9"/>
        <v>0</v>
      </c>
      <c r="W27" s="88">
        <f t="shared" si="10"/>
        <v>0</v>
      </c>
      <c r="X27" s="89">
        <f t="shared" si="11"/>
        <v>0</v>
      </c>
      <c r="Y27" s="216">
        <f t="shared" si="12"/>
        <v>0</v>
      </c>
      <c r="Z27" s="217">
        <f t="shared" si="13"/>
        <v>0</v>
      </c>
    </row>
    <row r="28" spans="1:26" ht="25" customHeight="1" x14ac:dyDescent="0.5">
      <c r="A28" s="191"/>
      <c r="B28" s="10"/>
      <c r="C28" s="10"/>
      <c r="D28" s="11"/>
      <c r="E28" s="12"/>
      <c r="F28" s="117"/>
      <c r="G28" s="117"/>
      <c r="H28" s="118"/>
      <c r="I28" s="118"/>
      <c r="J28" s="69">
        <f t="shared" si="0"/>
        <v>0</v>
      </c>
      <c r="K28" s="70" t="str">
        <f>IF(J28&gt;0,IF(F28="","Inserire periodo in colonna F",IF(G28="","Inserire periodo in colonna G",IF(H28="","Inserire gg. di presenza in colonna H",IF(J28&gt;L28,"Errore n. max giorni nel periodo inserito! Verificare",IF(NETWORKDAYS.INTL(F28,G28,1,'MENU TENDINA'!I$30:I$41)=J28,"ok",""))))),"")</f>
        <v/>
      </c>
      <c r="L28" s="17" t="str">
        <f>IF(J28&gt;0,NETWORKDAYS.INTL(F28,G28,1,'MENU TENDINA'!$I$30:$I$41),"")</f>
        <v/>
      </c>
      <c r="M28" s="119"/>
      <c r="N28" s="19">
        <f t="shared" si="1"/>
        <v>0</v>
      </c>
      <c r="O28" s="19">
        <f t="shared" si="2"/>
        <v>0</v>
      </c>
      <c r="P28" s="19">
        <f t="shared" si="3"/>
        <v>0</v>
      </c>
      <c r="Q28" s="19">
        <f t="shared" si="4"/>
        <v>0</v>
      </c>
      <c r="R28" s="66">
        <f t="shared" si="5"/>
        <v>0</v>
      </c>
      <c r="S28" s="67">
        <f t="shared" si="6"/>
        <v>0</v>
      </c>
      <c r="T28" s="68">
        <f t="shared" si="7"/>
        <v>0</v>
      </c>
      <c r="U28" s="88">
        <f t="shared" si="8"/>
        <v>0</v>
      </c>
      <c r="V28" s="89">
        <f t="shared" si="9"/>
        <v>0</v>
      </c>
      <c r="W28" s="88">
        <f t="shared" si="10"/>
        <v>0</v>
      </c>
      <c r="X28" s="89">
        <f t="shared" si="11"/>
        <v>0</v>
      </c>
      <c r="Y28" s="216">
        <f t="shared" si="12"/>
        <v>0</v>
      </c>
      <c r="Z28" s="217">
        <f t="shared" si="13"/>
        <v>0</v>
      </c>
    </row>
    <row r="29" spans="1:26" ht="25" customHeight="1" x14ac:dyDescent="0.5">
      <c r="A29" s="191"/>
      <c r="B29" s="10"/>
      <c r="C29" s="10"/>
      <c r="D29" s="11"/>
      <c r="E29" s="12"/>
      <c r="F29" s="117"/>
      <c r="G29" s="117"/>
      <c r="H29" s="118"/>
      <c r="I29" s="118"/>
      <c r="J29" s="69">
        <f t="shared" si="0"/>
        <v>0</v>
      </c>
      <c r="K29" s="70" t="str">
        <f>IF(J29&gt;0,IF(F29="","Inserire periodo in colonna F",IF(G29="","Inserire periodo in colonna G",IF(H29="","Inserire gg. di presenza in colonna H",IF(J29&gt;L29,"Errore n. max giorni nel periodo inserito! Verificare",IF(NETWORKDAYS.INTL(F29,G29,1,'MENU TENDINA'!I$30:I$41)=J29,"ok",""))))),"")</f>
        <v/>
      </c>
      <c r="L29" s="17" t="str">
        <f>IF(J29&gt;0,NETWORKDAYS.INTL(F29,G29,1,'MENU TENDINA'!$I$30:$I$41),"")</f>
        <v/>
      </c>
      <c r="M29" s="119"/>
      <c r="N29" s="19">
        <f t="shared" si="1"/>
        <v>0</v>
      </c>
      <c r="O29" s="19">
        <f t="shared" si="2"/>
        <v>0</v>
      </c>
      <c r="P29" s="19">
        <f t="shared" si="3"/>
        <v>0</v>
      </c>
      <c r="Q29" s="19">
        <f t="shared" si="4"/>
        <v>0</v>
      </c>
      <c r="R29" s="66">
        <f t="shared" si="5"/>
        <v>0</v>
      </c>
      <c r="S29" s="67">
        <f t="shared" si="6"/>
        <v>0</v>
      </c>
      <c r="T29" s="68">
        <f t="shared" si="7"/>
        <v>0</v>
      </c>
      <c r="U29" s="88">
        <f t="shared" si="8"/>
        <v>0</v>
      </c>
      <c r="V29" s="89">
        <f t="shared" si="9"/>
        <v>0</v>
      </c>
      <c r="W29" s="88">
        <f t="shared" si="10"/>
        <v>0</v>
      </c>
      <c r="X29" s="89">
        <f t="shared" si="11"/>
        <v>0</v>
      </c>
      <c r="Y29" s="216">
        <f t="shared" si="12"/>
        <v>0</v>
      </c>
      <c r="Z29" s="217">
        <f t="shared" si="13"/>
        <v>0</v>
      </c>
    </row>
    <row r="30" spans="1:26" ht="25" customHeight="1" x14ac:dyDescent="0.5">
      <c r="A30" s="191"/>
      <c r="B30" s="10"/>
      <c r="C30" s="10"/>
      <c r="D30" s="11"/>
      <c r="E30" s="12"/>
      <c r="F30" s="117"/>
      <c r="G30" s="117"/>
      <c r="H30" s="118"/>
      <c r="I30" s="118"/>
      <c r="J30" s="69">
        <f t="shared" si="0"/>
        <v>0</v>
      </c>
      <c r="K30" s="70" t="str">
        <f>IF(J30&gt;0,IF(F30="","Inserire periodo in colonna F",IF(G30="","Inserire periodo in colonna G",IF(H30="","Inserire gg. di presenza in colonna H",IF(J30&gt;L30,"Errore n. max giorni nel periodo inserito! Verificare",IF(NETWORKDAYS.INTL(F30,G30,1,'MENU TENDINA'!I$30:I$41)=J30,"ok",""))))),"")</f>
        <v/>
      </c>
      <c r="L30" s="17" t="str">
        <f>IF(J30&gt;0,NETWORKDAYS.INTL(F30,G30,1,'MENU TENDINA'!$I$30:$I$41),"")</f>
        <v/>
      </c>
      <c r="M30" s="119"/>
      <c r="N30" s="19">
        <f t="shared" si="1"/>
        <v>0</v>
      </c>
      <c r="O30" s="19">
        <f t="shared" si="2"/>
        <v>0</v>
      </c>
      <c r="P30" s="19">
        <f t="shared" si="3"/>
        <v>0</v>
      </c>
      <c r="Q30" s="19">
        <f t="shared" si="4"/>
        <v>0</v>
      </c>
      <c r="R30" s="66">
        <f t="shared" si="5"/>
        <v>0</v>
      </c>
      <c r="S30" s="67">
        <f t="shared" si="6"/>
        <v>0</v>
      </c>
      <c r="T30" s="68">
        <f t="shared" si="7"/>
        <v>0</v>
      </c>
      <c r="U30" s="88">
        <f t="shared" si="8"/>
        <v>0</v>
      </c>
      <c r="V30" s="89">
        <f t="shared" si="9"/>
        <v>0</v>
      </c>
      <c r="W30" s="88">
        <f t="shared" si="10"/>
        <v>0</v>
      </c>
      <c r="X30" s="89">
        <f t="shared" si="11"/>
        <v>0</v>
      </c>
      <c r="Y30" s="216">
        <f t="shared" si="12"/>
        <v>0</v>
      </c>
      <c r="Z30" s="217">
        <f t="shared" si="13"/>
        <v>0</v>
      </c>
    </row>
    <row r="31" spans="1:26" ht="25" customHeight="1" x14ac:dyDescent="0.5">
      <c r="A31" s="191"/>
      <c r="B31" s="10"/>
      <c r="C31" s="10"/>
      <c r="D31" s="11"/>
      <c r="E31" s="12"/>
      <c r="F31" s="117"/>
      <c r="G31" s="117"/>
      <c r="H31" s="118"/>
      <c r="I31" s="118"/>
      <c r="J31" s="69">
        <f t="shared" si="0"/>
        <v>0</v>
      </c>
      <c r="K31" s="70" t="str">
        <f>IF(J31&gt;0,IF(F31="","Inserire periodo in colonna F",IF(G31="","Inserire periodo in colonna G",IF(H31="","Inserire gg. di presenza in colonna H",IF(J31&gt;L31,"Errore n. max giorni nel periodo inserito! Verificare",IF(NETWORKDAYS.INTL(F31,G31,1,'MENU TENDINA'!I$30:I$41)=J31,"ok",""))))),"")</f>
        <v/>
      </c>
      <c r="L31" s="17" t="str">
        <f>IF(J31&gt;0,NETWORKDAYS.INTL(F31,G31,1,'MENU TENDINA'!$I$30:$I$41),"")</f>
        <v/>
      </c>
      <c r="M31" s="119"/>
      <c r="N31" s="19">
        <f t="shared" si="1"/>
        <v>0</v>
      </c>
      <c r="O31" s="19">
        <f t="shared" si="2"/>
        <v>0</v>
      </c>
      <c r="P31" s="19">
        <f t="shared" si="3"/>
        <v>0</v>
      </c>
      <c r="Q31" s="19">
        <f t="shared" si="4"/>
        <v>0</v>
      </c>
      <c r="R31" s="66">
        <f t="shared" si="5"/>
        <v>0</v>
      </c>
      <c r="S31" s="67">
        <f t="shared" si="6"/>
        <v>0</v>
      </c>
      <c r="T31" s="68">
        <f t="shared" si="7"/>
        <v>0</v>
      </c>
      <c r="U31" s="88">
        <f t="shared" si="8"/>
        <v>0</v>
      </c>
      <c r="V31" s="89">
        <f t="shared" si="9"/>
        <v>0</v>
      </c>
      <c r="W31" s="88">
        <f t="shared" si="10"/>
        <v>0</v>
      </c>
      <c r="X31" s="89">
        <f t="shared" si="11"/>
        <v>0</v>
      </c>
      <c r="Y31" s="216">
        <f t="shared" si="12"/>
        <v>0</v>
      </c>
      <c r="Z31" s="217">
        <f t="shared" si="13"/>
        <v>0</v>
      </c>
    </row>
    <row r="32" spans="1:26" ht="25" customHeight="1" x14ac:dyDescent="0.5">
      <c r="A32" s="191"/>
      <c r="B32" s="10"/>
      <c r="C32" s="10"/>
      <c r="D32" s="11"/>
      <c r="E32" s="12"/>
      <c r="F32" s="117"/>
      <c r="G32" s="117"/>
      <c r="H32" s="118"/>
      <c r="I32" s="118"/>
      <c r="J32" s="69">
        <f t="shared" si="0"/>
        <v>0</v>
      </c>
      <c r="K32" s="70" t="str">
        <f>IF(J32&gt;0,IF(F32="","Inserire periodo in colonna F",IF(G32="","Inserire periodo in colonna G",IF(H32="","Inserire gg. di presenza in colonna H",IF(J32&gt;L32,"Errore n. max giorni nel periodo inserito! Verificare",IF(NETWORKDAYS.INTL(F32,G32,1,'MENU TENDINA'!I$30:I$41)=J32,"ok",""))))),"")</f>
        <v/>
      </c>
      <c r="L32" s="17" t="str">
        <f>IF(J32&gt;0,NETWORKDAYS.INTL(F32,G32,1,'MENU TENDINA'!$I$30:$I$41),"")</f>
        <v/>
      </c>
      <c r="M32" s="119"/>
      <c r="N32" s="19">
        <f t="shared" si="1"/>
        <v>0</v>
      </c>
      <c r="O32" s="19">
        <f t="shared" si="2"/>
        <v>0</v>
      </c>
      <c r="P32" s="19">
        <f t="shared" si="3"/>
        <v>0</v>
      </c>
      <c r="Q32" s="19">
        <f t="shared" si="4"/>
        <v>0</v>
      </c>
      <c r="R32" s="66">
        <f t="shared" si="5"/>
        <v>0</v>
      </c>
      <c r="S32" s="67">
        <f t="shared" si="6"/>
        <v>0</v>
      </c>
      <c r="T32" s="68">
        <f t="shared" si="7"/>
        <v>0</v>
      </c>
      <c r="U32" s="88">
        <f t="shared" si="8"/>
        <v>0</v>
      </c>
      <c r="V32" s="89">
        <f t="shared" si="9"/>
        <v>0</v>
      </c>
      <c r="W32" s="88">
        <f t="shared" si="10"/>
        <v>0</v>
      </c>
      <c r="X32" s="89">
        <f t="shared" si="11"/>
        <v>0</v>
      </c>
      <c r="Y32" s="216">
        <f t="shared" si="12"/>
        <v>0</v>
      </c>
      <c r="Z32" s="217">
        <f t="shared" si="13"/>
        <v>0</v>
      </c>
    </row>
    <row r="33" spans="1:26" ht="25" customHeight="1" x14ac:dyDescent="0.5">
      <c r="A33" s="191"/>
      <c r="B33" s="10"/>
      <c r="C33" s="10"/>
      <c r="D33" s="11"/>
      <c r="E33" s="12"/>
      <c r="F33" s="117"/>
      <c r="G33" s="117"/>
      <c r="H33" s="118"/>
      <c r="I33" s="118"/>
      <c r="J33" s="69">
        <f t="shared" si="0"/>
        <v>0</v>
      </c>
      <c r="K33" s="70" t="str">
        <f>IF(J33&gt;0,IF(F33="","Inserire periodo in colonna F",IF(G33="","Inserire periodo in colonna G",IF(H33="","Inserire gg. di presenza in colonna H",IF(J33&gt;L33,"Errore n. max giorni nel periodo inserito! Verificare",IF(NETWORKDAYS.INTL(F33,G33,1,'MENU TENDINA'!I$30:I$41)=J33,"ok",""))))),"")</f>
        <v/>
      </c>
      <c r="L33" s="17" t="str">
        <f>IF(J33&gt;0,NETWORKDAYS.INTL(F33,G33,1,'MENU TENDINA'!$I$30:$I$41),"")</f>
        <v/>
      </c>
      <c r="M33" s="119"/>
      <c r="N33" s="19">
        <f t="shared" si="1"/>
        <v>0</v>
      </c>
      <c r="O33" s="19">
        <f t="shared" si="2"/>
        <v>0</v>
      </c>
      <c r="P33" s="19">
        <f t="shared" si="3"/>
        <v>0</v>
      </c>
      <c r="Q33" s="19">
        <f t="shared" si="4"/>
        <v>0</v>
      </c>
      <c r="R33" s="66">
        <f t="shared" si="5"/>
        <v>0</v>
      </c>
      <c r="S33" s="67">
        <f t="shared" si="6"/>
        <v>0</v>
      </c>
      <c r="T33" s="68">
        <f t="shared" si="7"/>
        <v>0</v>
      </c>
      <c r="U33" s="88">
        <f t="shared" si="8"/>
        <v>0</v>
      </c>
      <c r="V33" s="89">
        <f t="shared" si="9"/>
        <v>0</v>
      </c>
      <c r="W33" s="88">
        <f t="shared" si="10"/>
        <v>0</v>
      </c>
      <c r="X33" s="89">
        <f t="shared" si="11"/>
        <v>0</v>
      </c>
      <c r="Y33" s="216">
        <f t="shared" si="12"/>
        <v>0</v>
      </c>
      <c r="Z33" s="217">
        <f t="shared" si="13"/>
        <v>0</v>
      </c>
    </row>
    <row r="34" spans="1:26" ht="25" customHeight="1" x14ac:dyDescent="0.5">
      <c r="A34" s="191"/>
      <c r="B34" s="10"/>
      <c r="C34" s="10"/>
      <c r="D34" s="11"/>
      <c r="E34" s="12"/>
      <c r="F34" s="117"/>
      <c r="G34" s="117"/>
      <c r="H34" s="118"/>
      <c r="I34" s="118"/>
      <c r="J34" s="69">
        <f t="shared" si="0"/>
        <v>0</v>
      </c>
      <c r="K34" s="70" t="str">
        <f>IF(J34&gt;0,IF(F34="","Inserire periodo in colonna F",IF(G34="","Inserire periodo in colonna G",IF(H34="","Inserire gg. di presenza in colonna H",IF(J34&gt;L34,"Errore n. max giorni nel periodo inserito! Verificare",IF(NETWORKDAYS.INTL(F34,G34,1,'MENU TENDINA'!I$30:I$41)=J34,"ok",""))))),"")</f>
        <v/>
      </c>
      <c r="L34" s="17" t="str">
        <f>IF(J34&gt;0,NETWORKDAYS.INTL(F34,G34,1,'MENU TENDINA'!$I$30:$I$41),"")</f>
        <v/>
      </c>
      <c r="M34" s="119"/>
      <c r="N34" s="19">
        <f t="shared" si="1"/>
        <v>0</v>
      </c>
      <c r="O34" s="19">
        <f t="shared" si="2"/>
        <v>0</v>
      </c>
      <c r="P34" s="19">
        <f t="shared" si="3"/>
        <v>0</v>
      </c>
      <c r="Q34" s="19">
        <f t="shared" si="4"/>
        <v>0</v>
      </c>
      <c r="R34" s="66">
        <f t="shared" si="5"/>
        <v>0</v>
      </c>
      <c r="S34" s="67">
        <f t="shared" si="6"/>
        <v>0</v>
      </c>
      <c r="T34" s="68">
        <f t="shared" si="7"/>
        <v>0</v>
      </c>
      <c r="U34" s="88">
        <f t="shared" si="8"/>
        <v>0</v>
      </c>
      <c r="V34" s="89">
        <f t="shared" si="9"/>
        <v>0</v>
      </c>
      <c r="W34" s="88">
        <f t="shared" si="10"/>
        <v>0</v>
      </c>
      <c r="X34" s="89">
        <f t="shared" si="11"/>
        <v>0</v>
      </c>
      <c r="Y34" s="216">
        <f t="shared" si="12"/>
        <v>0</v>
      </c>
      <c r="Z34" s="217">
        <f t="shared" si="13"/>
        <v>0</v>
      </c>
    </row>
    <row r="35" spans="1:26" ht="25" customHeight="1" x14ac:dyDescent="0.5">
      <c r="A35" s="191"/>
      <c r="B35" s="10"/>
      <c r="C35" s="10"/>
      <c r="D35" s="11"/>
      <c r="E35" s="12"/>
      <c r="F35" s="117"/>
      <c r="G35" s="117"/>
      <c r="H35" s="118"/>
      <c r="I35" s="118"/>
      <c r="J35" s="69">
        <f t="shared" si="0"/>
        <v>0</v>
      </c>
      <c r="K35" s="70" t="str">
        <f>IF(J35&gt;0,IF(F35="","Inserire periodo in colonna F",IF(G35="","Inserire periodo in colonna G",IF(H35="","Inserire gg. di presenza in colonna H",IF(J35&gt;L35,"Errore n. max giorni nel periodo inserito! Verificare",IF(NETWORKDAYS.INTL(F35,G35,1,'MENU TENDINA'!I$30:I$41)=J35,"ok",""))))),"")</f>
        <v/>
      </c>
      <c r="L35" s="17" t="str">
        <f>IF(J35&gt;0,NETWORKDAYS.INTL(F35,G35,1,'MENU TENDINA'!$I$30:$I$41),"")</f>
        <v/>
      </c>
      <c r="M35" s="119"/>
      <c r="N35" s="19">
        <f t="shared" si="1"/>
        <v>0</v>
      </c>
      <c r="O35" s="19">
        <f t="shared" si="2"/>
        <v>0</v>
      </c>
      <c r="P35" s="19">
        <f t="shared" si="3"/>
        <v>0</v>
      </c>
      <c r="Q35" s="19">
        <f t="shared" si="4"/>
        <v>0</v>
      </c>
      <c r="R35" s="66">
        <f t="shared" si="5"/>
        <v>0</v>
      </c>
      <c r="S35" s="67">
        <f t="shared" si="6"/>
        <v>0</v>
      </c>
      <c r="T35" s="68">
        <f t="shared" si="7"/>
        <v>0</v>
      </c>
      <c r="U35" s="88">
        <f t="shared" si="8"/>
        <v>0</v>
      </c>
      <c r="V35" s="89">
        <f t="shared" si="9"/>
        <v>0</v>
      </c>
      <c r="W35" s="88">
        <f t="shared" si="10"/>
        <v>0</v>
      </c>
      <c r="X35" s="89">
        <f t="shared" si="11"/>
        <v>0</v>
      </c>
      <c r="Y35" s="216">
        <f t="shared" si="12"/>
        <v>0</v>
      </c>
      <c r="Z35" s="217">
        <f t="shared" si="13"/>
        <v>0</v>
      </c>
    </row>
    <row r="36" spans="1:26" ht="25" customHeight="1" x14ac:dyDescent="0.5">
      <c r="A36" s="191"/>
      <c r="B36" s="10"/>
      <c r="C36" s="10"/>
      <c r="D36" s="11"/>
      <c r="E36" s="12"/>
      <c r="F36" s="117"/>
      <c r="G36" s="117"/>
      <c r="H36" s="118"/>
      <c r="I36" s="118"/>
      <c r="J36" s="69">
        <f t="shared" si="0"/>
        <v>0</v>
      </c>
      <c r="K36" s="70" t="str">
        <f>IF(J36&gt;0,IF(F36="","Inserire periodo in colonna F",IF(G36="","Inserire periodo in colonna G",IF(H36="","Inserire gg. di presenza in colonna H",IF(J36&gt;L36,"Errore n. max giorni nel periodo inserito! Verificare",IF(NETWORKDAYS.INTL(F36,G36,1,'MENU TENDINA'!I$30:I$41)=J36,"ok",""))))),"")</f>
        <v/>
      </c>
      <c r="L36" s="17" t="str">
        <f>IF(J36&gt;0,NETWORKDAYS.INTL(F36,G36,1,'MENU TENDINA'!$I$30:$I$41),"")</f>
        <v/>
      </c>
      <c r="M36" s="119"/>
      <c r="N36" s="19">
        <f t="shared" si="1"/>
        <v>0</v>
      </c>
      <c r="O36" s="19">
        <f t="shared" si="2"/>
        <v>0</v>
      </c>
      <c r="P36" s="19">
        <f t="shared" si="3"/>
        <v>0</v>
      </c>
      <c r="Q36" s="19">
        <f t="shared" si="4"/>
        <v>0</v>
      </c>
      <c r="R36" s="66">
        <f t="shared" si="5"/>
        <v>0</v>
      </c>
      <c r="S36" s="67">
        <f t="shared" si="6"/>
        <v>0</v>
      </c>
      <c r="T36" s="68">
        <f t="shared" si="7"/>
        <v>0</v>
      </c>
      <c r="U36" s="88">
        <f t="shared" si="8"/>
        <v>0</v>
      </c>
      <c r="V36" s="89">
        <f t="shared" si="9"/>
        <v>0</v>
      </c>
      <c r="W36" s="88">
        <f t="shared" si="10"/>
        <v>0</v>
      </c>
      <c r="X36" s="89">
        <f t="shared" si="11"/>
        <v>0</v>
      </c>
      <c r="Y36" s="216">
        <f t="shared" si="12"/>
        <v>0</v>
      </c>
      <c r="Z36" s="217">
        <f t="shared" si="13"/>
        <v>0</v>
      </c>
    </row>
    <row r="37" spans="1:26" ht="25" customHeight="1" x14ac:dyDescent="0.5">
      <c r="A37" s="191"/>
      <c r="B37" s="10"/>
      <c r="C37" s="10"/>
      <c r="D37" s="11"/>
      <c r="E37" s="12"/>
      <c r="F37" s="117"/>
      <c r="G37" s="117"/>
      <c r="H37" s="118"/>
      <c r="I37" s="118"/>
      <c r="J37" s="69">
        <f t="shared" si="0"/>
        <v>0</v>
      </c>
      <c r="K37" s="70" t="str">
        <f>IF(J37&gt;0,IF(F37="","Inserire periodo in colonna F",IF(G37="","Inserire periodo in colonna G",IF(H37="","Inserire gg. di presenza in colonna H",IF(J37&gt;L37,"Errore n. max giorni nel periodo inserito! Verificare",IF(NETWORKDAYS.INTL(F37,G37,1,'MENU TENDINA'!I$30:I$41)=J37,"ok",""))))),"")</f>
        <v/>
      </c>
      <c r="L37" s="17" t="str">
        <f>IF(J37&gt;0,NETWORKDAYS.INTL(F37,G37,1,'MENU TENDINA'!$I$30:$I$41),"")</f>
        <v/>
      </c>
      <c r="M37" s="119"/>
      <c r="N37" s="19">
        <f t="shared" si="1"/>
        <v>0</v>
      </c>
      <c r="O37" s="19">
        <f t="shared" si="2"/>
        <v>0</v>
      </c>
      <c r="P37" s="19">
        <f t="shared" si="3"/>
        <v>0</v>
      </c>
      <c r="Q37" s="19">
        <f t="shared" si="4"/>
        <v>0</v>
      </c>
      <c r="R37" s="66">
        <f t="shared" si="5"/>
        <v>0</v>
      </c>
      <c r="S37" s="67">
        <f t="shared" si="6"/>
        <v>0</v>
      </c>
      <c r="T37" s="68">
        <f t="shared" si="7"/>
        <v>0</v>
      </c>
      <c r="U37" s="88">
        <f t="shared" si="8"/>
        <v>0</v>
      </c>
      <c r="V37" s="89">
        <f t="shared" si="9"/>
        <v>0</v>
      </c>
      <c r="W37" s="88">
        <f t="shared" si="10"/>
        <v>0</v>
      </c>
      <c r="X37" s="89">
        <f t="shared" si="11"/>
        <v>0</v>
      </c>
      <c r="Y37" s="216">
        <f t="shared" si="12"/>
        <v>0</v>
      </c>
      <c r="Z37" s="217">
        <f t="shared" si="13"/>
        <v>0</v>
      </c>
    </row>
    <row r="38" spans="1:26" ht="25" customHeight="1" x14ac:dyDescent="0.5">
      <c r="A38" s="191"/>
      <c r="B38" s="10"/>
      <c r="C38" s="10"/>
      <c r="D38" s="11"/>
      <c r="E38" s="12"/>
      <c r="F38" s="117"/>
      <c r="G38" s="117"/>
      <c r="H38" s="118"/>
      <c r="I38" s="118"/>
      <c r="J38" s="69">
        <f t="shared" si="0"/>
        <v>0</v>
      </c>
      <c r="K38" s="70" t="str">
        <f>IF(J38&gt;0,IF(F38="","Inserire periodo in colonna F",IF(G38="","Inserire periodo in colonna G",IF(H38="","Inserire gg. di presenza in colonna H",IF(J38&gt;L38,"Errore n. max giorni nel periodo inserito! Verificare",IF(NETWORKDAYS.INTL(F38,G38,1,'MENU TENDINA'!I$30:I$41)=J38,"ok",""))))),"")</f>
        <v/>
      </c>
      <c r="L38" s="17" t="str">
        <f>IF(J38&gt;0,NETWORKDAYS.INTL(F38,G38,1,'MENU TENDINA'!$I$30:$I$41),"")</f>
        <v/>
      </c>
      <c r="M38" s="119"/>
      <c r="N38" s="19">
        <f t="shared" si="1"/>
        <v>0</v>
      </c>
      <c r="O38" s="19">
        <f t="shared" si="2"/>
        <v>0</v>
      </c>
      <c r="P38" s="19">
        <f t="shared" si="3"/>
        <v>0</v>
      </c>
      <c r="Q38" s="19">
        <f t="shared" si="4"/>
        <v>0</v>
      </c>
      <c r="R38" s="66">
        <f t="shared" si="5"/>
        <v>0</v>
      </c>
      <c r="S38" s="67">
        <f t="shared" si="6"/>
        <v>0</v>
      </c>
      <c r="T38" s="68">
        <f t="shared" si="7"/>
        <v>0</v>
      </c>
      <c r="U38" s="88">
        <f t="shared" si="8"/>
        <v>0</v>
      </c>
      <c r="V38" s="89">
        <f t="shared" si="9"/>
        <v>0</v>
      </c>
      <c r="W38" s="88">
        <f t="shared" si="10"/>
        <v>0</v>
      </c>
      <c r="X38" s="89">
        <f t="shared" si="11"/>
        <v>0</v>
      </c>
      <c r="Y38" s="216">
        <f t="shared" si="12"/>
        <v>0</v>
      </c>
      <c r="Z38" s="217">
        <f t="shared" si="13"/>
        <v>0</v>
      </c>
    </row>
    <row r="39" spans="1:26" ht="25" customHeight="1" x14ac:dyDescent="0.5">
      <c r="A39" s="191"/>
      <c r="B39" s="10"/>
      <c r="C39" s="10"/>
      <c r="D39" s="11"/>
      <c r="E39" s="12"/>
      <c r="F39" s="117"/>
      <c r="G39" s="117"/>
      <c r="H39" s="118"/>
      <c r="I39" s="118"/>
      <c r="J39" s="69">
        <f t="shared" si="0"/>
        <v>0</v>
      </c>
      <c r="K39" s="70" t="str">
        <f>IF(J39&gt;0,IF(F39="","Inserire periodo in colonna F",IF(G39="","Inserire periodo in colonna G",IF(H39="","Inserire gg. di presenza in colonna H",IF(J39&gt;L39,"Errore n. max giorni nel periodo inserito! Verificare",IF(NETWORKDAYS.INTL(F39,G39,1,'MENU TENDINA'!I$30:I$41)=J39,"ok",""))))),"")</f>
        <v/>
      </c>
      <c r="L39" s="17" t="str">
        <f>IF(J39&gt;0,NETWORKDAYS.INTL(F39,G39,1,'MENU TENDINA'!$I$30:$I$41),"")</f>
        <v/>
      </c>
      <c r="M39" s="119"/>
      <c r="N39" s="19">
        <f t="shared" si="1"/>
        <v>0</v>
      </c>
      <c r="O39" s="19">
        <f t="shared" si="2"/>
        <v>0</v>
      </c>
      <c r="P39" s="19">
        <f t="shared" si="3"/>
        <v>0</v>
      </c>
      <c r="Q39" s="19">
        <f t="shared" si="4"/>
        <v>0</v>
      </c>
      <c r="R39" s="66">
        <f t="shared" si="5"/>
        <v>0</v>
      </c>
      <c r="S39" s="67">
        <f t="shared" si="6"/>
        <v>0</v>
      </c>
      <c r="T39" s="68">
        <f t="shared" si="7"/>
        <v>0</v>
      </c>
      <c r="U39" s="88">
        <f t="shared" si="8"/>
        <v>0</v>
      </c>
      <c r="V39" s="89">
        <f t="shared" si="9"/>
        <v>0</v>
      </c>
      <c r="W39" s="88">
        <f t="shared" si="10"/>
        <v>0</v>
      </c>
      <c r="X39" s="89">
        <f t="shared" si="11"/>
        <v>0</v>
      </c>
      <c r="Y39" s="216">
        <f t="shared" si="12"/>
        <v>0</v>
      </c>
      <c r="Z39" s="217">
        <f t="shared" si="13"/>
        <v>0</v>
      </c>
    </row>
    <row r="40" spans="1:26" ht="25" customHeight="1" x14ac:dyDescent="0.5">
      <c r="A40" s="191"/>
      <c r="B40" s="10"/>
      <c r="C40" s="10"/>
      <c r="D40" s="11"/>
      <c r="E40" s="12"/>
      <c r="F40" s="117"/>
      <c r="G40" s="117"/>
      <c r="H40" s="118"/>
      <c r="I40" s="118"/>
      <c r="J40" s="69">
        <f t="shared" si="0"/>
        <v>0</v>
      </c>
      <c r="K40" s="70" t="str">
        <f>IF(J40&gt;0,IF(F40="","Inserire periodo in colonna F",IF(G40="","Inserire periodo in colonna G",IF(H40="","Inserire gg. di presenza in colonna H",IF(J40&gt;L40,"Errore n. max giorni nel periodo inserito! Verificare",IF(NETWORKDAYS.INTL(F40,G40,1,'MENU TENDINA'!I$30:I$41)=J40,"ok",""))))),"")</f>
        <v/>
      </c>
      <c r="L40" s="17" t="str">
        <f>IF(J40&gt;0,NETWORKDAYS.INTL(F40,G40,1,'MENU TENDINA'!$I$30:$I$41),"")</f>
        <v/>
      </c>
      <c r="M40" s="119"/>
      <c r="N40" s="19">
        <f t="shared" si="1"/>
        <v>0</v>
      </c>
      <c r="O40" s="19">
        <f t="shared" si="2"/>
        <v>0</v>
      </c>
      <c r="P40" s="19">
        <f t="shared" si="3"/>
        <v>0</v>
      </c>
      <c r="Q40" s="19">
        <f t="shared" si="4"/>
        <v>0</v>
      </c>
      <c r="R40" s="66">
        <f t="shared" si="5"/>
        <v>0</v>
      </c>
      <c r="S40" s="67">
        <f t="shared" si="6"/>
        <v>0</v>
      </c>
      <c r="T40" s="68">
        <f t="shared" si="7"/>
        <v>0</v>
      </c>
      <c r="U40" s="88">
        <f t="shared" si="8"/>
        <v>0</v>
      </c>
      <c r="V40" s="89">
        <f t="shared" si="9"/>
        <v>0</v>
      </c>
      <c r="W40" s="88">
        <f t="shared" si="10"/>
        <v>0</v>
      </c>
      <c r="X40" s="89">
        <f t="shared" si="11"/>
        <v>0</v>
      </c>
      <c r="Y40" s="216">
        <f t="shared" si="12"/>
        <v>0</v>
      </c>
      <c r="Z40" s="217">
        <f t="shared" si="13"/>
        <v>0</v>
      </c>
    </row>
    <row r="41" spans="1:26" ht="25" customHeight="1" x14ac:dyDescent="0.5">
      <c r="A41" s="191"/>
      <c r="B41" s="10"/>
      <c r="C41" s="10"/>
      <c r="D41" s="11"/>
      <c r="E41" s="12"/>
      <c r="F41" s="117"/>
      <c r="G41" s="117"/>
      <c r="H41" s="118"/>
      <c r="I41" s="118"/>
      <c r="J41" s="69">
        <f t="shared" si="0"/>
        <v>0</v>
      </c>
      <c r="K41" s="70" t="str">
        <f>IF(J41&gt;0,IF(F41="","Inserire periodo in colonna F",IF(G41="","Inserire periodo in colonna G",IF(H41="","Inserire gg. di presenza in colonna H",IF(J41&gt;L41,"Errore n. max giorni nel periodo inserito! Verificare",IF(NETWORKDAYS.INTL(F41,G41,1,'MENU TENDINA'!I$30:I$41)=J41,"ok",""))))),"")</f>
        <v/>
      </c>
      <c r="L41" s="17" t="str">
        <f>IF(J41&gt;0,NETWORKDAYS.INTL(F41,G41,1,'MENU TENDINA'!$I$30:$I$41),"")</f>
        <v/>
      </c>
      <c r="M41" s="119"/>
      <c r="N41" s="19">
        <f t="shared" si="1"/>
        <v>0</v>
      </c>
      <c r="O41" s="19">
        <f t="shared" si="2"/>
        <v>0</v>
      </c>
      <c r="P41" s="19">
        <f t="shared" si="3"/>
        <v>0</v>
      </c>
      <c r="Q41" s="19">
        <f t="shared" si="4"/>
        <v>0</v>
      </c>
      <c r="R41" s="66">
        <f t="shared" si="5"/>
        <v>0</v>
      </c>
      <c r="S41" s="67">
        <f t="shared" si="6"/>
        <v>0</v>
      </c>
      <c r="T41" s="68">
        <f t="shared" si="7"/>
        <v>0</v>
      </c>
      <c r="U41" s="88">
        <f t="shared" si="8"/>
        <v>0</v>
      </c>
      <c r="V41" s="89">
        <f t="shared" si="9"/>
        <v>0</v>
      </c>
      <c r="W41" s="88">
        <f t="shared" si="10"/>
        <v>0</v>
      </c>
      <c r="X41" s="89">
        <f t="shared" si="11"/>
        <v>0</v>
      </c>
      <c r="Y41" s="216">
        <f t="shared" si="12"/>
        <v>0</v>
      </c>
      <c r="Z41" s="217">
        <f t="shared" si="13"/>
        <v>0</v>
      </c>
    </row>
    <row r="42" spans="1:26" ht="25" customHeight="1" x14ac:dyDescent="0.5">
      <c r="A42" s="191"/>
      <c r="B42" s="10"/>
      <c r="C42" s="10"/>
      <c r="D42" s="11"/>
      <c r="E42" s="12"/>
      <c r="F42" s="117"/>
      <c r="G42" s="117"/>
      <c r="H42" s="118"/>
      <c r="I42" s="118"/>
      <c r="J42" s="69">
        <f t="shared" si="0"/>
        <v>0</v>
      </c>
      <c r="K42" s="70" t="str">
        <f>IF(J42&gt;0,IF(F42="","Inserire periodo in colonna F",IF(G42="","Inserire periodo in colonna G",IF(H42="","Inserire gg. di presenza in colonna H",IF(J42&gt;L42,"Errore n. max giorni nel periodo inserito! Verificare",IF(NETWORKDAYS.INTL(F42,G42,1,'MENU TENDINA'!I$30:I$41)=J42,"ok",""))))),"")</f>
        <v/>
      </c>
      <c r="L42" s="17" t="str">
        <f>IF(J42&gt;0,NETWORKDAYS.INTL(F42,G42,1,'MENU TENDINA'!$I$30:$I$41),"")</f>
        <v/>
      </c>
      <c r="M42" s="119"/>
      <c r="N42" s="19">
        <f t="shared" si="1"/>
        <v>0</v>
      </c>
      <c r="O42" s="19">
        <f t="shared" si="2"/>
        <v>0</v>
      </c>
      <c r="P42" s="19">
        <f t="shared" si="3"/>
        <v>0</v>
      </c>
      <c r="Q42" s="19">
        <f t="shared" si="4"/>
        <v>0</v>
      </c>
      <c r="R42" s="66">
        <f t="shared" si="5"/>
        <v>0</v>
      </c>
      <c r="S42" s="67">
        <f t="shared" si="6"/>
        <v>0</v>
      </c>
      <c r="T42" s="68">
        <f t="shared" si="7"/>
        <v>0</v>
      </c>
      <c r="U42" s="88">
        <f t="shared" si="8"/>
        <v>0</v>
      </c>
      <c r="V42" s="89">
        <f t="shared" si="9"/>
        <v>0</v>
      </c>
      <c r="W42" s="88">
        <f t="shared" si="10"/>
        <v>0</v>
      </c>
      <c r="X42" s="89">
        <f t="shared" si="11"/>
        <v>0</v>
      </c>
      <c r="Y42" s="216">
        <f t="shared" si="12"/>
        <v>0</v>
      </c>
      <c r="Z42" s="217">
        <f t="shared" si="13"/>
        <v>0</v>
      </c>
    </row>
    <row r="43" spans="1:26" ht="25" customHeight="1" x14ac:dyDescent="0.5">
      <c r="A43" s="191"/>
      <c r="B43" s="10"/>
      <c r="C43" s="10"/>
      <c r="D43" s="11"/>
      <c r="E43" s="12"/>
      <c r="F43" s="117"/>
      <c r="G43" s="117"/>
      <c r="H43" s="118"/>
      <c r="I43" s="118"/>
      <c r="J43" s="69">
        <f t="shared" si="0"/>
        <v>0</v>
      </c>
      <c r="K43" s="70" t="str">
        <f>IF(J43&gt;0,IF(F43="","Inserire periodo in colonna F",IF(G43="","Inserire periodo in colonna G",IF(H43="","Inserire gg. di presenza in colonna H",IF(J43&gt;L43,"Errore n. max giorni nel periodo inserito! Verificare",IF(NETWORKDAYS.INTL(F43,G43,1,'MENU TENDINA'!I$30:I$41)=J43,"ok",""))))),"")</f>
        <v/>
      </c>
      <c r="L43" s="17" t="str">
        <f>IF(J43&gt;0,NETWORKDAYS.INTL(F43,G43,1,'MENU TENDINA'!$I$30:$I$41),"")</f>
        <v/>
      </c>
      <c r="M43" s="119"/>
      <c r="N43" s="19">
        <f t="shared" si="1"/>
        <v>0</v>
      </c>
      <c r="O43" s="19">
        <f t="shared" si="2"/>
        <v>0</v>
      </c>
      <c r="P43" s="19">
        <f t="shared" si="3"/>
        <v>0</v>
      </c>
      <c r="Q43" s="19">
        <f t="shared" si="4"/>
        <v>0</v>
      </c>
      <c r="R43" s="66">
        <f t="shared" si="5"/>
        <v>0</v>
      </c>
      <c r="S43" s="67">
        <f t="shared" si="6"/>
        <v>0</v>
      </c>
      <c r="T43" s="68">
        <f t="shared" si="7"/>
        <v>0</v>
      </c>
      <c r="U43" s="88">
        <f t="shared" si="8"/>
        <v>0</v>
      </c>
      <c r="V43" s="89">
        <f t="shared" si="9"/>
        <v>0</v>
      </c>
      <c r="W43" s="88">
        <f t="shared" si="10"/>
        <v>0</v>
      </c>
      <c r="X43" s="89">
        <f t="shared" si="11"/>
        <v>0</v>
      </c>
      <c r="Y43" s="216">
        <f t="shared" si="12"/>
        <v>0</v>
      </c>
      <c r="Z43" s="217">
        <f t="shared" si="13"/>
        <v>0</v>
      </c>
    </row>
    <row r="44" spans="1:26" ht="25" customHeight="1" x14ac:dyDescent="0.5">
      <c r="A44" s="191"/>
      <c r="B44" s="10"/>
      <c r="C44" s="10"/>
      <c r="D44" s="11"/>
      <c r="E44" s="12"/>
      <c r="F44" s="117"/>
      <c r="G44" s="117"/>
      <c r="H44" s="118"/>
      <c r="I44" s="118"/>
      <c r="J44" s="69">
        <f t="shared" si="0"/>
        <v>0</v>
      </c>
      <c r="K44" s="70" t="str">
        <f>IF(J44&gt;0,IF(F44="","Inserire periodo in colonna F",IF(G44="","Inserire periodo in colonna G",IF(H44="","Inserire gg. di presenza in colonna H",IF(J44&gt;L44,"Errore n. max giorni nel periodo inserito! Verificare",IF(NETWORKDAYS.INTL(F44,G44,1,'MENU TENDINA'!I$30:I$41)=J44,"ok",""))))),"")</f>
        <v/>
      </c>
      <c r="L44" s="17" t="str">
        <f>IF(J44&gt;0,NETWORKDAYS.INTL(F44,G44,1,'MENU TENDINA'!$I$30:$I$41),"")</f>
        <v/>
      </c>
      <c r="M44" s="119"/>
      <c r="N44" s="19">
        <f t="shared" si="1"/>
        <v>0</v>
      </c>
      <c r="O44" s="19">
        <f t="shared" si="2"/>
        <v>0</v>
      </c>
      <c r="P44" s="19">
        <f t="shared" si="3"/>
        <v>0</v>
      </c>
      <c r="Q44" s="19">
        <f t="shared" si="4"/>
        <v>0</v>
      </c>
      <c r="R44" s="66">
        <f t="shared" si="5"/>
        <v>0</v>
      </c>
      <c r="S44" s="67">
        <f t="shared" si="6"/>
        <v>0</v>
      </c>
      <c r="T44" s="68">
        <f t="shared" si="7"/>
        <v>0</v>
      </c>
      <c r="U44" s="88">
        <f t="shared" si="8"/>
        <v>0</v>
      </c>
      <c r="V44" s="89">
        <f t="shared" si="9"/>
        <v>0</v>
      </c>
      <c r="W44" s="88">
        <f t="shared" si="10"/>
        <v>0</v>
      </c>
      <c r="X44" s="89">
        <f t="shared" si="11"/>
        <v>0</v>
      </c>
      <c r="Y44" s="216">
        <f t="shared" si="12"/>
        <v>0</v>
      </c>
      <c r="Z44" s="217">
        <f t="shared" si="13"/>
        <v>0</v>
      </c>
    </row>
    <row r="45" spans="1:26" ht="25" customHeight="1" x14ac:dyDescent="0.5">
      <c r="A45" s="191"/>
      <c r="B45" s="10"/>
      <c r="C45" s="10"/>
      <c r="D45" s="11"/>
      <c r="E45" s="12"/>
      <c r="F45" s="117"/>
      <c r="G45" s="117"/>
      <c r="H45" s="118"/>
      <c r="I45" s="118"/>
      <c r="J45" s="69">
        <f t="shared" si="0"/>
        <v>0</v>
      </c>
      <c r="K45" s="70" t="str">
        <f>IF(J45&gt;0,IF(F45="","Inserire periodo in colonna F",IF(G45="","Inserire periodo in colonna G",IF(H45="","Inserire gg. di presenza in colonna H",IF(J45&gt;L45,"Errore n. max giorni nel periodo inserito! Verificare",IF(NETWORKDAYS.INTL(F45,G45,1,'MENU TENDINA'!I$30:I$41)=J45,"ok",""))))),"")</f>
        <v/>
      </c>
      <c r="L45" s="17" t="str">
        <f>IF(J45&gt;0,NETWORKDAYS.INTL(F45,G45,1,'MENU TENDINA'!$I$30:$I$41),"")</f>
        <v/>
      </c>
      <c r="M45" s="119"/>
      <c r="N45" s="19">
        <f t="shared" si="1"/>
        <v>0</v>
      </c>
      <c r="O45" s="19">
        <f t="shared" si="2"/>
        <v>0</v>
      </c>
      <c r="P45" s="19">
        <f t="shared" si="3"/>
        <v>0</v>
      </c>
      <c r="Q45" s="19">
        <f t="shared" si="4"/>
        <v>0</v>
      </c>
      <c r="R45" s="66">
        <f t="shared" si="5"/>
        <v>0</v>
      </c>
      <c r="S45" s="67">
        <f t="shared" si="6"/>
        <v>0</v>
      </c>
      <c r="T45" s="68">
        <f t="shared" si="7"/>
        <v>0</v>
      </c>
      <c r="U45" s="88">
        <f t="shared" si="8"/>
        <v>0</v>
      </c>
      <c r="V45" s="89">
        <f t="shared" si="9"/>
        <v>0</v>
      </c>
      <c r="W45" s="88">
        <f t="shared" si="10"/>
        <v>0</v>
      </c>
      <c r="X45" s="89">
        <f t="shared" si="11"/>
        <v>0</v>
      </c>
      <c r="Y45" s="216">
        <f t="shared" si="12"/>
        <v>0</v>
      </c>
      <c r="Z45" s="217">
        <f t="shared" si="13"/>
        <v>0</v>
      </c>
    </row>
    <row r="46" spans="1:26" ht="25" customHeight="1" x14ac:dyDescent="0.5">
      <c r="A46" s="191"/>
      <c r="B46" s="10"/>
      <c r="C46" s="10"/>
      <c r="D46" s="11"/>
      <c r="E46" s="12"/>
      <c r="F46" s="117"/>
      <c r="G46" s="117"/>
      <c r="H46" s="118"/>
      <c r="I46" s="118"/>
      <c r="J46" s="69">
        <f t="shared" si="0"/>
        <v>0</v>
      </c>
      <c r="K46" s="70" t="str">
        <f>IF(J46&gt;0,IF(F46="","Inserire periodo in colonna F",IF(G46="","Inserire periodo in colonna G",IF(H46="","Inserire gg. di presenza in colonna H",IF(J46&gt;L46,"Errore n. max giorni nel periodo inserito! Verificare",IF(NETWORKDAYS.INTL(F46,G46,1,'MENU TENDINA'!I$30:I$41)=J46,"ok",""))))),"")</f>
        <v/>
      </c>
      <c r="L46" s="17" t="str">
        <f>IF(J46&gt;0,NETWORKDAYS.INTL(F46,G46,1,'MENU TENDINA'!$I$30:$I$41),"")</f>
        <v/>
      </c>
      <c r="M46" s="119"/>
      <c r="N46" s="19">
        <f t="shared" si="1"/>
        <v>0</v>
      </c>
      <c r="O46" s="19">
        <f t="shared" si="2"/>
        <v>0</v>
      </c>
      <c r="P46" s="19">
        <f t="shared" si="3"/>
        <v>0</v>
      </c>
      <c r="Q46" s="19">
        <f t="shared" si="4"/>
        <v>0</v>
      </c>
      <c r="R46" s="66">
        <f t="shared" si="5"/>
        <v>0</v>
      </c>
      <c r="S46" s="67">
        <f t="shared" si="6"/>
        <v>0</v>
      </c>
      <c r="T46" s="68">
        <f t="shared" si="7"/>
        <v>0</v>
      </c>
      <c r="U46" s="88">
        <f t="shared" si="8"/>
        <v>0</v>
      </c>
      <c r="V46" s="89">
        <f t="shared" si="9"/>
        <v>0</v>
      </c>
      <c r="W46" s="88">
        <f t="shared" si="10"/>
        <v>0</v>
      </c>
      <c r="X46" s="89">
        <f t="shared" si="11"/>
        <v>0</v>
      </c>
      <c r="Y46" s="216">
        <f t="shared" si="12"/>
        <v>0</v>
      </c>
      <c r="Z46" s="217">
        <f t="shared" si="13"/>
        <v>0</v>
      </c>
    </row>
    <row r="47" spans="1:26" ht="25" customHeight="1" x14ac:dyDescent="0.5">
      <c r="A47" s="191"/>
      <c r="B47" s="10"/>
      <c r="C47" s="10"/>
      <c r="D47" s="11"/>
      <c r="E47" s="12"/>
      <c r="F47" s="117"/>
      <c r="G47" s="117"/>
      <c r="H47" s="118"/>
      <c r="I47" s="118"/>
      <c r="J47" s="69">
        <f t="shared" si="0"/>
        <v>0</v>
      </c>
      <c r="K47" s="70" t="str">
        <f>IF(J47&gt;0,IF(F47="","Inserire periodo in colonna F",IF(G47="","Inserire periodo in colonna G",IF(H47="","Inserire gg. di presenza in colonna H",IF(J47&gt;L47,"Errore n. max giorni nel periodo inserito! Verificare",IF(NETWORKDAYS.INTL(F47,G47,1,'MENU TENDINA'!I$30:I$41)=J47,"ok",""))))),"")</f>
        <v/>
      </c>
      <c r="L47" s="17" t="str">
        <f>IF(J47&gt;0,NETWORKDAYS.INTL(F47,G47,1,'MENU TENDINA'!$I$30:$I$41),"")</f>
        <v/>
      </c>
      <c r="M47" s="119"/>
      <c r="N47" s="19">
        <f t="shared" si="1"/>
        <v>0</v>
      </c>
      <c r="O47" s="19">
        <f t="shared" si="2"/>
        <v>0</v>
      </c>
      <c r="P47" s="19">
        <f t="shared" si="3"/>
        <v>0</v>
      </c>
      <c r="Q47" s="19">
        <f t="shared" si="4"/>
        <v>0</v>
      </c>
      <c r="R47" s="66">
        <f t="shared" si="5"/>
        <v>0</v>
      </c>
      <c r="S47" s="67">
        <f t="shared" si="6"/>
        <v>0</v>
      </c>
      <c r="T47" s="68">
        <f t="shared" si="7"/>
        <v>0</v>
      </c>
      <c r="U47" s="88">
        <f t="shared" si="8"/>
        <v>0</v>
      </c>
      <c r="V47" s="89">
        <f t="shared" si="9"/>
        <v>0</v>
      </c>
      <c r="W47" s="88">
        <f t="shared" si="10"/>
        <v>0</v>
      </c>
      <c r="X47" s="89">
        <f t="shared" si="11"/>
        <v>0</v>
      </c>
      <c r="Y47" s="216">
        <f t="shared" si="12"/>
        <v>0</v>
      </c>
      <c r="Z47" s="217">
        <f t="shared" si="13"/>
        <v>0</v>
      </c>
    </row>
    <row r="48" spans="1:26" ht="25" customHeight="1" x14ac:dyDescent="0.5">
      <c r="A48" s="191"/>
      <c r="B48" s="10"/>
      <c r="C48" s="10"/>
      <c r="D48" s="11"/>
      <c r="E48" s="12"/>
      <c r="F48" s="117"/>
      <c r="G48" s="117"/>
      <c r="H48" s="118"/>
      <c r="I48" s="118"/>
      <c r="J48" s="69">
        <f t="shared" si="0"/>
        <v>0</v>
      </c>
      <c r="K48" s="70" t="str">
        <f>IF(J48&gt;0,IF(F48="","Inserire periodo in colonna F",IF(G48="","Inserire periodo in colonna G",IF(H48="","Inserire gg. di presenza in colonna H",IF(J48&gt;L48,"Errore n. max giorni nel periodo inserito! Verificare",IF(NETWORKDAYS.INTL(F48,G48,1,'MENU TENDINA'!I$30:I$41)=J48,"ok",""))))),"")</f>
        <v/>
      </c>
      <c r="L48" s="17" t="str">
        <f>IF(J48&gt;0,NETWORKDAYS.INTL(F48,G48,1,'MENU TENDINA'!$I$30:$I$41),"")</f>
        <v/>
      </c>
      <c r="M48" s="119"/>
      <c r="N48" s="19">
        <f t="shared" si="1"/>
        <v>0</v>
      </c>
      <c r="O48" s="19">
        <f t="shared" si="2"/>
        <v>0</v>
      </c>
      <c r="P48" s="19">
        <f t="shared" si="3"/>
        <v>0</v>
      </c>
      <c r="Q48" s="19">
        <f t="shared" si="4"/>
        <v>0</v>
      </c>
      <c r="R48" s="66">
        <f t="shared" si="5"/>
        <v>0</v>
      </c>
      <c r="S48" s="67">
        <f t="shared" si="6"/>
        <v>0</v>
      </c>
      <c r="T48" s="68">
        <f t="shared" si="7"/>
        <v>0</v>
      </c>
      <c r="U48" s="88">
        <f t="shared" si="8"/>
        <v>0</v>
      </c>
      <c r="V48" s="89">
        <f t="shared" si="9"/>
        <v>0</v>
      </c>
      <c r="W48" s="88">
        <f t="shared" si="10"/>
        <v>0</v>
      </c>
      <c r="X48" s="89">
        <f t="shared" si="11"/>
        <v>0</v>
      </c>
      <c r="Y48" s="216">
        <f t="shared" si="12"/>
        <v>0</v>
      </c>
      <c r="Z48" s="217">
        <f t="shared" si="13"/>
        <v>0</v>
      </c>
    </row>
    <row r="49" spans="1:26" ht="25" customHeight="1" x14ac:dyDescent="0.5">
      <c r="A49" s="191"/>
      <c r="B49" s="10"/>
      <c r="C49" s="10"/>
      <c r="D49" s="11"/>
      <c r="E49" s="12"/>
      <c r="F49" s="117"/>
      <c r="G49" s="117"/>
      <c r="H49" s="118"/>
      <c r="I49" s="118"/>
      <c r="J49" s="69">
        <f t="shared" si="0"/>
        <v>0</v>
      </c>
      <c r="K49" s="70" t="str">
        <f>IF(J49&gt;0,IF(F49="","Inserire periodo in colonna F",IF(G49="","Inserire periodo in colonna G",IF(H49="","Inserire gg. di presenza in colonna H",IF(J49&gt;L49,"Errore n. max giorni nel periodo inserito! Verificare",IF(NETWORKDAYS.INTL(F49,G49,1,'MENU TENDINA'!I$30:I$41)=J49,"ok",""))))),"")</f>
        <v/>
      </c>
      <c r="L49" s="17" t="str">
        <f>IF(J49&gt;0,NETWORKDAYS.INTL(F49,G49,1,'MENU TENDINA'!$I$30:$I$41),"")</f>
        <v/>
      </c>
      <c r="M49" s="119"/>
      <c r="N49" s="19">
        <f t="shared" si="1"/>
        <v>0</v>
      </c>
      <c r="O49" s="19">
        <f t="shared" si="2"/>
        <v>0</v>
      </c>
      <c r="P49" s="19">
        <f t="shared" si="3"/>
        <v>0</v>
      </c>
      <c r="Q49" s="19">
        <f t="shared" si="4"/>
        <v>0</v>
      </c>
      <c r="R49" s="66">
        <f t="shared" si="5"/>
        <v>0</v>
      </c>
      <c r="S49" s="67">
        <f t="shared" si="6"/>
        <v>0</v>
      </c>
      <c r="T49" s="68">
        <f t="shared" si="7"/>
        <v>0</v>
      </c>
      <c r="U49" s="88">
        <f t="shared" si="8"/>
        <v>0</v>
      </c>
      <c r="V49" s="89">
        <f t="shared" si="9"/>
        <v>0</v>
      </c>
      <c r="W49" s="88">
        <f t="shared" si="10"/>
        <v>0</v>
      </c>
      <c r="X49" s="89">
        <f t="shared" si="11"/>
        <v>0</v>
      </c>
      <c r="Y49" s="216">
        <f t="shared" si="12"/>
        <v>0</v>
      </c>
      <c r="Z49" s="217">
        <f t="shared" si="13"/>
        <v>0</v>
      </c>
    </row>
    <row r="50" spans="1:26" ht="25" customHeight="1" x14ac:dyDescent="0.5">
      <c r="A50" s="191"/>
      <c r="B50" s="10"/>
      <c r="C50" s="10"/>
      <c r="D50" s="11"/>
      <c r="E50" s="12"/>
      <c r="F50" s="117"/>
      <c r="G50" s="117"/>
      <c r="H50" s="118"/>
      <c r="I50" s="118"/>
      <c r="J50" s="69">
        <f t="shared" si="0"/>
        <v>0</v>
      </c>
      <c r="K50" s="70" t="str">
        <f>IF(J50&gt;0,IF(F50="","Inserire periodo in colonna F",IF(G50="","Inserire periodo in colonna G",IF(H50="","Inserire gg. di presenza in colonna H",IF(J50&gt;L50,"Errore n. max giorni nel periodo inserito! Verificare",IF(NETWORKDAYS.INTL(F50,G50,1,'MENU TENDINA'!I$30:I$41)=J50,"ok",""))))),"")</f>
        <v/>
      </c>
      <c r="L50" s="17" t="str">
        <f>IF(J50&gt;0,NETWORKDAYS.INTL(F50,G50,1,'MENU TENDINA'!$I$30:$I$41),"")</f>
        <v/>
      </c>
      <c r="M50" s="119"/>
      <c r="N50" s="19">
        <f t="shared" si="1"/>
        <v>0</v>
      </c>
      <c r="O50" s="19">
        <f t="shared" si="2"/>
        <v>0</v>
      </c>
      <c r="P50" s="19">
        <f t="shared" si="3"/>
        <v>0</v>
      </c>
      <c r="Q50" s="19">
        <f t="shared" si="4"/>
        <v>0</v>
      </c>
      <c r="R50" s="66">
        <f t="shared" si="5"/>
        <v>0</v>
      </c>
      <c r="S50" s="67">
        <f t="shared" si="6"/>
        <v>0</v>
      </c>
      <c r="T50" s="68">
        <f t="shared" si="7"/>
        <v>0</v>
      </c>
      <c r="U50" s="88">
        <f t="shared" si="8"/>
        <v>0</v>
      </c>
      <c r="V50" s="89">
        <f t="shared" si="9"/>
        <v>0</v>
      </c>
      <c r="W50" s="88">
        <f t="shared" si="10"/>
        <v>0</v>
      </c>
      <c r="X50" s="89">
        <f t="shared" si="11"/>
        <v>0</v>
      </c>
      <c r="Y50" s="216">
        <f t="shared" si="12"/>
        <v>0</v>
      </c>
      <c r="Z50" s="217">
        <f t="shared" si="13"/>
        <v>0</v>
      </c>
    </row>
    <row r="51" spans="1:26" ht="25" customHeight="1" x14ac:dyDescent="0.5">
      <c r="A51" s="191"/>
      <c r="B51" s="10"/>
      <c r="C51" s="10"/>
      <c r="D51" s="11"/>
      <c r="E51" s="12"/>
      <c r="F51" s="117"/>
      <c r="G51" s="117"/>
      <c r="H51" s="118"/>
      <c r="I51" s="118"/>
      <c r="J51" s="69">
        <f t="shared" si="0"/>
        <v>0</v>
      </c>
      <c r="K51" s="70" t="str">
        <f>IF(J51&gt;0,IF(F51="","Inserire periodo in colonna F",IF(G51="","Inserire periodo in colonna G",IF(H51="","Inserire gg. di presenza in colonna H",IF(J51&gt;L51,"Errore n. max giorni nel periodo inserito! Verificare",IF(NETWORKDAYS.INTL(F51,G51,1,'MENU TENDINA'!I$30:I$41)=J51,"ok",""))))),"")</f>
        <v/>
      </c>
      <c r="L51" s="17" t="str">
        <f>IF(J51&gt;0,NETWORKDAYS.INTL(F51,G51,1,'MENU TENDINA'!$I$30:$I$41),"")</f>
        <v/>
      </c>
      <c r="M51" s="119"/>
      <c r="N51" s="19">
        <f t="shared" si="1"/>
        <v>0</v>
      </c>
      <c r="O51" s="19">
        <f t="shared" si="2"/>
        <v>0</v>
      </c>
      <c r="P51" s="19">
        <f t="shared" si="3"/>
        <v>0</v>
      </c>
      <c r="Q51" s="19">
        <f t="shared" si="4"/>
        <v>0</v>
      </c>
      <c r="R51" s="66">
        <f t="shared" si="5"/>
        <v>0</v>
      </c>
      <c r="S51" s="67">
        <f t="shared" si="6"/>
        <v>0</v>
      </c>
      <c r="T51" s="68">
        <f t="shared" si="7"/>
        <v>0</v>
      </c>
      <c r="U51" s="88">
        <f t="shared" si="8"/>
        <v>0</v>
      </c>
      <c r="V51" s="89">
        <f t="shared" si="9"/>
        <v>0</v>
      </c>
      <c r="W51" s="88">
        <f t="shared" si="10"/>
        <v>0</v>
      </c>
      <c r="X51" s="89">
        <f t="shared" si="11"/>
        <v>0</v>
      </c>
      <c r="Y51" s="216">
        <f t="shared" si="12"/>
        <v>0</v>
      </c>
      <c r="Z51" s="217">
        <f t="shared" si="13"/>
        <v>0</v>
      </c>
    </row>
    <row r="52" spans="1:26" ht="25" customHeight="1" x14ac:dyDescent="0.5">
      <c r="A52" s="191"/>
      <c r="B52" s="10"/>
      <c r="C52" s="10"/>
      <c r="D52" s="11"/>
      <c r="E52" s="12"/>
      <c r="F52" s="117"/>
      <c r="G52" s="117"/>
      <c r="H52" s="118"/>
      <c r="I52" s="118"/>
      <c r="J52" s="69">
        <f t="shared" si="0"/>
        <v>0</v>
      </c>
      <c r="K52" s="70" t="str">
        <f>IF(J52&gt;0,IF(F52="","Inserire periodo in colonna F",IF(G52="","Inserire periodo in colonna G",IF(H52="","Inserire gg. di presenza in colonna H",IF(J52&gt;L52,"Errore n. max giorni nel periodo inserito! Verificare",IF(NETWORKDAYS.INTL(F52,G52,1,'MENU TENDINA'!I$30:I$41)=J52,"ok",""))))),"")</f>
        <v/>
      </c>
      <c r="L52" s="17" t="str">
        <f>IF(J52&gt;0,NETWORKDAYS.INTL(F52,G52,1,'MENU TENDINA'!$I$30:$I$41),"")</f>
        <v/>
      </c>
      <c r="M52" s="119"/>
      <c r="N52" s="19">
        <f t="shared" si="1"/>
        <v>0</v>
      </c>
      <c r="O52" s="19">
        <f t="shared" si="2"/>
        <v>0</v>
      </c>
      <c r="P52" s="19">
        <f t="shared" si="3"/>
        <v>0</v>
      </c>
      <c r="Q52" s="19">
        <f t="shared" si="4"/>
        <v>0</v>
      </c>
      <c r="R52" s="66">
        <f t="shared" si="5"/>
        <v>0</v>
      </c>
      <c r="S52" s="67">
        <f t="shared" si="6"/>
        <v>0</v>
      </c>
      <c r="T52" s="68">
        <f t="shared" si="7"/>
        <v>0</v>
      </c>
      <c r="U52" s="88">
        <f t="shared" si="8"/>
        <v>0</v>
      </c>
      <c r="V52" s="89">
        <f t="shared" si="9"/>
        <v>0</v>
      </c>
      <c r="W52" s="88">
        <f t="shared" si="10"/>
        <v>0</v>
      </c>
      <c r="X52" s="89">
        <f t="shared" si="11"/>
        <v>0</v>
      </c>
      <c r="Y52" s="216">
        <f t="shared" si="12"/>
        <v>0</v>
      </c>
      <c r="Z52" s="217">
        <f t="shared" si="13"/>
        <v>0</v>
      </c>
    </row>
    <row r="53" spans="1:26" ht="25" customHeight="1" x14ac:dyDescent="0.5">
      <c r="A53" s="191"/>
      <c r="B53" s="10"/>
      <c r="C53" s="10"/>
      <c r="D53" s="11"/>
      <c r="E53" s="12"/>
      <c r="F53" s="117"/>
      <c r="G53" s="117"/>
      <c r="H53" s="118"/>
      <c r="I53" s="118"/>
      <c r="J53" s="69">
        <f t="shared" si="0"/>
        <v>0</v>
      </c>
      <c r="K53" s="70" t="str">
        <f>IF(J53&gt;0,IF(F53="","Inserire periodo in colonna F",IF(G53="","Inserire periodo in colonna G",IF(H53="","Inserire gg. di presenza in colonna H",IF(J53&gt;L53,"Errore n. max giorni nel periodo inserito! Verificare",IF(NETWORKDAYS.INTL(F53,G53,1,'MENU TENDINA'!I$30:I$41)=J53,"ok",""))))),"")</f>
        <v/>
      </c>
      <c r="L53" s="17" t="str">
        <f>IF(J53&gt;0,NETWORKDAYS.INTL(F53,G53,1,'MENU TENDINA'!$I$30:$I$41),"")</f>
        <v/>
      </c>
      <c r="M53" s="119"/>
      <c r="N53" s="19">
        <f t="shared" si="1"/>
        <v>0</v>
      </c>
      <c r="O53" s="19">
        <f t="shared" si="2"/>
        <v>0</v>
      </c>
      <c r="P53" s="19">
        <f t="shared" si="3"/>
        <v>0</v>
      </c>
      <c r="Q53" s="19">
        <f t="shared" si="4"/>
        <v>0</v>
      </c>
      <c r="R53" s="66">
        <f t="shared" si="5"/>
        <v>0</v>
      </c>
      <c r="S53" s="67">
        <f t="shared" si="6"/>
        <v>0</v>
      </c>
      <c r="T53" s="68">
        <f t="shared" si="7"/>
        <v>0</v>
      </c>
      <c r="U53" s="88">
        <f t="shared" si="8"/>
        <v>0</v>
      </c>
      <c r="V53" s="89">
        <f t="shared" si="9"/>
        <v>0</v>
      </c>
      <c r="W53" s="88">
        <f t="shared" si="10"/>
        <v>0</v>
      </c>
      <c r="X53" s="89">
        <f t="shared" si="11"/>
        <v>0</v>
      </c>
      <c r="Y53" s="216">
        <f t="shared" si="12"/>
        <v>0</v>
      </c>
      <c r="Z53" s="217">
        <f t="shared" si="13"/>
        <v>0</v>
      </c>
    </row>
    <row r="54" spans="1:26" ht="25" customHeight="1" x14ac:dyDescent="0.5">
      <c r="A54" s="191"/>
      <c r="B54" s="10"/>
      <c r="C54" s="10"/>
      <c r="D54" s="11"/>
      <c r="E54" s="12"/>
      <c r="F54" s="117"/>
      <c r="G54" s="117"/>
      <c r="H54" s="118"/>
      <c r="I54" s="118"/>
      <c r="J54" s="69">
        <f t="shared" si="0"/>
        <v>0</v>
      </c>
      <c r="K54" s="70" t="str">
        <f>IF(J54&gt;0,IF(F54="","Inserire periodo in colonna F",IF(G54="","Inserire periodo in colonna G",IF(H54="","Inserire gg. di presenza in colonna H",IF(J54&gt;L54,"Errore n. max giorni nel periodo inserito! Verificare",IF(NETWORKDAYS.INTL(F54,G54,1,'MENU TENDINA'!I$30:I$41)=J54,"ok",""))))),"")</f>
        <v/>
      </c>
      <c r="L54" s="17" t="str">
        <f>IF(J54&gt;0,NETWORKDAYS.INTL(F54,G54,1,'MENU TENDINA'!$I$30:$I$41),"")</f>
        <v/>
      </c>
      <c r="M54" s="119"/>
      <c r="N54" s="19">
        <f t="shared" si="1"/>
        <v>0</v>
      </c>
      <c r="O54" s="19">
        <f t="shared" si="2"/>
        <v>0</v>
      </c>
      <c r="P54" s="19">
        <f t="shared" si="3"/>
        <v>0</v>
      </c>
      <c r="Q54" s="19">
        <f t="shared" si="4"/>
        <v>0</v>
      </c>
      <c r="R54" s="66">
        <f t="shared" si="5"/>
        <v>0</v>
      </c>
      <c r="S54" s="67">
        <f t="shared" si="6"/>
        <v>0</v>
      </c>
      <c r="T54" s="68">
        <f t="shared" si="7"/>
        <v>0</v>
      </c>
      <c r="U54" s="88">
        <f t="shared" si="8"/>
        <v>0</v>
      </c>
      <c r="V54" s="89">
        <f t="shared" si="9"/>
        <v>0</v>
      </c>
      <c r="W54" s="88">
        <f t="shared" si="10"/>
        <v>0</v>
      </c>
      <c r="X54" s="89">
        <f t="shared" si="11"/>
        <v>0</v>
      </c>
      <c r="Y54" s="216">
        <f t="shared" si="12"/>
        <v>0</v>
      </c>
      <c r="Z54" s="217">
        <f t="shared" si="13"/>
        <v>0</v>
      </c>
    </row>
    <row r="55" spans="1:26" ht="25" customHeight="1" x14ac:dyDescent="0.5">
      <c r="A55" s="191"/>
      <c r="B55" s="10"/>
      <c r="C55" s="10"/>
      <c r="D55" s="11"/>
      <c r="E55" s="12"/>
      <c r="F55" s="117"/>
      <c r="G55" s="117"/>
      <c r="H55" s="118"/>
      <c r="I55" s="118"/>
      <c r="J55" s="69">
        <f t="shared" si="0"/>
        <v>0</v>
      </c>
      <c r="K55" s="70" t="str">
        <f>IF(J55&gt;0,IF(F55="","Inserire periodo in colonna F",IF(G55="","Inserire periodo in colonna G",IF(H55="","Inserire gg. di presenza in colonna H",IF(J55&gt;L55,"Errore n. max giorni nel periodo inserito! Verificare",IF(NETWORKDAYS.INTL(F55,G55,1,'MENU TENDINA'!I$30:I$41)=J55,"ok",""))))),"")</f>
        <v/>
      </c>
      <c r="L55" s="17" t="str">
        <f>IF(J55&gt;0,NETWORKDAYS.INTL(F55,G55,1,'MENU TENDINA'!$I$30:$I$41),"")</f>
        <v/>
      </c>
      <c r="M55" s="119"/>
      <c r="N55" s="19">
        <f t="shared" si="1"/>
        <v>0</v>
      </c>
      <c r="O55" s="19">
        <f t="shared" si="2"/>
        <v>0</v>
      </c>
      <c r="P55" s="19">
        <f t="shared" si="3"/>
        <v>0</v>
      </c>
      <c r="Q55" s="19">
        <f t="shared" si="4"/>
        <v>0</v>
      </c>
      <c r="R55" s="66">
        <f t="shared" si="5"/>
        <v>0</v>
      </c>
      <c r="S55" s="67">
        <f t="shared" si="6"/>
        <v>0</v>
      </c>
      <c r="T55" s="68">
        <f t="shared" si="7"/>
        <v>0</v>
      </c>
      <c r="U55" s="88">
        <f t="shared" si="8"/>
        <v>0</v>
      </c>
      <c r="V55" s="89">
        <f t="shared" si="9"/>
        <v>0</v>
      </c>
      <c r="W55" s="88">
        <f t="shared" si="10"/>
        <v>0</v>
      </c>
      <c r="X55" s="89">
        <f t="shared" si="11"/>
        <v>0</v>
      </c>
      <c r="Y55" s="216">
        <f t="shared" si="12"/>
        <v>0</v>
      </c>
      <c r="Z55" s="217">
        <f t="shared" si="13"/>
        <v>0</v>
      </c>
    </row>
    <row r="56" spans="1:26" ht="25" customHeight="1" x14ac:dyDescent="0.5">
      <c r="A56" s="191"/>
      <c r="B56" s="10"/>
      <c r="C56" s="10"/>
      <c r="D56" s="11"/>
      <c r="E56" s="12"/>
      <c r="F56" s="117"/>
      <c r="G56" s="117"/>
      <c r="H56" s="118"/>
      <c r="I56" s="118"/>
      <c r="J56" s="69">
        <f t="shared" si="0"/>
        <v>0</v>
      </c>
      <c r="K56" s="70" t="str">
        <f>IF(J56&gt;0,IF(F56="","Inserire periodo in colonna F",IF(G56="","Inserire periodo in colonna G",IF(H56="","Inserire gg. di presenza in colonna H",IF(J56&gt;L56,"Errore n. max giorni nel periodo inserito! Verificare",IF(NETWORKDAYS.INTL(F56,G56,1,'MENU TENDINA'!I$30:I$41)=J56,"ok",""))))),"")</f>
        <v/>
      </c>
      <c r="L56" s="17" t="str">
        <f>IF(J56&gt;0,NETWORKDAYS.INTL(F56,G56,1,'MENU TENDINA'!$I$30:$I$41),"")</f>
        <v/>
      </c>
      <c r="M56" s="119"/>
      <c r="N56" s="19">
        <f t="shared" si="1"/>
        <v>0</v>
      </c>
      <c r="O56" s="19">
        <f t="shared" si="2"/>
        <v>0</v>
      </c>
      <c r="P56" s="19">
        <f t="shared" si="3"/>
        <v>0</v>
      </c>
      <c r="Q56" s="19">
        <f t="shared" si="4"/>
        <v>0</v>
      </c>
      <c r="R56" s="66">
        <f t="shared" si="5"/>
        <v>0</v>
      </c>
      <c r="S56" s="67">
        <f t="shared" si="6"/>
        <v>0</v>
      </c>
      <c r="T56" s="68">
        <f t="shared" si="7"/>
        <v>0</v>
      </c>
      <c r="U56" s="88">
        <f t="shared" si="8"/>
        <v>0</v>
      </c>
      <c r="V56" s="89">
        <f t="shared" si="9"/>
        <v>0</v>
      </c>
      <c r="W56" s="88">
        <f t="shared" si="10"/>
        <v>0</v>
      </c>
      <c r="X56" s="89">
        <f t="shared" si="11"/>
        <v>0</v>
      </c>
      <c r="Y56" s="216">
        <f t="shared" si="12"/>
        <v>0</v>
      </c>
      <c r="Z56" s="217">
        <f t="shared" si="13"/>
        <v>0</v>
      </c>
    </row>
    <row r="57" spans="1:26" ht="25" customHeight="1" x14ac:dyDescent="0.5">
      <c r="A57" s="191"/>
      <c r="B57" s="10"/>
      <c r="C57" s="10"/>
      <c r="D57" s="11"/>
      <c r="E57" s="12"/>
      <c r="F57" s="117"/>
      <c r="G57" s="117"/>
      <c r="H57" s="118"/>
      <c r="I57" s="118"/>
      <c r="J57" s="69">
        <f t="shared" si="0"/>
        <v>0</v>
      </c>
      <c r="K57" s="70" t="str">
        <f>IF(J57&gt;0,IF(F57="","Inserire periodo in colonna F",IF(G57="","Inserire periodo in colonna G",IF(H57="","Inserire gg. di presenza in colonna H",IF(J57&gt;L57,"Errore n. max giorni nel periodo inserito! Verificare",IF(NETWORKDAYS.INTL(F57,G57,1,'MENU TENDINA'!I$30:I$41)=J57,"ok",""))))),"")</f>
        <v/>
      </c>
      <c r="L57" s="17" t="str">
        <f>IF(J57&gt;0,NETWORKDAYS.INTL(F57,G57,1,'MENU TENDINA'!$I$30:$I$41),"")</f>
        <v/>
      </c>
      <c r="M57" s="119"/>
      <c r="N57" s="19">
        <f t="shared" si="1"/>
        <v>0</v>
      </c>
      <c r="O57" s="19">
        <f t="shared" si="2"/>
        <v>0</v>
      </c>
      <c r="P57" s="19">
        <f t="shared" si="3"/>
        <v>0</v>
      </c>
      <c r="Q57" s="19">
        <f t="shared" si="4"/>
        <v>0</v>
      </c>
      <c r="R57" s="66">
        <f t="shared" si="5"/>
        <v>0</v>
      </c>
      <c r="S57" s="67">
        <f t="shared" si="6"/>
        <v>0</v>
      </c>
      <c r="T57" s="68">
        <f t="shared" si="7"/>
        <v>0</v>
      </c>
      <c r="U57" s="88">
        <f t="shared" si="8"/>
        <v>0</v>
      </c>
      <c r="V57" s="89">
        <f t="shared" si="9"/>
        <v>0</v>
      </c>
      <c r="W57" s="88">
        <f t="shared" si="10"/>
        <v>0</v>
      </c>
      <c r="X57" s="89">
        <f t="shared" si="11"/>
        <v>0</v>
      </c>
      <c r="Y57" s="216">
        <f t="shared" si="12"/>
        <v>0</v>
      </c>
      <c r="Z57" s="217">
        <f t="shared" si="13"/>
        <v>0</v>
      </c>
    </row>
    <row r="58" spans="1:26" ht="25" customHeight="1" x14ac:dyDescent="0.5">
      <c r="A58" s="191"/>
      <c r="B58" s="10"/>
      <c r="C58" s="10"/>
      <c r="D58" s="11"/>
      <c r="E58" s="12"/>
      <c r="F58" s="117"/>
      <c r="G58" s="117"/>
      <c r="H58" s="118"/>
      <c r="I58" s="118"/>
      <c r="J58" s="69">
        <f t="shared" si="0"/>
        <v>0</v>
      </c>
      <c r="K58" s="70" t="str">
        <f>IF(J58&gt;0,IF(F58="","Inserire periodo in colonna F",IF(G58="","Inserire periodo in colonna G",IF(H58="","Inserire gg. di presenza in colonna H",IF(J58&gt;L58,"Errore n. max giorni nel periodo inserito! Verificare",IF(NETWORKDAYS.INTL(F58,G58,1,'MENU TENDINA'!I$30:I$41)=J58,"ok",""))))),"")</f>
        <v/>
      </c>
      <c r="L58" s="17" t="str">
        <f>IF(J58&gt;0,NETWORKDAYS.INTL(F58,G58,1,'MENU TENDINA'!$I$30:$I$41),"")</f>
        <v/>
      </c>
      <c r="M58" s="119"/>
      <c r="N58" s="19">
        <f t="shared" si="1"/>
        <v>0</v>
      </c>
      <c r="O58" s="19">
        <f t="shared" si="2"/>
        <v>0</v>
      </c>
      <c r="P58" s="19">
        <f t="shared" si="3"/>
        <v>0</v>
      </c>
      <c r="Q58" s="19">
        <f t="shared" si="4"/>
        <v>0</v>
      </c>
      <c r="R58" s="66">
        <f t="shared" si="5"/>
        <v>0</v>
      </c>
      <c r="S58" s="67">
        <f t="shared" si="6"/>
        <v>0</v>
      </c>
      <c r="T58" s="68">
        <f t="shared" si="7"/>
        <v>0</v>
      </c>
      <c r="U58" s="88">
        <f t="shared" si="8"/>
        <v>0</v>
      </c>
      <c r="V58" s="89">
        <f t="shared" si="9"/>
        <v>0</v>
      </c>
      <c r="W58" s="88">
        <f t="shared" si="10"/>
        <v>0</v>
      </c>
      <c r="X58" s="89">
        <f t="shared" si="11"/>
        <v>0</v>
      </c>
      <c r="Y58" s="216">
        <f t="shared" si="12"/>
        <v>0</v>
      </c>
      <c r="Z58" s="217">
        <f t="shared" si="13"/>
        <v>0</v>
      </c>
    </row>
    <row r="59" spans="1:26" ht="25" customHeight="1" x14ac:dyDescent="0.5">
      <c r="A59" s="191"/>
      <c r="B59" s="10"/>
      <c r="C59" s="10"/>
      <c r="D59" s="11"/>
      <c r="E59" s="12"/>
      <c r="F59" s="117"/>
      <c r="G59" s="117"/>
      <c r="H59" s="118"/>
      <c r="I59" s="118"/>
      <c r="J59" s="69">
        <f t="shared" si="0"/>
        <v>0</v>
      </c>
      <c r="K59" s="70" t="str">
        <f>IF(J59&gt;0,IF(F59="","Inserire periodo in colonna F",IF(G59="","Inserire periodo in colonna G",IF(H59="","Inserire gg. di presenza in colonna H",IF(J59&gt;L59,"Errore n. max giorni nel periodo inserito! Verificare",IF(NETWORKDAYS.INTL(F59,G59,1,'MENU TENDINA'!I$30:I$41)=J59,"ok",""))))),"")</f>
        <v/>
      </c>
      <c r="L59" s="17" t="str">
        <f>IF(J59&gt;0,NETWORKDAYS.INTL(F59,G59,1,'MENU TENDINA'!$I$30:$I$41),"")</f>
        <v/>
      </c>
      <c r="M59" s="119"/>
      <c r="N59" s="19">
        <f t="shared" si="1"/>
        <v>0</v>
      </c>
      <c r="O59" s="19">
        <f t="shared" si="2"/>
        <v>0</v>
      </c>
      <c r="P59" s="19">
        <f t="shared" si="3"/>
        <v>0</v>
      </c>
      <c r="Q59" s="19">
        <f t="shared" si="4"/>
        <v>0</v>
      </c>
      <c r="R59" s="66">
        <f t="shared" si="5"/>
        <v>0</v>
      </c>
      <c r="S59" s="67">
        <f t="shared" si="6"/>
        <v>0</v>
      </c>
      <c r="T59" s="68">
        <f t="shared" si="7"/>
        <v>0</v>
      </c>
      <c r="U59" s="88">
        <f t="shared" si="8"/>
        <v>0</v>
      </c>
      <c r="V59" s="89">
        <f t="shared" si="9"/>
        <v>0</v>
      </c>
      <c r="W59" s="88">
        <f t="shared" si="10"/>
        <v>0</v>
      </c>
      <c r="X59" s="89">
        <f t="shared" si="11"/>
        <v>0</v>
      </c>
      <c r="Y59" s="216">
        <f t="shared" si="12"/>
        <v>0</v>
      </c>
      <c r="Z59" s="217">
        <f t="shared" si="13"/>
        <v>0</v>
      </c>
    </row>
    <row r="60" spans="1:26" ht="25" customHeight="1" x14ac:dyDescent="0.5">
      <c r="A60" s="191"/>
      <c r="B60" s="10"/>
      <c r="C60" s="10"/>
      <c r="D60" s="11"/>
      <c r="E60" s="12"/>
      <c r="F60" s="117"/>
      <c r="G60" s="117"/>
      <c r="H60" s="118"/>
      <c r="I60" s="118"/>
      <c r="J60" s="69">
        <f t="shared" si="0"/>
        <v>0</v>
      </c>
      <c r="K60" s="70" t="str">
        <f>IF(J60&gt;0,IF(F60="","Inserire periodo in colonna F",IF(G60="","Inserire periodo in colonna G",IF(H60="","Inserire gg. di presenza in colonna H",IF(J60&gt;L60,"Errore n. max giorni nel periodo inserito! Verificare",IF(NETWORKDAYS.INTL(F60,G60,1,'MENU TENDINA'!I$30:I$41)=J60,"ok",""))))),"")</f>
        <v/>
      </c>
      <c r="L60" s="17" t="str">
        <f>IF(J60&gt;0,NETWORKDAYS.INTL(F60,G60,1,'MENU TENDINA'!$I$30:$I$41),"")</f>
        <v/>
      </c>
      <c r="M60" s="119"/>
      <c r="N60" s="19">
        <f t="shared" si="1"/>
        <v>0</v>
      </c>
      <c r="O60" s="19">
        <f t="shared" si="2"/>
        <v>0</v>
      </c>
      <c r="P60" s="19">
        <f t="shared" si="3"/>
        <v>0</v>
      </c>
      <c r="Q60" s="19">
        <f t="shared" si="4"/>
        <v>0</v>
      </c>
      <c r="R60" s="66">
        <f t="shared" si="5"/>
        <v>0</v>
      </c>
      <c r="S60" s="67">
        <f t="shared" si="6"/>
        <v>0</v>
      </c>
      <c r="T60" s="68">
        <f t="shared" si="7"/>
        <v>0</v>
      </c>
      <c r="U60" s="88">
        <f t="shared" si="8"/>
        <v>0</v>
      </c>
      <c r="V60" s="89">
        <f t="shared" si="9"/>
        <v>0</v>
      </c>
      <c r="W60" s="88">
        <f t="shared" si="10"/>
        <v>0</v>
      </c>
      <c r="X60" s="89">
        <f t="shared" si="11"/>
        <v>0</v>
      </c>
      <c r="Y60" s="216">
        <f t="shared" si="12"/>
        <v>0</v>
      </c>
      <c r="Z60" s="217">
        <f t="shared" si="13"/>
        <v>0</v>
      </c>
    </row>
    <row r="61" spans="1:26" ht="25" customHeight="1" x14ac:dyDescent="0.5">
      <c r="A61" s="191"/>
      <c r="B61" s="10"/>
      <c r="C61" s="10"/>
      <c r="D61" s="11"/>
      <c r="E61" s="12"/>
      <c r="F61" s="117"/>
      <c r="G61" s="117"/>
      <c r="H61" s="118"/>
      <c r="I61" s="118"/>
      <c r="J61" s="69">
        <f t="shared" si="0"/>
        <v>0</v>
      </c>
      <c r="K61" s="70" t="str">
        <f>IF(J61&gt;0,IF(F61="","Inserire periodo in colonna F",IF(G61="","Inserire periodo in colonna G",IF(H61="","Inserire gg. di presenza in colonna H",IF(J61&gt;L61,"Errore n. max giorni nel periodo inserito! Verificare",IF(NETWORKDAYS.INTL(F61,G61,1,'MENU TENDINA'!I$30:I$41)=J61,"ok",""))))),"")</f>
        <v/>
      </c>
      <c r="L61" s="17" t="str">
        <f>IF(J61&gt;0,NETWORKDAYS.INTL(F61,G61,1,'MENU TENDINA'!$I$30:$I$41),"")</f>
        <v/>
      </c>
      <c r="M61" s="119"/>
      <c r="N61" s="19">
        <f t="shared" si="1"/>
        <v>0</v>
      </c>
      <c r="O61" s="19">
        <f t="shared" si="2"/>
        <v>0</v>
      </c>
      <c r="P61" s="19">
        <f t="shared" si="3"/>
        <v>0</v>
      </c>
      <c r="Q61" s="19">
        <f t="shared" si="4"/>
        <v>0</v>
      </c>
      <c r="R61" s="66">
        <f t="shared" si="5"/>
        <v>0</v>
      </c>
      <c r="S61" s="67">
        <f t="shared" si="6"/>
        <v>0</v>
      </c>
      <c r="T61" s="68">
        <f t="shared" si="7"/>
        <v>0</v>
      </c>
      <c r="U61" s="88">
        <f t="shared" si="8"/>
        <v>0</v>
      </c>
      <c r="V61" s="89">
        <f t="shared" si="9"/>
        <v>0</v>
      </c>
      <c r="W61" s="88">
        <f t="shared" si="10"/>
        <v>0</v>
      </c>
      <c r="X61" s="89">
        <f t="shared" si="11"/>
        <v>0</v>
      </c>
      <c r="Y61" s="216">
        <f t="shared" si="12"/>
        <v>0</v>
      </c>
      <c r="Z61" s="217">
        <f t="shared" si="13"/>
        <v>0</v>
      </c>
    </row>
    <row r="62" spans="1:26" ht="25" customHeight="1" x14ac:dyDescent="0.5">
      <c r="A62" s="191"/>
      <c r="B62" s="10"/>
      <c r="C62" s="10"/>
      <c r="D62" s="11"/>
      <c r="E62" s="12"/>
      <c r="F62" s="117"/>
      <c r="G62" s="117"/>
      <c r="H62" s="118"/>
      <c r="I62" s="118"/>
      <c r="J62" s="69">
        <f t="shared" si="0"/>
        <v>0</v>
      </c>
      <c r="K62" s="70" t="str">
        <f>IF(J62&gt;0,IF(F62="","Inserire periodo in colonna F",IF(G62="","Inserire periodo in colonna G",IF(H62="","Inserire gg. di presenza in colonna H",IF(J62&gt;L62,"Errore n. max giorni nel periodo inserito! Verificare",IF(NETWORKDAYS.INTL(F62,G62,1,'MENU TENDINA'!I$30:I$41)=J62,"ok",""))))),"")</f>
        <v/>
      </c>
      <c r="L62" s="17" t="str">
        <f>IF(J62&gt;0,NETWORKDAYS.INTL(F62,G62,1,'MENU TENDINA'!$I$30:$I$41),"")</f>
        <v/>
      </c>
      <c r="M62" s="119"/>
      <c r="N62" s="19">
        <f t="shared" si="1"/>
        <v>0</v>
      </c>
      <c r="O62" s="19">
        <f t="shared" si="2"/>
        <v>0</v>
      </c>
      <c r="P62" s="19">
        <f t="shared" si="3"/>
        <v>0</v>
      </c>
      <c r="Q62" s="19">
        <f t="shared" si="4"/>
        <v>0</v>
      </c>
      <c r="R62" s="66">
        <f t="shared" si="5"/>
        <v>0</v>
      </c>
      <c r="S62" s="67">
        <f t="shared" si="6"/>
        <v>0</v>
      </c>
      <c r="T62" s="68">
        <f t="shared" si="7"/>
        <v>0</v>
      </c>
      <c r="U62" s="88">
        <f t="shared" si="8"/>
        <v>0</v>
      </c>
      <c r="V62" s="89">
        <f t="shared" si="9"/>
        <v>0</v>
      </c>
      <c r="W62" s="88">
        <f t="shared" si="10"/>
        <v>0</v>
      </c>
      <c r="X62" s="89">
        <f t="shared" si="11"/>
        <v>0</v>
      </c>
      <c r="Y62" s="216">
        <f t="shared" si="12"/>
        <v>0</v>
      </c>
      <c r="Z62" s="217">
        <f t="shared" si="13"/>
        <v>0</v>
      </c>
    </row>
    <row r="63" spans="1:26" ht="25" customHeight="1" x14ac:dyDescent="0.5">
      <c r="A63" s="191"/>
      <c r="B63" s="10"/>
      <c r="C63" s="10"/>
      <c r="D63" s="11"/>
      <c r="E63" s="12"/>
      <c r="F63" s="117"/>
      <c r="G63" s="117"/>
      <c r="H63" s="118"/>
      <c r="I63" s="118"/>
      <c r="J63" s="69">
        <f t="shared" si="0"/>
        <v>0</v>
      </c>
      <c r="K63" s="70" t="str">
        <f>IF(J63&gt;0,IF(F63="","Inserire periodo in colonna F",IF(G63="","Inserire periodo in colonna G",IF(H63="","Inserire gg. di presenza in colonna H",IF(J63&gt;L63,"Errore n. max giorni nel periodo inserito! Verificare",IF(NETWORKDAYS.INTL(F63,G63,1,'MENU TENDINA'!I$30:I$41)=J63,"ok",""))))),"")</f>
        <v/>
      </c>
      <c r="L63" s="17" t="str">
        <f>IF(J63&gt;0,NETWORKDAYS.INTL(F63,G63,1,'MENU TENDINA'!$I$30:$I$41),"")</f>
        <v/>
      </c>
      <c r="M63" s="119"/>
      <c r="N63" s="19">
        <f t="shared" si="1"/>
        <v>0</v>
      </c>
      <c r="O63" s="19">
        <f t="shared" si="2"/>
        <v>0</v>
      </c>
      <c r="P63" s="19">
        <f t="shared" si="3"/>
        <v>0</v>
      </c>
      <c r="Q63" s="19">
        <f t="shared" si="4"/>
        <v>0</v>
      </c>
      <c r="R63" s="66">
        <f t="shared" si="5"/>
        <v>0</v>
      </c>
      <c r="S63" s="67">
        <f t="shared" si="6"/>
        <v>0</v>
      </c>
      <c r="T63" s="68">
        <f t="shared" si="7"/>
        <v>0</v>
      </c>
      <c r="U63" s="88">
        <f t="shared" si="8"/>
        <v>0</v>
      </c>
      <c r="V63" s="89">
        <f t="shared" si="9"/>
        <v>0</v>
      </c>
      <c r="W63" s="88">
        <f t="shared" si="10"/>
        <v>0</v>
      </c>
      <c r="X63" s="89">
        <f t="shared" si="11"/>
        <v>0</v>
      </c>
      <c r="Y63" s="216">
        <f t="shared" si="12"/>
        <v>0</v>
      </c>
      <c r="Z63" s="217">
        <f t="shared" si="13"/>
        <v>0</v>
      </c>
    </row>
    <row r="64" spans="1:26" ht="25" customHeight="1" x14ac:dyDescent="0.5">
      <c r="A64" s="191"/>
      <c r="B64" s="10"/>
      <c r="C64" s="10"/>
      <c r="D64" s="11"/>
      <c r="E64" s="12"/>
      <c r="F64" s="117"/>
      <c r="G64" s="117"/>
      <c r="H64" s="118"/>
      <c r="I64" s="118"/>
      <c r="J64" s="69">
        <f t="shared" si="0"/>
        <v>0</v>
      </c>
      <c r="K64" s="70" t="str">
        <f>IF(J64&gt;0,IF(F64="","Inserire periodo in colonna F",IF(G64="","Inserire periodo in colonna G",IF(H64="","Inserire gg. di presenza in colonna H",IF(J64&gt;L64,"Errore n. max giorni nel periodo inserito! Verificare",IF(NETWORKDAYS.INTL(F64,G64,1,'MENU TENDINA'!I$30:I$41)=J64,"ok",""))))),"")</f>
        <v/>
      </c>
      <c r="L64" s="17" t="str">
        <f>IF(J64&gt;0,NETWORKDAYS.INTL(F64,G64,1,'MENU TENDINA'!$I$30:$I$41),"")</f>
        <v/>
      </c>
      <c r="M64" s="119"/>
      <c r="N64" s="19">
        <f t="shared" si="1"/>
        <v>0</v>
      </c>
      <c r="O64" s="19">
        <f t="shared" si="2"/>
        <v>0</v>
      </c>
      <c r="P64" s="19">
        <f t="shared" si="3"/>
        <v>0</v>
      </c>
      <c r="Q64" s="19">
        <f t="shared" si="4"/>
        <v>0</v>
      </c>
      <c r="R64" s="66">
        <f t="shared" si="5"/>
        <v>0</v>
      </c>
      <c r="S64" s="67">
        <f t="shared" si="6"/>
        <v>0</v>
      </c>
      <c r="T64" s="68">
        <f t="shared" si="7"/>
        <v>0</v>
      </c>
      <c r="U64" s="88">
        <f t="shared" si="8"/>
        <v>0</v>
      </c>
      <c r="V64" s="89">
        <f t="shared" si="9"/>
        <v>0</v>
      </c>
      <c r="W64" s="88">
        <f t="shared" si="10"/>
        <v>0</v>
      </c>
      <c r="X64" s="89">
        <f t="shared" si="11"/>
        <v>0</v>
      </c>
      <c r="Y64" s="216">
        <f t="shared" si="12"/>
        <v>0</v>
      </c>
      <c r="Z64" s="217">
        <f t="shared" si="13"/>
        <v>0</v>
      </c>
    </row>
    <row r="65" spans="1:26" ht="25" customHeight="1" x14ac:dyDescent="0.5">
      <c r="A65" s="191"/>
      <c r="B65" s="10"/>
      <c r="C65" s="10"/>
      <c r="D65" s="11"/>
      <c r="E65" s="12"/>
      <c r="F65" s="117"/>
      <c r="G65" s="117"/>
      <c r="H65" s="118"/>
      <c r="I65" s="118"/>
      <c r="J65" s="69">
        <f t="shared" si="0"/>
        <v>0</v>
      </c>
      <c r="K65" s="70" t="str">
        <f>IF(J65&gt;0,IF(F65="","Inserire periodo in colonna F",IF(G65="","Inserire periodo in colonna G",IF(H65="","Inserire gg. di presenza in colonna H",IF(J65&gt;L65,"Errore n. max giorni nel periodo inserito! Verificare",IF(NETWORKDAYS.INTL(F65,G65,1,'MENU TENDINA'!I$30:I$41)=J65,"ok",""))))),"")</f>
        <v/>
      </c>
      <c r="L65" s="17" t="str">
        <f>IF(J65&gt;0,NETWORKDAYS.INTL(F65,G65,1,'MENU TENDINA'!$I$30:$I$41),"")</f>
        <v/>
      </c>
      <c r="M65" s="119"/>
      <c r="N65" s="19">
        <f t="shared" si="1"/>
        <v>0</v>
      </c>
      <c r="O65" s="19">
        <f t="shared" si="2"/>
        <v>0</v>
      </c>
      <c r="P65" s="19">
        <f t="shared" si="3"/>
        <v>0</v>
      </c>
      <c r="Q65" s="19">
        <f t="shared" si="4"/>
        <v>0</v>
      </c>
      <c r="R65" s="66">
        <f t="shared" si="5"/>
        <v>0</v>
      </c>
      <c r="S65" s="67">
        <f t="shared" si="6"/>
        <v>0</v>
      </c>
      <c r="T65" s="68">
        <f t="shared" si="7"/>
        <v>0</v>
      </c>
      <c r="U65" s="88">
        <f t="shared" si="8"/>
        <v>0</v>
      </c>
      <c r="V65" s="89">
        <f t="shared" si="9"/>
        <v>0</v>
      </c>
      <c r="W65" s="88">
        <f t="shared" si="10"/>
        <v>0</v>
      </c>
      <c r="X65" s="89">
        <f t="shared" si="11"/>
        <v>0</v>
      </c>
      <c r="Y65" s="216">
        <f t="shared" si="12"/>
        <v>0</v>
      </c>
      <c r="Z65" s="217">
        <f t="shared" si="13"/>
        <v>0</v>
      </c>
    </row>
    <row r="66" spans="1:26" ht="25" customHeight="1" x14ac:dyDescent="0.5">
      <c r="A66" s="191"/>
      <c r="B66" s="10"/>
      <c r="C66" s="10"/>
      <c r="D66" s="11"/>
      <c r="E66" s="12"/>
      <c r="F66" s="117"/>
      <c r="G66" s="117"/>
      <c r="H66" s="118"/>
      <c r="I66" s="118"/>
      <c r="J66" s="69">
        <f t="shared" si="0"/>
        <v>0</v>
      </c>
      <c r="K66" s="70" t="str">
        <f>IF(J66&gt;0,IF(F66="","Inserire periodo in colonna F",IF(G66="","Inserire periodo in colonna G",IF(H66="","Inserire gg. di presenza in colonna H",IF(J66&gt;L66,"Errore n. max giorni nel periodo inserito! Verificare",IF(NETWORKDAYS.INTL(F66,G66,1,'MENU TENDINA'!I$30:I$41)=J66,"ok",""))))),"")</f>
        <v/>
      </c>
      <c r="L66" s="17" t="str">
        <f>IF(J66&gt;0,NETWORKDAYS.INTL(F66,G66,1,'MENU TENDINA'!$I$30:$I$41),"")</f>
        <v/>
      </c>
      <c r="M66" s="119"/>
      <c r="N66" s="19">
        <f t="shared" si="1"/>
        <v>0</v>
      </c>
      <c r="O66" s="19">
        <f t="shared" si="2"/>
        <v>0</v>
      </c>
      <c r="P66" s="19">
        <f t="shared" si="3"/>
        <v>0</v>
      </c>
      <c r="Q66" s="19">
        <f t="shared" si="4"/>
        <v>0</v>
      </c>
      <c r="R66" s="66">
        <f t="shared" si="5"/>
        <v>0</v>
      </c>
      <c r="S66" s="67">
        <f t="shared" si="6"/>
        <v>0</v>
      </c>
      <c r="T66" s="68">
        <f t="shared" si="7"/>
        <v>0</v>
      </c>
      <c r="U66" s="88">
        <f t="shared" si="8"/>
        <v>0</v>
      </c>
      <c r="V66" s="89">
        <f t="shared" si="9"/>
        <v>0</v>
      </c>
      <c r="W66" s="88">
        <f t="shared" si="10"/>
        <v>0</v>
      </c>
      <c r="X66" s="89">
        <f t="shared" si="11"/>
        <v>0</v>
      </c>
      <c r="Y66" s="216">
        <f t="shared" si="12"/>
        <v>0</v>
      </c>
      <c r="Z66" s="217">
        <f t="shared" si="13"/>
        <v>0</v>
      </c>
    </row>
    <row r="67" spans="1:26" ht="25" customHeight="1" x14ac:dyDescent="0.5">
      <c r="A67" s="191"/>
      <c r="B67" s="10"/>
      <c r="C67" s="10"/>
      <c r="D67" s="11"/>
      <c r="E67" s="12"/>
      <c r="F67" s="117"/>
      <c r="G67" s="117"/>
      <c r="H67" s="118"/>
      <c r="I67" s="118"/>
      <c r="J67" s="69">
        <f t="shared" si="0"/>
        <v>0</v>
      </c>
      <c r="K67" s="70" t="str">
        <f>IF(J67&gt;0,IF(F67="","Inserire periodo in colonna F",IF(G67="","Inserire periodo in colonna G",IF(H67="","Inserire gg. di presenza in colonna H",IF(J67&gt;L67,"Errore n. max giorni nel periodo inserito! Verificare",IF(NETWORKDAYS.INTL(F67,G67,1,'MENU TENDINA'!I$30:I$41)=J67,"ok",""))))),"")</f>
        <v/>
      </c>
      <c r="L67" s="17" t="str">
        <f>IF(J67&gt;0,NETWORKDAYS.INTL(F67,G67,1,'MENU TENDINA'!$I$30:$I$41),"")</f>
        <v/>
      </c>
      <c r="M67" s="119"/>
      <c r="N67" s="19">
        <f t="shared" si="1"/>
        <v>0</v>
      </c>
      <c r="O67" s="19">
        <f t="shared" si="2"/>
        <v>0</v>
      </c>
      <c r="P67" s="19">
        <f t="shared" si="3"/>
        <v>0</v>
      </c>
      <c r="Q67" s="19">
        <f t="shared" si="4"/>
        <v>0</v>
      </c>
      <c r="R67" s="66">
        <f t="shared" si="5"/>
        <v>0</v>
      </c>
      <c r="S67" s="67">
        <f t="shared" si="6"/>
        <v>0</v>
      </c>
      <c r="T67" s="68">
        <f t="shared" si="7"/>
        <v>0</v>
      </c>
      <c r="U67" s="88">
        <f t="shared" si="8"/>
        <v>0</v>
      </c>
      <c r="V67" s="89">
        <f t="shared" si="9"/>
        <v>0</v>
      </c>
      <c r="W67" s="88">
        <f t="shared" si="10"/>
        <v>0</v>
      </c>
      <c r="X67" s="89">
        <f t="shared" si="11"/>
        <v>0</v>
      </c>
      <c r="Y67" s="216">
        <f t="shared" si="12"/>
        <v>0</v>
      </c>
      <c r="Z67" s="217">
        <f t="shared" si="13"/>
        <v>0</v>
      </c>
    </row>
    <row r="68" spans="1:26" ht="25" customHeight="1" x14ac:dyDescent="0.5">
      <c r="A68" s="191"/>
      <c r="B68" s="10"/>
      <c r="C68" s="10"/>
      <c r="D68" s="11"/>
      <c r="E68" s="12"/>
      <c r="F68" s="117"/>
      <c r="G68" s="117"/>
      <c r="H68" s="118"/>
      <c r="I68" s="118"/>
      <c r="J68" s="69">
        <f t="shared" si="0"/>
        <v>0</v>
      </c>
      <c r="K68" s="70" t="str">
        <f>IF(J68&gt;0,IF(F68="","Inserire periodo in colonna F",IF(G68="","Inserire periodo in colonna G",IF(H68="","Inserire gg. di presenza in colonna H",IF(J68&gt;L68,"Errore n. max giorni nel periodo inserito! Verificare",IF(NETWORKDAYS.INTL(F68,G68,1,'MENU TENDINA'!I$30:I$41)=J68,"ok",""))))),"")</f>
        <v/>
      </c>
      <c r="L68" s="17" t="str">
        <f>IF(J68&gt;0,NETWORKDAYS.INTL(F68,G68,1,'MENU TENDINA'!$I$30:$I$41),"")</f>
        <v/>
      </c>
      <c r="M68" s="119"/>
      <c r="N68" s="19">
        <f t="shared" si="1"/>
        <v>0</v>
      </c>
      <c r="O68" s="19">
        <f t="shared" si="2"/>
        <v>0</v>
      </c>
      <c r="P68" s="19">
        <f t="shared" si="3"/>
        <v>0</v>
      </c>
      <c r="Q68" s="19">
        <f t="shared" si="4"/>
        <v>0</v>
      </c>
      <c r="R68" s="66">
        <f t="shared" si="5"/>
        <v>0</v>
      </c>
      <c r="S68" s="67">
        <f t="shared" si="6"/>
        <v>0</v>
      </c>
      <c r="T68" s="68">
        <f t="shared" si="7"/>
        <v>0</v>
      </c>
      <c r="U68" s="88">
        <f t="shared" si="8"/>
        <v>0</v>
      </c>
      <c r="V68" s="89">
        <f t="shared" si="9"/>
        <v>0</v>
      </c>
      <c r="W68" s="88">
        <f t="shared" si="10"/>
        <v>0</v>
      </c>
      <c r="X68" s="89">
        <f t="shared" si="11"/>
        <v>0</v>
      </c>
      <c r="Y68" s="216">
        <f t="shared" si="12"/>
        <v>0</v>
      </c>
      <c r="Z68" s="217">
        <f t="shared" si="13"/>
        <v>0</v>
      </c>
    </row>
    <row r="69" spans="1:26" ht="25" customHeight="1" x14ac:dyDescent="0.5">
      <c r="A69" s="191"/>
      <c r="B69" s="10"/>
      <c r="C69" s="10"/>
      <c r="D69" s="11"/>
      <c r="E69" s="12"/>
      <c r="F69" s="117"/>
      <c r="G69" s="117"/>
      <c r="H69" s="118"/>
      <c r="I69" s="118"/>
      <c r="J69" s="69">
        <f t="shared" si="0"/>
        <v>0</v>
      </c>
      <c r="K69" s="70" t="str">
        <f>IF(J69&gt;0,IF(F69="","Inserire periodo in colonna F",IF(G69="","Inserire periodo in colonna G",IF(H69="","Inserire gg. di presenza in colonna H",IF(J69&gt;L69,"Errore n. max giorni nel periodo inserito! Verificare",IF(NETWORKDAYS.INTL(F69,G69,1,'MENU TENDINA'!I$30:I$41)=J69,"ok",""))))),"")</f>
        <v/>
      </c>
      <c r="L69" s="17" t="str">
        <f>IF(J69&gt;0,NETWORKDAYS.INTL(F69,G69,1,'MENU TENDINA'!$I$30:$I$41),"")</f>
        <v/>
      </c>
      <c r="M69" s="119"/>
      <c r="N69" s="19">
        <f t="shared" si="1"/>
        <v>0</v>
      </c>
      <c r="O69" s="19">
        <f t="shared" si="2"/>
        <v>0</v>
      </c>
      <c r="P69" s="19">
        <f t="shared" si="3"/>
        <v>0</v>
      </c>
      <c r="Q69" s="19">
        <f t="shared" si="4"/>
        <v>0</v>
      </c>
      <c r="R69" s="66">
        <f t="shared" si="5"/>
        <v>0</v>
      </c>
      <c r="S69" s="67">
        <f t="shared" si="6"/>
        <v>0</v>
      </c>
      <c r="T69" s="68">
        <f t="shared" si="7"/>
        <v>0</v>
      </c>
      <c r="U69" s="88">
        <f t="shared" si="8"/>
        <v>0</v>
      </c>
      <c r="V69" s="89">
        <f t="shared" si="9"/>
        <v>0</v>
      </c>
      <c r="W69" s="88">
        <f t="shared" si="10"/>
        <v>0</v>
      </c>
      <c r="X69" s="89">
        <f t="shared" si="11"/>
        <v>0</v>
      </c>
      <c r="Y69" s="216">
        <f t="shared" si="12"/>
        <v>0</v>
      </c>
      <c r="Z69" s="217">
        <f t="shared" si="13"/>
        <v>0</v>
      </c>
    </row>
    <row r="70" spans="1:26" ht="25" customHeight="1" x14ac:dyDescent="0.5">
      <c r="A70" s="191"/>
      <c r="B70" s="10"/>
      <c r="C70" s="10"/>
      <c r="D70" s="11"/>
      <c r="E70" s="12"/>
      <c r="F70" s="117"/>
      <c r="G70" s="117"/>
      <c r="H70" s="118"/>
      <c r="I70" s="118"/>
      <c r="J70" s="69">
        <f t="shared" si="0"/>
        <v>0</v>
      </c>
      <c r="K70" s="70" t="str">
        <f>IF(J70&gt;0,IF(F70="","Inserire periodo in colonna F",IF(G70="","Inserire periodo in colonna G",IF(H70="","Inserire gg. di presenza in colonna H",IF(J70&gt;L70,"Errore n. max giorni nel periodo inserito! Verificare",IF(NETWORKDAYS.INTL(F70,G70,1,'MENU TENDINA'!I$30:I$41)=J70,"ok",""))))),"")</f>
        <v/>
      </c>
      <c r="L70" s="17" t="str">
        <f>IF(J70&gt;0,NETWORKDAYS.INTL(F70,G70,1,'MENU TENDINA'!$I$30:$I$41),"")</f>
        <v/>
      </c>
      <c r="M70" s="119"/>
      <c r="N70" s="19">
        <f t="shared" si="1"/>
        <v>0</v>
      </c>
      <c r="O70" s="19">
        <f t="shared" si="2"/>
        <v>0</v>
      </c>
      <c r="P70" s="19">
        <f t="shared" si="3"/>
        <v>0</v>
      </c>
      <c r="Q70" s="19">
        <f t="shared" si="4"/>
        <v>0</v>
      </c>
      <c r="R70" s="66">
        <f t="shared" si="5"/>
        <v>0</v>
      </c>
      <c r="S70" s="67">
        <f t="shared" si="6"/>
        <v>0</v>
      </c>
      <c r="T70" s="68">
        <f t="shared" si="7"/>
        <v>0</v>
      </c>
      <c r="U70" s="88">
        <f t="shared" si="8"/>
        <v>0</v>
      </c>
      <c r="V70" s="89">
        <f t="shared" si="9"/>
        <v>0</v>
      </c>
      <c r="W70" s="88">
        <f t="shared" si="10"/>
        <v>0</v>
      </c>
      <c r="X70" s="89">
        <f t="shared" si="11"/>
        <v>0</v>
      </c>
      <c r="Y70" s="216">
        <f t="shared" si="12"/>
        <v>0</v>
      </c>
      <c r="Z70" s="217">
        <f t="shared" si="13"/>
        <v>0</v>
      </c>
    </row>
    <row r="71" spans="1:26" ht="25" customHeight="1" x14ac:dyDescent="0.5">
      <c r="A71" s="191"/>
      <c r="B71" s="10"/>
      <c r="C71" s="10"/>
      <c r="D71" s="11"/>
      <c r="E71" s="12"/>
      <c r="F71" s="117"/>
      <c r="G71" s="117"/>
      <c r="H71" s="118"/>
      <c r="I71" s="118"/>
      <c r="J71" s="69">
        <f t="shared" si="0"/>
        <v>0</v>
      </c>
      <c r="K71" s="70" t="str">
        <f>IF(J71&gt;0,IF(F71="","Inserire periodo in colonna F",IF(G71="","Inserire periodo in colonna G",IF(H71="","Inserire gg. di presenza in colonna H",IF(J71&gt;L71,"Errore n. max giorni nel periodo inserito! Verificare",IF(NETWORKDAYS.INTL(F71,G71,1,'MENU TENDINA'!I$30:I$41)=J71,"ok",""))))),"")</f>
        <v/>
      </c>
      <c r="L71" s="17" t="str">
        <f>IF(J71&gt;0,NETWORKDAYS.INTL(F71,G71,1,'MENU TENDINA'!$I$30:$I$41),"")</f>
        <v/>
      </c>
      <c r="M71" s="119"/>
      <c r="N71" s="19">
        <f t="shared" si="1"/>
        <v>0</v>
      </c>
      <c r="O71" s="19">
        <f t="shared" si="2"/>
        <v>0</v>
      </c>
      <c r="P71" s="19">
        <f t="shared" si="3"/>
        <v>0</v>
      </c>
      <c r="Q71" s="19">
        <f t="shared" si="4"/>
        <v>0</v>
      </c>
      <c r="R71" s="66">
        <f t="shared" si="5"/>
        <v>0</v>
      </c>
      <c r="S71" s="67">
        <f t="shared" si="6"/>
        <v>0</v>
      </c>
      <c r="T71" s="68">
        <f t="shared" si="7"/>
        <v>0</v>
      </c>
      <c r="U71" s="88">
        <f t="shared" si="8"/>
        <v>0</v>
      </c>
      <c r="V71" s="89">
        <f t="shared" si="9"/>
        <v>0</v>
      </c>
      <c r="W71" s="88">
        <f t="shared" si="10"/>
        <v>0</v>
      </c>
      <c r="X71" s="89">
        <f t="shared" si="11"/>
        <v>0</v>
      </c>
      <c r="Y71" s="216">
        <f t="shared" si="12"/>
        <v>0</v>
      </c>
      <c r="Z71" s="217">
        <f t="shared" si="13"/>
        <v>0</v>
      </c>
    </row>
    <row r="72" spans="1:26" ht="25" customHeight="1" x14ac:dyDescent="0.5">
      <c r="A72" s="191"/>
      <c r="B72" s="10"/>
      <c r="C72" s="10"/>
      <c r="D72" s="11"/>
      <c r="E72" s="12"/>
      <c r="F72" s="117"/>
      <c r="G72" s="117"/>
      <c r="H72" s="118"/>
      <c r="I72" s="118"/>
      <c r="J72" s="69">
        <f t="shared" ref="J72:J135" si="14">H72+I72</f>
        <v>0</v>
      </c>
      <c r="K72" s="70" t="str">
        <f>IF(J72&gt;0,IF(F72="","Inserire periodo in colonna F",IF(G72="","Inserire periodo in colonna G",IF(H72="","Inserire gg. di presenza in colonna H",IF(J72&gt;L72,"Errore n. max giorni nel periodo inserito! Verificare",IF(NETWORKDAYS.INTL(F72,G72,1,'MENU TENDINA'!I$30:I$41)=J72,"ok",""))))),"")</f>
        <v/>
      </c>
      <c r="L72" s="17" t="str">
        <f>IF(J72&gt;0,NETWORKDAYS.INTL(F72,G72,1,'MENU TENDINA'!$I$30:$I$41),"")</f>
        <v/>
      </c>
      <c r="M72" s="119"/>
      <c r="N72" s="19">
        <f t="shared" ref="N72:N135" si="15">IF(H72&gt;0,23.4,0)</f>
        <v>0</v>
      </c>
      <c r="O72" s="19">
        <f t="shared" ref="O72:O135" si="16">IF(I72&gt;0,12.91,0)</f>
        <v>0</v>
      </c>
      <c r="P72" s="19">
        <f t="shared" ref="P72:P135" si="17">ROUND(H72*N72,2)</f>
        <v>0</v>
      </c>
      <c r="Q72" s="19">
        <f t="shared" ref="Q72:Q135" si="18">ROUND(I72*O72,2)</f>
        <v>0</v>
      </c>
      <c r="R72" s="66">
        <f t="shared" ref="R72:R135" si="19">ROUND(P72+Q72,2)</f>
        <v>0</v>
      </c>
      <c r="S72" s="67">
        <f t="shared" ref="S72:S135" si="20">IF(M72=0,0,IF((M72&lt;5000),5000,M72))</f>
        <v>0</v>
      </c>
      <c r="T72" s="68">
        <f t="shared" ref="T72:T135" si="21">IF(S72=0,0,ROUND((S72-5000)/(20000-5000),2))</f>
        <v>0</v>
      </c>
      <c r="U72" s="88">
        <f t="shared" ref="U72:U135" si="22">IF(H72&gt;0,ROUND((T72*N72),2),0)</f>
        <v>0</v>
      </c>
      <c r="V72" s="89">
        <f t="shared" ref="V72:V135" si="23">IF(H72&gt;0,ROUND(N72-U72,2),0)</f>
        <v>0</v>
      </c>
      <c r="W72" s="88">
        <f t="shared" ref="W72:W135" si="24">IF(I72&gt;0,(ROUND((T72*O72),2)),0)</f>
        <v>0</v>
      </c>
      <c r="X72" s="89">
        <f t="shared" ref="X72:X135" si="25">IF(I72&gt;0,ROUND(O72-W72,2),0)</f>
        <v>0</v>
      </c>
      <c r="Y72" s="216">
        <f t="shared" ref="Y72:Y135" si="26">ROUND((U72*H72)+(W72*I72),2)</f>
        <v>0</v>
      </c>
      <c r="Z72" s="217">
        <f t="shared" ref="Z72:Z135" si="27">IF(J72&gt;0,IF(M72="","inserire Isee in colonna M",ROUND((V72*H72)+(X72*I72),2)),0)</f>
        <v>0</v>
      </c>
    </row>
    <row r="73" spans="1:26" ht="25" customHeight="1" x14ac:dyDescent="0.5">
      <c r="A73" s="191"/>
      <c r="B73" s="10"/>
      <c r="C73" s="10"/>
      <c r="D73" s="11"/>
      <c r="E73" s="12"/>
      <c r="F73" s="117"/>
      <c r="G73" s="117"/>
      <c r="H73" s="118"/>
      <c r="I73" s="118"/>
      <c r="J73" s="69">
        <f t="shared" si="14"/>
        <v>0</v>
      </c>
      <c r="K73" s="70" t="str">
        <f>IF(J73&gt;0,IF(F73="","Inserire periodo in colonna F",IF(G73="","Inserire periodo in colonna G",IF(H73="","Inserire gg. di presenza in colonna H",IF(J73&gt;L73,"Errore n. max giorni nel periodo inserito! Verificare",IF(NETWORKDAYS.INTL(F73,G73,1,'MENU TENDINA'!I$30:I$41)=J73,"ok",""))))),"")</f>
        <v/>
      </c>
      <c r="L73" s="17" t="str">
        <f>IF(J73&gt;0,NETWORKDAYS.INTL(F73,G73,1,'MENU TENDINA'!$I$30:$I$41),"")</f>
        <v/>
      </c>
      <c r="M73" s="119"/>
      <c r="N73" s="19">
        <f t="shared" si="15"/>
        <v>0</v>
      </c>
      <c r="O73" s="19">
        <f t="shared" si="16"/>
        <v>0</v>
      </c>
      <c r="P73" s="19">
        <f t="shared" si="17"/>
        <v>0</v>
      </c>
      <c r="Q73" s="19">
        <f t="shared" si="18"/>
        <v>0</v>
      </c>
      <c r="R73" s="66">
        <f t="shared" si="19"/>
        <v>0</v>
      </c>
      <c r="S73" s="67">
        <f t="shared" si="20"/>
        <v>0</v>
      </c>
      <c r="T73" s="68">
        <f t="shared" si="21"/>
        <v>0</v>
      </c>
      <c r="U73" s="88">
        <f t="shared" si="22"/>
        <v>0</v>
      </c>
      <c r="V73" s="89">
        <f t="shared" si="23"/>
        <v>0</v>
      </c>
      <c r="W73" s="88">
        <f t="shared" si="24"/>
        <v>0</v>
      </c>
      <c r="X73" s="89">
        <f t="shared" si="25"/>
        <v>0</v>
      </c>
      <c r="Y73" s="216">
        <f t="shared" si="26"/>
        <v>0</v>
      </c>
      <c r="Z73" s="217">
        <f t="shared" si="27"/>
        <v>0</v>
      </c>
    </row>
    <row r="74" spans="1:26" ht="25" customHeight="1" x14ac:dyDescent="0.5">
      <c r="A74" s="191"/>
      <c r="B74" s="10"/>
      <c r="C74" s="10"/>
      <c r="D74" s="11"/>
      <c r="E74" s="12"/>
      <c r="F74" s="117"/>
      <c r="G74" s="117"/>
      <c r="H74" s="118"/>
      <c r="I74" s="118"/>
      <c r="J74" s="69">
        <f t="shared" si="14"/>
        <v>0</v>
      </c>
      <c r="K74" s="70" t="str">
        <f>IF(J74&gt;0,IF(F74="","Inserire periodo in colonna F",IF(G74="","Inserire periodo in colonna G",IF(H74="","Inserire gg. di presenza in colonna H",IF(J74&gt;L74,"Errore n. max giorni nel periodo inserito! Verificare",IF(NETWORKDAYS.INTL(F74,G74,1,'MENU TENDINA'!I$30:I$41)=J74,"ok",""))))),"")</f>
        <v/>
      </c>
      <c r="L74" s="17" t="str">
        <f>IF(J74&gt;0,NETWORKDAYS.INTL(F74,G74,1,'MENU TENDINA'!$I$30:$I$41),"")</f>
        <v/>
      </c>
      <c r="M74" s="119"/>
      <c r="N74" s="19">
        <f t="shared" si="15"/>
        <v>0</v>
      </c>
      <c r="O74" s="19">
        <f t="shared" si="16"/>
        <v>0</v>
      </c>
      <c r="P74" s="19">
        <f t="shared" si="17"/>
        <v>0</v>
      </c>
      <c r="Q74" s="19">
        <f t="shared" si="18"/>
        <v>0</v>
      </c>
      <c r="R74" s="66">
        <f t="shared" si="19"/>
        <v>0</v>
      </c>
      <c r="S74" s="67">
        <f t="shared" si="20"/>
        <v>0</v>
      </c>
      <c r="T74" s="68">
        <f t="shared" si="21"/>
        <v>0</v>
      </c>
      <c r="U74" s="88">
        <f t="shared" si="22"/>
        <v>0</v>
      </c>
      <c r="V74" s="89">
        <f t="shared" si="23"/>
        <v>0</v>
      </c>
      <c r="W74" s="88">
        <f t="shared" si="24"/>
        <v>0</v>
      </c>
      <c r="X74" s="89">
        <f t="shared" si="25"/>
        <v>0</v>
      </c>
      <c r="Y74" s="216">
        <f t="shared" si="26"/>
        <v>0</v>
      </c>
      <c r="Z74" s="217">
        <f t="shared" si="27"/>
        <v>0</v>
      </c>
    </row>
    <row r="75" spans="1:26" ht="25" customHeight="1" x14ac:dyDescent="0.5">
      <c r="A75" s="191"/>
      <c r="B75" s="10"/>
      <c r="C75" s="10"/>
      <c r="D75" s="11"/>
      <c r="E75" s="12"/>
      <c r="F75" s="117"/>
      <c r="G75" s="117"/>
      <c r="H75" s="118"/>
      <c r="I75" s="118"/>
      <c r="J75" s="69">
        <f t="shared" si="14"/>
        <v>0</v>
      </c>
      <c r="K75" s="70" t="str">
        <f>IF(J75&gt;0,IF(F75="","Inserire periodo in colonna F",IF(G75="","Inserire periodo in colonna G",IF(H75="","Inserire gg. di presenza in colonna H",IF(J75&gt;L75,"Errore n. max giorni nel periodo inserito! Verificare",IF(NETWORKDAYS.INTL(F75,G75,1,'MENU TENDINA'!I$30:I$41)=J75,"ok",""))))),"")</f>
        <v/>
      </c>
      <c r="L75" s="17" t="str">
        <f>IF(J75&gt;0,NETWORKDAYS.INTL(F75,G75,1,'MENU TENDINA'!$I$30:$I$41),"")</f>
        <v/>
      </c>
      <c r="M75" s="119"/>
      <c r="N75" s="19">
        <f t="shared" si="15"/>
        <v>0</v>
      </c>
      <c r="O75" s="19">
        <f t="shared" si="16"/>
        <v>0</v>
      </c>
      <c r="P75" s="19">
        <f t="shared" si="17"/>
        <v>0</v>
      </c>
      <c r="Q75" s="19">
        <f t="shared" si="18"/>
        <v>0</v>
      </c>
      <c r="R75" s="66">
        <f t="shared" si="19"/>
        <v>0</v>
      </c>
      <c r="S75" s="67">
        <f t="shared" si="20"/>
        <v>0</v>
      </c>
      <c r="T75" s="68">
        <f t="shared" si="21"/>
        <v>0</v>
      </c>
      <c r="U75" s="88">
        <f t="shared" si="22"/>
        <v>0</v>
      </c>
      <c r="V75" s="89">
        <f t="shared" si="23"/>
        <v>0</v>
      </c>
      <c r="W75" s="88">
        <f t="shared" si="24"/>
        <v>0</v>
      </c>
      <c r="X75" s="89">
        <f t="shared" si="25"/>
        <v>0</v>
      </c>
      <c r="Y75" s="216">
        <f t="shared" si="26"/>
        <v>0</v>
      </c>
      <c r="Z75" s="217">
        <f t="shared" si="27"/>
        <v>0</v>
      </c>
    </row>
    <row r="76" spans="1:26" ht="25" customHeight="1" x14ac:dyDescent="0.5">
      <c r="A76" s="191"/>
      <c r="B76" s="10"/>
      <c r="C76" s="10"/>
      <c r="D76" s="11"/>
      <c r="E76" s="12"/>
      <c r="F76" s="117"/>
      <c r="G76" s="117"/>
      <c r="H76" s="118"/>
      <c r="I76" s="118"/>
      <c r="J76" s="69">
        <f t="shared" si="14"/>
        <v>0</v>
      </c>
      <c r="K76" s="70" t="str">
        <f>IF(J76&gt;0,IF(F76="","Inserire periodo in colonna F",IF(G76="","Inserire periodo in colonna G",IF(H76="","Inserire gg. di presenza in colonna H",IF(J76&gt;L76,"Errore n. max giorni nel periodo inserito! Verificare",IF(NETWORKDAYS.INTL(F76,G76,1,'MENU TENDINA'!I$30:I$41)=J76,"ok",""))))),"")</f>
        <v/>
      </c>
      <c r="L76" s="17" t="str">
        <f>IF(J76&gt;0,NETWORKDAYS.INTL(F76,G76,1,'MENU TENDINA'!$I$30:$I$41),"")</f>
        <v/>
      </c>
      <c r="M76" s="119"/>
      <c r="N76" s="19">
        <f t="shared" si="15"/>
        <v>0</v>
      </c>
      <c r="O76" s="19">
        <f t="shared" si="16"/>
        <v>0</v>
      </c>
      <c r="P76" s="19">
        <f t="shared" si="17"/>
        <v>0</v>
      </c>
      <c r="Q76" s="19">
        <f t="shared" si="18"/>
        <v>0</v>
      </c>
      <c r="R76" s="66">
        <f t="shared" si="19"/>
        <v>0</v>
      </c>
      <c r="S76" s="67">
        <f t="shared" si="20"/>
        <v>0</v>
      </c>
      <c r="T76" s="68">
        <f t="shared" si="21"/>
        <v>0</v>
      </c>
      <c r="U76" s="88">
        <f t="shared" si="22"/>
        <v>0</v>
      </c>
      <c r="V76" s="89">
        <f t="shared" si="23"/>
        <v>0</v>
      </c>
      <c r="W76" s="88">
        <f t="shared" si="24"/>
        <v>0</v>
      </c>
      <c r="X76" s="89">
        <f t="shared" si="25"/>
        <v>0</v>
      </c>
      <c r="Y76" s="216">
        <f t="shared" si="26"/>
        <v>0</v>
      </c>
      <c r="Z76" s="217">
        <f t="shared" si="27"/>
        <v>0</v>
      </c>
    </row>
    <row r="77" spans="1:26" ht="25" customHeight="1" x14ac:dyDescent="0.5">
      <c r="A77" s="191"/>
      <c r="B77" s="10"/>
      <c r="C77" s="10"/>
      <c r="D77" s="11"/>
      <c r="E77" s="12"/>
      <c r="F77" s="117"/>
      <c r="G77" s="117"/>
      <c r="H77" s="118"/>
      <c r="I77" s="118"/>
      <c r="J77" s="69">
        <f t="shared" si="14"/>
        <v>0</v>
      </c>
      <c r="K77" s="70" t="str">
        <f>IF(J77&gt;0,IF(F77="","Inserire periodo in colonna F",IF(G77="","Inserire periodo in colonna G",IF(H77="","Inserire gg. di presenza in colonna H",IF(J77&gt;L77,"Errore n. max giorni nel periodo inserito! Verificare",IF(NETWORKDAYS.INTL(F77,G77,1,'MENU TENDINA'!I$30:I$41)=J77,"ok",""))))),"")</f>
        <v/>
      </c>
      <c r="L77" s="17" t="str">
        <f>IF(J77&gt;0,NETWORKDAYS.INTL(F77,G77,1,'MENU TENDINA'!$I$30:$I$41),"")</f>
        <v/>
      </c>
      <c r="M77" s="119"/>
      <c r="N77" s="19">
        <f t="shared" si="15"/>
        <v>0</v>
      </c>
      <c r="O77" s="19">
        <f t="shared" si="16"/>
        <v>0</v>
      </c>
      <c r="P77" s="19">
        <f t="shared" si="17"/>
        <v>0</v>
      </c>
      <c r="Q77" s="19">
        <f t="shared" si="18"/>
        <v>0</v>
      </c>
      <c r="R77" s="66">
        <f t="shared" si="19"/>
        <v>0</v>
      </c>
      <c r="S77" s="67">
        <f t="shared" si="20"/>
        <v>0</v>
      </c>
      <c r="T77" s="68">
        <f t="shared" si="21"/>
        <v>0</v>
      </c>
      <c r="U77" s="88">
        <f t="shared" si="22"/>
        <v>0</v>
      </c>
      <c r="V77" s="89">
        <f t="shared" si="23"/>
        <v>0</v>
      </c>
      <c r="W77" s="88">
        <f t="shared" si="24"/>
        <v>0</v>
      </c>
      <c r="X77" s="89">
        <f t="shared" si="25"/>
        <v>0</v>
      </c>
      <c r="Y77" s="216">
        <f t="shared" si="26"/>
        <v>0</v>
      </c>
      <c r="Z77" s="217">
        <f t="shared" si="27"/>
        <v>0</v>
      </c>
    </row>
    <row r="78" spans="1:26" ht="25" customHeight="1" x14ac:dyDescent="0.5">
      <c r="A78" s="191"/>
      <c r="B78" s="10"/>
      <c r="C78" s="10"/>
      <c r="D78" s="11"/>
      <c r="E78" s="12"/>
      <c r="F78" s="117"/>
      <c r="G78" s="117"/>
      <c r="H78" s="118"/>
      <c r="I78" s="118"/>
      <c r="J78" s="69">
        <f t="shared" si="14"/>
        <v>0</v>
      </c>
      <c r="K78" s="70" t="str">
        <f>IF(J78&gt;0,IF(F78="","Inserire periodo in colonna F",IF(G78="","Inserire periodo in colonna G",IF(H78="","Inserire gg. di presenza in colonna H",IF(J78&gt;L78,"Errore n. max giorni nel periodo inserito! Verificare",IF(NETWORKDAYS.INTL(F78,G78,1,'MENU TENDINA'!I$30:I$41)=J78,"ok",""))))),"")</f>
        <v/>
      </c>
      <c r="L78" s="17" t="str">
        <f>IF(J78&gt;0,NETWORKDAYS.INTL(F78,G78,1,'MENU TENDINA'!$I$30:$I$41),"")</f>
        <v/>
      </c>
      <c r="M78" s="119"/>
      <c r="N78" s="19">
        <f t="shared" si="15"/>
        <v>0</v>
      </c>
      <c r="O78" s="19">
        <f t="shared" si="16"/>
        <v>0</v>
      </c>
      <c r="P78" s="19">
        <f t="shared" si="17"/>
        <v>0</v>
      </c>
      <c r="Q78" s="19">
        <f t="shared" si="18"/>
        <v>0</v>
      </c>
      <c r="R78" s="66">
        <f t="shared" si="19"/>
        <v>0</v>
      </c>
      <c r="S78" s="67">
        <f t="shared" si="20"/>
        <v>0</v>
      </c>
      <c r="T78" s="68">
        <f t="shared" si="21"/>
        <v>0</v>
      </c>
      <c r="U78" s="88">
        <f t="shared" si="22"/>
        <v>0</v>
      </c>
      <c r="V78" s="89">
        <f t="shared" si="23"/>
        <v>0</v>
      </c>
      <c r="W78" s="88">
        <f t="shared" si="24"/>
        <v>0</v>
      </c>
      <c r="X78" s="89">
        <f t="shared" si="25"/>
        <v>0</v>
      </c>
      <c r="Y78" s="216">
        <f t="shared" si="26"/>
        <v>0</v>
      </c>
      <c r="Z78" s="217">
        <f t="shared" si="27"/>
        <v>0</v>
      </c>
    </row>
    <row r="79" spans="1:26" ht="25" customHeight="1" x14ac:dyDescent="0.5">
      <c r="A79" s="191"/>
      <c r="B79" s="10"/>
      <c r="C79" s="10"/>
      <c r="D79" s="11"/>
      <c r="E79" s="12"/>
      <c r="F79" s="117"/>
      <c r="G79" s="117"/>
      <c r="H79" s="118"/>
      <c r="I79" s="118"/>
      <c r="J79" s="69">
        <f t="shared" si="14"/>
        <v>0</v>
      </c>
      <c r="K79" s="70" t="str">
        <f>IF(J79&gt;0,IF(F79="","Inserire periodo in colonna F",IF(G79="","Inserire periodo in colonna G",IF(H79="","Inserire gg. di presenza in colonna H",IF(J79&gt;L79,"Errore n. max giorni nel periodo inserito! Verificare",IF(NETWORKDAYS.INTL(F79,G79,1,'MENU TENDINA'!I$30:I$41)=J79,"ok",""))))),"")</f>
        <v/>
      </c>
      <c r="L79" s="17" t="str">
        <f>IF(J79&gt;0,NETWORKDAYS.INTL(F79,G79,1,'MENU TENDINA'!$I$30:$I$41),"")</f>
        <v/>
      </c>
      <c r="M79" s="119"/>
      <c r="N79" s="19">
        <f t="shared" si="15"/>
        <v>0</v>
      </c>
      <c r="O79" s="19">
        <f t="shared" si="16"/>
        <v>0</v>
      </c>
      <c r="P79" s="19">
        <f t="shared" si="17"/>
        <v>0</v>
      </c>
      <c r="Q79" s="19">
        <f t="shared" si="18"/>
        <v>0</v>
      </c>
      <c r="R79" s="66">
        <f t="shared" si="19"/>
        <v>0</v>
      </c>
      <c r="S79" s="67">
        <f t="shared" si="20"/>
        <v>0</v>
      </c>
      <c r="T79" s="68">
        <f t="shared" si="21"/>
        <v>0</v>
      </c>
      <c r="U79" s="88">
        <f t="shared" si="22"/>
        <v>0</v>
      </c>
      <c r="V79" s="89">
        <f t="shared" si="23"/>
        <v>0</v>
      </c>
      <c r="W79" s="88">
        <f t="shared" si="24"/>
        <v>0</v>
      </c>
      <c r="X79" s="89">
        <f t="shared" si="25"/>
        <v>0</v>
      </c>
      <c r="Y79" s="216">
        <f t="shared" si="26"/>
        <v>0</v>
      </c>
      <c r="Z79" s="217">
        <f t="shared" si="27"/>
        <v>0</v>
      </c>
    </row>
    <row r="80" spans="1:26" ht="25" customHeight="1" x14ac:dyDescent="0.5">
      <c r="A80" s="191"/>
      <c r="B80" s="10"/>
      <c r="C80" s="10"/>
      <c r="D80" s="11"/>
      <c r="E80" s="12"/>
      <c r="F80" s="117"/>
      <c r="G80" s="117"/>
      <c r="H80" s="118"/>
      <c r="I80" s="118"/>
      <c r="J80" s="69">
        <f t="shared" si="14"/>
        <v>0</v>
      </c>
      <c r="K80" s="70" t="str">
        <f>IF(J80&gt;0,IF(F80="","Inserire periodo in colonna F",IF(G80="","Inserire periodo in colonna G",IF(H80="","Inserire gg. di presenza in colonna H",IF(J80&gt;L80,"Errore n. max giorni nel periodo inserito! Verificare",IF(NETWORKDAYS.INTL(F80,G80,1,'MENU TENDINA'!I$30:I$41)=J80,"ok",""))))),"")</f>
        <v/>
      </c>
      <c r="L80" s="17" t="str">
        <f>IF(J80&gt;0,NETWORKDAYS.INTL(F80,G80,1,'MENU TENDINA'!$I$30:$I$41),"")</f>
        <v/>
      </c>
      <c r="M80" s="119"/>
      <c r="N80" s="19">
        <f t="shared" si="15"/>
        <v>0</v>
      </c>
      <c r="O80" s="19">
        <f t="shared" si="16"/>
        <v>0</v>
      </c>
      <c r="P80" s="19">
        <f t="shared" si="17"/>
        <v>0</v>
      </c>
      <c r="Q80" s="19">
        <f t="shared" si="18"/>
        <v>0</v>
      </c>
      <c r="R80" s="66">
        <f t="shared" si="19"/>
        <v>0</v>
      </c>
      <c r="S80" s="67">
        <f t="shared" si="20"/>
        <v>0</v>
      </c>
      <c r="T80" s="68">
        <f t="shared" si="21"/>
        <v>0</v>
      </c>
      <c r="U80" s="88">
        <f t="shared" si="22"/>
        <v>0</v>
      </c>
      <c r="V80" s="89">
        <f t="shared" si="23"/>
        <v>0</v>
      </c>
      <c r="W80" s="88">
        <f t="shared" si="24"/>
        <v>0</v>
      </c>
      <c r="X80" s="89">
        <f t="shared" si="25"/>
        <v>0</v>
      </c>
      <c r="Y80" s="216">
        <f t="shared" si="26"/>
        <v>0</v>
      </c>
      <c r="Z80" s="217">
        <f t="shared" si="27"/>
        <v>0</v>
      </c>
    </row>
    <row r="81" spans="1:26" ht="25" customHeight="1" x14ac:dyDescent="0.5">
      <c r="A81" s="191"/>
      <c r="B81" s="10"/>
      <c r="C81" s="10"/>
      <c r="D81" s="11"/>
      <c r="E81" s="12"/>
      <c r="F81" s="117"/>
      <c r="G81" s="117"/>
      <c r="H81" s="118"/>
      <c r="I81" s="118"/>
      <c r="J81" s="69">
        <f t="shared" si="14"/>
        <v>0</v>
      </c>
      <c r="K81" s="70" t="str">
        <f>IF(J81&gt;0,IF(F81="","Inserire periodo in colonna F",IF(G81="","Inserire periodo in colonna G",IF(H81="","Inserire gg. di presenza in colonna H",IF(J81&gt;L81,"Errore n. max giorni nel periodo inserito! Verificare",IF(NETWORKDAYS.INTL(F81,G81,1,'MENU TENDINA'!I$30:I$41)=J81,"ok",""))))),"")</f>
        <v/>
      </c>
      <c r="L81" s="17" t="str">
        <f>IF(J81&gt;0,NETWORKDAYS.INTL(F81,G81,1,'MENU TENDINA'!$I$30:$I$41),"")</f>
        <v/>
      </c>
      <c r="M81" s="119"/>
      <c r="N81" s="19">
        <f t="shared" si="15"/>
        <v>0</v>
      </c>
      <c r="O81" s="19">
        <f t="shared" si="16"/>
        <v>0</v>
      </c>
      <c r="P81" s="19">
        <f t="shared" si="17"/>
        <v>0</v>
      </c>
      <c r="Q81" s="19">
        <f t="shared" si="18"/>
        <v>0</v>
      </c>
      <c r="R81" s="66">
        <f t="shared" si="19"/>
        <v>0</v>
      </c>
      <c r="S81" s="67">
        <f t="shared" si="20"/>
        <v>0</v>
      </c>
      <c r="T81" s="68">
        <f t="shared" si="21"/>
        <v>0</v>
      </c>
      <c r="U81" s="88">
        <f t="shared" si="22"/>
        <v>0</v>
      </c>
      <c r="V81" s="89">
        <f t="shared" si="23"/>
        <v>0</v>
      </c>
      <c r="W81" s="88">
        <f t="shared" si="24"/>
        <v>0</v>
      </c>
      <c r="X81" s="89">
        <f t="shared" si="25"/>
        <v>0</v>
      </c>
      <c r="Y81" s="216">
        <f t="shared" si="26"/>
        <v>0</v>
      </c>
      <c r="Z81" s="217">
        <f t="shared" si="27"/>
        <v>0</v>
      </c>
    </row>
    <row r="82" spans="1:26" ht="25" customHeight="1" x14ac:dyDescent="0.5">
      <c r="A82" s="191"/>
      <c r="B82" s="10"/>
      <c r="C82" s="10"/>
      <c r="D82" s="11"/>
      <c r="E82" s="12"/>
      <c r="F82" s="117"/>
      <c r="G82" s="117"/>
      <c r="H82" s="118"/>
      <c r="I82" s="118"/>
      <c r="J82" s="69">
        <f t="shared" si="14"/>
        <v>0</v>
      </c>
      <c r="K82" s="70" t="str">
        <f>IF(J82&gt;0,IF(F82="","Inserire periodo in colonna F",IF(G82="","Inserire periodo in colonna G",IF(H82="","Inserire gg. di presenza in colonna H",IF(J82&gt;L82,"Errore n. max giorni nel periodo inserito! Verificare",IF(NETWORKDAYS.INTL(F82,G82,1,'MENU TENDINA'!I$30:I$41)=J82,"ok",""))))),"")</f>
        <v/>
      </c>
      <c r="L82" s="17" t="str">
        <f>IF(J82&gt;0,NETWORKDAYS.INTL(F82,G82,1,'MENU TENDINA'!$I$30:$I$41),"")</f>
        <v/>
      </c>
      <c r="M82" s="119"/>
      <c r="N82" s="19">
        <f t="shared" si="15"/>
        <v>0</v>
      </c>
      <c r="O82" s="19">
        <f t="shared" si="16"/>
        <v>0</v>
      </c>
      <c r="P82" s="19">
        <f t="shared" si="17"/>
        <v>0</v>
      </c>
      <c r="Q82" s="19">
        <f t="shared" si="18"/>
        <v>0</v>
      </c>
      <c r="R82" s="66">
        <f t="shared" si="19"/>
        <v>0</v>
      </c>
      <c r="S82" s="67">
        <f t="shared" si="20"/>
        <v>0</v>
      </c>
      <c r="T82" s="68">
        <f t="shared" si="21"/>
        <v>0</v>
      </c>
      <c r="U82" s="88">
        <f t="shared" si="22"/>
        <v>0</v>
      </c>
      <c r="V82" s="89">
        <f t="shared" si="23"/>
        <v>0</v>
      </c>
      <c r="W82" s="88">
        <f t="shared" si="24"/>
        <v>0</v>
      </c>
      <c r="X82" s="89">
        <f t="shared" si="25"/>
        <v>0</v>
      </c>
      <c r="Y82" s="216">
        <f t="shared" si="26"/>
        <v>0</v>
      </c>
      <c r="Z82" s="217">
        <f t="shared" si="27"/>
        <v>0</v>
      </c>
    </row>
    <row r="83" spans="1:26" ht="25" customHeight="1" x14ac:dyDescent="0.5">
      <c r="A83" s="191"/>
      <c r="B83" s="10"/>
      <c r="C83" s="10"/>
      <c r="D83" s="11"/>
      <c r="E83" s="12"/>
      <c r="F83" s="117"/>
      <c r="G83" s="117"/>
      <c r="H83" s="118"/>
      <c r="I83" s="118"/>
      <c r="J83" s="69">
        <f t="shared" si="14"/>
        <v>0</v>
      </c>
      <c r="K83" s="70" t="str">
        <f>IF(J83&gt;0,IF(F83="","Inserire periodo in colonna F",IF(G83="","Inserire periodo in colonna G",IF(H83="","Inserire gg. di presenza in colonna H",IF(J83&gt;L83,"Errore n. max giorni nel periodo inserito! Verificare",IF(NETWORKDAYS.INTL(F83,G83,1,'MENU TENDINA'!I$30:I$41)=J83,"ok",""))))),"")</f>
        <v/>
      </c>
      <c r="L83" s="17" t="str">
        <f>IF(J83&gt;0,NETWORKDAYS.INTL(F83,G83,1,'MENU TENDINA'!$I$30:$I$41),"")</f>
        <v/>
      </c>
      <c r="M83" s="119"/>
      <c r="N83" s="19">
        <f t="shared" si="15"/>
        <v>0</v>
      </c>
      <c r="O83" s="19">
        <f t="shared" si="16"/>
        <v>0</v>
      </c>
      <c r="P83" s="19">
        <f t="shared" si="17"/>
        <v>0</v>
      </c>
      <c r="Q83" s="19">
        <f t="shared" si="18"/>
        <v>0</v>
      </c>
      <c r="R83" s="66">
        <f t="shared" si="19"/>
        <v>0</v>
      </c>
      <c r="S83" s="67">
        <f t="shared" si="20"/>
        <v>0</v>
      </c>
      <c r="T83" s="68">
        <f t="shared" si="21"/>
        <v>0</v>
      </c>
      <c r="U83" s="88">
        <f t="shared" si="22"/>
        <v>0</v>
      </c>
      <c r="V83" s="89">
        <f t="shared" si="23"/>
        <v>0</v>
      </c>
      <c r="W83" s="88">
        <f t="shared" si="24"/>
        <v>0</v>
      </c>
      <c r="X83" s="89">
        <f t="shared" si="25"/>
        <v>0</v>
      </c>
      <c r="Y83" s="216">
        <f t="shared" si="26"/>
        <v>0</v>
      </c>
      <c r="Z83" s="217">
        <f t="shared" si="27"/>
        <v>0</v>
      </c>
    </row>
    <row r="84" spans="1:26" ht="25" customHeight="1" x14ac:dyDescent="0.5">
      <c r="A84" s="191"/>
      <c r="B84" s="10"/>
      <c r="C84" s="10"/>
      <c r="D84" s="11"/>
      <c r="E84" s="12"/>
      <c r="F84" s="117"/>
      <c r="G84" s="117"/>
      <c r="H84" s="118"/>
      <c r="I84" s="118"/>
      <c r="J84" s="69">
        <f t="shared" si="14"/>
        <v>0</v>
      </c>
      <c r="K84" s="70" t="str">
        <f>IF(J84&gt;0,IF(F84="","Inserire periodo in colonna F",IF(G84="","Inserire periodo in colonna G",IF(H84="","Inserire gg. di presenza in colonna H",IF(J84&gt;L84,"Errore n. max giorni nel periodo inserito! Verificare",IF(NETWORKDAYS.INTL(F84,G84,1,'MENU TENDINA'!I$30:I$41)=J84,"ok",""))))),"")</f>
        <v/>
      </c>
      <c r="L84" s="17" t="str">
        <f>IF(J84&gt;0,NETWORKDAYS.INTL(F84,G84,1,'MENU TENDINA'!$I$30:$I$41),"")</f>
        <v/>
      </c>
      <c r="M84" s="119"/>
      <c r="N84" s="19">
        <f t="shared" si="15"/>
        <v>0</v>
      </c>
      <c r="O84" s="19">
        <f t="shared" si="16"/>
        <v>0</v>
      </c>
      <c r="P84" s="19">
        <f t="shared" si="17"/>
        <v>0</v>
      </c>
      <c r="Q84" s="19">
        <f t="shared" si="18"/>
        <v>0</v>
      </c>
      <c r="R84" s="66">
        <f t="shared" si="19"/>
        <v>0</v>
      </c>
      <c r="S84" s="67">
        <f t="shared" si="20"/>
        <v>0</v>
      </c>
      <c r="T84" s="68">
        <f t="shared" si="21"/>
        <v>0</v>
      </c>
      <c r="U84" s="88">
        <f t="shared" si="22"/>
        <v>0</v>
      </c>
      <c r="V84" s="89">
        <f t="shared" si="23"/>
        <v>0</v>
      </c>
      <c r="W84" s="88">
        <f t="shared" si="24"/>
        <v>0</v>
      </c>
      <c r="X84" s="89">
        <f t="shared" si="25"/>
        <v>0</v>
      </c>
      <c r="Y84" s="216">
        <f t="shared" si="26"/>
        <v>0</v>
      </c>
      <c r="Z84" s="217">
        <f t="shared" si="27"/>
        <v>0</v>
      </c>
    </row>
    <row r="85" spans="1:26" ht="25" customHeight="1" x14ac:dyDescent="0.5">
      <c r="A85" s="191"/>
      <c r="B85" s="10"/>
      <c r="C85" s="10"/>
      <c r="D85" s="11"/>
      <c r="E85" s="12"/>
      <c r="F85" s="117"/>
      <c r="G85" s="117"/>
      <c r="H85" s="118"/>
      <c r="I85" s="118"/>
      <c r="J85" s="69">
        <f t="shared" si="14"/>
        <v>0</v>
      </c>
      <c r="K85" s="70" t="str">
        <f>IF(J85&gt;0,IF(F85="","Inserire periodo in colonna F",IF(G85="","Inserire periodo in colonna G",IF(H85="","Inserire gg. di presenza in colonna H",IF(J85&gt;L85,"Errore n. max giorni nel periodo inserito! Verificare",IF(NETWORKDAYS.INTL(F85,G85,1,'MENU TENDINA'!I$30:I$41)=J85,"ok",""))))),"")</f>
        <v/>
      </c>
      <c r="L85" s="17" t="str">
        <f>IF(J85&gt;0,NETWORKDAYS.INTL(F85,G85,1,'MENU TENDINA'!$I$30:$I$41),"")</f>
        <v/>
      </c>
      <c r="M85" s="119"/>
      <c r="N85" s="19">
        <f t="shared" si="15"/>
        <v>0</v>
      </c>
      <c r="O85" s="19">
        <f t="shared" si="16"/>
        <v>0</v>
      </c>
      <c r="P85" s="19">
        <f t="shared" si="17"/>
        <v>0</v>
      </c>
      <c r="Q85" s="19">
        <f t="shared" si="18"/>
        <v>0</v>
      </c>
      <c r="R85" s="66">
        <f t="shared" si="19"/>
        <v>0</v>
      </c>
      <c r="S85" s="67">
        <f t="shared" si="20"/>
        <v>0</v>
      </c>
      <c r="T85" s="68">
        <f t="shared" si="21"/>
        <v>0</v>
      </c>
      <c r="U85" s="88">
        <f t="shared" si="22"/>
        <v>0</v>
      </c>
      <c r="V85" s="89">
        <f t="shared" si="23"/>
        <v>0</v>
      </c>
      <c r="W85" s="88">
        <f t="shared" si="24"/>
        <v>0</v>
      </c>
      <c r="X85" s="89">
        <f t="shared" si="25"/>
        <v>0</v>
      </c>
      <c r="Y85" s="216">
        <f t="shared" si="26"/>
        <v>0</v>
      </c>
      <c r="Z85" s="217">
        <f t="shared" si="27"/>
        <v>0</v>
      </c>
    </row>
    <row r="86" spans="1:26" ht="25" customHeight="1" x14ac:dyDescent="0.5">
      <c r="A86" s="191"/>
      <c r="B86" s="10"/>
      <c r="C86" s="10"/>
      <c r="D86" s="11"/>
      <c r="E86" s="12"/>
      <c r="F86" s="117"/>
      <c r="G86" s="117"/>
      <c r="H86" s="118"/>
      <c r="I86" s="118"/>
      <c r="J86" s="69">
        <f t="shared" si="14"/>
        <v>0</v>
      </c>
      <c r="K86" s="70" t="str">
        <f>IF(J86&gt;0,IF(F86="","Inserire periodo in colonna F",IF(G86="","Inserire periodo in colonna G",IF(H86="","Inserire gg. di presenza in colonna H",IF(J86&gt;L86,"Errore n. max giorni nel periodo inserito! Verificare",IF(NETWORKDAYS.INTL(F86,G86,1,'MENU TENDINA'!I$30:I$41)=J86,"ok",""))))),"")</f>
        <v/>
      </c>
      <c r="L86" s="17" t="str">
        <f>IF(J86&gt;0,NETWORKDAYS.INTL(F86,G86,1,'MENU TENDINA'!$I$30:$I$41),"")</f>
        <v/>
      </c>
      <c r="M86" s="119"/>
      <c r="N86" s="19">
        <f t="shared" si="15"/>
        <v>0</v>
      </c>
      <c r="O86" s="19">
        <f t="shared" si="16"/>
        <v>0</v>
      </c>
      <c r="P86" s="19">
        <f t="shared" si="17"/>
        <v>0</v>
      </c>
      <c r="Q86" s="19">
        <f t="shared" si="18"/>
        <v>0</v>
      </c>
      <c r="R86" s="66">
        <f t="shared" si="19"/>
        <v>0</v>
      </c>
      <c r="S86" s="67">
        <f t="shared" si="20"/>
        <v>0</v>
      </c>
      <c r="T86" s="68">
        <f t="shared" si="21"/>
        <v>0</v>
      </c>
      <c r="U86" s="88">
        <f t="shared" si="22"/>
        <v>0</v>
      </c>
      <c r="V86" s="89">
        <f t="shared" si="23"/>
        <v>0</v>
      </c>
      <c r="W86" s="88">
        <f t="shared" si="24"/>
        <v>0</v>
      </c>
      <c r="X86" s="89">
        <f t="shared" si="25"/>
        <v>0</v>
      </c>
      <c r="Y86" s="216">
        <f t="shared" si="26"/>
        <v>0</v>
      </c>
      <c r="Z86" s="217">
        <f t="shared" si="27"/>
        <v>0</v>
      </c>
    </row>
    <row r="87" spans="1:26" ht="25" customHeight="1" x14ac:dyDescent="0.5">
      <c r="A87" s="191"/>
      <c r="B87" s="10"/>
      <c r="C87" s="10"/>
      <c r="D87" s="11"/>
      <c r="E87" s="12"/>
      <c r="F87" s="117"/>
      <c r="G87" s="117"/>
      <c r="H87" s="118"/>
      <c r="I87" s="118"/>
      <c r="J87" s="69">
        <f t="shared" si="14"/>
        <v>0</v>
      </c>
      <c r="K87" s="70" t="str">
        <f>IF(J87&gt;0,IF(F87="","Inserire periodo in colonna F",IF(G87="","Inserire periodo in colonna G",IF(H87="","Inserire gg. di presenza in colonna H",IF(J87&gt;L87,"Errore n. max giorni nel periodo inserito! Verificare",IF(NETWORKDAYS.INTL(F87,G87,1,'MENU TENDINA'!I$30:I$41)=J87,"ok",""))))),"")</f>
        <v/>
      </c>
      <c r="L87" s="17" t="str">
        <f>IF(J87&gt;0,NETWORKDAYS.INTL(F87,G87,1,'MENU TENDINA'!$I$30:$I$41),"")</f>
        <v/>
      </c>
      <c r="M87" s="119"/>
      <c r="N87" s="19">
        <f t="shared" si="15"/>
        <v>0</v>
      </c>
      <c r="O87" s="19">
        <f t="shared" si="16"/>
        <v>0</v>
      </c>
      <c r="P87" s="19">
        <f t="shared" si="17"/>
        <v>0</v>
      </c>
      <c r="Q87" s="19">
        <f t="shared" si="18"/>
        <v>0</v>
      </c>
      <c r="R87" s="66">
        <f t="shared" si="19"/>
        <v>0</v>
      </c>
      <c r="S87" s="67">
        <f t="shared" si="20"/>
        <v>0</v>
      </c>
      <c r="T87" s="68">
        <f t="shared" si="21"/>
        <v>0</v>
      </c>
      <c r="U87" s="88">
        <f t="shared" si="22"/>
        <v>0</v>
      </c>
      <c r="V87" s="89">
        <f t="shared" si="23"/>
        <v>0</v>
      </c>
      <c r="W87" s="88">
        <f t="shared" si="24"/>
        <v>0</v>
      </c>
      <c r="X87" s="89">
        <f t="shared" si="25"/>
        <v>0</v>
      </c>
      <c r="Y87" s="216">
        <f t="shared" si="26"/>
        <v>0</v>
      </c>
      <c r="Z87" s="217">
        <f t="shared" si="27"/>
        <v>0</v>
      </c>
    </row>
    <row r="88" spans="1:26" ht="25" customHeight="1" x14ac:dyDescent="0.5">
      <c r="A88" s="191"/>
      <c r="B88" s="10"/>
      <c r="C88" s="10"/>
      <c r="D88" s="11"/>
      <c r="E88" s="12"/>
      <c r="F88" s="117"/>
      <c r="G88" s="117"/>
      <c r="H88" s="118"/>
      <c r="I88" s="118"/>
      <c r="J88" s="69">
        <f t="shared" si="14"/>
        <v>0</v>
      </c>
      <c r="K88" s="70" t="str">
        <f>IF(J88&gt;0,IF(F88="","Inserire periodo in colonna F",IF(G88="","Inserire periodo in colonna G",IF(H88="","Inserire gg. di presenza in colonna H",IF(J88&gt;L88,"Errore n. max giorni nel periodo inserito! Verificare",IF(NETWORKDAYS.INTL(F88,G88,1,'MENU TENDINA'!I$30:I$41)=J88,"ok",""))))),"")</f>
        <v/>
      </c>
      <c r="L88" s="17" t="str">
        <f>IF(J88&gt;0,NETWORKDAYS.INTL(F88,G88,1,'MENU TENDINA'!$I$30:$I$41),"")</f>
        <v/>
      </c>
      <c r="M88" s="119"/>
      <c r="N88" s="19">
        <f t="shared" si="15"/>
        <v>0</v>
      </c>
      <c r="O88" s="19">
        <f t="shared" si="16"/>
        <v>0</v>
      </c>
      <c r="P88" s="19">
        <f t="shared" si="17"/>
        <v>0</v>
      </c>
      <c r="Q88" s="19">
        <f t="shared" si="18"/>
        <v>0</v>
      </c>
      <c r="R88" s="66">
        <f t="shared" si="19"/>
        <v>0</v>
      </c>
      <c r="S88" s="67">
        <f t="shared" si="20"/>
        <v>0</v>
      </c>
      <c r="T88" s="68">
        <f t="shared" si="21"/>
        <v>0</v>
      </c>
      <c r="U88" s="88">
        <f t="shared" si="22"/>
        <v>0</v>
      </c>
      <c r="V88" s="89">
        <f t="shared" si="23"/>
        <v>0</v>
      </c>
      <c r="W88" s="88">
        <f t="shared" si="24"/>
        <v>0</v>
      </c>
      <c r="X88" s="89">
        <f t="shared" si="25"/>
        <v>0</v>
      </c>
      <c r="Y88" s="216">
        <f t="shared" si="26"/>
        <v>0</v>
      </c>
      <c r="Z88" s="217">
        <f t="shared" si="27"/>
        <v>0</v>
      </c>
    </row>
    <row r="89" spans="1:26" ht="25" customHeight="1" x14ac:dyDescent="0.5">
      <c r="A89" s="191"/>
      <c r="B89" s="10"/>
      <c r="C89" s="10"/>
      <c r="D89" s="11"/>
      <c r="E89" s="12"/>
      <c r="F89" s="117"/>
      <c r="G89" s="117"/>
      <c r="H89" s="118"/>
      <c r="I89" s="118"/>
      <c r="J89" s="69">
        <f t="shared" si="14"/>
        <v>0</v>
      </c>
      <c r="K89" s="70" t="str">
        <f>IF(J89&gt;0,IF(F89="","Inserire periodo in colonna F",IF(G89="","Inserire periodo in colonna G",IF(H89="","Inserire gg. di presenza in colonna H",IF(J89&gt;L89,"Errore n. max giorni nel periodo inserito! Verificare",IF(NETWORKDAYS.INTL(F89,G89,1,'MENU TENDINA'!I$30:I$41)=J89,"ok",""))))),"")</f>
        <v/>
      </c>
      <c r="L89" s="17" t="str">
        <f>IF(J89&gt;0,NETWORKDAYS.INTL(F89,G89,1,'MENU TENDINA'!$I$30:$I$41),"")</f>
        <v/>
      </c>
      <c r="M89" s="119"/>
      <c r="N89" s="19">
        <f t="shared" si="15"/>
        <v>0</v>
      </c>
      <c r="O89" s="19">
        <f t="shared" si="16"/>
        <v>0</v>
      </c>
      <c r="P89" s="19">
        <f t="shared" si="17"/>
        <v>0</v>
      </c>
      <c r="Q89" s="19">
        <f t="shared" si="18"/>
        <v>0</v>
      </c>
      <c r="R89" s="66">
        <f t="shared" si="19"/>
        <v>0</v>
      </c>
      <c r="S89" s="67">
        <f t="shared" si="20"/>
        <v>0</v>
      </c>
      <c r="T89" s="68">
        <f t="shared" si="21"/>
        <v>0</v>
      </c>
      <c r="U89" s="88">
        <f t="shared" si="22"/>
        <v>0</v>
      </c>
      <c r="V89" s="89">
        <f t="shared" si="23"/>
        <v>0</v>
      </c>
      <c r="W89" s="88">
        <f t="shared" si="24"/>
        <v>0</v>
      </c>
      <c r="X89" s="89">
        <f t="shared" si="25"/>
        <v>0</v>
      </c>
      <c r="Y89" s="216">
        <f t="shared" si="26"/>
        <v>0</v>
      </c>
      <c r="Z89" s="217">
        <f t="shared" si="27"/>
        <v>0</v>
      </c>
    </row>
    <row r="90" spans="1:26" ht="25" customHeight="1" x14ac:dyDescent="0.5">
      <c r="A90" s="191"/>
      <c r="B90" s="10"/>
      <c r="C90" s="10"/>
      <c r="D90" s="11"/>
      <c r="E90" s="12"/>
      <c r="F90" s="117"/>
      <c r="G90" s="117"/>
      <c r="H90" s="118"/>
      <c r="I90" s="118"/>
      <c r="J90" s="69">
        <f t="shared" si="14"/>
        <v>0</v>
      </c>
      <c r="K90" s="70" t="str">
        <f>IF(J90&gt;0,IF(F90="","Inserire periodo in colonna F",IF(G90="","Inserire periodo in colonna G",IF(H90="","Inserire gg. di presenza in colonna H",IF(J90&gt;L90,"Errore n. max giorni nel periodo inserito! Verificare",IF(NETWORKDAYS.INTL(F90,G90,1,'MENU TENDINA'!I$30:I$41)=J90,"ok",""))))),"")</f>
        <v/>
      </c>
      <c r="L90" s="17" t="str">
        <f>IF(J90&gt;0,NETWORKDAYS.INTL(F90,G90,1,'MENU TENDINA'!$I$30:$I$41),"")</f>
        <v/>
      </c>
      <c r="M90" s="119"/>
      <c r="N90" s="19">
        <f t="shared" si="15"/>
        <v>0</v>
      </c>
      <c r="O90" s="19">
        <f t="shared" si="16"/>
        <v>0</v>
      </c>
      <c r="P90" s="19">
        <f t="shared" si="17"/>
        <v>0</v>
      </c>
      <c r="Q90" s="19">
        <f t="shared" si="18"/>
        <v>0</v>
      </c>
      <c r="R90" s="66">
        <f t="shared" si="19"/>
        <v>0</v>
      </c>
      <c r="S90" s="67">
        <f t="shared" si="20"/>
        <v>0</v>
      </c>
      <c r="T90" s="68">
        <f t="shared" si="21"/>
        <v>0</v>
      </c>
      <c r="U90" s="88">
        <f t="shared" si="22"/>
        <v>0</v>
      </c>
      <c r="V90" s="89">
        <f t="shared" si="23"/>
        <v>0</v>
      </c>
      <c r="W90" s="88">
        <f t="shared" si="24"/>
        <v>0</v>
      </c>
      <c r="X90" s="89">
        <f t="shared" si="25"/>
        <v>0</v>
      </c>
      <c r="Y90" s="216">
        <f t="shared" si="26"/>
        <v>0</v>
      </c>
      <c r="Z90" s="217">
        <f t="shared" si="27"/>
        <v>0</v>
      </c>
    </row>
    <row r="91" spans="1:26" ht="25" customHeight="1" x14ac:dyDescent="0.5">
      <c r="A91" s="191"/>
      <c r="B91" s="10"/>
      <c r="C91" s="10"/>
      <c r="D91" s="11"/>
      <c r="E91" s="12"/>
      <c r="F91" s="117"/>
      <c r="G91" s="117"/>
      <c r="H91" s="118"/>
      <c r="I91" s="118"/>
      <c r="J91" s="69">
        <f t="shared" si="14"/>
        <v>0</v>
      </c>
      <c r="K91" s="70" t="str">
        <f>IF(J91&gt;0,IF(F91="","Inserire periodo in colonna F",IF(G91="","Inserire periodo in colonna G",IF(H91="","Inserire gg. di presenza in colonna H",IF(J91&gt;L91,"Errore n. max giorni nel periodo inserito! Verificare",IF(NETWORKDAYS.INTL(F91,G91,1,'MENU TENDINA'!I$30:I$41)=J91,"ok",""))))),"")</f>
        <v/>
      </c>
      <c r="L91" s="17" t="str">
        <f>IF(J91&gt;0,NETWORKDAYS.INTL(F91,G91,1,'MENU TENDINA'!$I$30:$I$41),"")</f>
        <v/>
      </c>
      <c r="M91" s="119"/>
      <c r="N91" s="19">
        <f t="shared" si="15"/>
        <v>0</v>
      </c>
      <c r="O91" s="19">
        <f t="shared" si="16"/>
        <v>0</v>
      </c>
      <c r="P91" s="19">
        <f t="shared" si="17"/>
        <v>0</v>
      </c>
      <c r="Q91" s="19">
        <f t="shared" si="18"/>
        <v>0</v>
      </c>
      <c r="R91" s="66">
        <f t="shared" si="19"/>
        <v>0</v>
      </c>
      <c r="S91" s="67">
        <f t="shared" si="20"/>
        <v>0</v>
      </c>
      <c r="T91" s="68">
        <f t="shared" si="21"/>
        <v>0</v>
      </c>
      <c r="U91" s="88">
        <f t="shared" si="22"/>
        <v>0</v>
      </c>
      <c r="V91" s="89">
        <f t="shared" si="23"/>
        <v>0</v>
      </c>
      <c r="W91" s="88">
        <f t="shared" si="24"/>
        <v>0</v>
      </c>
      <c r="X91" s="89">
        <f t="shared" si="25"/>
        <v>0</v>
      </c>
      <c r="Y91" s="216">
        <f t="shared" si="26"/>
        <v>0</v>
      </c>
      <c r="Z91" s="217">
        <f t="shared" si="27"/>
        <v>0</v>
      </c>
    </row>
    <row r="92" spans="1:26" ht="25" customHeight="1" x14ac:dyDescent="0.5">
      <c r="A92" s="191"/>
      <c r="B92" s="10"/>
      <c r="C92" s="10"/>
      <c r="D92" s="11"/>
      <c r="E92" s="12"/>
      <c r="F92" s="117"/>
      <c r="G92" s="117"/>
      <c r="H92" s="118"/>
      <c r="I92" s="118"/>
      <c r="J92" s="69">
        <f t="shared" si="14"/>
        <v>0</v>
      </c>
      <c r="K92" s="70" t="str">
        <f>IF(J92&gt;0,IF(F92="","Inserire periodo in colonna F",IF(G92="","Inserire periodo in colonna G",IF(H92="","Inserire gg. di presenza in colonna H",IF(J92&gt;L92,"Errore n. max giorni nel periodo inserito! Verificare",IF(NETWORKDAYS.INTL(F92,G92,1,'MENU TENDINA'!I$30:I$41)=J92,"ok",""))))),"")</f>
        <v/>
      </c>
      <c r="L92" s="17" t="str">
        <f>IF(J92&gt;0,NETWORKDAYS.INTL(F92,G92,1,'MENU TENDINA'!$I$30:$I$41),"")</f>
        <v/>
      </c>
      <c r="M92" s="119"/>
      <c r="N92" s="19">
        <f t="shared" si="15"/>
        <v>0</v>
      </c>
      <c r="O92" s="19">
        <f t="shared" si="16"/>
        <v>0</v>
      </c>
      <c r="P92" s="19">
        <f t="shared" si="17"/>
        <v>0</v>
      </c>
      <c r="Q92" s="19">
        <f t="shared" si="18"/>
        <v>0</v>
      </c>
      <c r="R92" s="66">
        <f t="shared" si="19"/>
        <v>0</v>
      </c>
      <c r="S92" s="67">
        <f t="shared" si="20"/>
        <v>0</v>
      </c>
      <c r="T92" s="68">
        <f t="shared" si="21"/>
        <v>0</v>
      </c>
      <c r="U92" s="88">
        <f t="shared" si="22"/>
        <v>0</v>
      </c>
      <c r="V92" s="89">
        <f t="shared" si="23"/>
        <v>0</v>
      </c>
      <c r="W92" s="88">
        <f t="shared" si="24"/>
        <v>0</v>
      </c>
      <c r="X92" s="89">
        <f t="shared" si="25"/>
        <v>0</v>
      </c>
      <c r="Y92" s="216">
        <f t="shared" si="26"/>
        <v>0</v>
      </c>
      <c r="Z92" s="217">
        <f t="shared" si="27"/>
        <v>0</v>
      </c>
    </row>
    <row r="93" spans="1:26" ht="25" customHeight="1" x14ac:dyDescent="0.5">
      <c r="A93" s="191"/>
      <c r="B93" s="10"/>
      <c r="C93" s="10"/>
      <c r="D93" s="11"/>
      <c r="E93" s="12"/>
      <c r="F93" s="117"/>
      <c r="G93" s="117"/>
      <c r="H93" s="118"/>
      <c r="I93" s="118"/>
      <c r="J93" s="69">
        <f t="shared" si="14"/>
        <v>0</v>
      </c>
      <c r="K93" s="70" t="str">
        <f>IF(J93&gt;0,IF(F93="","Inserire periodo in colonna F",IF(G93="","Inserire periodo in colonna G",IF(H93="","Inserire gg. di presenza in colonna H",IF(J93&gt;L93,"Errore n. max giorni nel periodo inserito! Verificare",IF(NETWORKDAYS.INTL(F93,G93,1,'MENU TENDINA'!I$30:I$41)=J93,"ok",""))))),"")</f>
        <v/>
      </c>
      <c r="L93" s="17" t="str">
        <f>IF(J93&gt;0,NETWORKDAYS.INTL(F93,G93,1,'MENU TENDINA'!$I$30:$I$41),"")</f>
        <v/>
      </c>
      <c r="M93" s="119"/>
      <c r="N93" s="19">
        <f t="shared" si="15"/>
        <v>0</v>
      </c>
      <c r="O93" s="19">
        <f t="shared" si="16"/>
        <v>0</v>
      </c>
      <c r="P93" s="19">
        <f t="shared" si="17"/>
        <v>0</v>
      </c>
      <c r="Q93" s="19">
        <f t="shared" si="18"/>
        <v>0</v>
      </c>
      <c r="R93" s="66">
        <f t="shared" si="19"/>
        <v>0</v>
      </c>
      <c r="S93" s="67">
        <f t="shared" si="20"/>
        <v>0</v>
      </c>
      <c r="T93" s="68">
        <f t="shared" si="21"/>
        <v>0</v>
      </c>
      <c r="U93" s="88">
        <f t="shared" si="22"/>
        <v>0</v>
      </c>
      <c r="V93" s="89">
        <f t="shared" si="23"/>
        <v>0</v>
      </c>
      <c r="W93" s="88">
        <f t="shared" si="24"/>
        <v>0</v>
      </c>
      <c r="X93" s="89">
        <f t="shared" si="25"/>
        <v>0</v>
      </c>
      <c r="Y93" s="216">
        <f t="shared" si="26"/>
        <v>0</v>
      </c>
      <c r="Z93" s="217">
        <f t="shared" si="27"/>
        <v>0</v>
      </c>
    </row>
    <row r="94" spans="1:26" ht="25" customHeight="1" x14ac:dyDescent="0.5">
      <c r="A94" s="191"/>
      <c r="B94" s="10"/>
      <c r="C94" s="10"/>
      <c r="D94" s="11"/>
      <c r="E94" s="12"/>
      <c r="F94" s="117"/>
      <c r="G94" s="117"/>
      <c r="H94" s="118"/>
      <c r="I94" s="118"/>
      <c r="J94" s="69">
        <f t="shared" si="14"/>
        <v>0</v>
      </c>
      <c r="K94" s="70" t="str">
        <f>IF(J94&gt;0,IF(F94="","Inserire periodo in colonna F",IF(G94="","Inserire periodo in colonna G",IF(H94="","Inserire gg. di presenza in colonna H",IF(J94&gt;L94,"Errore n. max giorni nel periodo inserito! Verificare",IF(NETWORKDAYS.INTL(F94,G94,1,'MENU TENDINA'!I$30:I$41)=J94,"ok",""))))),"")</f>
        <v/>
      </c>
      <c r="L94" s="17" t="str">
        <f>IF(J94&gt;0,NETWORKDAYS.INTL(F94,G94,1,'MENU TENDINA'!$I$30:$I$41),"")</f>
        <v/>
      </c>
      <c r="M94" s="119"/>
      <c r="N94" s="19">
        <f t="shared" si="15"/>
        <v>0</v>
      </c>
      <c r="O94" s="19">
        <f t="shared" si="16"/>
        <v>0</v>
      </c>
      <c r="P94" s="19">
        <f t="shared" si="17"/>
        <v>0</v>
      </c>
      <c r="Q94" s="19">
        <f t="shared" si="18"/>
        <v>0</v>
      </c>
      <c r="R94" s="66">
        <f t="shared" si="19"/>
        <v>0</v>
      </c>
      <c r="S94" s="67">
        <f t="shared" si="20"/>
        <v>0</v>
      </c>
      <c r="T94" s="68">
        <f t="shared" si="21"/>
        <v>0</v>
      </c>
      <c r="U94" s="88">
        <f t="shared" si="22"/>
        <v>0</v>
      </c>
      <c r="V94" s="89">
        <f t="shared" si="23"/>
        <v>0</v>
      </c>
      <c r="W94" s="88">
        <f t="shared" si="24"/>
        <v>0</v>
      </c>
      <c r="X94" s="89">
        <f t="shared" si="25"/>
        <v>0</v>
      </c>
      <c r="Y94" s="216">
        <f t="shared" si="26"/>
        <v>0</v>
      </c>
      <c r="Z94" s="217">
        <f t="shared" si="27"/>
        <v>0</v>
      </c>
    </row>
    <row r="95" spans="1:26" ht="25" customHeight="1" x14ac:dyDescent="0.5">
      <c r="A95" s="191"/>
      <c r="B95" s="10"/>
      <c r="C95" s="10"/>
      <c r="D95" s="11"/>
      <c r="E95" s="12"/>
      <c r="F95" s="117"/>
      <c r="G95" s="117"/>
      <c r="H95" s="118"/>
      <c r="I95" s="118"/>
      <c r="J95" s="69">
        <f t="shared" si="14"/>
        <v>0</v>
      </c>
      <c r="K95" s="70" t="str">
        <f>IF(J95&gt;0,IF(F95="","Inserire periodo in colonna F",IF(G95="","Inserire periodo in colonna G",IF(H95="","Inserire gg. di presenza in colonna H",IF(J95&gt;L95,"Errore n. max giorni nel periodo inserito! Verificare",IF(NETWORKDAYS.INTL(F95,G95,1,'MENU TENDINA'!I$30:I$41)=J95,"ok",""))))),"")</f>
        <v/>
      </c>
      <c r="L95" s="17" t="str">
        <f>IF(J95&gt;0,NETWORKDAYS.INTL(F95,G95,1,'MENU TENDINA'!$I$30:$I$41),"")</f>
        <v/>
      </c>
      <c r="M95" s="119"/>
      <c r="N95" s="19">
        <f t="shared" si="15"/>
        <v>0</v>
      </c>
      <c r="O95" s="19">
        <f t="shared" si="16"/>
        <v>0</v>
      </c>
      <c r="P95" s="19">
        <f t="shared" si="17"/>
        <v>0</v>
      </c>
      <c r="Q95" s="19">
        <f t="shared" si="18"/>
        <v>0</v>
      </c>
      <c r="R95" s="66">
        <f t="shared" si="19"/>
        <v>0</v>
      </c>
      <c r="S95" s="67">
        <f t="shared" si="20"/>
        <v>0</v>
      </c>
      <c r="T95" s="68">
        <f t="shared" si="21"/>
        <v>0</v>
      </c>
      <c r="U95" s="88">
        <f t="shared" si="22"/>
        <v>0</v>
      </c>
      <c r="V95" s="89">
        <f t="shared" si="23"/>
        <v>0</v>
      </c>
      <c r="W95" s="88">
        <f t="shared" si="24"/>
        <v>0</v>
      </c>
      <c r="X95" s="89">
        <f t="shared" si="25"/>
        <v>0</v>
      </c>
      <c r="Y95" s="216">
        <f t="shared" si="26"/>
        <v>0</v>
      </c>
      <c r="Z95" s="217">
        <f t="shared" si="27"/>
        <v>0</v>
      </c>
    </row>
    <row r="96" spans="1:26" ht="25" customHeight="1" x14ac:dyDescent="0.5">
      <c r="A96" s="191"/>
      <c r="B96" s="10"/>
      <c r="C96" s="10"/>
      <c r="D96" s="11"/>
      <c r="E96" s="12"/>
      <c r="F96" s="117"/>
      <c r="G96" s="117"/>
      <c r="H96" s="118"/>
      <c r="I96" s="118"/>
      <c r="J96" s="69">
        <f t="shared" si="14"/>
        <v>0</v>
      </c>
      <c r="K96" s="70" t="str">
        <f>IF(J96&gt;0,IF(F96="","Inserire periodo in colonna F",IF(G96="","Inserire periodo in colonna G",IF(H96="","Inserire gg. di presenza in colonna H",IF(J96&gt;L96,"Errore n. max giorni nel periodo inserito! Verificare",IF(NETWORKDAYS.INTL(F96,G96,1,'MENU TENDINA'!I$30:I$41)=J96,"ok",""))))),"")</f>
        <v/>
      </c>
      <c r="L96" s="17" t="str">
        <f>IF(J96&gt;0,NETWORKDAYS.INTL(F96,G96,1,'MENU TENDINA'!$I$30:$I$41),"")</f>
        <v/>
      </c>
      <c r="M96" s="119"/>
      <c r="N96" s="19">
        <f t="shared" si="15"/>
        <v>0</v>
      </c>
      <c r="O96" s="19">
        <f t="shared" si="16"/>
        <v>0</v>
      </c>
      <c r="P96" s="19">
        <f t="shared" si="17"/>
        <v>0</v>
      </c>
      <c r="Q96" s="19">
        <f t="shared" si="18"/>
        <v>0</v>
      </c>
      <c r="R96" s="66">
        <f t="shared" si="19"/>
        <v>0</v>
      </c>
      <c r="S96" s="67">
        <f t="shared" si="20"/>
        <v>0</v>
      </c>
      <c r="T96" s="68">
        <f t="shared" si="21"/>
        <v>0</v>
      </c>
      <c r="U96" s="88">
        <f t="shared" si="22"/>
        <v>0</v>
      </c>
      <c r="V96" s="89">
        <f t="shared" si="23"/>
        <v>0</v>
      </c>
      <c r="W96" s="88">
        <f t="shared" si="24"/>
        <v>0</v>
      </c>
      <c r="X96" s="89">
        <f t="shared" si="25"/>
        <v>0</v>
      </c>
      <c r="Y96" s="216">
        <f t="shared" si="26"/>
        <v>0</v>
      </c>
      <c r="Z96" s="217">
        <f t="shared" si="27"/>
        <v>0</v>
      </c>
    </row>
    <row r="97" spans="1:26" ht="25" customHeight="1" x14ac:dyDescent="0.5">
      <c r="A97" s="191"/>
      <c r="B97" s="10"/>
      <c r="C97" s="10"/>
      <c r="D97" s="11"/>
      <c r="E97" s="12"/>
      <c r="F97" s="117"/>
      <c r="G97" s="117"/>
      <c r="H97" s="118"/>
      <c r="I97" s="118"/>
      <c r="J97" s="69">
        <f t="shared" si="14"/>
        <v>0</v>
      </c>
      <c r="K97" s="70" t="str">
        <f>IF(J97&gt;0,IF(F97="","Inserire periodo in colonna F",IF(G97="","Inserire periodo in colonna G",IF(H97="","Inserire gg. di presenza in colonna H",IF(J97&gt;L97,"Errore n. max giorni nel periodo inserito! Verificare",IF(NETWORKDAYS.INTL(F97,G97,1,'MENU TENDINA'!I$30:I$41)=J97,"ok",""))))),"")</f>
        <v/>
      </c>
      <c r="L97" s="17" t="str">
        <f>IF(J97&gt;0,NETWORKDAYS.INTL(F97,G97,1,'MENU TENDINA'!$I$30:$I$41),"")</f>
        <v/>
      </c>
      <c r="M97" s="119"/>
      <c r="N97" s="19">
        <f t="shared" si="15"/>
        <v>0</v>
      </c>
      <c r="O97" s="19">
        <f t="shared" si="16"/>
        <v>0</v>
      </c>
      <c r="P97" s="19">
        <f t="shared" si="17"/>
        <v>0</v>
      </c>
      <c r="Q97" s="19">
        <f t="shared" si="18"/>
        <v>0</v>
      </c>
      <c r="R97" s="66">
        <f t="shared" si="19"/>
        <v>0</v>
      </c>
      <c r="S97" s="67">
        <f t="shared" si="20"/>
        <v>0</v>
      </c>
      <c r="T97" s="68">
        <f t="shared" si="21"/>
        <v>0</v>
      </c>
      <c r="U97" s="88">
        <f t="shared" si="22"/>
        <v>0</v>
      </c>
      <c r="V97" s="89">
        <f t="shared" si="23"/>
        <v>0</v>
      </c>
      <c r="W97" s="88">
        <f t="shared" si="24"/>
        <v>0</v>
      </c>
      <c r="X97" s="89">
        <f t="shared" si="25"/>
        <v>0</v>
      </c>
      <c r="Y97" s="216">
        <f t="shared" si="26"/>
        <v>0</v>
      </c>
      <c r="Z97" s="217">
        <f t="shared" si="27"/>
        <v>0</v>
      </c>
    </row>
    <row r="98" spans="1:26" ht="25" customHeight="1" x14ac:dyDescent="0.5">
      <c r="A98" s="191"/>
      <c r="B98" s="10"/>
      <c r="C98" s="10"/>
      <c r="D98" s="11"/>
      <c r="E98" s="12"/>
      <c r="F98" s="117"/>
      <c r="G98" s="117"/>
      <c r="H98" s="118"/>
      <c r="I98" s="118"/>
      <c r="J98" s="69">
        <f t="shared" si="14"/>
        <v>0</v>
      </c>
      <c r="K98" s="70" t="str">
        <f>IF(J98&gt;0,IF(F98="","Inserire periodo in colonna F",IF(G98="","Inserire periodo in colonna G",IF(H98="","Inserire gg. di presenza in colonna H",IF(J98&gt;L98,"Errore n. max giorni nel periodo inserito! Verificare",IF(NETWORKDAYS.INTL(F98,G98,1,'MENU TENDINA'!I$30:I$41)=J98,"ok",""))))),"")</f>
        <v/>
      </c>
      <c r="L98" s="17" t="str">
        <f>IF(J98&gt;0,NETWORKDAYS.INTL(F98,G98,1,'MENU TENDINA'!$I$30:$I$41),"")</f>
        <v/>
      </c>
      <c r="M98" s="119"/>
      <c r="N98" s="19">
        <f t="shared" si="15"/>
        <v>0</v>
      </c>
      <c r="O98" s="19">
        <f t="shared" si="16"/>
        <v>0</v>
      </c>
      <c r="P98" s="19">
        <f t="shared" si="17"/>
        <v>0</v>
      </c>
      <c r="Q98" s="19">
        <f t="shared" si="18"/>
        <v>0</v>
      </c>
      <c r="R98" s="66">
        <f t="shared" si="19"/>
        <v>0</v>
      </c>
      <c r="S98" s="67">
        <f t="shared" si="20"/>
        <v>0</v>
      </c>
      <c r="T98" s="68">
        <f t="shared" si="21"/>
        <v>0</v>
      </c>
      <c r="U98" s="88">
        <f t="shared" si="22"/>
        <v>0</v>
      </c>
      <c r="V98" s="89">
        <f t="shared" si="23"/>
        <v>0</v>
      </c>
      <c r="W98" s="88">
        <f t="shared" si="24"/>
        <v>0</v>
      </c>
      <c r="X98" s="89">
        <f t="shared" si="25"/>
        <v>0</v>
      </c>
      <c r="Y98" s="216">
        <f t="shared" si="26"/>
        <v>0</v>
      </c>
      <c r="Z98" s="217">
        <f t="shared" si="27"/>
        <v>0</v>
      </c>
    </row>
    <row r="99" spans="1:26" ht="25" customHeight="1" x14ac:dyDescent="0.5">
      <c r="A99" s="191"/>
      <c r="B99" s="10"/>
      <c r="C99" s="10"/>
      <c r="D99" s="11"/>
      <c r="E99" s="12"/>
      <c r="F99" s="117"/>
      <c r="G99" s="117"/>
      <c r="H99" s="118"/>
      <c r="I99" s="118"/>
      <c r="J99" s="69">
        <f t="shared" si="14"/>
        <v>0</v>
      </c>
      <c r="K99" s="70" t="str">
        <f>IF(J99&gt;0,IF(F99="","Inserire periodo in colonna F",IF(G99="","Inserire periodo in colonna G",IF(H99="","Inserire gg. di presenza in colonna H",IF(J99&gt;L99,"Errore n. max giorni nel periodo inserito! Verificare",IF(NETWORKDAYS.INTL(F99,G99,1,'MENU TENDINA'!I$30:I$41)=J99,"ok",""))))),"")</f>
        <v/>
      </c>
      <c r="L99" s="17" t="str">
        <f>IF(J99&gt;0,NETWORKDAYS.INTL(F99,G99,1,'MENU TENDINA'!$I$30:$I$41),"")</f>
        <v/>
      </c>
      <c r="M99" s="119"/>
      <c r="N99" s="19">
        <f t="shared" si="15"/>
        <v>0</v>
      </c>
      <c r="O99" s="19">
        <f t="shared" si="16"/>
        <v>0</v>
      </c>
      <c r="P99" s="19">
        <f t="shared" si="17"/>
        <v>0</v>
      </c>
      <c r="Q99" s="19">
        <f t="shared" si="18"/>
        <v>0</v>
      </c>
      <c r="R99" s="66">
        <f t="shared" si="19"/>
        <v>0</v>
      </c>
      <c r="S99" s="67">
        <f t="shared" si="20"/>
        <v>0</v>
      </c>
      <c r="T99" s="68">
        <f t="shared" si="21"/>
        <v>0</v>
      </c>
      <c r="U99" s="88">
        <f t="shared" si="22"/>
        <v>0</v>
      </c>
      <c r="V99" s="89">
        <f t="shared" si="23"/>
        <v>0</v>
      </c>
      <c r="W99" s="88">
        <f t="shared" si="24"/>
        <v>0</v>
      </c>
      <c r="X99" s="89">
        <f t="shared" si="25"/>
        <v>0</v>
      </c>
      <c r="Y99" s="216">
        <f t="shared" si="26"/>
        <v>0</v>
      </c>
      <c r="Z99" s="217">
        <f t="shared" si="27"/>
        <v>0</v>
      </c>
    </row>
    <row r="100" spans="1:26" ht="25" customHeight="1" x14ac:dyDescent="0.5">
      <c r="A100" s="191"/>
      <c r="B100" s="10"/>
      <c r="C100" s="10"/>
      <c r="D100" s="11"/>
      <c r="E100" s="12"/>
      <c r="F100" s="117"/>
      <c r="G100" s="117"/>
      <c r="H100" s="118"/>
      <c r="I100" s="118"/>
      <c r="J100" s="69">
        <f t="shared" si="14"/>
        <v>0</v>
      </c>
      <c r="K100" s="70" t="str">
        <f>IF(J100&gt;0,IF(F100="","Inserire periodo in colonna F",IF(G100="","Inserire periodo in colonna G",IF(H100="","Inserire gg. di presenza in colonna H",IF(J100&gt;L100,"Errore n. max giorni nel periodo inserito! Verificare",IF(NETWORKDAYS.INTL(F100,G100,1,'MENU TENDINA'!I$30:I$41)=J100,"ok",""))))),"")</f>
        <v/>
      </c>
      <c r="L100" s="17" t="str">
        <f>IF(J100&gt;0,NETWORKDAYS.INTL(F100,G100,1,'MENU TENDINA'!$I$30:$I$41),"")</f>
        <v/>
      </c>
      <c r="M100" s="119"/>
      <c r="N100" s="19">
        <f t="shared" si="15"/>
        <v>0</v>
      </c>
      <c r="O100" s="19">
        <f t="shared" si="16"/>
        <v>0</v>
      </c>
      <c r="P100" s="19">
        <f t="shared" si="17"/>
        <v>0</v>
      </c>
      <c r="Q100" s="19">
        <f t="shared" si="18"/>
        <v>0</v>
      </c>
      <c r="R100" s="66">
        <f t="shared" si="19"/>
        <v>0</v>
      </c>
      <c r="S100" s="67">
        <f t="shared" si="20"/>
        <v>0</v>
      </c>
      <c r="T100" s="68">
        <f t="shared" si="21"/>
        <v>0</v>
      </c>
      <c r="U100" s="88">
        <f t="shared" si="22"/>
        <v>0</v>
      </c>
      <c r="V100" s="89">
        <f t="shared" si="23"/>
        <v>0</v>
      </c>
      <c r="W100" s="88">
        <f t="shared" si="24"/>
        <v>0</v>
      </c>
      <c r="X100" s="89">
        <f t="shared" si="25"/>
        <v>0</v>
      </c>
      <c r="Y100" s="216">
        <f t="shared" si="26"/>
        <v>0</v>
      </c>
      <c r="Z100" s="217">
        <f t="shared" si="27"/>
        <v>0</v>
      </c>
    </row>
    <row r="101" spans="1:26" ht="25" customHeight="1" x14ac:dyDescent="0.5">
      <c r="A101" s="191"/>
      <c r="B101" s="10"/>
      <c r="C101" s="10"/>
      <c r="D101" s="11"/>
      <c r="E101" s="12"/>
      <c r="F101" s="117"/>
      <c r="G101" s="117"/>
      <c r="H101" s="118"/>
      <c r="I101" s="118"/>
      <c r="J101" s="69">
        <f t="shared" si="14"/>
        <v>0</v>
      </c>
      <c r="K101" s="70" t="str">
        <f>IF(J101&gt;0,IF(F101="","Inserire periodo in colonna F",IF(G101="","Inserire periodo in colonna G",IF(H101="","Inserire gg. di presenza in colonna H",IF(J101&gt;L101,"Errore n. max giorni nel periodo inserito! Verificare",IF(NETWORKDAYS.INTL(F101,G101,1,'MENU TENDINA'!I$30:I$41)=J101,"ok",""))))),"")</f>
        <v/>
      </c>
      <c r="L101" s="17" t="str">
        <f>IF(J101&gt;0,NETWORKDAYS.INTL(F101,G101,1,'MENU TENDINA'!$I$30:$I$41),"")</f>
        <v/>
      </c>
      <c r="M101" s="119"/>
      <c r="N101" s="19">
        <f t="shared" si="15"/>
        <v>0</v>
      </c>
      <c r="O101" s="19">
        <f t="shared" si="16"/>
        <v>0</v>
      </c>
      <c r="P101" s="19">
        <f t="shared" si="17"/>
        <v>0</v>
      </c>
      <c r="Q101" s="19">
        <f t="shared" si="18"/>
        <v>0</v>
      </c>
      <c r="R101" s="66">
        <f t="shared" si="19"/>
        <v>0</v>
      </c>
      <c r="S101" s="67">
        <f t="shared" si="20"/>
        <v>0</v>
      </c>
      <c r="T101" s="68">
        <f t="shared" si="21"/>
        <v>0</v>
      </c>
      <c r="U101" s="88">
        <f t="shared" si="22"/>
        <v>0</v>
      </c>
      <c r="V101" s="89">
        <f t="shared" si="23"/>
        <v>0</v>
      </c>
      <c r="W101" s="88">
        <f t="shared" si="24"/>
        <v>0</v>
      </c>
      <c r="X101" s="89">
        <f t="shared" si="25"/>
        <v>0</v>
      </c>
      <c r="Y101" s="216">
        <f t="shared" si="26"/>
        <v>0</v>
      </c>
      <c r="Z101" s="217">
        <f t="shared" si="27"/>
        <v>0</v>
      </c>
    </row>
    <row r="102" spans="1:26" ht="25" customHeight="1" x14ac:dyDescent="0.5">
      <c r="A102" s="191"/>
      <c r="B102" s="10"/>
      <c r="C102" s="10"/>
      <c r="D102" s="11"/>
      <c r="E102" s="12"/>
      <c r="F102" s="117"/>
      <c r="G102" s="117"/>
      <c r="H102" s="118"/>
      <c r="I102" s="118"/>
      <c r="J102" s="69">
        <f t="shared" si="14"/>
        <v>0</v>
      </c>
      <c r="K102" s="70" t="str">
        <f>IF(J102&gt;0,IF(F102="","Inserire periodo in colonna F",IF(G102="","Inserire periodo in colonna G",IF(H102="","Inserire gg. di presenza in colonna H",IF(J102&gt;L102,"Errore n. max giorni nel periodo inserito! Verificare",IF(NETWORKDAYS.INTL(F102,G102,1,'MENU TENDINA'!I$30:I$41)=J102,"ok",""))))),"")</f>
        <v/>
      </c>
      <c r="L102" s="17" t="str">
        <f>IF(J102&gt;0,NETWORKDAYS.INTL(F102,G102,1,'MENU TENDINA'!$I$30:$I$41),"")</f>
        <v/>
      </c>
      <c r="M102" s="119"/>
      <c r="N102" s="19">
        <f t="shared" si="15"/>
        <v>0</v>
      </c>
      <c r="O102" s="19">
        <f t="shared" si="16"/>
        <v>0</v>
      </c>
      <c r="P102" s="19">
        <f t="shared" si="17"/>
        <v>0</v>
      </c>
      <c r="Q102" s="19">
        <f t="shared" si="18"/>
        <v>0</v>
      </c>
      <c r="R102" s="66">
        <f t="shared" si="19"/>
        <v>0</v>
      </c>
      <c r="S102" s="67">
        <f t="shared" si="20"/>
        <v>0</v>
      </c>
      <c r="T102" s="68">
        <f t="shared" si="21"/>
        <v>0</v>
      </c>
      <c r="U102" s="88">
        <f t="shared" si="22"/>
        <v>0</v>
      </c>
      <c r="V102" s="89">
        <f t="shared" si="23"/>
        <v>0</v>
      </c>
      <c r="W102" s="88">
        <f t="shared" si="24"/>
        <v>0</v>
      </c>
      <c r="X102" s="89">
        <f t="shared" si="25"/>
        <v>0</v>
      </c>
      <c r="Y102" s="216">
        <f t="shared" si="26"/>
        <v>0</v>
      </c>
      <c r="Z102" s="217">
        <f t="shared" si="27"/>
        <v>0</v>
      </c>
    </row>
    <row r="103" spans="1:26" ht="25" customHeight="1" x14ac:dyDescent="0.5">
      <c r="A103" s="191"/>
      <c r="B103" s="10"/>
      <c r="C103" s="10"/>
      <c r="D103" s="11"/>
      <c r="E103" s="12"/>
      <c r="F103" s="117"/>
      <c r="G103" s="117"/>
      <c r="H103" s="118"/>
      <c r="I103" s="118"/>
      <c r="J103" s="69">
        <f t="shared" si="14"/>
        <v>0</v>
      </c>
      <c r="K103" s="70" t="str">
        <f>IF(J103&gt;0,IF(F103="","Inserire periodo in colonna F",IF(G103="","Inserire periodo in colonna G",IF(H103="","Inserire gg. di presenza in colonna H",IF(J103&gt;L103,"Errore n. max giorni nel periodo inserito! Verificare",IF(NETWORKDAYS.INTL(F103,G103,1,'MENU TENDINA'!I$30:I$41)=J103,"ok",""))))),"")</f>
        <v/>
      </c>
      <c r="L103" s="17" t="str">
        <f>IF(J103&gt;0,NETWORKDAYS.INTL(F103,G103,1,'MENU TENDINA'!$I$30:$I$41),"")</f>
        <v/>
      </c>
      <c r="M103" s="119"/>
      <c r="N103" s="19">
        <f t="shared" si="15"/>
        <v>0</v>
      </c>
      <c r="O103" s="19">
        <f t="shared" si="16"/>
        <v>0</v>
      </c>
      <c r="P103" s="19">
        <f t="shared" si="17"/>
        <v>0</v>
      </c>
      <c r="Q103" s="19">
        <f t="shared" si="18"/>
        <v>0</v>
      </c>
      <c r="R103" s="66">
        <f t="shared" si="19"/>
        <v>0</v>
      </c>
      <c r="S103" s="67">
        <f t="shared" si="20"/>
        <v>0</v>
      </c>
      <c r="T103" s="68">
        <f t="shared" si="21"/>
        <v>0</v>
      </c>
      <c r="U103" s="88">
        <f t="shared" si="22"/>
        <v>0</v>
      </c>
      <c r="V103" s="89">
        <f t="shared" si="23"/>
        <v>0</v>
      </c>
      <c r="W103" s="88">
        <f t="shared" si="24"/>
        <v>0</v>
      </c>
      <c r="X103" s="89">
        <f t="shared" si="25"/>
        <v>0</v>
      </c>
      <c r="Y103" s="216">
        <f t="shared" si="26"/>
        <v>0</v>
      </c>
      <c r="Z103" s="217">
        <f t="shared" si="27"/>
        <v>0</v>
      </c>
    </row>
    <row r="104" spans="1:26" ht="25" customHeight="1" x14ac:dyDescent="0.5">
      <c r="A104" s="191"/>
      <c r="B104" s="10"/>
      <c r="C104" s="10"/>
      <c r="D104" s="11"/>
      <c r="E104" s="12"/>
      <c r="F104" s="117"/>
      <c r="G104" s="117"/>
      <c r="H104" s="118"/>
      <c r="I104" s="118"/>
      <c r="J104" s="69">
        <f t="shared" si="14"/>
        <v>0</v>
      </c>
      <c r="K104" s="70" t="str">
        <f>IF(J104&gt;0,IF(F104="","Inserire periodo in colonna F",IF(G104="","Inserire periodo in colonna G",IF(H104="","Inserire gg. di presenza in colonna H",IF(J104&gt;L104,"Errore n. max giorni nel periodo inserito! Verificare",IF(NETWORKDAYS.INTL(F104,G104,1,'MENU TENDINA'!I$30:I$41)=J104,"ok",""))))),"")</f>
        <v/>
      </c>
      <c r="L104" s="17" t="str">
        <f>IF(J104&gt;0,NETWORKDAYS.INTL(F104,G104,1,'MENU TENDINA'!$I$30:$I$41),"")</f>
        <v/>
      </c>
      <c r="M104" s="119"/>
      <c r="N104" s="19">
        <f t="shared" si="15"/>
        <v>0</v>
      </c>
      <c r="O104" s="19">
        <f t="shared" si="16"/>
        <v>0</v>
      </c>
      <c r="P104" s="19">
        <f t="shared" si="17"/>
        <v>0</v>
      </c>
      <c r="Q104" s="19">
        <f t="shared" si="18"/>
        <v>0</v>
      </c>
      <c r="R104" s="66">
        <f t="shared" si="19"/>
        <v>0</v>
      </c>
      <c r="S104" s="67">
        <f t="shared" si="20"/>
        <v>0</v>
      </c>
      <c r="T104" s="68">
        <f t="shared" si="21"/>
        <v>0</v>
      </c>
      <c r="U104" s="88">
        <f t="shared" si="22"/>
        <v>0</v>
      </c>
      <c r="V104" s="89">
        <f t="shared" si="23"/>
        <v>0</v>
      </c>
      <c r="W104" s="88">
        <f t="shared" si="24"/>
        <v>0</v>
      </c>
      <c r="X104" s="89">
        <f t="shared" si="25"/>
        <v>0</v>
      </c>
      <c r="Y104" s="216">
        <f t="shared" si="26"/>
        <v>0</v>
      </c>
      <c r="Z104" s="217">
        <f t="shared" si="27"/>
        <v>0</v>
      </c>
    </row>
    <row r="105" spans="1:26" ht="25" customHeight="1" x14ac:dyDescent="0.5">
      <c r="A105" s="191"/>
      <c r="B105" s="10"/>
      <c r="C105" s="10"/>
      <c r="D105" s="11"/>
      <c r="E105" s="12"/>
      <c r="F105" s="117"/>
      <c r="G105" s="117"/>
      <c r="H105" s="118"/>
      <c r="I105" s="118"/>
      <c r="J105" s="69">
        <f t="shared" si="14"/>
        <v>0</v>
      </c>
      <c r="K105" s="70" t="str">
        <f>IF(J105&gt;0,IF(F105="","Inserire periodo in colonna F",IF(G105="","Inserire periodo in colonna G",IF(H105="","Inserire gg. di presenza in colonna H",IF(J105&gt;L105,"Errore n. max giorni nel periodo inserito! Verificare",IF(NETWORKDAYS.INTL(F105,G105,1,'MENU TENDINA'!I$30:I$41)=J105,"ok",""))))),"")</f>
        <v/>
      </c>
      <c r="L105" s="17" t="str">
        <f>IF(J105&gt;0,NETWORKDAYS.INTL(F105,G105,1,'MENU TENDINA'!$I$30:$I$41),"")</f>
        <v/>
      </c>
      <c r="M105" s="119"/>
      <c r="N105" s="19">
        <f t="shared" si="15"/>
        <v>0</v>
      </c>
      <c r="O105" s="19">
        <f t="shared" si="16"/>
        <v>0</v>
      </c>
      <c r="P105" s="19">
        <f t="shared" si="17"/>
        <v>0</v>
      </c>
      <c r="Q105" s="19">
        <f t="shared" si="18"/>
        <v>0</v>
      </c>
      <c r="R105" s="66">
        <f t="shared" si="19"/>
        <v>0</v>
      </c>
      <c r="S105" s="67">
        <f t="shared" si="20"/>
        <v>0</v>
      </c>
      <c r="T105" s="68">
        <f t="shared" si="21"/>
        <v>0</v>
      </c>
      <c r="U105" s="88">
        <f t="shared" si="22"/>
        <v>0</v>
      </c>
      <c r="V105" s="89">
        <f t="shared" si="23"/>
        <v>0</v>
      </c>
      <c r="W105" s="88">
        <f t="shared" si="24"/>
        <v>0</v>
      </c>
      <c r="X105" s="89">
        <f t="shared" si="25"/>
        <v>0</v>
      </c>
      <c r="Y105" s="216">
        <f t="shared" si="26"/>
        <v>0</v>
      </c>
      <c r="Z105" s="217">
        <f t="shared" si="27"/>
        <v>0</v>
      </c>
    </row>
    <row r="106" spans="1:26" ht="25" customHeight="1" x14ac:dyDescent="0.5">
      <c r="A106" s="191"/>
      <c r="B106" s="10"/>
      <c r="C106" s="10"/>
      <c r="D106" s="11"/>
      <c r="E106" s="12"/>
      <c r="F106" s="117"/>
      <c r="G106" s="117"/>
      <c r="H106" s="118"/>
      <c r="I106" s="118"/>
      <c r="J106" s="69">
        <f t="shared" si="14"/>
        <v>0</v>
      </c>
      <c r="K106" s="70" t="str">
        <f>IF(J106&gt;0,IF(F106="","Inserire periodo in colonna F",IF(G106="","Inserire periodo in colonna G",IF(H106="","Inserire gg. di presenza in colonna H",IF(J106&gt;L106,"Errore n. max giorni nel periodo inserito! Verificare",IF(NETWORKDAYS.INTL(F106,G106,1,'MENU TENDINA'!I$30:I$41)=J106,"ok",""))))),"")</f>
        <v/>
      </c>
      <c r="L106" s="17" t="str">
        <f>IF(J106&gt;0,NETWORKDAYS.INTL(F106,G106,1,'MENU TENDINA'!$I$30:$I$41),"")</f>
        <v/>
      </c>
      <c r="M106" s="119"/>
      <c r="N106" s="19">
        <f t="shared" si="15"/>
        <v>0</v>
      </c>
      <c r="O106" s="19">
        <f t="shared" si="16"/>
        <v>0</v>
      </c>
      <c r="P106" s="19">
        <f t="shared" si="17"/>
        <v>0</v>
      </c>
      <c r="Q106" s="19">
        <f t="shared" si="18"/>
        <v>0</v>
      </c>
      <c r="R106" s="66">
        <f t="shared" si="19"/>
        <v>0</v>
      </c>
      <c r="S106" s="67">
        <f t="shared" si="20"/>
        <v>0</v>
      </c>
      <c r="T106" s="68">
        <f t="shared" si="21"/>
        <v>0</v>
      </c>
      <c r="U106" s="88">
        <f t="shared" si="22"/>
        <v>0</v>
      </c>
      <c r="V106" s="89">
        <f t="shared" si="23"/>
        <v>0</v>
      </c>
      <c r="W106" s="88">
        <f t="shared" si="24"/>
        <v>0</v>
      </c>
      <c r="X106" s="89">
        <f t="shared" si="25"/>
        <v>0</v>
      </c>
      <c r="Y106" s="216">
        <f t="shared" si="26"/>
        <v>0</v>
      </c>
      <c r="Z106" s="217">
        <f t="shared" si="27"/>
        <v>0</v>
      </c>
    </row>
    <row r="107" spans="1:26" ht="25" customHeight="1" x14ac:dyDescent="0.5">
      <c r="A107" s="191"/>
      <c r="B107" s="10"/>
      <c r="C107" s="10"/>
      <c r="D107" s="11"/>
      <c r="E107" s="12"/>
      <c r="F107" s="117"/>
      <c r="G107" s="117"/>
      <c r="H107" s="118"/>
      <c r="I107" s="118"/>
      <c r="J107" s="69">
        <f t="shared" si="14"/>
        <v>0</v>
      </c>
      <c r="K107" s="70" t="str">
        <f>IF(J107&gt;0,IF(F107="","Inserire periodo in colonna F",IF(G107="","Inserire periodo in colonna G",IF(H107="","Inserire gg. di presenza in colonna H",IF(J107&gt;L107,"Errore n. max giorni nel periodo inserito! Verificare",IF(NETWORKDAYS.INTL(F107,G107,1,'MENU TENDINA'!I$30:I$41)=J107,"ok",""))))),"")</f>
        <v/>
      </c>
      <c r="L107" s="17" t="str">
        <f>IF(J107&gt;0,NETWORKDAYS.INTL(F107,G107,1,'MENU TENDINA'!$I$30:$I$41),"")</f>
        <v/>
      </c>
      <c r="M107" s="119"/>
      <c r="N107" s="19">
        <f t="shared" si="15"/>
        <v>0</v>
      </c>
      <c r="O107" s="19">
        <f t="shared" si="16"/>
        <v>0</v>
      </c>
      <c r="P107" s="19">
        <f t="shared" si="17"/>
        <v>0</v>
      </c>
      <c r="Q107" s="19">
        <f t="shared" si="18"/>
        <v>0</v>
      </c>
      <c r="R107" s="66">
        <f t="shared" si="19"/>
        <v>0</v>
      </c>
      <c r="S107" s="67">
        <f t="shared" si="20"/>
        <v>0</v>
      </c>
      <c r="T107" s="68">
        <f t="shared" si="21"/>
        <v>0</v>
      </c>
      <c r="U107" s="88">
        <f t="shared" si="22"/>
        <v>0</v>
      </c>
      <c r="V107" s="89">
        <f t="shared" si="23"/>
        <v>0</v>
      </c>
      <c r="W107" s="88">
        <f t="shared" si="24"/>
        <v>0</v>
      </c>
      <c r="X107" s="89">
        <f t="shared" si="25"/>
        <v>0</v>
      </c>
      <c r="Y107" s="216">
        <f t="shared" si="26"/>
        <v>0</v>
      </c>
      <c r="Z107" s="217">
        <f t="shared" si="27"/>
        <v>0</v>
      </c>
    </row>
    <row r="108" spans="1:26" ht="25" customHeight="1" x14ac:dyDescent="0.5">
      <c r="A108" s="191"/>
      <c r="B108" s="10"/>
      <c r="C108" s="10"/>
      <c r="D108" s="11"/>
      <c r="E108" s="12"/>
      <c r="F108" s="117"/>
      <c r="G108" s="117"/>
      <c r="H108" s="118"/>
      <c r="I108" s="118"/>
      <c r="J108" s="69">
        <f t="shared" si="14"/>
        <v>0</v>
      </c>
      <c r="K108" s="70" t="str">
        <f>IF(J108&gt;0,IF(F108="","Inserire periodo in colonna F",IF(G108="","Inserire periodo in colonna G",IF(H108="","Inserire gg. di presenza in colonna H",IF(J108&gt;L108,"Errore n. max giorni nel periodo inserito! Verificare",IF(NETWORKDAYS.INTL(F108,G108,1,'MENU TENDINA'!I$30:I$41)=J108,"ok",""))))),"")</f>
        <v/>
      </c>
      <c r="L108" s="17" t="str">
        <f>IF(J108&gt;0,NETWORKDAYS.INTL(F108,G108,1,'MENU TENDINA'!$I$30:$I$41),"")</f>
        <v/>
      </c>
      <c r="M108" s="119"/>
      <c r="N108" s="19">
        <f t="shared" si="15"/>
        <v>0</v>
      </c>
      <c r="O108" s="19">
        <f t="shared" si="16"/>
        <v>0</v>
      </c>
      <c r="P108" s="19">
        <f t="shared" si="17"/>
        <v>0</v>
      </c>
      <c r="Q108" s="19">
        <f t="shared" si="18"/>
        <v>0</v>
      </c>
      <c r="R108" s="66">
        <f t="shared" si="19"/>
        <v>0</v>
      </c>
      <c r="S108" s="67">
        <f t="shared" si="20"/>
        <v>0</v>
      </c>
      <c r="T108" s="68">
        <f t="shared" si="21"/>
        <v>0</v>
      </c>
      <c r="U108" s="88">
        <f t="shared" si="22"/>
        <v>0</v>
      </c>
      <c r="V108" s="89">
        <f t="shared" si="23"/>
        <v>0</v>
      </c>
      <c r="W108" s="88">
        <f t="shared" si="24"/>
        <v>0</v>
      </c>
      <c r="X108" s="89">
        <f t="shared" si="25"/>
        <v>0</v>
      </c>
      <c r="Y108" s="216">
        <f t="shared" si="26"/>
        <v>0</v>
      </c>
      <c r="Z108" s="217">
        <f t="shared" si="27"/>
        <v>0</v>
      </c>
    </row>
    <row r="109" spans="1:26" ht="25" customHeight="1" x14ac:dyDescent="0.5">
      <c r="A109" s="191"/>
      <c r="B109" s="10"/>
      <c r="C109" s="10"/>
      <c r="D109" s="11"/>
      <c r="E109" s="12"/>
      <c r="F109" s="117"/>
      <c r="G109" s="117"/>
      <c r="H109" s="118"/>
      <c r="I109" s="118"/>
      <c r="J109" s="69">
        <f t="shared" si="14"/>
        <v>0</v>
      </c>
      <c r="K109" s="70" t="str">
        <f>IF(J109&gt;0,IF(F109="","Inserire periodo in colonna F",IF(G109="","Inserire periodo in colonna G",IF(H109="","Inserire gg. di presenza in colonna H",IF(J109&gt;L109,"Errore n. max giorni nel periodo inserito! Verificare",IF(NETWORKDAYS.INTL(F109,G109,1,'MENU TENDINA'!I$30:I$41)=J109,"ok",""))))),"")</f>
        <v/>
      </c>
      <c r="L109" s="17" t="str">
        <f>IF(J109&gt;0,NETWORKDAYS.INTL(F109,G109,1,'MENU TENDINA'!$I$30:$I$41),"")</f>
        <v/>
      </c>
      <c r="M109" s="119"/>
      <c r="N109" s="19">
        <f t="shared" si="15"/>
        <v>0</v>
      </c>
      <c r="O109" s="19">
        <f t="shared" si="16"/>
        <v>0</v>
      </c>
      <c r="P109" s="19">
        <f t="shared" si="17"/>
        <v>0</v>
      </c>
      <c r="Q109" s="19">
        <f t="shared" si="18"/>
        <v>0</v>
      </c>
      <c r="R109" s="66">
        <f t="shared" si="19"/>
        <v>0</v>
      </c>
      <c r="S109" s="67">
        <f t="shared" si="20"/>
        <v>0</v>
      </c>
      <c r="T109" s="68">
        <f t="shared" si="21"/>
        <v>0</v>
      </c>
      <c r="U109" s="88">
        <f t="shared" si="22"/>
        <v>0</v>
      </c>
      <c r="V109" s="89">
        <f t="shared" si="23"/>
        <v>0</v>
      </c>
      <c r="W109" s="88">
        <f t="shared" si="24"/>
        <v>0</v>
      </c>
      <c r="X109" s="89">
        <f t="shared" si="25"/>
        <v>0</v>
      </c>
      <c r="Y109" s="216">
        <f t="shared" si="26"/>
        <v>0</v>
      </c>
      <c r="Z109" s="217">
        <f t="shared" si="27"/>
        <v>0</v>
      </c>
    </row>
    <row r="110" spans="1:26" ht="25" customHeight="1" x14ac:dyDescent="0.5">
      <c r="A110" s="191"/>
      <c r="B110" s="10"/>
      <c r="C110" s="10"/>
      <c r="D110" s="11"/>
      <c r="E110" s="12"/>
      <c r="F110" s="117"/>
      <c r="G110" s="117"/>
      <c r="H110" s="118"/>
      <c r="I110" s="118"/>
      <c r="J110" s="69">
        <f t="shared" si="14"/>
        <v>0</v>
      </c>
      <c r="K110" s="70" t="str">
        <f>IF(J110&gt;0,IF(F110="","Inserire periodo in colonna F",IF(G110="","Inserire periodo in colonna G",IF(H110="","Inserire gg. di presenza in colonna H",IF(J110&gt;L110,"Errore n. max giorni nel periodo inserito! Verificare",IF(NETWORKDAYS.INTL(F110,G110,1,'MENU TENDINA'!I$30:I$41)=J110,"ok",""))))),"")</f>
        <v/>
      </c>
      <c r="L110" s="17" t="str">
        <f>IF(J110&gt;0,NETWORKDAYS.INTL(F110,G110,1,'MENU TENDINA'!$I$30:$I$41),"")</f>
        <v/>
      </c>
      <c r="M110" s="119"/>
      <c r="N110" s="19">
        <f t="shared" si="15"/>
        <v>0</v>
      </c>
      <c r="O110" s="19">
        <f t="shared" si="16"/>
        <v>0</v>
      </c>
      <c r="P110" s="19">
        <f t="shared" si="17"/>
        <v>0</v>
      </c>
      <c r="Q110" s="19">
        <f t="shared" si="18"/>
        <v>0</v>
      </c>
      <c r="R110" s="66">
        <f t="shared" si="19"/>
        <v>0</v>
      </c>
      <c r="S110" s="67">
        <f t="shared" si="20"/>
        <v>0</v>
      </c>
      <c r="T110" s="68">
        <f t="shared" si="21"/>
        <v>0</v>
      </c>
      <c r="U110" s="88">
        <f t="shared" si="22"/>
        <v>0</v>
      </c>
      <c r="V110" s="89">
        <f t="shared" si="23"/>
        <v>0</v>
      </c>
      <c r="W110" s="88">
        <f t="shared" si="24"/>
        <v>0</v>
      </c>
      <c r="X110" s="89">
        <f t="shared" si="25"/>
        <v>0</v>
      </c>
      <c r="Y110" s="216">
        <f t="shared" si="26"/>
        <v>0</v>
      </c>
      <c r="Z110" s="217">
        <f t="shared" si="27"/>
        <v>0</v>
      </c>
    </row>
    <row r="111" spans="1:26" ht="25" customHeight="1" x14ac:dyDescent="0.5">
      <c r="A111" s="191"/>
      <c r="B111" s="10"/>
      <c r="C111" s="10"/>
      <c r="D111" s="11"/>
      <c r="E111" s="12"/>
      <c r="F111" s="117"/>
      <c r="G111" s="117"/>
      <c r="H111" s="118"/>
      <c r="I111" s="118"/>
      <c r="J111" s="69">
        <f t="shared" si="14"/>
        <v>0</v>
      </c>
      <c r="K111" s="70" t="str">
        <f>IF(J111&gt;0,IF(F111="","Inserire periodo in colonna F",IF(G111="","Inserire periodo in colonna G",IF(H111="","Inserire gg. di presenza in colonna H",IF(J111&gt;L111,"Errore n. max giorni nel periodo inserito! Verificare",IF(NETWORKDAYS.INTL(F111,G111,1,'MENU TENDINA'!I$30:I$41)=J111,"ok",""))))),"")</f>
        <v/>
      </c>
      <c r="L111" s="17" t="str">
        <f>IF(J111&gt;0,NETWORKDAYS.INTL(F111,G111,1,'MENU TENDINA'!$I$30:$I$41),"")</f>
        <v/>
      </c>
      <c r="M111" s="119"/>
      <c r="N111" s="19">
        <f t="shared" si="15"/>
        <v>0</v>
      </c>
      <c r="O111" s="19">
        <f t="shared" si="16"/>
        <v>0</v>
      </c>
      <c r="P111" s="19">
        <f t="shared" si="17"/>
        <v>0</v>
      </c>
      <c r="Q111" s="19">
        <f t="shared" si="18"/>
        <v>0</v>
      </c>
      <c r="R111" s="66">
        <f t="shared" si="19"/>
        <v>0</v>
      </c>
      <c r="S111" s="67">
        <f t="shared" si="20"/>
        <v>0</v>
      </c>
      <c r="T111" s="68">
        <f t="shared" si="21"/>
        <v>0</v>
      </c>
      <c r="U111" s="88">
        <f t="shared" si="22"/>
        <v>0</v>
      </c>
      <c r="V111" s="89">
        <f t="shared" si="23"/>
        <v>0</v>
      </c>
      <c r="W111" s="88">
        <f t="shared" si="24"/>
        <v>0</v>
      </c>
      <c r="X111" s="89">
        <f t="shared" si="25"/>
        <v>0</v>
      </c>
      <c r="Y111" s="216">
        <f t="shared" si="26"/>
        <v>0</v>
      </c>
      <c r="Z111" s="217">
        <f t="shared" si="27"/>
        <v>0</v>
      </c>
    </row>
    <row r="112" spans="1:26" ht="25" customHeight="1" x14ac:dyDescent="0.5">
      <c r="A112" s="191"/>
      <c r="B112" s="10"/>
      <c r="C112" s="10"/>
      <c r="D112" s="11"/>
      <c r="E112" s="12"/>
      <c r="F112" s="117"/>
      <c r="G112" s="117"/>
      <c r="H112" s="118"/>
      <c r="I112" s="118"/>
      <c r="J112" s="69">
        <f t="shared" si="14"/>
        <v>0</v>
      </c>
      <c r="K112" s="70" t="str">
        <f>IF(J112&gt;0,IF(F112="","Inserire periodo in colonna F",IF(G112="","Inserire periodo in colonna G",IF(H112="","Inserire gg. di presenza in colonna H",IF(J112&gt;L112,"Errore n. max giorni nel periodo inserito! Verificare",IF(NETWORKDAYS.INTL(F112,G112,1,'MENU TENDINA'!I$30:I$41)=J112,"ok",""))))),"")</f>
        <v/>
      </c>
      <c r="L112" s="17" t="str">
        <f>IF(J112&gt;0,NETWORKDAYS.INTL(F112,G112,1,'MENU TENDINA'!$I$30:$I$41),"")</f>
        <v/>
      </c>
      <c r="M112" s="119"/>
      <c r="N112" s="19">
        <f t="shared" si="15"/>
        <v>0</v>
      </c>
      <c r="O112" s="19">
        <f t="shared" si="16"/>
        <v>0</v>
      </c>
      <c r="P112" s="19">
        <f t="shared" si="17"/>
        <v>0</v>
      </c>
      <c r="Q112" s="19">
        <f t="shared" si="18"/>
        <v>0</v>
      </c>
      <c r="R112" s="66">
        <f t="shared" si="19"/>
        <v>0</v>
      </c>
      <c r="S112" s="67">
        <f t="shared" si="20"/>
        <v>0</v>
      </c>
      <c r="T112" s="68">
        <f t="shared" si="21"/>
        <v>0</v>
      </c>
      <c r="U112" s="88">
        <f t="shared" si="22"/>
        <v>0</v>
      </c>
      <c r="V112" s="89">
        <f t="shared" si="23"/>
        <v>0</v>
      </c>
      <c r="W112" s="88">
        <f t="shared" si="24"/>
        <v>0</v>
      </c>
      <c r="X112" s="89">
        <f t="shared" si="25"/>
        <v>0</v>
      </c>
      <c r="Y112" s="216">
        <f t="shared" si="26"/>
        <v>0</v>
      </c>
      <c r="Z112" s="217">
        <f t="shared" si="27"/>
        <v>0</v>
      </c>
    </row>
    <row r="113" spans="1:26" ht="25" customHeight="1" x14ac:dyDescent="0.5">
      <c r="A113" s="191"/>
      <c r="B113" s="10"/>
      <c r="C113" s="10"/>
      <c r="D113" s="11"/>
      <c r="E113" s="12"/>
      <c r="F113" s="117"/>
      <c r="G113" s="117"/>
      <c r="H113" s="118"/>
      <c r="I113" s="118"/>
      <c r="J113" s="69">
        <f t="shared" si="14"/>
        <v>0</v>
      </c>
      <c r="K113" s="70" t="str">
        <f>IF(J113&gt;0,IF(F113="","Inserire periodo in colonna F",IF(G113="","Inserire periodo in colonna G",IF(H113="","Inserire gg. di presenza in colonna H",IF(J113&gt;L113,"Errore n. max giorni nel periodo inserito! Verificare",IF(NETWORKDAYS.INTL(F113,G113,1,'MENU TENDINA'!I$30:I$41)=J113,"ok",""))))),"")</f>
        <v/>
      </c>
      <c r="L113" s="17" t="str">
        <f>IF(J113&gt;0,NETWORKDAYS.INTL(F113,G113,1,'MENU TENDINA'!$I$30:$I$41),"")</f>
        <v/>
      </c>
      <c r="M113" s="119"/>
      <c r="N113" s="19">
        <f t="shared" si="15"/>
        <v>0</v>
      </c>
      <c r="O113" s="19">
        <f t="shared" si="16"/>
        <v>0</v>
      </c>
      <c r="P113" s="19">
        <f t="shared" si="17"/>
        <v>0</v>
      </c>
      <c r="Q113" s="19">
        <f t="shared" si="18"/>
        <v>0</v>
      </c>
      <c r="R113" s="66">
        <f t="shared" si="19"/>
        <v>0</v>
      </c>
      <c r="S113" s="67">
        <f t="shared" si="20"/>
        <v>0</v>
      </c>
      <c r="T113" s="68">
        <f t="shared" si="21"/>
        <v>0</v>
      </c>
      <c r="U113" s="88">
        <f t="shared" si="22"/>
        <v>0</v>
      </c>
      <c r="V113" s="89">
        <f t="shared" si="23"/>
        <v>0</v>
      </c>
      <c r="W113" s="88">
        <f t="shared" si="24"/>
        <v>0</v>
      </c>
      <c r="X113" s="89">
        <f t="shared" si="25"/>
        <v>0</v>
      </c>
      <c r="Y113" s="216">
        <f t="shared" si="26"/>
        <v>0</v>
      </c>
      <c r="Z113" s="217">
        <f t="shared" si="27"/>
        <v>0</v>
      </c>
    </row>
    <row r="114" spans="1:26" ht="25" customHeight="1" x14ac:dyDescent="0.5">
      <c r="A114" s="191"/>
      <c r="B114" s="10"/>
      <c r="C114" s="10"/>
      <c r="D114" s="11"/>
      <c r="E114" s="12"/>
      <c r="F114" s="117"/>
      <c r="G114" s="117"/>
      <c r="H114" s="118"/>
      <c r="I114" s="118"/>
      <c r="J114" s="69">
        <f t="shared" si="14"/>
        <v>0</v>
      </c>
      <c r="K114" s="70" t="str">
        <f>IF(J114&gt;0,IF(F114="","Inserire periodo in colonna F",IF(G114="","Inserire periodo in colonna G",IF(H114="","Inserire gg. di presenza in colonna H",IF(J114&gt;L114,"Errore n. max giorni nel periodo inserito! Verificare",IF(NETWORKDAYS.INTL(F114,G114,1,'MENU TENDINA'!I$30:I$41)=J114,"ok",""))))),"")</f>
        <v/>
      </c>
      <c r="L114" s="17" t="str">
        <f>IF(J114&gt;0,NETWORKDAYS.INTL(F114,G114,1,'MENU TENDINA'!$I$30:$I$41),"")</f>
        <v/>
      </c>
      <c r="M114" s="119"/>
      <c r="N114" s="19">
        <f t="shared" si="15"/>
        <v>0</v>
      </c>
      <c r="O114" s="19">
        <f t="shared" si="16"/>
        <v>0</v>
      </c>
      <c r="P114" s="19">
        <f t="shared" si="17"/>
        <v>0</v>
      </c>
      <c r="Q114" s="19">
        <f t="shared" si="18"/>
        <v>0</v>
      </c>
      <c r="R114" s="66">
        <f t="shared" si="19"/>
        <v>0</v>
      </c>
      <c r="S114" s="67">
        <f t="shared" si="20"/>
        <v>0</v>
      </c>
      <c r="T114" s="68">
        <f t="shared" si="21"/>
        <v>0</v>
      </c>
      <c r="U114" s="88">
        <f t="shared" si="22"/>
        <v>0</v>
      </c>
      <c r="V114" s="89">
        <f t="shared" si="23"/>
        <v>0</v>
      </c>
      <c r="W114" s="88">
        <f t="shared" si="24"/>
        <v>0</v>
      </c>
      <c r="X114" s="89">
        <f t="shared" si="25"/>
        <v>0</v>
      </c>
      <c r="Y114" s="216">
        <f t="shared" si="26"/>
        <v>0</v>
      </c>
      <c r="Z114" s="217">
        <f t="shared" si="27"/>
        <v>0</v>
      </c>
    </row>
    <row r="115" spans="1:26" ht="25" customHeight="1" x14ac:dyDescent="0.5">
      <c r="A115" s="191"/>
      <c r="B115" s="10"/>
      <c r="C115" s="10"/>
      <c r="D115" s="11"/>
      <c r="E115" s="12"/>
      <c r="F115" s="117"/>
      <c r="G115" s="117"/>
      <c r="H115" s="118"/>
      <c r="I115" s="118"/>
      <c r="J115" s="69">
        <f t="shared" si="14"/>
        <v>0</v>
      </c>
      <c r="K115" s="70" t="str">
        <f>IF(J115&gt;0,IF(F115="","Inserire periodo in colonna F",IF(G115="","Inserire periodo in colonna G",IF(H115="","Inserire gg. di presenza in colonna H",IF(J115&gt;L115,"Errore n. max giorni nel periodo inserito! Verificare",IF(NETWORKDAYS.INTL(F115,G115,1,'MENU TENDINA'!I$30:I$41)=J115,"ok",""))))),"")</f>
        <v/>
      </c>
      <c r="L115" s="17" t="str">
        <f>IF(J115&gt;0,NETWORKDAYS.INTL(F115,G115,1,'MENU TENDINA'!$I$30:$I$41),"")</f>
        <v/>
      </c>
      <c r="M115" s="119"/>
      <c r="N115" s="19">
        <f t="shared" si="15"/>
        <v>0</v>
      </c>
      <c r="O115" s="19">
        <f t="shared" si="16"/>
        <v>0</v>
      </c>
      <c r="P115" s="19">
        <f t="shared" si="17"/>
        <v>0</v>
      </c>
      <c r="Q115" s="19">
        <f t="shared" si="18"/>
        <v>0</v>
      </c>
      <c r="R115" s="66">
        <f t="shared" si="19"/>
        <v>0</v>
      </c>
      <c r="S115" s="67">
        <f t="shared" si="20"/>
        <v>0</v>
      </c>
      <c r="T115" s="68">
        <f t="shared" si="21"/>
        <v>0</v>
      </c>
      <c r="U115" s="88">
        <f t="shared" si="22"/>
        <v>0</v>
      </c>
      <c r="V115" s="89">
        <f t="shared" si="23"/>
        <v>0</v>
      </c>
      <c r="W115" s="88">
        <f t="shared" si="24"/>
        <v>0</v>
      </c>
      <c r="X115" s="89">
        <f t="shared" si="25"/>
        <v>0</v>
      </c>
      <c r="Y115" s="216">
        <f t="shared" si="26"/>
        <v>0</v>
      </c>
      <c r="Z115" s="217">
        <f t="shared" si="27"/>
        <v>0</v>
      </c>
    </row>
    <row r="116" spans="1:26" ht="25" customHeight="1" x14ac:dyDescent="0.5">
      <c r="A116" s="191"/>
      <c r="B116" s="10"/>
      <c r="C116" s="10"/>
      <c r="D116" s="11"/>
      <c r="E116" s="12"/>
      <c r="F116" s="117"/>
      <c r="G116" s="117"/>
      <c r="H116" s="118"/>
      <c r="I116" s="118"/>
      <c r="J116" s="69">
        <f t="shared" si="14"/>
        <v>0</v>
      </c>
      <c r="K116" s="70" t="str">
        <f>IF(J116&gt;0,IF(F116="","Inserire periodo in colonna F",IF(G116="","Inserire periodo in colonna G",IF(H116="","Inserire gg. di presenza in colonna H",IF(J116&gt;L116,"Errore n. max giorni nel periodo inserito! Verificare",IF(NETWORKDAYS.INTL(F116,G116,1,'MENU TENDINA'!I$30:I$41)=J116,"ok",""))))),"")</f>
        <v/>
      </c>
      <c r="L116" s="17" t="str">
        <f>IF(J116&gt;0,NETWORKDAYS.INTL(F116,G116,1,'MENU TENDINA'!$I$30:$I$41),"")</f>
        <v/>
      </c>
      <c r="M116" s="119"/>
      <c r="N116" s="19">
        <f t="shared" si="15"/>
        <v>0</v>
      </c>
      <c r="O116" s="19">
        <f t="shared" si="16"/>
        <v>0</v>
      </c>
      <c r="P116" s="19">
        <f t="shared" si="17"/>
        <v>0</v>
      </c>
      <c r="Q116" s="19">
        <f t="shared" si="18"/>
        <v>0</v>
      </c>
      <c r="R116" s="66">
        <f t="shared" si="19"/>
        <v>0</v>
      </c>
      <c r="S116" s="67">
        <f t="shared" si="20"/>
        <v>0</v>
      </c>
      <c r="T116" s="68">
        <f t="shared" si="21"/>
        <v>0</v>
      </c>
      <c r="U116" s="88">
        <f t="shared" si="22"/>
        <v>0</v>
      </c>
      <c r="V116" s="89">
        <f t="shared" si="23"/>
        <v>0</v>
      </c>
      <c r="W116" s="88">
        <f t="shared" si="24"/>
        <v>0</v>
      </c>
      <c r="X116" s="89">
        <f t="shared" si="25"/>
        <v>0</v>
      </c>
      <c r="Y116" s="216">
        <f t="shared" si="26"/>
        <v>0</v>
      </c>
      <c r="Z116" s="217">
        <f t="shared" si="27"/>
        <v>0</v>
      </c>
    </row>
    <row r="117" spans="1:26" ht="25" customHeight="1" x14ac:dyDescent="0.5">
      <c r="A117" s="191"/>
      <c r="B117" s="10"/>
      <c r="C117" s="10"/>
      <c r="D117" s="11"/>
      <c r="E117" s="12"/>
      <c r="F117" s="117"/>
      <c r="G117" s="117"/>
      <c r="H117" s="118"/>
      <c r="I117" s="118"/>
      <c r="J117" s="69">
        <f t="shared" si="14"/>
        <v>0</v>
      </c>
      <c r="K117" s="70" t="str">
        <f>IF(J117&gt;0,IF(F117="","Inserire periodo in colonna F",IF(G117="","Inserire periodo in colonna G",IF(H117="","Inserire gg. di presenza in colonna H",IF(J117&gt;L117,"Errore n. max giorni nel periodo inserito! Verificare",IF(NETWORKDAYS.INTL(F117,G117,1,'MENU TENDINA'!I$30:I$41)=J117,"ok",""))))),"")</f>
        <v/>
      </c>
      <c r="L117" s="17" t="str">
        <f>IF(J117&gt;0,NETWORKDAYS.INTL(F117,G117,1,'MENU TENDINA'!$I$30:$I$41),"")</f>
        <v/>
      </c>
      <c r="M117" s="119"/>
      <c r="N117" s="19">
        <f t="shared" si="15"/>
        <v>0</v>
      </c>
      <c r="O117" s="19">
        <f t="shared" si="16"/>
        <v>0</v>
      </c>
      <c r="P117" s="19">
        <f t="shared" si="17"/>
        <v>0</v>
      </c>
      <c r="Q117" s="19">
        <f t="shared" si="18"/>
        <v>0</v>
      </c>
      <c r="R117" s="66">
        <f t="shared" si="19"/>
        <v>0</v>
      </c>
      <c r="S117" s="67">
        <f t="shared" si="20"/>
        <v>0</v>
      </c>
      <c r="T117" s="68">
        <f t="shared" si="21"/>
        <v>0</v>
      </c>
      <c r="U117" s="88">
        <f t="shared" si="22"/>
        <v>0</v>
      </c>
      <c r="V117" s="89">
        <f t="shared" si="23"/>
        <v>0</v>
      </c>
      <c r="W117" s="88">
        <f t="shared" si="24"/>
        <v>0</v>
      </c>
      <c r="X117" s="89">
        <f t="shared" si="25"/>
        <v>0</v>
      </c>
      <c r="Y117" s="216">
        <f t="shared" si="26"/>
        <v>0</v>
      </c>
      <c r="Z117" s="217">
        <f t="shared" si="27"/>
        <v>0</v>
      </c>
    </row>
    <row r="118" spans="1:26" ht="25" customHeight="1" x14ac:dyDescent="0.5">
      <c r="A118" s="191"/>
      <c r="B118" s="10"/>
      <c r="C118" s="10"/>
      <c r="D118" s="11"/>
      <c r="E118" s="12"/>
      <c r="F118" s="117"/>
      <c r="G118" s="117"/>
      <c r="H118" s="118"/>
      <c r="I118" s="118"/>
      <c r="J118" s="69">
        <f t="shared" si="14"/>
        <v>0</v>
      </c>
      <c r="K118" s="70" t="str">
        <f>IF(J118&gt;0,IF(F118="","Inserire periodo in colonna F",IF(G118="","Inserire periodo in colonna G",IF(H118="","Inserire gg. di presenza in colonna H",IF(J118&gt;L118,"Errore n. max giorni nel periodo inserito! Verificare",IF(NETWORKDAYS.INTL(F118,G118,1,'MENU TENDINA'!I$30:I$41)=J118,"ok",""))))),"")</f>
        <v/>
      </c>
      <c r="L118" s="17" t="str">
        <f>IF(J118&gt;0,NETWORKDAYS.INTL(F118,G118,1,'MENU TENDINA'!$I$30:$I$41),"")</f>
        <v/>
      </c>
      <c r="M118" s="119"/>
      <c r="N118" s="19">
        <f t="shared" si="15"/>
        <v>0</v>
      </c>
      <c r="O118" s="19">
        <f t="shared" si="16"/>
        <v>0</v>
      </c>
      <c r="P118" s="19">
        <f t="shared" si="17"/>
        <v>0</v>
      </c>
      <c r="Q118" s="19">
        <f t="shared" si="18"/>
        <v>0</v>
      </c>
      <c r="R118" s="66">
        <f t="shared" si="19"/>
        <v>0</v>
      </c>
      <c r="S118" s="67">
        <f t="shared" si="20"/>
        <v>0</v>
      </c>
      <c r="T118" s="68">
        <f t="shared" si="21"/>
        <v>0</v>
      </c>
      <c r="U118" s="88">
        <f t="shared" si="22"/>
        <v>0</v>
      </c>
      <c r="V118" s="89">
        <f t="shared" si="23"/>
        <v>0</v>
      </c>
      <c r="W118" s="88">
        <f t="shared" si="24"/>
        <v>0</v>
      </c>
      <c r="X118" s="89">
        <f t="shared" si="25"/>
        <v>0</v>
      </c>
      <c r="Y118" s="216">
        <f t="shared" si="26"/>
        <v>0</v>
      </c>
      <c r="Z118" s="217">
        <f t="shared" si="27"/>
        <v>0</v>
      </c>
    </row>
    <row r="119" spans="1:26" ht="25" customHeight="1" x14ac:dyDescent="0.5">
      <c r="A119" s="191"/>
      <c r="B119" s="10"/>
      <c r="C119" s="10"/>
      <c r="D119" s="11"/>
      <c r="E119" s="12"/>
      <c r="F119" s="117"/>
      <c r="G119" s="117"/>
      <c r="H119" s="118"/>
      <c r="I119" s="118"/>
      <c r="J119" s="69">
        <f t="shared" si="14"/>
        <v>0</v>
      </c>
      <c r="K119" s="70" t="str">
        <f>IF(J119&gt;0,IF(F119="","Inserire periodo in colonna F",IF(G119="","Inserire periodo in colonna G",IF(H119="","Inserire gg. di presenza in colonna H",IF(J119&gt;L119,"Errore n. max giorni nel periodo inserito! Verificare",IF(NETWORKDAYS.INTL(F119,G119,1,'MENU TENDINA'!I$30:I$41)=J119,"ok",""))))),"")</f>
        <v/>
      </c>
      <c r="L119" s="17" t="str">
        <f>IF(J119&gt;0,NETWORKDAYS.INTL(F119,G119,1,'MENU TENDINA'!$I$30:$I$41),"")</f>
        <v/>
      </c>
      <c r="M119" s="119"/>
      <c r="N119" s="19">
        <f t="shared" si="15"/>
        <v>0</v>
      </c>
      <c r="O119" s="19">
        <f t="shared" si="16"/>
        <v>0</v>
      </c>
      <c r="P119" s="19">
        <f t="shared" si="17"/>
        <v>0</v>
      </c>
      <c r="Q119" s="19">
        <f t="shared" si="18"/>
        <v>0</v>
      </c>
      <c r="R119" s="66">
        <f t="shared" si="19"/>
        <v>0</v>
      </c>
      <c r="S119" s="67">
        <f t="shared" si="20"/>
        <v>0</v>
      </c>
      <c r="T119" s="68">
        <f t="shared" si="21"/>
        <v>0</v>
      </c>
      <c r="U119" s="88">
        <f t="shared" si="22"/>
        <v>0</v>
      </c>
      <c r="V119" s="89">
        <f t="shared" si="23"/>
        <v>0</v>
      </c>
      <c r="W119" s="88">
        <f t="shared" si="24"/>
        <v>0</v>
      </c>
      <c r="X119" s="89">
        <f t="shared" si="25"/>
        <v>0</v>
      </c>
      <c r="Y119" s="216">
        <f t="shared" si="26"/>
        <v>0</v>
      </c>
      <c r="Z119" s="217">
        <f t="shared" si="27"/>
        <v>0</v>
      </c>
    </row>
    <row r="120" spans="1:26" ht="25" customHeight="1" x14ac:dyDescent="0.5">
      <c r="A120" s="191"/>
      <c r="B120" s="10"/>
      <c r="C120" s="10"/>
      <c r="D120" s="11"/>
      <c r="E120" s="12"/>
      <c r="F120" s="117"/>
      <c r="G120" s="117"/>
      <c r="H120" s="118"/>
      <c r="I120" s="118"/>
      <c r="J120" s="69">
        <f t="shared" si="14"/>
        <v>0</v>
      </c>
      <c r="K120" s="70" t="str">
        <f>IF(J120&gt;0,IF(F120="","Inserire periodo in colonna F",IF(G120="","Inserire periodo in colonna G",IF(H120="","Inserire gg. di presenza in colonna H",IF(J120&gt;L120,"Errore n. max giorni nel periodo inserito! Verificare",IF(NETWORKDAYS.INTL(F120,G120,1,'MENU TENDINA'!I$30:I$41)=J120,"ok",""))))),"")</f>
        <v/>
      </c>
      <c r="L120" s="17" t="str">
        <f>IF(J120&gt;0,NETWORKDAYS.INTL(F120,G120,1,'MENU TENDINA'!$I$30:$I$41),"")</f>
        <v/>
      </c>
      <c r="M120" s="119"/>
      <c r="N120" s="19">
        <f t="shared" si="15"/>
        <v>0</v>
      </c>
      <c r="O120" s="19">
        <f t="shared" si="16"/>
        <v>0</v>
      </c>
      <c r="P120" s="19">
        <f t="shared" si="17"/>
        <v>0</v>
      </c>
      <c r="Q120" s="19">
        <f t="shared" si="18"/>
        <v>0</v>
      </c>
      <c r="R120" s="66">
        <f t="shared" si="19"/>
        <v>0</v>
      </c>
      <c r="S120" s="67">
        <f t="shared" si="20"/>
        <v>0</v>
      </c>
      <c r="T120" s="68">
        <f t="shared" si="21"/>
        <v>0</v>
      </c>
      <c r="U120" s="88">
        <f t="shared" si="22"/>
        <v>0</v>
      </c>
      <c r="V120" s="89">
        <f t="shared" si="23"/>
        <v>0</v>
      </c>
      <c r="W120" s="88">
        <f t="shared" si="24"/>
        <v>0</v>
      </c>
      <c r="X120" s="89">
        <f t="shared" si="25"/>
        <v>0</v>
      </c>
      <c r="Y120" s="216">
        <f t="shared" si="26"/>
        <v>0</v>
      </c>
      <c r="Z120" s="217">
        <f t="shared" si="27"/>
        <v>0</v>
      </c>
    </row>
    <row r="121" spans="1:26" ht="25" customHeight="1" x14ac:dyDescent="0.5">
      <c r="A121" s="191"/>
      <c r="B121" s="10"/>
      <c r="C121" s="10"/>
      <c r="D121" s="11"/>
      <c r="E121" s="12"/>
      <c r="F121" s="117"/>
      <c r="G121" s="117"/>
      <c r="H121" s="118"/>
      <c r="I121" s="118"/>
      <c r="J121" s="69">
        <f t="shared" si="14"/>
        <v>0</v>
      </c>
      <c r="K121" s="70" t="str">
        <f>IF(J121&gt;0,IF(F121="","Inserire periodo in colonna F",IF(G121="","Inserire periodo in colonna G",IF(H121="","Inserire gg. di presenza in colonna H",IF(J121&gt;L121,"Errore n. max giorni nel periodo inserito! Verificare",IF(NETWORKDAYS.INTL(F121,G121,1,'MENU TENDINA'!I$30:I$41)=J121,"ok",""))))),"")</f>
        <v/>
      </c>
      <c r="L121" s="17" t="str">
        <f>IF(J121&gt;0,NETWORKDAYS.INTL(F121,G121,1,'MENU TENDINA'!$I$30:$I$41),"")</f>
        <v/>
      </c>
      <c r="M121" s="119"/>
      <c r="N121" s="19">
        <f t="shared" si="15"/>
        <v>0</v>
      </c>
      <c r="O121" s="19">
        <f t="shared" si="16"/>
        <v>0</v>
      </c>
      <c r="P121" s="19">
        <f t="shared" si="17"/>
        <v>0</v>
      </c>
      <c r="Q121" s="19">
        <f t="shared" si="18"/>
        <v>0</v>
      </c>
      <c r="R121" s="66">
        <f t="shared" si="19"/>
        <v>0</v>
      </c>
      <c r="S121" s="67">
        <f t="shared" si="20"/>
        <v>0</v>
      </c>
      <c r="T121" s="68">
        <f t="shared" si="21"/>
        <v>0</v>
      </c>
      <c r="U121" s="88">
        <f t="shared" si="22"/>
        <v>0</v>
      </c>
      <c r="V121" s="89">
        <f t="shared" si="23"/>
        <v>0</v>
      </c>
      <c r="W121" s="88">
        <f t="shared" si="24"/>
        <v>0</v>
      </c>
      <c r="X121" s="89">
        <f t="shared" si="25"/>
        <v>0</v>
      </c>
      <c r="Y121" s="216">
        <f t="shared" si="26"/>
        <v>0</v>
      </c>
      <c r="Z121" s="217">
        <f t="shared" si="27"/>
        <v>0</v>
      </c>
    </row>
    <row r="122" spans="1:26" ht="25" customHeight="1" x14ac:dyDescent="0.5">
      <c r="A122" s="191"/>
      <c r="B122" s="10"/>
      <c r="C122" s="10"/>
      <c r="D122" s="11"/>
      <c r="E122" s="12"/>
      <c r="F122" s="117"/>
      <c r="G122" s="117"/>
      <c r="H122" s="118"/>
      <c r="I122" s="118"/>
      <c r="J122" s="69">
        <f t="shared" si="14"/>
        <v>0</v>
      </c>
      <c r="K122" s="70" t="str">
        <f>IF(J122&gt;0,IF(F122="","Inserire periodo in colonna F",IF(G122="","Inserire periodo in colonna G",IF(H122="","Inserire gg. di presenza in colonna H",IF(J122&gt;L122,"Errore n. max giorni nel periodo inserito! Verificare",IF(NETWORKDAYS.INTL(F122,G122,1,'MENU TENDINA'!I$30:I$41)=J122,"ok",""))))),"")</f>
        <v/>
      </c>
      <c r="L122" s="17" t="str">
        <f>IF(J122&gt;0,NETWORKDAYS.INTL(F122,G122,1,'MENU TENDINA'!$I$30:$I$41),"")</f>
        <v/>
      </c>
      <c r="M122" s="119"/>
      <c r="N122" s="19">
        <f t="shared" si="15"/>
        <v>0</v>
      </c>
      <c r="O122" s="19">
        <f t="shared" si="16"/>
        <v>0</v>
      </c>
      <c r="P122" s="19">
        <f t="shared" si="17"/>
        <v>0</v>
      </c>
      <c r="Q122" s="19">
        <f t="shared" si="18"/>
        <v>0</v>
      </c>
      <c r="R122" s="66">
        <f t="shared" si="19"/>
        <v>0</v>
      </c>
      <c r="S122" s="67">
        <f t="shared" si="20"/>
        <v>0</v>
      </c>
      <c r="T122" s="68">
        <f t="shared" si="21"/>
        <v>0</v>
      </c>
      <c r="U122" s="88">
        <f t="shared" si="22"/>
        <v>0</v>
      </c>
      <c r="V122" s="89">
        <f t="shared" si="23"/>
        <v>0</v>
      </c>
      <c r="W122" s="88">
        <f t="shared" si="24"/>
        <v>0</v>
      </c>
      <c r="X122" s="89">
        <f t="shared" si="25"/>
        <v>0</v>
      </c>
      <c r="Y122" s="216">
        <f t="shared" si="26"/>
        <v>0</v>
      </c>
      <c r="Z122" s="217">
        <f t="shared" si="27"/>
        <v>0</v>
      </c>
    </row>
    <row r="123" spans="1:26" ht="25" customHeight="1" x14ac:dyDescent="0.5">
      <c r="A123" s="191"/>
      <c r="B123" s="10"/>
      <c r="C123" s="10"/>
      <c r="D123" s="11"/>
      <c r="E123" s="12"/>
      <c r="F123" s="117"/>
      <c r="G123" s="117"/>
      <c r="H123" s="118"/>
      <c r="I123" s="118"/>
      <c r="J123" s="69">
        <f t="shared" si="14"/>
        <v>0</v>
      </c>
      <c r="K123" s="70" t="str">
        <f>IF(J123&gt;0,IF(F123="","Inserire periodo in colonna F",IF(G123="","Inserire periodo in colonna G",IF(H123="","Inserire gg. di presenza in colonna H",IF(J123&gt;L123,"Errore n. max giorni nel periodo inserito! Verificare",IF(NETWORKDAYS.INTL(F123,G123,1,'MENU TENDINA'!I$30:I$41)=J123,"ok",""))))),"")</f>
        <v/>
      </c>
      <c r="L123" s="17" t="str">
        <f>IF(J123&gt;0,NETWORKDAYS.INTL(F123,G123,1,'MENU TENDINA'!$I$30:$I$41),"")</f>
        <v/>
      </c>
      <c r="M123" s="119"/>
      <c r="N123" s="19">
        <f t="shared" si="15"/>
        <v>0</v>
      </c>
      <c r="O123" s="19">
        <f t="shared" si="16"/>
        <v>0</v>
      </c>
      <c r="P123" s="19">
        <f t="shared" si="17"/>
        <v>0</v>
      </c>
      <c r="Q123" s="19">
        <f t="shared" si="18"/>
        <v>0</v>
      </c>
      <c r="R123" s="66">
        <f t="shared" si="19"/>
        <v>0</v>
      </c>
      <c r="S123" s="67">
        <f t="shared" si="20"/>
        <v>0</v>
      </c>
      <c r="T123" s="68">
        <f t="shared" si="21"/>
        <v>0</v>
      </c>
      <c r="U123" s="88">
        <f t="shared" si="22"/>
        <v>0</v>
      </c>
      <c r="V123" s="89">
        <f t="shared" si="23"/>
        <v>0</v>
      </c>
      <c r="W123" s="88">
        <f t="shared" si="24"/>
        <v>0</v>
      </c>
      <c r="X123" s="89">
        <f t="shared" si="25"/>
        <v>0</v>
      </c>
      <c r="Y123" s="216">
        <f t="shared" si="26"/>
        <v>0</v>
      </c>
      <c r="Z123" s="217">
        <f t="shared" si="27"/>
        <v>0</v>
      </c>
    </row>
    <row r="124" spans="1:26" ht="25" customHeight="1" x14ac:dyDescent="0.5">
      <c r="A124" s="191"/>
      <c r="B124" s="10"/>
      <c r="C124" s="10"/>
      <c r="D124" s="11"/>
      <c r="E124" s="12"/>
      <c r="F124" s="117"/>
      <c r="G124" s="117"/>
      <c r="H124" s="118"/>
      <c r="I124" s="118"/>
      <c r="J124" s="69">
        <f t="shared" si="14"/>
        <v>0</v>
      </c>
      <c r="K124" s="70" t="str">
        <f>IF(J124&gt;0,IF(F124="","Inserire periodo in colonna F",IF(G124="","Inserire periodo in colonna G",IF(H124="","Inserire gg. di presenza in colonna H",IF(J124&gt;L124,"Errore n. max giorni nel periodo inserito! Verificare",IF(NETWORKDAYS.INTL(F124,G124,1,'MENU TENDINA'!I$30:I$41)=J124,"ok",""))))),"")</f>
        <v/>
      </c>
      <c r="L124" s="17" t="str">
        <f>IF(J124&gt;0,NETWORKDAYS.INTL(F124,G124,1,'MENU TENDINA'!$I$30:$I$41),"")</f>
        <v/>
      </c>
      <c r="M124" s="119"/>
      <c r="N124" s="19">
        <f t="shared" si="15"/>
        <v>0</v>
      </c>
      <c r="O124" s="19">
        <f t="shared" si="16"/>
        <v>0</v>
      </c>
      <c r="P124" s="19">
        <f t="shared" si="17"/>
        <v>0</v>
      </c>
      <c r="Q124" s="19">
        <f t="shared" si="18"/>
        <v>0</v>
      </c>
      <c r="R124" s="66">
        <f t="shared" si="19"/>
        <v>0</v>
      </c>
      <c r="S124" s="67">
        <f t="shared" si="20"/>
        <v>0</v>
      </c>
      <c r="T124" s="68">
        <f t="shared" si="21"/>
        <v>0</v>
      </c>
      <c r="U124" s="88">
        <f t="shared" si="22"/>
        <v>0</v>
      </c>
      <c r="V124" s="89">
        <f t="shared" si="23"/>
        <v>0</v>
      </c>
      <c r="W124" s="88">
        <f t="shared" si="24"/>
        <v>0</v>
      </c>
      <c r="X124" s="89">
        <f t="shared" si="25"/>
        <v>0</v>
      </c>
      <c r="Y124" s="216">
        <f t="shared" si="26"/>
        <v>0</v>
      </c>
      <c r="Z124" s="217">
        <f t="shared" si="27"/>
        <v>0</v>
      </c>
    </row>
    <row r="125" spans="1:26" ht="25" customHeight="1" x14ac:dyDescent="0.5">
      <c r="A125" s="191"/>
      <c r="B125" s="10"/>
      <c r="C125" s="10"/>
      <c r="D125" s="11"/>
      <c r="E125" s="12"/>
      <c r="F125" s="117"/>
      <c r="G125" s="117"/>
      <c r="H125" s="118"/>
      <c r="I125" s="118"/>
      <c r="J125" s="69">
        <f t="shared" si="14"/>
        <v>0</v>
      </c>
      <c r="K125" s="70" t="str">
        <f>IF(J125&gt;0,IF(F125="","Inserire periodo in colonna F",IF(G125="","Inserire periodo in colonna G",IF(H125="","Inserire gg. di presenza in colonna H",IF(J125&gt;L125,"Errore n. max giorni nel periodo inserito! Verificare",IF(NETWORKDAYS.INTL(F125,G125,1,'MENU TENDINA'!I$30:I$41)=J125,"ok",""))))),"")</f>
        <v/>
      </c>
      <c r="L125" s="17" t="str">
        <f>IF(J125&gt;0,NETWORKDAYS.INTL(F125,G125,1,'MENU TENDINA'!$I$30:$I$41),"")</f>
        <v/>
      </c>
      <c r="M125" s="119"/>
      <c r="N125" s="19">
        <f t="shared" si="15"/>
        <v>0</v>
      </c>
      <c r="O125" s="19">
        <f t="shared" si="16"/>
        <v>0</v>
      </c>
      <c r="P125" s="19">
        <f t="shared" si="17"/>
        <v>0</v>
      </c>
      <c r="Q125" s="19">
        <f t="shared" si="18"/>
        <v>0</v>
      </c>
      <c r="R125" s="66">
        <f t="shared" si="19"/>
        <v>0</v>
      </c>
      <c r="S125" s="67">
        <f t="shared" si="20"/>
        <v>0</v>
      </c>
      <c r="T125" s="68">
        <f t="shared" si="21"/>
        <v>0</v>
      </c>
      <c r="U125" s="88">
        <f t="shared" si="22"/>
        <v>0</v>
      </c>
      <c r="V125" s="89">
        <f t="shared" si="23"/>
        <v>0</v>
      </c>
      <c r="W125" s="88">
        <f t="shared" si="24"/>
        <v>0</v>
      </c>
      <c r="X125" s="89">
        <f t="shared" si="25"/>
        <v>0</v>
      </c>
      <c r="Y125" s="216">
        <f t="shared" si="26"/>
        <v>0</v>
      </c>
      <c r="Z125" s="217">
        <f t="shared" si="27"/>
        <v>0</v>
      </c>
    </row>
    <row r="126" spans="1:26" ht="25" customHeight="1" x14ac:dyDescent="0.5">
      <c r="A126" s="191"/>
      <c r="B126" s="10"/>
      <c r="C126" s="10"/>
      <c r="D126" s="11"/>
      <c r="E126" s="12"/>
      <c r="F126" s="117"/>
      <c r="G126" s="117"/>
      <c r="H126" s="118"/>
      <c r="I126" s="118"/>
      <c r="J126" s="69">
        <f t="shared" si="14"/>
        <v>0</v>
      </c>
      <c r="K126" s="70" t="str">
        <f>IF(J126&gt;0,IF(F126="","Inserire periodo in colonna F",IF(G126="","Inserire periodo in colonna G",IF(H126="","Inserire gg. di presenza in colonna H",IF(J126&gt;L126,"Errore n. max giorni nel periodo inserito! Verificare",IF(NETWORKDAYS.INTL(F126,G126,1,'MENU TENDINA'!I$30:I$41)=J126,"ok",""))))),"")</f>
        <v/>
      </c>
      <c r="L126" s="17" t="str">
        <f>IF(J126&gt;0,NETWORKDAYS.INTL(F126,G126,1,'MENU TENDINA'!$I$30:$I$41),"")</f>
        <v/>
      </c>
      <c r="M126" s="119"/>
      <c r="N126" s="19">
        <f t="shared" si="15"/>
        <v>0</v>
      </c>
      <c r="O126" s="19">
        <f t="shared" si="16"/>
        <v>0</v>
      </c>
      <c r="P126" s="19">
        <f t="shared" si="17"/>
        <v>0</v>
      </c>
      <c r="Q126" s="19">
        <f t="shared" si="18"/>
        <v>0</v>
      </c>
      <c r="R126" s="66">
        <f t="shared" si="19"/>
        <v>0</v>
      </c>
      <c r="S126" s="67">
        <f t="shared" si="20"/>
        <v>0</v>
      </c>
      <c r="T126" s="68">
        <f t="shared" si="21"/>
        <v>0</v>
      </c>
      <c r="U126" s="88">
        <f t="shared" si="22"/>
        <v>0</v>
      </c>
      <c r="V126" s="89">
        <f t="shared" si="23"/>
        <v>0</v>
      </c>
      <c r="W126" s="88">
        <f t="shared" si="24"/>
        <v>0</v>
      </c>
      <c r="X126" s="89">
        <f t="shared" si="25"/>
        <v>0</v>
      </c>
      <c r="Y126" s="216">
        <f t="shared" si="26"/>
        <v>0</v>
      </c>
      <c r="Z126" s="217">
        <f t="shared" si="27"/>
        <v>0</v>
      </c>
    </row>
    <row r="127" spans="1:26" ht="25" customHeight="1" x14ac:dyDescent="0.5">
      <c r="A127" s="191"/>
      <c r="B127" s="10"/>
      <c r="C127" s="10"/>
      <c r="D127" s="11"/>
      <c r="E127" s="12"/>
      <c r="F127" s="117"/>
      <c r="G127" s="117"/>
      <c r="H127" s="118"/>
      <c r="I127" s="118"/>
      <c r="J127" s="69">
        <f t="shared" si="14"/>
        <v>0</v>
      </c>
      <c r="K127" s="70" t="str">
        <f>IF(J127&gt;0,IF(F127="","Inserire periodo in colonna F",IF(G127="","Inserire periodo in colonna G",IF(H127="","Inserire gg. di presenza in colonna H",IF(J127&gt;L127,"Errore n. max giorni nel periodo inserito! Verificare",IF(NETWORKDAYS.INTL(F127,G127,1,'MENU TENDINA'!I$30:I$41)=J127,"ok",""))))),"")</f>
        <v/>
      </c>
      <c r="L127" s="17" t="str">
        <f>IF(J127&gt;0,NETWORKDAYS.INTL(F127,G127,1,'MENU TENDINA'!$I$30:$I$41),"")</f>
        <v/>
      </c>
      <c r="M127" s="119"/>
      <c r="N127" s="19">
        <f t="shared" si="15"/>
        <v>0</v>
      </c>
      <c r="O127" s="19">
        <f t="shared" si="16"/>
        <v>0</v>
      </c>
      <c r="P127" s="19">
        <f t="shared" si="17"/>
        <v>0</v>
      </c>
      <c r="Q127" s="19">
        <f t="shared" si="18"/>
        <v>0</v>
      </c>
      <c r="R127" s="66">
        <f t="shared" si="19"/>
        <v>0</v>
      </c>
      <c r="S127" s="67">
        <f t="shared" si="20"/>
        <v>0</v>
      </c>
      <c r="T127" s="68">
        <f t="shared" si="21"/>
        <v>0</v>
      </c>
      <c r="U127" s="88">
        <f t="shared" si="22"/>
        <v>0</v>
      </c>
      <c r="V127" s="89">
        <f t="shared" si="23"/>
        <v>0</v>
      </c>
      <c r="W127" s="88">
        <f t="shared" si="24"/>
        <v>0</v>
      </c>
      <c r="X127" s="89">
        <f t="shared" si="25"/>
        <v>0</v>
      </c>
      <c r="Y127" s="216">
        <f t="shared" si="26"/>
        <v>0</v>
      </c>
      <c r="Z127" s="217">
        <f t="shared" si="27"/>
        <v>0</v>
      </c>
    </row>
    <row r="128" spans="1:26" ht="25" customHeight="1" x14ac:dyDescent="0.5">
      <c r="A128" s="191"/>
      <c r="B128" s="10"/>
      <c r="C128" s="10"/>
      <c r="D128" s="11"/>
      <c r="E128" s="12"/>
      <c r="F128" s="117"/>
      <c r="G128" s="117"/>
      <c r="H128" s="118"/>
      <c r="I128" s="118"/>
      <c r="J128" s="69">
        <f t="shared" si="14"/>
        <v>0</v>
      </c>
      <c r="K128" s="70" t="str">
        <f>IF(J128&gt;0,IF(F128="","Inserire periodo in colonna F",IF(G128="","Inserire periodo in colonna G",IF(H128="","Inserire gg. di presenza in colonna H",IF(J128&gt;L128,"Errore n. max giorni nel periodo inserito! Verificare",IF(NETWORKDAYS.INTL(F128,G128,1,'MENU TENDINA'!I$30:I$41)=J128,"ok",""))))),"")</f>
        <v/>
      </c>
      <c r="L128" s="17" t="str">
        <f>IF(J128&gt;0,NETWORKDAYS.INTL(F128,G128,1,'MENU TENDINA'!$I$30:$I$41),"")</f>
        <v/>
      </c>
      <c r="M128" s="119"/>
      <c r="N128" s="19">
        <f t="shared" si="15"/>
        <v>0</v>
      </c>
      <c r="O128" s="19">
        <f t="shared" si="16"/>
        <v>0</v>
      </c>
      <c r="P128" s="19">
        <f t="shared" si="17"/>
        <v>0</v>
      </c>
      <c r="Q128" s="19">
        <f t="shared" si="18"/>
        <v>0</v>
      </c>
      <c r="R128" s="66">
        <f t="shared" si="19"/>
        <v>0</v>
      </c>
      <c r="S128" s="67">
        <f t="shared" si="20"/>
        <v>0</v>
      </c>
      <c r="T128" s="68">
        <f t="shared" si="21"/>
        <v>0</v>
      </c>
      <c r="U128" s="88">
        <f t="shared" si="22"/>
        <v>0</v>
      </c>
      <c r="V128" s="89">
        <f t="shared" si="23"/>
        <v>0</v>
      </c>
      <c r="W128" s="88">
        <f t="shared" si="24"/>
        <v>0</v>
      </c>
      <c r="X128" s="89">
        <f t="shared" si="25"/>
        <v>0</v>
      </c>
      <c r="Y128" s="216">
        <f t="shared" si="26"/>
        <v>0</v>
      </c>
      <c r="Z128" s="217">
        <f t="shared" si="27"/>
        <v>0</v>
      </c>
    </row>
    <row r="129" spans="1:26" ht="25" customHeight="1" x14ac:dyDescent="0.5">
      <c r="A129" s="191"/>
      <c r="B129" s="10"/>
      <c r="C129" s="10"/>
      <c r="D129" s="11"/>
      <c r="E129" s="12"/>
      <c r="F129" s="117"/>
      <c r="G129" s="117"/>
      <c r="H129" s="118"/>
      <c r="I129" s="118"/>
      <c r="J129" s="69">
        <f t="shared" si="14"/>
        <v>0</v>
      </c>
      <c r="K129" s="70" t="str">
        <f>IF(J129&gt;0,IF(F129="","Inserire periodo in colonna F",IF(G129="","Inserire periodo in colonna G",IF(H129="","Inserire gg. di presenza in colonna H",IF(J129&gt;L129,"Errore n. max giorni nel periodo inserito! Verificare",IF(NETWORKDAYS.INTL(F129,G129,1,'MENU TENDINA'!I$30:I$41)=J129,"ok",""))))),"")</f>
        <v/>
      </c>
      <c r="L129" s="17" t="str">
        <f>IF(J129&gt;0,NETWORKDAYS.INTL(F129,G129,1,'MENU TENDINA'!$I$30:$I$41),"")</f>
        <v/>
      </c>
      <c r="M129" s="119"/>
      <c r="N129" s="19">
        <f t="shared" si="15"/>
        <v>0</v>
      </c>
      <c r="O129" s="19">
        <f t="shared" si="16"/>
        <v>0</v>
      </c>
      <c r="P129" s="19">
        <f t="shared" si="17"/>
        <v>0</v>
      </c>
      <c r="Q129" s="19">
        <f t="shared" si="18"/>
        <v>0</v>
      </c>
      <c r="R129" s="66">
        <f t="shared" si="19"/>
        <v>0</v>
      </c>
      <c r="S129" s="67">
        <f t="shared" si="20"/>
        <v>0</v>
      </c>
      <c r="T129" s="68">
        <f t="shared" si="21"/>
        <v>0</v>
      </c>
      <c r="U129" s="88">
        <f t="shared" si="22"/>
        <v>0</v>
      </c>
      <c r="V129" s="89">
        <f t="shared" si="23"/>
        <v>0</v>
      </c>
      <c r="W129" s="88">
        <f t="shared" si="24"/>
        <v>0</v>
      </c>
      <c r="X129" s="89">
        <f t="shared" si="25"/>
        <v>0</v>
      </c>
      <c r="Y129" s="216">
        <f t="shared" si="26"/>
        <v>0</v>
      </c>
      <c r="Z129" s="217">
        <f t="shared" si="27"/>
        <v>0</v>
      </c>
    </row>
    <row r="130" spans="1:26" ht="25" customHeight="1" x14ac:dyDescent="0.5">
      <c r="A130" s="191"/>
      <c r="B130" s="10"/>
      <c r="C130" s="10"/>
      <c r="D130" s="11"/>
      <c r="E130" s="12"/>
      <c r="F130" s="117"/>
      <c r="G130" s="117"/>
      <c r="H130" s="118"/>
      <c r="I130" s="118"/>
      <c r="J130" s="69">
        <f t="shared" si="14"/>
        <v>0</v>
      </c>
      <c r="K130" s="70" t="str">
        <f>IF(J130&gt;0,IF(F130="","Inserire periodo in colonna F",IF(G130="","Inserire periodo in colonna G",IF(H130="","Inserire gg. di presenza in colonna H",IF(J130&gt;L130,"Errore n. max giorni nel periodo inserito! Verificare",IF(NETWORKDAYS.INTL(F130,G130,1,'MENU TENDINA'!I$30:I$41)=J130,"ok",""))))),"")</f>
        <v/>
      </c>
      <c r="L130" s="17" t="str">
        <f>IF(J130&gt;0,NETWORKDAYS.INTL(F130,G130,1,'MENU TENDINA'!$I$30:$I$41),"")</f>
        <v/>
      </c>
      <c r="M130" s="119"/>
      <c r="N130" s="19">
        <f t="shared" si="15"/>
        <v>0</v>
      </c>
      <c r="O130" s="19">
        <f t="shared" si="16"/>
        <v>0</v>
      </c>
      <c r="P130" s="19">
        <f t="shared" si="17"/>
        <v>0</v>
      </c>
      <c r="Q130" s="19">
        <f t="shared" si="18"/>
        <v>0</v>
      </c>
      <c r="R130" s="66">
        <f t="shared" si="19"/>
        <v>0</v>
      </c>
      <c r="S130" s="67">
        <f t="shared" si="20"/>
        <v>0</v>
      </c>
      <c r="T130" s="68">
        <f t="shared" si="21"/>
        <v>0</v>
      </c>
      <c r="U130" s="88">
        <f t="shared" si="22"/>
        <v>0</v>
      </c>
      <c r="V130" s="89">
        <f t="shared" si="23"/>
        <v>0</v>
      </c>
      <c r="W130" s="88">
        <f t="shared" si="24"/>
        <v>0</v>
      </c>
      <c r="X130" s="89">
        <f t="shared" si="25"/>
        <v>0</v>
      </c>
      <c r="Y130" s="216">
        <f t="shared" si="26"/>
        <v>0</v>
      </c>
      <c r="Z130" s="217">
        <f t="shared" si="27"/>
        <v>0</v>
      </c>
    </row>
    <row r="131" spans="1:26" ht="25" customHeight="1" x14ac:dyDescent="0.5">
      <c r="A131" s="191"/>
      <c r="B131" s="10"/>
      <c r="C131" s="10"/>
      <c r="D131" s="11"/>
      <c r="E131" s="12"/>
      <c r="F131" s="117"/>
      <c r="G131" s="117"/>
      <c r="H131" s="118"/>
      <c r="I131" s="118"/>
      <c r="J131" s="69">
        <f t="shared" si="14"/>
        <v>0</v>
      </c>
      <c r="K131" s="70" t="str">
        <f>IF(J131&gt;0,IF(F131="","Inserire periodo in colonna F",IF(G131="","Inserire periodo in colonna G",IF(H131="","Inserire gg. di presenza in colonna H",IF(J131&gt;L131,"Errore n. max giorni nel periodo inserito! Verificare",IF(NETWORKDAYS.INTL(F131,G131,1,'MENU TENDINA'!I$30:I$41)=J131,"ok",""))))),"")</f>
        <v/>
      </c>
      <c r="L131" s="17" t="str">
        <f>IF(J131&gt;0,NETWORKDAYS.INTL(F131,G131,1,'MENU TENDINA'!$I$30:$I$41),"")</f>
        <v/>
      </c>
      <c r="M131" s="119"/>
      <c r="N131" s="19">
        <f t="shared" si="15"/>
        <v>0</v>
      </c>
      <c r="O131" s="19">
        <f t="shared" si="16"/>
        <v>0</v>
      </c>
      <c r="P131" s="19">
        <f t="shared" si="17"/>
        <v>0</v>
      </c>
      <c r="Q131" s="19">
        <f t="shared" si="18"/>
        <v>0</v>
      </c>
      <c r="R131" s="66">
        <f t="shared" si="19"/>
        <v>0</v>
      </c>
      <c r="S131" s="67">
        <f t="shared" si="20"/>
        <v>0</v>
      </c>
      <c r="T131" s="68">
        <f t="shared" si="21"/>
        <v>0</v>
      </c>
      <c r="U131" s="88">
        <f t="shared" si="22"/>
        <v>0</v>
      </c>
      <c r="V131" s="89">
        <f t="shared" si="23"/>
        <v>0</v>
      </c>
      <c r="W131" s="88">
        <f t="shared" si="24"/>
        <v>0</v>
      </c>
      <c r="X131" s="89">
        <f t="shared" si="25"/>
        <v>0</v>
      </c>
      <c r="Y131" s="216">
        <f t="shared" si="26"/>
        <v>0</v>
      </c>
      <c r="Z131" s="217">
        <f t="shared" si="27"/>
        <v>0</v>
      </c>
    </row>
    <row r="132" spans="1:26" ht="25" customHeight="1" x14ac:dyDescent="0.5">
      <c r="A132" s="191"/>
      <c r="B132" s="10"/>
      <c r="C132" s="10"/>
      <c r="D132" s="11"/>
      <c r="E132" s="12"/>
      <c r="F132" s="117"/>
      <c r="G132" s="117"/>
      <c r="H132" s="118"/>
      <c r="I132" s="118"/>
      <c r="J132" s="69">
        <f t="shared" si="14"/>
        <v>0</v>
      </c>
      <c r="K132" s="70" t="str">
        <f>IF(J132&gt;0,IF(F132="","Inserire periodo in colonna F",IF(G132="","Inserire periodo in colonna G",IF(H132="","Inserire gg. di presenza in colonna H",IF(J132&gt;L132,"Errore n. max giorni nel periodo inserito! Verificare",IF(NETWORKDAYS.INTL(F132,G132,1,'MENU TENDINA'!I$30:I$41)=J132,"ok",""))))),"")</f>
        <v/>
      </c>
      <c r="L132" s="17" t="str">
        <f>IF(J132&gt;0,NETWORKDAYS.INTL(F132,G132,1,'MENU TENDINA'!$I$30:$I$41),"")</f>
        <v/>
      </c>
      <c r="M132" s="119"/>
      <c r="N132" s="19">
        <f t="shared" si="15"/>
        <v>0</v>
      </c>
      <c r="O132" s="19">
        <f t="shared" si="16"/>
        <v>0</v>
      </c>
      <c r="P132" s="19">
        <f t="shared" si="17"/>
        <v>0</v>
      </c>
      <c r="Q132" s="19">
        <f t="shared" si="18"/>
        <v>0</v>
      </c>
      <c r="R132" s="66">
        <f t="shared" si="19"/>
        <v>0</v>
      </c>
      <c r="S132" s="67">
        <f t="shared" si="20"/>
        <v>0</v>
      </c>
      <c r="T132" s="68">
        <f t="shared" si="21"/>
        <v>0</v>
      </c>
      <c r="U132" s="88">
        <f t="shared" si="22"/>
        <v>0</v>
      </c>
      <c r="V132" s="89">
        <f t="shared" si="23"/>
        <v>0</v>
      </c>
      <c r="W132" s="88">
        <f t="shared" si="24"/>
        <v>0</v>
      </c>
      <c r="X132" s="89">
        <f t="shared" si="25"/>
        <v>0</v>
      </c>
      <c r="Y132" s="216">
        <f t="shared" si="26"/>
        <v>0</v>
      </c>
      <c r="Z132" s="217">
        <f t="shared" si="27"/>
        <v>0</v>
      </c>
    </row>
    <row r="133" spans="1:26" ht="25" customHeight="1" x14ac:dyDescent="0.5">
      <c r="A133" s="191"/>
      <c r="B133" s="10"/>
      <c r="C133" s="10"/>
      <c r="D133" s="11"/>
      <c r="E133" s="12"/>
      <c r="F133" s="117"/>
      <c r="G133" s="117"/>
      <c r="H133" s="118"/>
      <c r="I133" s="118"/>
      <c r="J133" s="69">
        <f t="shared" si="14"/>
        <v>0</v>
      </c>
      <c r="K133" s="70" t="str">
        <f>IF(J133&gt;0,IF(F133="","Inserire periodo in colonna F",IF(G133="","Inserire periodo in colonna G",IF(H133="","Inserire gg. di presenza in colonna H",IF(J133&gt;L133,"Errore n. max giorni nel periodo inserito! Verificare",IF(NETWORKDAYS.INTL(F133,G133,1,'MENU TENDINA'!I$30:I$41)=J133,"ok",""))))),"")</f>
        <v/>
      </c>
      <c r="L133" s="17" t="str">
        <f>IF(J133&gt;0,NETWORKDAYS.INTL(F133,G133,1,'MENU TENDINA'!$I$30:$I$41),"")</f>
        <v/>
      </c>
      <c r="M133" s="119"/>
      <c r="N133" s="19">
        <f t="shared" si="15"/>
        <v>0</v>
      </c>
      <c r="O133" s="19">
        <f t="shared" si="16"/>
        <v>0</v>
      </c>
      <c r="P133" s="19">
        <f t="shared" si="17"/>
        <v>0</v>
      </c>
      <c r="Q133" s="19">
        <f t="shared" si="18"/>
        <v>0</v>
      </c>
      <c r="R133" s="66">
        <f t="shared" si="19"/>
        <v>0</v>
      </c>
      <c r="S133" s="67">
        <f t="shared" si="20"/>
        <v>0</v>
      </c>
      <c r="T133" s="68">
        <f t="shared" si="21"/>
        <v>0</v>
      </c>
      <c r="U133" s="88">
        <f t="shared" si="22"/>
        <v>0</v>
      </c>
      <c r="V133" s="89">
        <f t="shared" si="23"/>
        <v>0</v>
      </c>
      <c r="W133" s="88">
        <f t="shared" si="24"/>
        <v>0</v>
      </c>
      <c r="X133" s="89">
        <f t="shared" si="25"/>
        <v>0</v>
      </c>
      <c r="Y133" s="216">
        <f t="shared" si="26"/>
        <v>0</v>
      </c>
      <c r="Z133" s="217">
        <f t="shared" si="27"/>
        <v>0</v>
      </c>
    </row>
    <row r="134" spans="1:26" ht="25" customHeight="1" x14ac:dyDescent="0.5">
      <c r="A134" s="191"/>
      <c r="B134" s="10"/>
      <c r="C134" s="10"/>
      <c r="D134" s="11"/>
      <c r="E134" s="12"/>
      <c r="F134" s="117"/>
      <c r="G134" s="117"/>
      <c r="H134" s="118"/>
      <c r="I134" s="118"/>
      <c r="J134" s="69">
        <f t="shared" si="14"/>
        <v>0</v>
      </c>
      <c r="K134" s="70" t="str">
        <f>IF(J134&gt;0,IF(F134="","Inserire periodo in colonna F",IF(G134="","Inserire periodo in colonna G",IF(H134="","Inserire gg. di presenza in colonna H",IF(J134&gt;L134,"Errore n. max giorni nel periodo inserito! Verificare",IF(NETWORKDAYS.INTL(F134,G134,1,'MENU TENDINA'!I$30:I$41)=J134,"ok",""))))),"")</f>
        <v/>
      </c>
      <c r="L134" s="17" t="str">
        <f>IF(J134&gt;0,NETWORKDAYS.INTL(F134,G134,1,'MENU TENDINA'!$I$30:$I$41),"")</f>
        <v/>
      </c>
      <c r="M134" s="119"/>
      <c r="N134" s="19">
        <f t="shared" si="15"/>
        <v>0</v>
      </c>
      <c r="O134" s="19">
        <f t="shared" si="16"/>
        <v>0</v>
      </c>
      <c r="P134" s="19">
        <f t="shared" si="17"/>
        <v>0</v>
      </c>
      <c r="Q134" s="19">
        <f t="shared" si="18"/>
        <v>0</v>
      </c>
      <c r="R134" s="66">
        <f t="shared" si="19"/>
        <v>0</v>
      </c>
      <c r="S134" s="67">
        <f t="shared" si="20"/>
        <v>0</v>
      </c>
      <c r="T134" s="68">
        <f t="shared" si="21"/>
        <v>0</v>
      </c>
      <c r="U134" s="88">
        <f t="shared" si="22"/>
        <v>0</v>
      </c>
      <c r="V134" s="89">
        <f t="shared" si="23"/>
        <v>0</v>
      </c>
      <c r="W134" s="88">
        <f t="shared" si="24"/>
        <v>0</v>
      </c>
      <c r="X134" s="89">
        <f t="shared" si="25"/>
        <v>0</v>
      </c>
      <c r="Y134" s="216">
        <f t="shared" si="26"/>
        <v>0</v>
      </c>
      <c r="Z134" s="217">
        <f t="shared" si="27"/>
        <v>0</v>
      </c>
    </row>
    <row r="135" spans="1:26" ht="25" customHeight="1" x14ac:dyDescent="0.5">
      <c r="A135" s="191"/>
      <c r="B135" s="10"/>
      <c r="C135" s="10"/>
      <c r="D135" s="11"/>
      <c r="E135" s="12"/>
      <c r="F135" s="117"/>
      <c r="G135" s="117"/>
      <c r="H135" s="118"/>
      <c r="I135" s="118"/>
      <c r="J135" s="69">
        <f t="shared" si="14"/>
        <v>0</v>
      </c>
      <c r="K135" s="70" t="str">
        <f>IF(J135&gt;0,IF(F135="","Inserire periodo in colonna F",IF(G135="","Inserire periodo in colonna G",IF(H135="","Inserire gg. di presenza in colonna H",IF(J135&gt;L135,"Errore n. max giorni nel periodo inserito! Verificare",IF(NETWORKDAYS.INTL(F135,G135,1,'MENU TENDINA'!I$30:I$41)=J135,"ok",""))))),"")</f>
        <v/>
      </c>
      <c r="L135" s="17" t="str">
        <f>IF(J135&gt;0,NETWORKDAYS.INTL(F135,G135,1,'MENU TENDINA'!$I$30:$I$41),"")</f>
        <v/>
      </c>
      <c r="M135" s="119"/>
      <c r="N135" s="19">
        <f t="shared" si="15"/>
        <v>0</v>
      </c>
      <c r="O135" s="19">
        <f t="shared" si="16"/>
        <v>0</v>
      </c>
      <c r="P135" s="19">
        <f t="shared" si="17"/>
        <v>0</v>
      </c>
      <c r="Q135" s="19">
        <f t="shared" si="18"/>
        <v>0</v>
      </c>
      <c r="R135" s="66">
        <f t="shared" si="19"/>
        <v>0</v>
      </c>
      <c r="S135" s="67">
        <f t="shared" si="20"/>
        <v>0</v>
      </c>
      <c r="T135" s="68">
        <f t="shared" si="21"/>
        <v>0</v>
      </c>
      <c r="U135" s="88">
        <f t="shared" si="22"/>
        <v>0</v>
      </c>
      <c r="V135" s="89">
        <f t="shared" si="23"/>
        <v>0</v>
      </c>
      <c r="W135" s="88">
        <f t="shared" si="24"/>
        <v>0</v>
      </c>
      <c r="X135" s="89">
        <f t="shared" si="25"/>
        <v>0</v>
      </c>
      <c r="Y135" s="216">
        <f t="shared" si="26"/>
        <v>0</v>
      </c>
      <c r="Z135" s="217">
        <f t="shared" si="27"/>
        <v>0</v>
      </c>
    </row>
    <row r="136" spans="1:26" ht="25" customHeight="1" x14ac:dyDescent="0.5">
      <c r="A136" s="191"/>
      <c r="B136" s="10"/>
      <c r="C136" s="10"/>
      <c r="D136" s="11"/>
      <c r="E136" s="12"/>
      <c r="F136" s="117"/>
      <c r="G136" s="117"/>
      <c r="H136" s="118"/>
      <c r="I136" s="118"/>
      <c r="J136" s="69">
        <f t="shared" ref="J136:J149" si="28">H136+I136</f>
        <v>0</v>
      </c>
      <c r="K136" s="70" t="str">
        <f>IF(J136&gt;0,IF(F136="","Inserire periodo in colonna F",IF(G136="","Inserire periodo in colonna G",IF(H136="","Inserire gg. di presenza in colonna H",IF(J136&gt;L136,"Errore n. max giorni nel periodo inserito! Verificare",IF(NETWORKDAYS.INTL(F136,G136,1,'MENU TENDINA'!I$30:I$41)=J136,"ok",""))))),"")</f>
        <v/>
      </c>
      <c r="L136" s="17" t="str">
        <f>IF(J136&gt;0,NETWORKDAYS.INTL(F136,G136,1,'MENU TENDINA'!$I$30:$I$41),"")</f>
        <v/>
      </c>
      <c r="M136" s="119"/>
      <c r="N136" s="19">
        <f t="shared" ref="N136:N149" si="29">IF(H136&gt;0,23.4,0)</f>
        <v>0</v>
      </c>
      <c r="O136" s="19">
        <f t="shared" ref="O136:O149" si="30">IF(I136&gt;0,12.91,0)</f>
        <v>0</v>
      </c>
      <c r="P136" s="19">
        <f t="shared" ref="P136:P149" si="31">ROUND(H136*N136,2)</f>
        <v>0</v>
      </c>
      <c r="Q136" s="19">
        <f t="shared" ref="Q136:Q149" si="32">ROUND(I136*O136,2)</f>
        <v>0</v>
      </c>
      <c r="R136" s="66">
        <f t="shared" ref="R136:R149" si="33">ROUND(P136+Q136,2)</f>
        <v>0</v>
      </c>
      <c r="S136" s="67">
        <f t="shared" ref="S136:S149" si="34">IF(M136=0,0,IF((M136&lt;5000),5000,M136))</f>
        <v>0</v>
      </c>
      <c r="T136" s="68">
        <f t="shared" ref="T136:T149" si="35">IF(S136=0,0,ROUND((S136-5000)/(20000-5000),2))</f>
        <v>0</v>
      </c>
      <c r="U136" s="88">
        <f t="shared" ref="U136:U149" si="36">IF(H136&gt;0,ROUND((T136*N136),2),0)</f>
        <v>0</v>
      </c>
      <c r="V136" s="89">
        <f t="shared" ref="V136:V149" si="37">IF(H136&gt;0,ROUND(N136-U136,2),0)</f>
        <v>0</v>
      </c>
      <c r="W136" s="88">
        <f t="shared" ref="W136:W149" si="38">IF(I136&gt;0,(ROUND((T136*O136),2)),0)</f>
        <v>0</v>
      </c>
      <c r="X136" s="89">
        <f t="shared" ref="X136:X149" si="39">IF(I136&gt;0,ROUND(O136-W136,2),0)</f>
        <v>0</v>
      </c>
      <c r="Y136" s="216">
        <f t="shared" ref="Y136:Y149" si="40">ROUND((U136*H136)+(W136*I136),2)</f>
        <v>0</v>
      </c>
      <c r="Z136" s="217">
        <f t="shared" ref="Z136:Z149" si="41">IF(J136&gt;0,IF(M136="","inserire Isee in colonna M",ROUND((V136*H136)+(X136*I136),2)),0)</f>
        <v>0</v>
      </c>
    </row>
    <row r="137" spans="1:26" ht="25" customHeight="1" x14ac:dyDescent="0.5">
      <c r="A137" s="191"/>
      <c r="B137" s="10"/>
      <c r="C137" s="10"/>
      <c r="D137" s="11"/>
      <c r="E137" s="12"/>
      <c r="F137" s="117"/>
      <c r="G137" s="117"/>
      <c r="H137" s="118"/>
      <c r="I137" s="118"/>
      <c r="J137" s="69">
        <f t="shared" si="28"/>
        <v>0</v>
      </c>
      <c r="K137" s="70" t="str">
        <f>IF(J137&gt;0,IF(F137="","Inserire periodo in colonna F",IF(G137="","Inserire periodo in colonna G",IF(H137="","Inserire gg. di presenza in colonna H",IF(J137&gt;L137,"Errore n. max giorni nel periodo inserito! Verificare",IF(NETWORKDAYS.INTL(F137,G137,1,'MENU TENDINA'!I$30:I$41)=J137,"ok",""))))),"")</f>
        <v/>
      </c>
      <c r="L137" s="17" t="str">
        <f>IF(J137&gt;0,NETWORKDAYS.INTL(F137,G137,1,'MENU TENDINA'!$I$30:$I$41),"")</f>
        <v/>
      </c>
      <c r="M137" s="119"/>
      <c r="N137" s="19">
        <f t="shared" si="29"/>
        <v>0</v>
      </c>
      <c r="O137" s="19">
        <f t="shared" si="30"/>
        <v>0</v>
      </c>
      <c r="P137" s="19">
        <f t="shared" si="31"/>
        <v>0</v>
      </c>
      <c r="Q137" s="19">
        <f t="shared" si="32"/>
        <v>0</v>
      </c>
      <c r="R137" s="66">
        <f t="shared" si="33"/>
        <v>0</v>
      </c>
      <c r="S137" s="67">
        <f t="shared" si="34"/>
        <v>0</v>
      </c>
      <c r="T137" s="68">
        <f t="shared" si="35"/>
        <v>0</v>
      </c>
      <c r="U137" s="88">
        <f t="shared" si="36"/>
        <v>0</v>
      </c>
      <c r="V137" s="89">
        <f t="shared" si="37"/>
        <v>0</v>
      </c>
      <c r="W137" s="88">
        <f t="shared" si="38"/>
        <v>0</v>
      </c>
      <c r="X137" s="89">
        <f t="shared" si="39"/>
        <v>0</v>
      </c>
      <c r="Y137" s="216">
        <f t="shared" si="40"/>
        <v>0</v>
      </c>
      <c r="Z137" s="217">
        <f t="shared" si="41"/>
        <v>0</v>
      </c>
    </row>
    <row r="138" spans="1:26" ht="25" customHeight="1" x14ac:dyDescent="0.5">
      <c r="A138" s="191"/>
      <c r="B138" s="10"/>
      <c r="C138" s="10"/>
      <c r="D138" s="11"/>
      <c r="E138" s="12"/>
      <c r="F138" s="117"/>
      <c r="G138" s="117"/>
      <c r="H138" s="118"/>
      <c r="I138" s="118"/>
      <c r="J138" s="69">
        <f t="shared" si="28"/>
        <v>0</v>
      </c>
      <c r="K138" s="70" t="str">
        <f>IF(J138&gt;0,IF(F138="","Inserire periodo in colonna F",IF(G138="","Inserire periodo in colonna G",IF(H138="","Inserire gg. di presenza in colonna H",IF(J138&gt;L138,"Errore n. max giorni nel periodo inserito! Verificare",IF(NETWORKDAYS.INTL(F138,G138,1,'MENU TENDINA'!I$30:I$41)=J138,"ok",""))))),"")</f>
        <v/>
      </c>
      <c r="L138" s="17" t="str">
        <f>IF(J138&gt;0,NETWORKDAYS.INTL(F138,G138,1,'MENU TENDINA'!$I$30:$I$41),"")</f>
        <v/>
      </c>
      <c r="M138" s="119"/>
      <c r="N138" s="19">
        <f t="shared" si="29"/>
        <v>0</v>
      </c>
      <c r="O138" s="19">
        <f t="shared" si="30"/>
        <v>0</v>
      </c>
      <c r="P138" s="19">
        <f t="shared" si="31"/>
        <v>0</v>
      </c>
      <c r="Q138" s="19">
        <f t="shared" si="32"/>
        <v>0</v>
      </c>
      <c r="R138" s="66">
        <f t="shared" si="33"/>
        <v>0</v>
      </c>
      <c r="S138" s="67">
        <f t="shared" si="34"/>
        <v>0</v>
      </c>
      <c r="T138" s="68">
        <f t="shared" si="35"/>
        <v>0</v>
      </c>
      <c r="U138" s="88">
        <f t="shared" si="36"/>
        <v>0</v>
      </c>
      <c r="V138" s="89">
        <f t="shared" si="37"/>
        <v>0</v>
      </c>
      <c r="W138" s="88">
        <f t="shared" si="38"/>
        <v>0</v>
      </c>
      <c r="X138" s="89">
        <f t="shared" si="39"/>
        <v>0</v>
      </c>
      <c r="Y138" s="216">
        <f t="shared" si="40"/>
        <v>0</v>
      </c>
      <c r="Z138" s="217">
        <f t="shared" si="41"/>
        <v>0</v>
      </c>
    </row>
    <row r="139" spans="1:26" ht="25" customHeight="1" x14ac:dyDescent="0.5">
      <c r="A139" s="191"/>
      <c r="B139" s="10"/>
      <c r="C139" s="10"/>
      <c r="D139" s="11"/>
      <c r="E139" s="12"/>
      <c r="F139" s="117"/>
      <c r="G139" s="117"/>
      <c r="H139" s="118"/>
      <c r="I139" s="118"/>
      <c r="J139" s="69">
        <f t="shared" si="28"/>
        <v>0</v>
      </c>
      <c r="K139" s="70" t="str">
        <f>IF(J139&gt;0,IF(F139="","Inserire periodo in colonna F",IF(G139="","Inserire periodo in colonna G",IF(H139="","Inserire gg. di presenza in colonna H",IF(J139&gt;L139,"Errore n. max giorni nel periodo inserito! Verificare",IF(NETWORKDAYS.INTL(F139,G139,1,'MENU TENDINA'!I$30:I$41)=J139,"ok",""))))),"")</f>
        <v/>
      </c>
      <c r="L139" s="17" t="str">
        <f>IF(J139&gt;0,NETWORKDAYS.INTL(F139,G139,1,'MENU TENDINA'!$I$30:$I$41),"")</f>
        <v/>
      </c>
      <c r="M139" s="119"/>
      <c r="N139" s="19">
        <f t="shared" si="29"/>
        <v>0</v>
      </c>
      <c r="O139" s="19">
        <f t="shared" si="30"/>
        <v>0</v>
      </c>
      <c r="P139" s="19">
        <f t="shared" si="31"/>
        <v>0</v>
      </c>
      <c r="Q139" s="19">
        <f t="shared" si="32"/>
        <v>0</v>
      </c>
      <c r="R139" s="66">
        <f t="shared" si="33"/>
        <v>0</v>
      </c>
      <c r="S139" s="67">
        <f t="shared" si="34"/>
        <v>0</v>
      </c>
      <c r="T139" s="68">
        <f t="shared" si="35"/>
        <v>0</v>
      </c>
      <c r="U139" s="88">
        <f t="shared" si="36"/>
        <v>0</v>
      </c>
      <c r="V139" s="89">
        <f t="shared" si="37"/>
        <v>0</v>
      </c>
      <c r="W139" s="88">
        <f t="shared" si="38"/>
        <v>0</v>
      </c>
      <c r="X139" s="89">
        <f t="shared" si="39"/>
        <v>0</v>
      </c>
      <c r="Y139" s="216">
        <f t="shared" si="40"/>
        <v>0</v>
      </c>
      <c r="Z139" s="217">
        <f t="shared" si="41"/>
        <v>0</v>
      </c>
    </row>
    <row r="140" spans="1:26" ht="25" customHeight="1" x14ac:dyDescent="0.5">
      <c r="A140" s="191"/>
      <c r="B140" s="10"/>
      <c r="C140" s="10"/>
      <c r="D140" s="11"/>
      <c r="E140" s="12"/>
      <c r="F140" s="117"/>
      <c r="G140" s="117"/>
      <c r="H140" s="118"/>
      <c r="I140" s="118"/>
      <c r="J140" s="69">
        <f t="shared" si="28"/>
        <v>0</v>
      </c>
      <c r="K140" s="70" t="str">
        <f>IF(J140&gt;0,IF(F140="","Inserire periodo in colonna F",IF(G140="","Inserire periodo in colonna G",IF(H140="","Inserire gg. di presenza in colonna H",IF(J140&gt;L140,"Errore n. max giorni nel periodo inserito! Verificare",IF(NETWORKDAYS.INTL(F140,G140,1,'MENU TENDINA'!I$30:I$41)=J140,"ok",""))))),"")</f>
        <v/>
      </c>
      <c r="L140" s="17" t="str">
        <f>IF(J140&gt;0,NETWORKDAYS.INTL(F140,G140,1,'MENU TENDINA'!$I$30:$I$41),"")</f>
        <v/>
      </c>
      <c r="M140" s="119"/>
      <c r="N140" s="19">
        <f t="shared" si="29"/>
        <v>0</v>
      </c>
      <c r="O140" s="19">
        <f t="shared" si="30"/>
        <v>0</v>
      </c>
      <c r="P140" s="19">
        <f t="shared" si="31"/>
        <v>0</v>
      </c>
      <c r="Q140" s="19">
        <f t="shared" si="32"/>
        <v>0</v>
      </c>
      <c r="R140" s="66">
        <f t="shared" si="33"/>
        <v>0</v>
      </c>
      <c r="S140" s="67">
        <f t="shared" si="34"/>
        <v>0</v>
      </c>
      <c r="T140" s="68">
        <f t="shared" si="35"/>
        <v>0</v>
      </c>
      <c r="U140" s="88">
        <f t="shared" si="36"/>
        <v>0</v>
      </c>
      <c r="V140" s="89">
        <f t="shared" si="37"/>
        <v>0</v>
      </c>
      <c r="W140" s="88">
        <f t="shared" si="38"/>
        <v>0</v>
      </c>
      <c r="X140" s="89">
        <f t="shared" si="39"/>
        <v>0</v>
      </c>
      <c r="Y140" s="216">
        <f t="shared" si="40"/>
        <v>0</v>
      </c>
      <c r="Z140" s="217">
        <f t="shared" si="41"/>
        <v>0</v>
      </c>
    </row>
    <row r="141" spans="1:26" ht="25" customHeight="1" x14ac:dyDescent="0.5">
      <c r="A141" s="191"/>
      <c r="B141" s="10"/>
      <c r="C141" s="10"/>
      <c r="D141" s="11"/>
      <c r="E141" s="12"/>
      <c r="F141" s="117"/>
      <c r="G141" s="117"/>
      <c r="H141" s="118"/>
      <c r="I141" s="118"/>
      <c r="J141" s="69">
        <f t="shared" si="28"/>
        <v>0</v>
      </c>
      <c r="K141" s="70" t="str">
        <f>IF(J141&gt;0,IF(F141="","Inserire periodo in colonna F",IF(G141="","Inserire periodo in colonna G",IF(H141="","Inserire gg. di presenza in colonna H",IF(J141&gt;L141,"Errore n. max giorni nel periodo inserito! Verificare",IF(NETWORKDAYS.INTL(F141,G141,1,'MENU TENDINA'!I$30:I$41)=J141,"ok",""))))),"")</f>
        <v/>
      </c>
      <c r="L141" s="17" t="str">
        <f>IF(J141&gt;0,NETWORKDAYS.INTL(F141,G141,1,'MENU TENDINA'!$I$30:$I$41),"")</f>
        <v/>
      </c>
      <c r="M141" s="119"/>
      <c r="N141" s="19">
        <f t="shared" si="29"/>
        <v>0</v>
      </c>
      <c r="O141" s="19">
        <f t="shared" si="30"/>
        <v>0</v>
      </c>
      <c r="P141" s="19">
        <f t="shared" si="31"/>
        <v>0</v>
      </c>
      <c r="Q141" s="19">
        <f t="shared" si="32"/>
        <v>0</v>
      </c>
      <c r="R141" s="66">
        <f t="shared" si="33"/>
        <v>0</v>
      </c>
      <c r="S141" s="67">
        <f t="shared" si="34"/>
        <v>0</v>
      </c>
      <c r="T141" s="68">
        <f t="shared" si="35"/>
        <v>0</v>
      </c>
      <c r="U141" s="88">
        <f t="shared" si="36"/>
        <v>0</v>
      </c>
      <c r="V141" s="89">
        <f t="shared" si="37"/>
        <v>0</v>
      </c>
      <c r="W141" s="88">
        <f t="shared" si="38"/>
        <v>0</v>
      </c>
      <c r="X141" s="89">
        <f t="shared" si="39"/>
        <v>0</v>
      </c>
      <c r="Y141" s="216">
        <f t="shared" si="40"/>
        <v>0</v>
      </c>
      <c r="Z141" s="217">
        <f t="shared" si="41"/>
        <v>0</v>
      </c>
    </row>
    <row r="142" spans="1:26" ht="25" customHeight="1" x14ac:dyDescent="0.5">
      <c r="A142" s="191"/>
      <c r="B142" s="10"/>
      <c r="C142" s="10"/>
      <c r="D142" s="11"/>
      <c r="E142" s="12"/>
      <c r="F142" s="117"/>
      <c r="G142" s="117"/>
      <c r="H142" s="118"/>
      <c r="I142" s="118"/>
      <c r="J142" s="69">
        <f t="shared" si="28"/>
        <v>0</v>
      </c>
      <c r="K142" s="70" t="str">
        <f>IF(J142&gt;0,IF(F142="","Inserire periodo in colonna F",IF(G142="","Inserire periodo in colonna G",IF(H142="","Inserire gg. di presenza in colonna H",IF(J142&gt;L142,"Errore n. max giorni nel periodo inserito! Verificare",IF(NETWORKDAYS.INTL(F142,G142,1,'MENU TENDINA'!I$30:I$41)=J142,"ok",""))))),"")</f>
        <v/>
      </c>
      <c r="L142" s="17" t="str">
        <f>IF(J142&gt;0,NETWORKDAYS.INTL(F142,G142,1,'MENU TENDINA'!$I$30:$I$41),"")</f>
        <v/>
      </c>
      <c r="M142" s="119"/>
      <c r="N142" s="19">
        <f t="shared" si="29"/>
        <v>0</v>
      </c>
      <c r="O142" s="19">
        <f t="shared" si="30"/>
        <v>0</v>
      </c>
      <c r="P142" s="19">
        <f t="shared" si="31"/>
        <v>0</v>
      </c>
      <c r="Q142" s="19">
        <f t="shared" si="32"/>
        <v>0</v>
      </c>
      <c r="R142" s="66">
        <f t="shared" si="33"/>
        <v>0</v>
      </c>
      <c r="S142" s="67">
        <f t="shared" si="34"/>
        <v>0</v>
      </c>
      <c r="T142" s="68">
        <f t="shared" si="35"/>
        <v>0</v>
      </c>
      <c r="U142" s="88">
        <f t="shared" si="36"/>
        <v>0</v>
      </c>
      <c r="V142" s="89">
        <f t="shared" si="37"/>
        <v>0</v>
      </c>
      <c r="W142" s="88">
        <f t="shared" si="38"/>
        <v>0</v>
      </c>
      <c r="X142" s="89">
        <f t="shared" si="39"/>
        <v>0</v>
      </c>
      <c r="Y142" s="216">
        <f t="shared" si="40"/>
        <v>0</v>
      </c>
      <c r="Z142" s="217">
        <f t="shared" si="41"/>
        <v>0</v>
      </c>
    </row>
    <row r="143" spans="1:26" ht="25" customHeight="1" x14ac:dyDescent="0.5">
      <c r="A143" s="191"/>
      <c r="B143" s="10"/>
      <c r="C143" s="10"/>
      <c r="D143" s="11"/>
      <c r="E143" s="12"/>
      <c r="F143" s="117"/>
      <c r="G143" s="117"/>
      <c r="H143" s="118"/>
      <c r="I143" s="118"/>
      <c r="J143" s="69">
        <f t="shared" si="28"/>
        <v>0</v>
      </c>
      <c r="K143" s="70" t="str">
        <f>IF(J143&gt;0,IF(F143="","Inserire periodo in colonna F",IF(G143="","Inserire periodo in colonna G",IF(H143="","Inserire gg. di presenza in colonna H",IF(J143&gt;L143,"Errore n. max giorni nel periodo inserito! Verificare",IF(NETWORKDAYS.INTL(F143,G143,1,'MENU TENDINA'!I$30:I$41)=J143,"ok",""))))),"")</f>
        <v/>
      </c>
      <c r="L143" s="17" t="str">
        <f>IF(J143&gt;0,NETWORKDAYS.INTL(F143,G143,1,'MENU TENDINA'!$I$30:$I$41),"")</f>
        <v/>
      </c>
      <c r="M143" s="119"/>
      <c r="N143" s="19">
        <f t="shared" si="29"/>
        <v>0</v>
      </c>
      <c r="O143" s="19">
        <f t="shared" si="30"/>
        <v>0</v>
      </c>
      <c r="P143" s="19">
        <f t="shared" si="31"/>
        <v>0</v>
      </c>
      <c r="Q143" s="19">
        <f t="shared" si="32"/>
        <v>0</v>
      </c>
      <c r="R143" s="66">
        <f t="shared" si="33"/>
        <v>0</v>
      </c>
      <c r="S143" s="67">
        <f t="shared" si="34"/>
        <v>0</v>
      </c>
      <c r="T143" s="68">
        <f t="shared" si="35"/>
        <v>0</v>
      </c>
      <c r="U143" s="88">
        <f t="shared" si="36"/>
        <v>0</v>
      </c>
      <c r="V143" s="89">
        <f t="shared" si="37"/>
        <v>0</v>
      </c>
      <c r="W143" s="88">
        <f t="shared" si="38"/>
        <v>0</v>
      </c>
      <c r="X143" s="89">
        <f t="shared" si="39"/>
        <v>0</v>
      </c>
      <c r="Y143" s="216">
        <f t="shared" si="40"/>
        <v>0</v>
      </c>
      <c r="Z143" s="217">
        <f t="shared" si="41"/>
        <v>0</v>
      </c>
    </row>
    <row r="144" spans="1:26" ht="25" customHeight="1" x14ac:dyDescent="0.5">
      <c r="A144" s="191"/>
      <c r="B144" s="10"/>
      <c r="C144" s="10"/>
      <c r="D144" s="11"/>
      <c r="E144" s="12"/>
      <c r="F144" s="117"/>
      <c r="G144" s="117"/>
      <c r="H144" s="118"/>
      <c r="I144" s="118"/>
      <c r="J144" s="69">
        <f t="shared" si="28"/>
        <v>0</v>
      </c>
      <c r="K144" s="70" t="str">
        <f>IF(J144&gt;0,IF(F144="","Inserire periodo in colonna F",IF(G144="","Inserire periodo in colonna G",IF(H144="","Inserire gg. di presenza in colonna H",IF(J144&gt;L144,"Errore n. max giorni nel periodo inserito! Verificare",IF(NETWORKDAYS.INTL(F144,G144,1,'MENU TENDINA'!I$30:I$41)=J144,"ok",""))))),"")</f>
        <v/>
      </c>
      <c r="L144" s="17" t="str">
        <f>IF(J144&gt;0,NETWORKDAYS.INTL(F144,G144,1,'MENU TENDINA'!$I$30:$I$41),"")</f>
        <v/>
      </c>
      <c r="M144" s="119"/>
      <c r="N144" s="19">
        <f t="shared" si="29"/>
        <v>0</v>
      </c>
      <c r="O144" s="19">
        <f t="shared" si="30"/>
        <v>0</v>
      </c>
      <c r="P144" s="19">
        <f t="shared" si="31"/>
        <v>0</v>
      </c>
      <c r="Q144" s="19">
        <f t="shared" si="32"/>
        <v>0</v>
      </c>
      <c r="R144" s="66">
        <f t="shared" si="33"/>
        <v>0</v>
      </c>
      <c r="S144" s="67">
        <f t="shared" si="34"/>
        <v>0</v>
      </c>
      <c r="T144" s="68">
        <f t="shared" si="35"/>
        <v>0</v>
      </c>
      <c r="U144" s="88">
        <f t="shared" si="36"/>
        <v>0</v>
      </c>
      <c r="V144" s="89">
        <f t="shared" si="37"/>
        <v>0</v>
      </c>
      <c r="W144" s="88">
        <f t="shared" si="38"/>
        <v>0</v>
      </c>
      <c r="X144" s="89">
        <f t="shared" si="39"/>
        <v>0</v>
      </c>
      <c r="Y144" s="216">
        <f t="shared" si="40"/>
        <v>0</v>
      </c>
      <c r="Z144" s="217">
        <f t="shared" si="41"/>
        <v>0</v>
      </c>
    </row>
    <row r="145" spans="1:26" ht="25" customHeight="1" x14ac:dyDescent="0.5">
      <c r="A145" s="191"/>
      <c r="B145" s="10"/>
      <c r="C145" s="10"/>
      <c r="D145" s="11"/>
      <c r="E145" s="12"/>
      <c r="F145" s="117"/>
      <c r="G145" s="117"/>
      <c r="H145" s="118"/>
      <c r="I145" s="118"/>
      <c r="J145" s="69">
        <f t="shared" si="28"/>
        <v>0</v>
      </c>
      <c r="K145" s="70" t="str">
        <f>IF(J145&gt;0,IF(F145="","Inserire periodo in colonna F",IF(G145="","Inserire periodo in colonna G",IF(H145="","Inserire gg. di presenza in colonna H",IF(J145&gt;L145,"Errore n. max giorni nel periodo inserito! Verificare",IF(NETWORKDAYS.INTL(F145,G145,1,'MENU TENDINA'!I$30:I$41)=J145,"ok",""))))),"")</f>
        <v/>
      </c>
      <c r="L145" s="17" t="str">
        <f>IF(J145&gt;0,NETWORKDAYS.INTL(F145,G145,1,'MENU TENDINA'!$I$30:$I$41),"")</f>
        <v/>
      </c>
      <c r="M145" s="119"/>
      <c r="N145" s="19">
        <f t="shared" si="29"/>
        <v>0</v>
      </c>
      <c r="O145" s="19">
        <f t="shared" si="30"/>
        <v>0</v>
      </c>
      <c r="P145" s="19">
        <f t="shared" si="31"/>
        <v>0</v>
      </c>
      <c r="Q145" s="19">
        <f t="shared" si="32"/>
        <v>0</v>
      </c>
      <c r="R145" s="66">
        <f t="shared" si="33"/>
        <v>0</v>
      </c>
      <c r="S145" s="67">
        <f t="shared" si="34"/>
        <v>0</v>
      </c>
      <c r="T145" s="68">
        <f t="shared" si="35"/>
        <v>0</v>
      </c>
      <c r="U145" s="88">
        <f t="shared" si="36"/>
        <v>0</v>
      </c>
      <c r="V145" s="89">
        <f t="shared" si="37"/>
        <v>0</v>
      </c>
      <c r="W145" s="88">
        <f t="shared" si="38"/>
        <v>0</v>
      </c>
      <c r="X145" s="89">
        <f t="shared" si="39"/>
        <v>0</v>
      </c>
      <c r="Y145" s="216">
        <f t="shared" si="40"/>
        <v>0</v>
      </c>
      <c r="Z145" s="217">
        <f t="shared" si="41"/>
        <v>0</v>
      </c>
    </row>
    <row r="146" spans="1:26" ht="25" customHeight="1" x14ac:dyDescent="0.5">
      <c r="A146" s="191"/>
      <c r="B146" s="10"/>
      <c r="C146" s="10"/>
      <c r="D146" s="11"/>
      <c r="E146" s="12"/>
      <c r="F146" s="117"/>
      <c r="G146" s="117"/>
      <c r="H146" s="118"/>
      <c r="I146" s="118"/>
      <c r="J146" s="69">
        <f t="shared" si="28"/>
        <v>0</v>
      </c>
      <c r="K146" s="70" t="str">
        <f>IF(J146&gt;0,IF(F146="","Inserire periodo in colonna F",IF(G146="","Inserire periodo in colonna G",IF(H146="","Inserire gg. di presenza in colonna H",IF(J146&gt;L146,"Errore n. max giorni nel periodo inserito! Verificare",IF(NETWORKDAYS.INTL(F146,G146,1,'MENU TENDINA'!I$30:I$41)=J146,"ok",""))))),"")</f>
        <v/>
      </c>
      <c r="L146" s="17" t="str">
        <f>IF(J146&gt;0,NETWORKDAYS.INTL(F146,G146,1,'MENU TENDINA'!$I$30:$I$41),"")</f>
        <v/>
      </c>
      <c r="M146" s="119"/>
      <c r="N146" s="19">
        <f t="shared" si="29"/>
        <v>0</v>
      </c>
      <c r="O146" s="19">
        <f t="shared" si="30"/>
        <v>0</v>
      </c>
      <c r="P146" s="19">
        <f t="shared" si="31"/>
        <v>0</v>
      </c>
      <c r="Q146" s="19">
        <f t="shared" si="32"/>
        <v>0</v>
      </c>
      <c r="R146" s="66">
        <f t="shared" si="33"/>
        <v>0</v>
      </c>
      <c r="S146" s="67">
        <f t="shared" si="34"/>
        <v>0</v>
      </c>
      <c r="T146" s="68">
        <f t="shared" si="35"/>
        <v>0</v>
      </c>
      <c r="U146" s="88">
        <f t="shared" si="36"/>
        <v>0</v>
      </c>
      <c r="V146" s="89">
        <f t="shared" si="37"/>
        <v>0</v>
      </c>
      <c r="W146" s="88">
        <f t="shared" si="38"/>
        <v>0</v>
      </c>
      <c r="X146" s="89">
        <f t="shared" si="39"/>
        <v>0</v>
      </c>
      <c r="Y146" s="216">
        <f t="shared" si="40"/>
        <v>0</v>
      </c>
      <c r="Z146" s="217">
        <f t="shared" si="41"/>
        <v>0</v>
      </c>
    </row>
    <row r="147" spans="1:26" ht="25" customHeight="1" x14ac:dyDescent="0.5">
      <c r="A147" s="191"/>
      <c r="B147" s="10"/>
      <c r="C147" s="10"/>
      <c r="D147" s="11"/>
      <c r="E147" s="12"/>
      <c r="F147" s="117"/>
      <c r="G147" s="117"/>
      <c r="H147" s="118"/>
      <c r="I147" s="118"/>
      <c r="J147" s="69">
        <f t="shared" si="28"/>
        <v>0</v>
      </c>
      <c r="K147" s="70" t="str">
        <f>IF(J147&gt;0,IF(F147="","Inserire periodo in colonna F",IF(G147="","Inserire periodo in colonna G",IF(H147="","Inserire gg. di presenza in colonna H",IF(J147&gt;L147,"Errore n. max giorni nel periodo inserito! Verificare",IF(NETWORKDAYS.INTL(F147,G147,1,'MENU TENDINA'!I$30:I$41)=J147,"ok",""))))),"")</f>
        <v/>
      </c>
      <c r="L147" s="17" t="str">
        <f>IF(J147&gt;0,NETWORKDAYS.INTL(F147,G147,1,'MENU TENDINA'!$I$30:$I$41),"")</f>
        <v/>
      </c>
      <c r="M147" s="119"/>
      <c r="N147" s="19">
        <f t="shared" si="29"/>
        <v>0</v>
      </c>
      <c r="O147" s="19">
        <f t="shared" si="30"/>
        <v>0</v>
      </c>
      <c r="P147" s="19">
        <f t="shared" si="31"/>
        <v>0</v>
      </c>
      <c r="Q147" s="19">
        <f t="shared" si="32"/>
        <v>0</v>
      </c>
      <c r="R147" s="66">
        <f t="shared" si="33"/>
        <v>0</v>
      </c>
      <c r="S147" s="67">
        <f t="shared" si="34"/>
        <v>0</v>
      </c>
      <c r="T147" s="68">
        <f t="shared" si="35"/>
        <v>0</v>
      </c>
      <c r="U147" s="88">
        <f t="shared" si="36"/>
        <v>0</v>
      </c>
      <c r="V147" s="89">
        <f t="shared" si="37"/>
        <v>0</v>
      </c>
      <c r="W147" s="88">
        <f t="shared" si="38"/>
        <v>0</v>
      </c>
      <c r="X147" s="89">
        <f t="shared" si="39"/>
        <v>0</v>
      </c>
      <c r="Y147" s="216">
        <f t="shared" si="40"/>
        <v>0</v>
      </c>
      <c r="Z147" s="217">
        <f t="shared" si="41"/>
        <v>0</v>
      </c>
    </row>
    <row r="148" spans="1:26" ht="25" customHeight="1" x14ac:dyDescent="0.5">
      <c r="A148" s="191"/>
      <c r="B148" s="10"/>
      <c r="C148" s="10"/>
      <c r="D148" s="11"/>
      <c r="E148" s="12"/>
      <c r="F148" s="117"/>
      <c r="G148" s="117"/>
      <c r="H148" s="118"/>
      <c r="I148" s="118"/>
      <c r="J148" s="69">
        <f t="shared" si="28"/>
        <v>0</v>
      </c>
      <c r="K148" s="70" t="str">
        <f>IF(J148&gt;0,IF(F148="","Inserire periodo in colonna F",IF(G148="","Inserire periodo in colonna G",IF(H148="","Inserire gg. di presenza in colonna H",IF(J148&gt;L148,"Errore n. max giorni nel periodo inserito! Verificare",IF(NETWORKDAYS.INTL(F148,G148,1,'MENU TENDINA'!I$30:I$41)=J148,"ok",""))))),"")</f>
        <v/>
      </c>
      <c r="L148" s="17" t="str">
        <f>IF(J148&gt;0,NETWORKDAYS.INTL(F148,G148,1,'MENU TENDINA'!$I$30:$I$41),"")</f>
        <v/>
      </c>
      <c r="M148" s="119"/>
      <c r="N148" s="19">
        <f t="shared" si="29"/>
        <v>0</v>
      </c>
      <c r="O148" s="19">
        <f t="shared" si="30"/>
        <v>0</v>
      </c>
      <c r="P148" s="19">
        <f t="shared" si="31"/>
        <v>0</v>
      </c>
      <c r="Q148" s="19">
        <f t="shared" si="32"/>
        <v>0</v>
      </c>
      <c r="R148" s="66">
        <f t="shared" si="33"/>
        <v>0</v>
      </c>
      <c r="S148" s="67">
        <f t="shared" si="34"/>
        <v>0</v>
      </c>
      <c r="T148" s="68">
        <f t="shared" si="35"/>
        <v>0</v>
      </c>
      <c r="U148" s="88">
        <f t="shared" si="36"/>
        <v>0</v>
      </c>
      <c r="V148" s="89">
        <f t="shared" si="37"/>
        <v>0</v>
      </c>
      <c r="W148" s="88">
        <f t="shared" si="38"/>
        <v>0</v>
      </c>
      <c r="X148" s="89">
        <f t="shared" si="39"/>
        <v>0</v>
      </c>
      <c r="Y148" s="216">
        <f t="shared" si="40"/>
        <v>0</v>
      </c>
      <c r="Z148" s="217">
        <f t="shared" si="41"/>
        <v>0</v>
      </c>
    </row>
    <row r="149" spans="1:26" ht="25" customHeight="1" thickBot="1" x14ac:dyDescent="0.55000000000000004">
      <c r="A149" s="192"/>
      <c r="B149" s="32"/>
      <c r="C149" s="32"/>
      <c r="D149" s="33"/>
      <c r="E149" s="34"/>
      <c r="F149" s="117"/>
      <c r="G149" s="117"/>
      <c r="H149" s="118"/>
      <c r="I149" s="118"/>
      <c r="J149" s="69">
        <f t="shared" si="28"/>
        <v>0</v>
      </c>
      <c r="K149" s="70" t="str">
        <f>IF(J149&gt;0,IF(F149="","Inserire periodo in colonna F",IF(G149="","Inserire periodo in colonna G",IF(H149="","Inserire gg. di presenza in colonna H",IF(J149&gt;L149,"Errore n. max giorni nel periodo inserito! Verificare",IF(NETWORKDAYS.INTL(F149,G149,1,'MENU TENDINA'!I$30:I$41)=J149,"ok",""))))),"")</f>
        <v/>
      </c>
      <c r="L149" s="17" t="str">
        <f>IF(J149&gt;0,NETWORKDAYS.INTL(F149,G149,1,'MENU TENDINA'!$I$30:$I$41),"")</f>
        <v/>
      </c>
      <c r="M149" s="119"/>
      <c r="N149" s="19">
        <f t="shared" si="29"/>
        <v>0</v>
      </c>
      <c r="O149" s="19">
        <f t="shared" si="30"/>
        <v>0</v>
      </c>
      <c r="P149" s="19">
        <f t="shared" si="31"/>
        <v>0</v>
      </c>
      <c r="Q149" s="19">
        <f t="shared" si="32"/>
        <v>0</v>
      </c>
      <c r="R149" s="66">
        <f t="shared" si="33"/>
        <v>0</v>
      </c>
      <c r="S149" s="67">
        <f t="shared" si="34"/>
        <v>0</v>
      </c>
      <c r="T149" s="68">
        <f t="shared" si="35"/>
        <v>0</v>
      </c>
      <c r="U149" s="88">
        <f t="shared" si="36"/>
        <v>0</v>
      </c>
      <c r="V149" s="89">
        <f t="shared" si="37"/>
        <v>0</v>
      </c>
      <c r="W149" s="88">
        <f t="shared" si="38"/>
        <v>0</v>
      </c>
      <c r="X149" s="89">
        <f t="shared" si="39"/>
        <v>0</v>
      </c>
      <c r="Y149" s="216">
        <f t="shared" si="40"/>
        <v>0</v>
      </c>
      <c r="Z149" s="217">
        <f t="shared" si="41"/>
        <v>0</v>
      </c>
    </row>
    <row r="150" spans="1:26" ht="28.15" customHeight="1" thickBot="1" x14ac:dyDescent="0.55000000000000004">
      <c r="A150" s="206">
        <f>IF(SUM(A7:A149)&gt;0,LARGE($A$7:$A$149,1),0)</f>
        <v>0</v>
      </c>
      <c r="B150" s="90"/>
      <c r="C150" s="90"/>
      <c r="D150" s="90"/>
      <c r="E150" s="90"/>
      <c r="F150" s="90"/>
      <c r="G150" s="90"/>
      <c r="H150" s="91"/>
      <c r="I150" s="90"/>
      <c r="J150" s="43"/>
      <c r="K150" s="43"/>
      <c r="L150" s="43"/>
      <c r="M150" s="92"/>
      <c r="N150" s="45"/>
      <c r="O150" s="45"/>
      <c r="P150" s="38"/>
      <c r="Q150" s="38"/>
      <c r="R150" s="205">
        <f>ROUND(SUM(R7:R149),2)</f>
        <v>0</v>
      </c>
      <c r="S150" s="46"/>
      <c r="T150" s="47"/>
      <c r="U150" s="40"/>
      <c r="V150" s="42"/>
      <c r="W150" s="40"/>
      <c r="X150" s="42"/>
      <c r="Y150" s="205">
        <f>ROUND(SUM(Y7:Y149),2)</f>
        <v>0</v>
      </c>
      <c r="Z150" s="215">
        <f>ROUND(SUM(Z7:Z149),2)</f>
        <v>0</v>
      </c>
    </row>
  </sheetData>
  <sheetProtection algorithmName="SHA-512" hashValue="PyRE0lu8uKFEjpsbt2rdk8LJA6mNLbiVBDKqkaiL6bOiB3cNBQ4bGl6m/I1iYcqajQ2QZ57XSB5rkuUG7BdDoQ==" saltValue="fr8XIYOBbB2KfrKtq9NCaA==" spinCount="100000" sheet="1" objects="1" scenarios="1"/>
  <mergeCells count="9">
    <mergeCell ref="P5:R5"/>
    <mergeCell ref="S5:T5"/>
    <mergeCell ref="U5:Z5"/>
    <mergeCell ref="A4:Z4"/>
    <mergeCell ref="B5:C5"/>
    <mergeCell ref="D5:E5"/>
    <mergeCell ref="F5:G5"/>
    <mergeCell ref="N5:O5"/>
    <mergeCell ref="H5:K5"/>
  </mergeCells>
  <conditionalFormatting sqref="K7:K149">
    <cfRule type="cellIs" dxfId="0" priority="1" operator="notEqual">
      <formula>"ok"</formula>
    </cfRule>
  </conditionalFormatting>
  <dataValidations count="11">
    <dataValidation type="date" allowBlank="1" showInputMessage="1" showErrorMessage="1" sqref="WVK982838:WVL983179 WLO982838:WLP983179 F130870:G131211 IY65334:IZ65675 SU65334:SV65675 ACQ65334:ACR65675 AMM65334:AMN65675 AWI65334:AWJ65675 BGE65334:BGF65675 BQA65334:BQB65675 BZW65334:BZX65675 CJS65334:CJT65675 CTO65334:CTP65675 DDK65334:DDL65675 DNG65334:DNH65675 DXC65334:DXD65675 EGY65334:EGZ65675 EQU65334:EQV65675 FAQ65334:FAR65675 FKM65334:FKN65675 FUI65334:FUJ65675 GEE65334:GEF65675 GOA65334:GOB65675 GXW65334:GXX65675 HHS65334:HHT65675 HRO65334:HRP65675 IBK65334:IBL65675 ILG65334:ILH65675 IVC65334:IVD65675 JEY65334:JEZ65675 JOU65334:JOV65675 JYQ65334:JYR65675 KIM65334:KIN65675 KSI65334:KSJ65675 LCE65334:LCF65675 LMA65334:LMB65675 LVW65334:LVX65675 MFS65334:MFT65675 MPO65334:MPP65675 MZK65334:MZL65675 NJG65334:NJH65675 NTC65334:NTD65675 OCY65334:OCZ65675 OMU65334:OMV65675 OWQ65334:OWR65675 PGM65334:PGN65675 PQI65334:PQJ65675 QAE65334:QAF65675 QKA65334:QKB65675 QTW65334:QTX65675 RDS65334:RDT65675 RNO65334:RNP65675 RXK65334:RXL65675 SHG65334:SHH65675 SRC65334:SRD65675 TAY65334:TAZ65675 TKU65334:TKV65675 TUQ65334:TUR65675 UEM65334:UEN65675 UOI65334:UOJ65675 UYE65334:UYF65675 VIA65334:VIB65675 VRW65334:VRX65675 WBS65334:WBT65675 WLO65334:WLP65675 WVK65334:WVL65675 F196406:G196747 IY130870:IZ131211 SU130870:SV131211 ACQ130870:ACR131211 AMM130870:AMN131211 AWI130870:AWJ131211 BGE130870:BGF131211 BQA130870:BQB131211 BZW130870:BZX131211 CJS130870:CJT131211 CTO130870:CTP131211 DDK130870:DDL131211 DNG130870:DNH131211 DXC130870:DXD131211 EGY130870:EGZ131211 EQU130870:EQV131211 FAQ130870:FAR131211 FKM130870:FKN131211 FUI130870:FUJ131211 GEE130870:GEF131211 GOA130870:GOB131211 GXW130870:GXX131211 HHS130870:HHT131211 HRO130870:HRP131211 IBK130870:IBL131211 ILG130870:ILH131211 IVC130870:IVD131211 JEY130870:JEZ131211 JOU130870:JOV131211 JYQ130870:JYR131211 KIM130870:KIN131211 KSI130870:KSJ131211 LCE130870:LCF131211 LMA130870:LMB131211 LVW130870:LVX131211 MFS130870:MFT131211 MPO130870:MPP131211 MZK130870:MZL131211 NJG130870:NJH131211 NTC130870:NTD131211 OCY130870:OCZ131211 OMU130870:OMV131211 OWQ130870:OWR131211 PGM130870:PGN131211 PQI130870:PQJ131211 QAE130870:QAF131211 QKA130870:QKB131211 QTW130870:QTX131211 RDS130870:RDT131211 RNO130870:RNP131211 RXK130870:RXL131211 SHG130870:SHH131211 SRC130870:SRD131211 TAY130870:TAZ131211 TKU130870:TKV131211 TUQ130870:TUR131211 UEM130870:UEN131211 UOI130870:UOJ131211 UYE130870:UYF131211 VIA130870:VIB131211 VRW130870:VRX131211 WBS130870:WBT131211 WLO130870:WLP131211 WVK130870:WVL131211 F261942:G262283 IY196406:IZ196747 SU196406:SV196747 ACQ196406:ACR196747 AMM196406:AMN196747 AWI196406:AWJ196747 BGE196406:BGF196747 BQA196406:BQB196747 BZW196406:BZX196747 CJS196406:CJT196747 CTO196406:CTP196747 DDK196406:DDL196747 DNG196406:DNH196747 DXC196406:DXD196747 EGY196406:EGZ196747 EQU196406:EQV196747 FAQ196406:FAR196747 FKM196406:FKN196747 FUI196406:FUJ196747 GEE196406:GEF196747 GOA196406:GOB196747 GXW196406:GXX196747 HHS196406:HHT196747 HRO196406:HRP196747 IBK196406:IBL196747 ILG196406:ILH196747 IVC196406:IVD196747 JEY196406:JEZ196747 JOU196406:JOV196747 JYQ196406:JYR196747 KIM196406:KIN196747 KSI196406:KSJ196747 LCE196406:LCF196747 LMA196406:LMB196747 LVW196406:LVX196747 MFS196406:MFT196747 MPO196406:MPP196747 MZK196406:MZL196747 NJG196406:NJH196747 NTC196406:NTD196747 OCY196406:OCZ196747 OMU196406:OMV196747 OWQ196406:OWR196747 PGM196406:PGN196747 PQI196406:PQJ196747 QAE196406:QAF196747 QKA196406:QKB196747 QTW196406:QTX196747 RDS196406:RDT196747 RNO196406:RNP196747 RXK196406:RXL196747 SHG196406:SHH196747 SRC196406:SRD196747 TAY196406:TAZ196747 TKU196406:TKV196747 TUQ196406:TUR196747 UEM196406:UEN196747 UOI196406:UOJ196747 UYE196406:UYF196747 VIA196406:VIB196747 VRW196406:VRX196747 WBS196406:WBT196747 WLO196406:WLP196747 WVK196406:WVL196747 F327478:G327819 IY261942:IZ262283 SU261942:SV262283 ACQ261942:ACR262283 AMM261942:AMN262283 AWI261942:AWJ262283 BGE261942:BGF262283 BQA261942:BQB262283 BZW261942:BZX262283 CJS261942:CJT262283 CTO261942:CTP262283 DDK261942:DDL262283 DNG261942:DNH262283 DXC261942:DXD262283 EGY261942:EGZ262283 EQU261942:EQV262283 FAQ261942:FAR262283 FKM261942:FKN262283 FUI261942:FUJ262283 GEE261942:GEF262283 GOA261942:GOB262283 GXW261942:GXX262283 HHS261942:HHT262283 HRO261942:HRP262283 IBK261942:IBL262283 ILG261942:ILH262283 IVC261942:IVD262283 JEY261942:JEZ262283 JOU261942:JOV262283 JYQ261942:JYR262283 KIM261942:KIN262283 KSI261942:KSJ262283 LCE261942:LCF262283 LMA261942:LMB262283 LVW261942:LVX262283 MFS261942:MFT262283 MPO261942:MPP262283 MZK261942:MZL262283 NJG261942:NJH262283 NTC261942:NTD262283 OCY261942:OCZ262283 OMU261942:OMV262283 OWQ261942:OWR262283 PGM261942:PGN262283 PQI261942:PQJ262283 QAE261942:QAF262283 QKA261942:QKB262283 QTW261942:QTX262283 RDS261942:RDT262283 RNO261942:RNP262283 RXK261942:RXL262283 SHG261942:SHH262283 SRC261942:SRD262283 TAY261942:TAZ262283 TKU261942:TKV262283 TUQ261942:TUR262283 UEM261942:UEN262283 UOI261942:UOJ262283 UYE261942:UYF262283 VIA261942:VIB262283 VRW261942:VRX262283 WBS261942:WBT262283 WLO261942:WLP262283 WVK261942:WVL262283 F393014:G393355 IY327478:IZ327819 SU327478:SV327819 ACQ327478:ACR327819 AMM327478:AMN327819 AWI327478:AWJ327819 BGE327478:BGF327819 BQA327478:BQB327819 BZW327478:BZX327819 CJS327478:CJT327819 CTO327478:CTP327819 DDK327478:DDL327819 DNG327478:DNH327819 DXC327478:DXD327819 EGY327478:EGZ327819 EQU327478:EQV327819 FAQ327478:FAR327819 FKM327478:FKN327819 FUI327478:FUJ327819 GEE327478:GEF327819 GOA327478:GOB327819 GXW327478:GXX327819 HHS327478:HHT327819 HRO327478:HRP327819 IBK327478:IBL327819 ILG327478:ILH327819 IVC327478:IVD327819 JEY327478:JEZ327819 JOU327478:JOV327819 JYQ327478:JYR327819 KIM327478:KIN327819 KSI327478:KSJ327819 LCE327478:LCF327819 LMA327478:LMB327819 LVW327478:LVX327819 MFS327478:MFT327819 MPO327478:MPP327819 MZK327478:MZL327819 NJG327478:NJH327819 NTC327478:NTD327819 OCY327478:OCZ327819 OMU327478:OMV327819 OWQ327478:OWR327819 PGM327478:PGN327819 PQI327478:PQJ327819 QAE327478:QAF327819 QKA327478:QKB327819 QTW327478:QTX327819 RDS327478:RDT327819 RNO327478:RNP327819 RXK327478:RXL327819 SHG327478:SHH327819 SRC327478:SRD327819 TAY327478:TAZ327819 TKU327478:TKV327819 TUQ327478:TUR327819 UEM327478:UEN327819 UOI327478:UOJ327819 UYE327478:UYF327819 VIA327478:VIB327819 VRW327478:VRX327819 WBS327478:WBT327819 WLO327478:WLP327819 WVK327478:WVL327819 F458550:G458891 IY393014:IZ393355 SU393014:SV393355 ACQ393014:ACR393355 AMM393014:AMN393355 AWI393014:AWJ393355 BGE393014:BGF393355 BQA393014:BQB393355 BZW393014:BZX393355 CJS393014:CJT393355 CTO393014:CTP393355 DDK393014:DDL393355 DNG393014:DNH393355 DXC393014:DXD393355 EGY393014:EGZ393355 EQU393014:EQV393355 FAQ393014:FAR393355 FKM393014:FKN393355 FUI393014:FUJ393355 GEE393014:GEF393355 GOA393014:GOB393355 GXW393014:GXX393355 HHS393014:HHT393355 HRO393014:HRP393355 IBK393014:IBL393355 ILG393014:ILH393355 IVC393014:IVD393355 JEY393014:JEZ393355 JOU393014:JOV393355 JYQ393014:JYR393355 KIM393014:KIN393355 KSI393014:KSJ393355 LCE393014:LCF393355 LMA393014:LMB393355 LVW393014:LVX393355 MFS393014:MFT393355 MPO393014:MPP393355 MZK393014:MZL393355 NJG393014:NJH393355 NTC393014:NTD393355 OCY393014:OCZ393355 OMU393014:OMV393355 OWQ393014:OWR393355 PGM393014:PGN393355 PQI393014:PQJ393355 QAE393014:QAF393355 QKA393014:QKB393355 QTW393014:QTX393355 RDS393014:RDT393355 RNO393014:RNP393355 RXK393014:RXL393355 SHG393014:SHH393355 SRC393014:SRD393355 TAY393014:TAZ393355 TKU393014:TKV393355 TUQ393014:TUR393355 UEM393014:UEN393355 UOI393014:UOJ393355 UYE393014:UYF393355 VIA393014:VIB393355 VRW393014:VRX393355 WBS393014:WBT393355 WLO393014:WLP393355 WVK393014:WVL393355 F524086:G524427 IY458550:IZ458891 SU458550:SV458891 ACQ458550:ACR458891 AMM458550:AMN458891 AWI458550:AWJ458891 BGE458550:BGF458891 BQA458550:BQB458891 BZW458550:BZX458891 CJS458550:CJT458891 CTO458550:CTP458891 DDK458550:DDL458891 DNG458550:DNH458891 DXC458550:DXD458891 EGY458550:EGZ458891 EQU458550:EQV458891 FAQ458550:FAR458891 FKM458550:FKN458891 FUI458550:FUJ458891 GEE458550:GEF458891 GOA458550:GOB458891 GXW458550:GXX458891 HHS458550:HHT458891 HRO458550:HRP458891 IBK458550:IBL458891 ILG458550:ILH458891 IVC458550:IVD458891 JEY458550:JEZ458891 JOU458550:JOV458891 JYQ458550:JYR458891 KIM458550:KIN458891 KSI458550:KSJ458891 LCE458550:LCF458891 LMA458550:LMB458891 LVW458550:LVX458891 MFS458550:MFT458891 MPO458550:MPP458891 MZK458550:MZL458891 NJG458550:NJH458891 NTC458550:NTD458891 OCY458550:OCZ458891 OMU458550:OMV458891 OWQ458550:OWR458891 PGM458550:PGN458891 PQI458550:PQJ458891 QAE458550:QAF458891 QKA458550:QKB458891 QTW458550:QTX458891 RDS458550:RDT458891 RNO458550:RNP458891 RXK458550:RXL458891 SHG458550:SHH458891 SRC458550:SRD458891 TAY458550:TAZ458891 TKU458550:TKV458891 TUQ458550:TUR458891 UEM458550:UEN458891 UOI458550:UOJ458891 UYE458550:UYF458891 VIA458550:VIB458891 VRW458550:VRX458891 WBS458550:WBT458891 WLO458550:WLP458891 WVK458550:WVL458891 F589622:G589963 IY524086:IZ524427 SU524086:SV524427 ACQ524086:ACR524427 AMM524086:AMN524427 AWI524086:AWJ524427 BGE524086:BGF524427 BQA524086:BQB524427 BZW524086:BZX524427 CJS524086:CJT524427 CTO524086:CTP524427 DDK524086:DDL524427 DNG524086:DNH524427 DXC524086:DXD524427 EGY524086:EGZ524427 EQU524086:EQV524427 FAQ524086:FAR524427 FKM524086:FKN524427 FUI524086:FUJ524427 GEE524086:GEF524427 GOA524086:GOB524427 GXW524086:GXX524427 HHS524086:HHT524427 HRO524086:HRP524427 IBK524086:IBL524427 ILG524086:ILH524427 IVC524086:IVD524427 JEY524086:JEZ524427 JOU524086:JOV524427 JYQ524086:JYR524427 KIM524086:KIN524427 KSI524086:KSJ524427 LCE524086:LCF524427 LMA524086:LMB524427 LVW524086:LVX524427 MFS524086:MFT524427 MPO524086:MPP524427 MZK524086:MZL524427 NJG524086:NJH524427 NTC524086:NTD524427 OCY524086:OCZ524427 OMU524086:OMV524427 OWQ524086:OWR524427 PGM524086:PGN524427 PQI524086:PQJ524427 QAE524086:QAF524427 QKA524086:QKB524427 QTW524086:QTX524427 RDS524086:RDT524427 RNO524086:RNP524427 RXK524086:RXL524427 SHG524086:SHH524427 SRC524086:SRD524427 TAY524086:TAZ524427 TKU524086:TKV524427 TUQ524086:TUR524427 UEM524086:UEN524427 UOI524086:UOJ524427 UYE524086:UYF524427 VIA524086:VIB524427 VRW524086:VRX524427 WBS524086:WBT524427 WLO524086:WLP524427 WVK524086:WVL524427 F655158:G655499 IY589622:IZ589963 SU589622:SV589963 ACQ589622:ACR589963 AMM589622:AMN589963 AWI589622:AWJ589963 BGE589622:BGF589963 BQA589622:BQB589963 BZW589622:BZX589963 CJS589622:CJT589963 CTO589622:CTP589963 DDK589622:DDL589963 DNG589622:DNH589963 DXC589622:DXD589963 EGY589622:EGZ589963 EQU589622:EQV589963 FAQ589622:FAR589963 FKM589622:FKN589963 FUI589622:FUJ589963 GEE589622:GEF589963 GOA589622:GOB589963 GXW589622:GXX589963 HHS589622:HHT589963 HRO589622:HRP589963 IBK589622:IBL589963 ILG589622:ILH589963 IVC589622:IVD589963 JEY589622:JEZ589963 JOU589622:JOV589963 JYQ589622:JYR589963 KIM589622:KIN589963 KSI589622:KSJ589963 LCE589622:LCF589963 LMA589622:LMB589963 LVW589622:LVX589963 MFS589622:MFT589963 MPO589622:MPP589963 MZK589622:MZL589963 NJG589622:NJH589963 NTC589622:NTD589963 OCY589622:OCZ589963 OMU589622:OMV589963 OWQ589622:OWR589963 PGM589622:PGN589963 PQI589622:PQJ589963 QAE589622:QAF589963 QKA589622:QKB589963 QTW589622:QTX589963 RDS589622:RDT589963 RNO589622:RNP589963 RXK589622:RXL589963 SHG589622:SHH589963 SRC589622:SRD589963 TAY589622:TAZ589963 TKU589622:TKV589963 TUQ589622:TUR589963 UEM589622:UEN589963 UOI589622:UOJ589963 UYE589622:UYF589963 VIA589622:VIB589963 VRW589622:VRX589963 WBS589622:WBT589963 WLO589622:WLP589963 WVK589622:WVL589963 F720694:G721035 IY655158:IZ655499 SU655158:SV655499 ACQ655158:ACR655499 AMM655158:AMN655499 AWI655158:AWJ655499 BGE655158:BGF655499 BQA655158:BQB655499 BZW655158:BZX655499 CJS655158:CJT655499 CTO655158:CTP655499 DDK655158:DDL655499 DNG655158:DNH655499 DXC655158:DXD655499 EGY655158:EGZ655499 EQU655158:EQV655499 FAQ655158:FAR655499 FKM655158:FKN655499 FUI655158:FUJ655499 GEE655158:GEF655499 GOA655158:GOB655499 GXW655158:GXX655499 HHS655158:HHT655499 HRO655158:HRP655499 IBK655158:IBL655499 ILG655158:ILH655499 IVC655158:IVD655499 JEY655158:JEZ655499 JOU655158:JOV655499 JYQ655158:JYR655499 KIM655158:KIN655499 KSI655158:KSJ655499 LCE655158:LCF655499 LMA655158:LMB655499 LVW655158:LVX655499 MFS655158:MFT655499 MPO655158:MPP655499 MZK655158:MZL655499 NJG655158:NJH655499 NTC655158:NTD655499 OCY655158:OCZ655499 OMU655158:OMV655499 OWQ655158:OWR655499 PGM655158:PGN655499 PQI655158:PQJ655499 QAE655158:QAF655499 QKA655158:QKB655499 QTW655158:QTX655499 RDS655158:RDT655499 RNO655158:RNP655499 RXK655158:RXL655499 SHG655158:SHH655499 SRC655158:SRD655499 TAY655158:TAZ655499 TKU655158:TKV655499 TUQ655158:TUR655499 UEM655158:UEN655499 UOI655158:UOJ655499 UYE655158:UYF655499 VIA655158:VIB655499 VRW655158:VRX655499 WBS655158:WBT655499 WLO655158:WLP655499 WVK655158:WVL655499 F786230:G786571 IY720694:IZ721035 SU720694:SV721035 ACQ720694:ACR721035 AMM720694:AMN721035 AWI720694:AWJ721035 BGE720694:BGF721035 BQA720694:BQB721035 BZW720694:BZX721035 CJS720694:CJT721035 CTO720694:CTP721035 DDK720694:DDL721035 DNG720694:DNH721035 DXC720694:DXD721035 EGY720694:EGZ721035 EQU720694:EQV721035 FAQ720694:FAR721035 FKM720694:FKN721035 FUI720694:FUJ721035 GEE720694:GEF721035 GOA720694:GOB721035 GXW720694:GXX721035 HHS720694:HHT721035 HRO720694:HRP721035 IBK720694:IBL721035 ILG720694:ILH721035 IVC720694:IVD721035 JEY720694:JEZ721035 JOU720694:JOV721035 JYQ720694:JYR721035 KIM720694:KIN721035 KSI720694:KSJ721035 LCE720694:LCF721035 LMA720694:LMB721035 LVW720694:LVX721035 MFS720694:MFT721035 MPO720694:MPP721035 MZK720694:MZL721035 NJG720694:NJH721035 NTC720694:NTD721035 OCY720694:OCZ721035 OMU720694:OMV721035 OWQ720694:OWR721035 PGM720694:PGN721035 PQI720694:PQJ721035 QAE720694:QAF721035 QKA720694:QKB721035 QTW720694:QTX721035 RDS720694:RDT721035 RNO720694:RNP721035 RXK720694:RXL721035 SHG720694:SHH721035 SRC720694:SRD721035 TAY720694:TAZ721035 TKU720694:TKV721035 TUQ720694:TUR721035 UEM720694:UEN721035 UOI720694:UOJ721035 UYE720694:UYF721035 VIA720694:VIB721035 VRW720694:VRX721035 WBS720694:WBT721035 WLO720694:WLP721035 WVK720694:WVL721035 F851766:G852107 IY786230:IZ786571 SU786230:SV786571 ACQ786230:ACR786571 AMM786230:AMN786571 AWI786230:AWJ786571 BGE786230:BGF786571 BQA786230:BQB786571 BZW786230:BZX786571 CJS786230:CJT786571 CTO786230:CTP786571 DDK786230:DDL786571 DNG786230:DNH786571 DXC786230:DXD786571 EGY786230:EGZ786571 EQU786230:EQV786571 FAQ786230:FAR786571 FKM786230:FKN786571 FUI786230:FUJ786571 GEE786230:GEF786571 GOA786230:GOB786571 GXW786230:GXX786571 HHS786230:HHT786571 HRO786230:HRP786571 IBK786230:IBL786571 ILG786230:ILH786571 IVC786230:IVD786571 JEY786230:JEZ786571 JOU786230:JOV786571 JYQ786230:JYR786571 KIM786230:KIN786571 KSI786230:KSJ786571 LCE786230:LCF786571 LMA786230:LMB786571 LVW786230:LVX786571 MFS786230:MFT786571 MPO786230:MPP786571 MZK786230:MZL786571 NJG786230:NJH786571 NTC786230:NTD786571 OCY786230:OCZ786571 OMU786230:OMV786571 OWQ786230:OWR786571 PGM786230:PGN786571 PQI786230:PQJ786571 QAE786230:QAF786571 QKA786230:QKB786571 QTW786230:QTX786571 RDS786230:RDT786571 RNO786230:RNP786571 RXK786230:RXL786571 SHG786230:SHH786571 SRC786230:SRD786571 TAY786230:TAZ786571 TKU786230:TKV786571 TUQ786230:TUR786571 UEM786230:UEN786571 UOI786230:UOJ786571 UYE786230:UYF786571 VIA786230:VIB786571 VRW786230:VRX786571 WBS786230:WBT786571 WLO786230:WLP786571 WVK786230:WVL786571 F917302:G917643 IY851766:IZ852107 SU851766:SV852107 ACQ851766:ACR852107 AMM851766:AMN852107 AWI851766:AWJ852107 BGE851766:BGF852107 BQA851766:BQB852107 BZW851766:BZX852107 CJS851766:CJT852107 CTO851766:CTP852107 DDK851766:DDL852107 DNG851766:DNH852107 DXC851766:DXD852107 EGY851766:EGZ852107 EQU851766:EQV852107 FAQ851766:FAR852107 FKM851766:FKN852107 FUI851766:FUJ852107 GEE851766:GEF852107 GOA851766:GOB852107 GXW851766:GXX852107 HHS851766:HHT852107 HRO851766:HRP852107 IBK851766:IBL852107 ILG851766:ILH852107 IVC851766:IVD852107 JEY851766:JEZ852107 JOU851766:JOV852107 JYQ851766:JYR852107 KIM851766:KIN852107 KSI851766:KSJ852107 LCE851766:LCF852107 LMA851766:LMB852107 LVW851766:LVX852107 MFS851766:MFT852107 MPO851766:MPP852107 MZK851766:MZL852107 NJG851766:NJH852107 NTC851766:NTD852107 OCY851766:OCZ852107 OMU851766:OMV852107 OWQ851766:OWR852107 PGM851766:PGN852107 PQI851766:PQJ852107 QAE851766:QAF852107 QKA851766:QKB852107 QTW851766:QTX852107 RDS851766:RDT852107 RNO851766:RNP852107 RXK851766:RXL852107 SHG851766:SHH852107 SRC851766:SRD852107 TAY851766:TAZ852107 TKU851766:TKV852107 TUQ851766:TUR852107 UEM851766:UEN852107 UOI851766:UOJ852107 UYE851766:UYF852107 VIA851766:VIB852107 VRW851766:VRX852107 WBS851766:WBT852107 WLO851766:WLP852107 WVK851766:WVL852107 F982838:G983179 IY917302:IZ917643 SU917302:SV917643 ACQ917302:ACR917643 AMM917302:AMN917643 AWI917302:AWJ917643 BGE917302:BGF917643 BQA917302:BQB917643 BZW917302:BZX917643 CJS917302:CJT917643 CTO917302:CTP917643 DDK917302:DDL917643 DNG917302:DNH917643 DXC917302:DXD917643 EGY917302:EGZ917643 EQU917302:EQV917643 FAQ917302:FAR917643 FKM917302:FKN917643 FUI917302:FUJ917643 GEE917302:GEF917643 GOA917302:GOB917643 GXW917302:GXX917643 HHS917302:HHT917643 HRO917302:HRP917643 IBK917302:IBL917643 ILG917302:ILH917643 IVC917302:IVD917643 JEY917302:JEZ917643 JOU917302:JOV917643 JYQ917302:JYR917643 KIM917302:KIN917643 KSI917302:KSJ917643 LCE917302:LCF917643 LMA917302:LMB917643 LVW917302:LVX917643 MFS917302:MFT917643 MPO917302:MPP917643 MZK917302:MZL917643 NJG917302:NJH917643 NTC917302:NTD917643 OCY917302:OCZ917643 OMU917302:OMV917643 OWQ917302:OWR917643 PGM917302:PGN917643 PQI917302:PQJ917643 QAE917302:QAF917643 QKA917302:QKB917643 QTW917302:QTX917643 RDS917302:RDT917643 RNO917302:RNP917643 RXK917302:RXL917643 SHG917302:SHH917643 SRC917302:SRD917643 TAY917302:TAZ917643 TKU917302:TKV917643 TUQ917302:TUR917643 UEM917302:UEN917643 UOI917302:UOJ917643 UYE917302:UYF917643 VIA917302:VIB917643 VRW917302:VRX917643 WBS917302:WBT917643 WLO917302:WLP917643 WVK917302:WVL917643 WVK7:WVL149 IY982838:IZ983179 SU982838:SV983179 ACQ982838:ACR983179 AMM982838:AMN983179 AWI982838:AWJ983179 BGE982838:BGF983179 BQA982838:BQB983179 BZW982838:BZX983179 CJS982838:CJT983179 CTO982838:CTP983179 DDK982838:DDL983179 DNG982838:DNH983179 DXC982838:DXD983179 EGY982838:EGZ983179 EQU982838:EQV983179 FAQ982838:FAR983179 FKM982838:FKN983179 FUI982838:FUJ983179 GEE982838:GEF983179 GOA982838:GOB983179 GXW982838:GXX983179 HHS982838:HHT983179 HRO982838:HRP983179 IBK982838:IBL983179 ILG982838:ILH983179 IVC982838:IVD983179 JEY982838:JEZ983179 JOU982838:JOV983179 JYQ982838:JYR983179 KIM982838:KIN983179 KSI982838:KSJ983179 LCE982838:LCF983179 LMA982838:LMB983179 LVW982838:LVX983179 MFS982838:MFT983179 MPO982838:MPP983179 MZK982838:MZL983179 NJG982838:NJH983179 NTC982838:NTD983179 OCY982838:OCZ983179 OMU982838:OMV983179 OWQ982838:OWR983179 PGM982838:PGN983179 PQI982838:PQJ983179 QAE982838:QAF983179 QKA982838:QKB983179 QTW982838:QTX983179 RDS982838:RDT983179 RNO982838:RNP983179 RXK982838:RXL983179 SHG982838:SHH983179 SRC982838:SRD983179 TAY982838:TAZ983179 TKU982838:TKV983179 TUQ982838:TUR983179 UEM982838:UEN983179 UOI982838:UOJ983179 UYE982838:UYF983179 VIA982838:VIB983179 VRW982838:VRX983179 WBS982838:WBT983179 WLO7:WLP149 WBS7:WBT149 VRW7:VRX149 VIA7:VIB149 UYE7:UYF149 UOI7:UOJ149 UEM7:UEN149 TUQ7:TUR149 TKU7:TKV149 TAY7:TAZ149 SRC7:SRD149 SHG7:SHH149 RXK7:RXL149 RNO7:RNP149 RDS7:RDT149 QTW7:QTX149 QKA7:QKB149 QAE7:QAF149 PQI7:PQJ149 PGM7:PGN149 OWQ7:OWR149 OMU7:OMV149 OCY7:OCZ149 NTC7:NTD149 NJG7:NJH149 MZK7:MZL149 MPO7:MPP149 MFS7:MFT149 LVW7:LVX149 LMA7:LMB149 LCE7:LCF149 KSI7:KSJ149 KIM7:KIN149 JYQ7:JYR149 JOU7:JOV149 JEY7:JEZ149 IVC7:IVD149 ILG7:ILH149 IBK7:IBL149 HRO7:HRP149 HHS7:HHT149 GXW7:GXX149 GOA7:GOB149 GEE7:GEF149 FUI7:FUJ149 FKM7:FKN149 FAQ7:FAR149 EQU7:EQV149 EGY7:EGZ149 DXC7:DXD149 DNG7:DNH149 DDK7:DDL149 CTO7:CTP149 CJS7:CJT149 BZW7:BZX149 BQA7:BQB149 BGE7:BGF149 AWI7:AWJ149 AMM7:AMN149 ACQ7:ACR149 SU7:SV149 IY7:IZ149 F65334:G65675" xr:uid="{00000000-0002-0000-0400-000000000000}">
      <formula1>43101</formula1>
      <formula2>43465</formula2>
    </dataValidation>
    <dataValidation type="decimal" operator="lessThan" allowBlank="1" showInputMessage="1" showErrorMessage="1" sqref="WVQ982838:WVQ983179 WLU982838:WLU983179 JE65334:JE65675 TA65334:TA65675 ACW65334:ACW65675 AMS65334:AMS65675 AWO65334:AWO65675 BGK65334:BGK65675 BQG65334:BQG65675 CAC65334:CAC65675 CJY65334:CJY65675 CTU65334:CTU65675 DDQ65334:DDQ65675 DNM65334:DNM65675 DXI65334:DXI65675 EHE65334:EHE65675 ERA65334:ERA65675 FAW65334:FAW65675 FKS65334:FKS65675 FUO65334:FUO65675 GEK65334:GEK65675 GOG65334:GOG65675 GYC65334:GYC65675 HHY65334:HHY65675 HRU65334:HRU65675 IBQ65334:IBQ65675 ILM65334:ILM65675 IVI65334:IVI65675 JFE65334:JFE65675 JPA65334:JPA65675 JYW65334:JYW65675 KIS65334:KIS65675 KSO65334:KSO65675 LCK65334:LCK65675 LMG65334:LMG65675 LWC65334:LWC65675 MFY65334:MFY65675 MPU65334:MPU65675 MZQ65334:MZQ65675 NJM65334:NJM65675 NTI65334:NTI65675 ODE65334:ODE65675 ONA65334:ONA65675 OWW65334:OWW65675 PGS65334:PGS65675 PQO65334:PQO65675 QAK65334:QAK65675 QKG65334:QKG65675 QUC65334:QUC65675 RDY65334:RDY65675 RNU65334:RNU65675 RXQ65334:RXQ65675 SHM65334:SHM65675 SRI65334:SRI65675 TBE65334:TBE65675 TLA65334:TLA65675 TUW65334:TUW65675 UES65334:UES65675 UOO65334:UOO65675 UYK65334:UYK65675 VIG65334:VIG65675 VSC65334:VSC65675 WBY65334:WBY65675 WLU65334:WLU65675 WVQ65334:WVQ65675 JE130870:JE131211 TA130870:TA131211 ACW130870:ACW131211 AMS130870:AMS131211 AWO130870:AWO131211 BGK130870:BGK131211 BQG130870:BQG131211 CAC130870:CAC131211 CJY130870:CJY131211 CTU130870:CTU131211 DDQ130870:DDQ131211 DNM130870:DNM131211 DXI130870:DXI131211 EHE130870:EHE131211 ERA130870:ERA131211 FAW130870:FAW131211 FKS130870:FKS131211 FUO130870:FUO131211 GEK130870:GEK131211 GOG130870:GOG131211 GYC130870:GYC131211 HHY130870:HHY131211 HRU130870:HRU131211 IBQ130870:IBQ131211 ILM130870:ILM131211 IVI130870:IVI131211 JFE130870:JFE131211 JPA130870:JPA131211 JYW130870:JYW131211 KIS130870:KIS131211 KSO130870:KSO131211 LCK130870:LCK131211 LMG130870:LMG131211 LWC130870:LWC131211 MFY130870:MFY131211 MPU130870:MPU131211 MZQ130870:MZQ131211 NJM130870:NJM131211 NTI130870:NTI131211 ODE130870:ODE131211 ONA130870:ONA131211 OWW130870:OWW131211 PGS130870:PGS131211 PQO130870:PQO131211 QAK130870:QAK131211 QKG130870:QKG131211 QUC130870:QUC131211 RDY130870:RDY131211 RNU130870:RNU131211 RXQ130870:RXQ131211 SHM130870:SHM131211 SRI130870:SRI131211 TBE130870:TBE131211 TLA130870:TLA131211 TUW130870:TUW131211 UES130870:UES131211 UOO130870:UOO131211 UYK130870:UYK131211 VIG130870:VIG131211 VSC130870:VSC131211 WBY130870:WBY131211 WLU130870:WLU131211 WVQ130870:WVQ131211 JE196406:JE196747 TA196406:TA196747 ACW196406:ACW196747 AMS196406:AMS196747 AWO196406:AWO196747 BGK196406:BGK196747 BQG196406:BQG196747 CAC196406:CAC196747 CJY196406:CJY196747 CTU196406:CTU196747 DDQ196406:DDQ196747 DNM196406:DNM196747 DXI196406:DXI196747 EHE196406:EHE196747 ERA196406:ERA196747 FAW196406:FAW196747 FKS196406:FKS196747 FUO196406:FUO196747 GEK196406:GEK196747 GOG196406:GOG196747 GYC196406:GYC196747 HHY196406:HHY196747 HRU196406:HRU196747 IBQ196406:IBQ196747 ILM196406:ILM196747 IVI196406:IVI196747 JFE196406:JFE196747 JPA196406:JPA196747 JYW196406:JYW196747 KIS196406:KIS196747 KSO196406:KSO196747 LCK196406:LCK196747 LMG196406:LMG196747 LWC196406:LWC196747 MFY196406:MFY196747 MPU196406:MPU196747 MZQ196406:MZQ196747 NJM196406:NJM196747 NTI196406:NTI196747 ODE196406:ODE196747 ONA196406:ONA196747 OWW196406:OWW196747 PGS196406:PGS196747 PQO196406:PQO196747 QAK196406:QAK196747 QKG196406:QKG196747 QUC196406:QUC196747 RDY196406:RDY196747 RNU196406:RNU196747 RXQ196406:RXQ196747 SHM196406:SHM196747 SRI196406:SRI196747 TBE196406:TBE196747 TLA196406:TLA196747 TUW196406:TUW196747 UES196406:UES196747 UOO196406:UOO196747 UYK196406:UYK196747 VIG196406:VIG196747 VSC196406:VSC196747 WBY196406:WBY196747 WLU196406:WLU196747 WVQ196406:WVQ196747 JE261942:JE262283 TA261942:TA262283 ACW261942:ACW262283 AMS261942:AMS262283 AWO261942:AWO262283 BGK261942:BGK262283 BQG261942:BQG262283 CAC261942:CAC262283 CJY261942:CJY262283 CTU261942:CTU262283 DDQ261942:DDQ262283 DNM261942:DNM262283 DXI261942:DXI262283 EHE261942:EHE262283 ERA261942:ERA262283 FAW261942:FAW262283 FKS261942:FKS262283 FUO261942:FUO262283 GEK261942:GEK262283 GOG261942:GOG262283 GYC261942:GYC262283 HHY261942:HHY262283 HRU261942:HRU262283 IBQ261942:IBQ262283 ILM261942:ILM262283 IVI261942:IVI262283 JFE261942:JFE262283 JPA261942:JPA262283 JYW261942:JYW262283 KIS261942:KIS262283 KSO261942:KSO262283 LCK261942:LCK262283 LMG261942:LMG262283 LWC261942:LWC262283 MFY261942:MFY262283 MPU261942:MPU262283 MZQ261942:MZQ262283 NJM261942:NJM262283 NTI261942:NTI262283 ODE261942:ODE262283 ONA261942:ONA262283 OWW261942:OWW262283 PGS261942:PGS262283 PQO261942:PQO262283 QAK261942:QAK262283 QKG261942:QKG262283 QUC261942:QUC262283 RDY261942:RDY262283 RNU261942:RNU262283 RXQ261942:RXQ262283 SHM261942:SHM262283 SRI261942:SRI262283 TBE261942:TBE262283 TLA261942:TLA262283 TUW261942:TUW262283 UES261942:UES262283 UOO261942:UOO262283 UYK261942:UYK262283 VIG261942:VIG262283 VSC261942:VSC262283 WBY261942:WBY262283 WLU261942:WLU262283 WVQ261942:WVQ262283 JE327478:JE327819 TA327478:TA327819 ACW327478:ACW327819 AMS327478:AMS327819 AWO327478:AWO327819 BGK327478:BGK327819 BQG327478:BQG327819 CAC327478:CAC327819 CJY327478:CJY327819 CTU327478:CTU327819 DDQ327478:DDQ327819 DNM327478:DNM327819 DXI327478:DXI327819 EHE327478:EHE327819 ERA327478:ERA327819 FAW327478:FAW327819 FKS327478:FKS327819 FUO327478:FUO327819 GEK327478:GEK327819 GOG327478:GOG327819 GYC327478:GYC327819 HHY327478:HHY327819 HRU327478:HRU327819 IBQ327478:IBQ327819 ILM327478:ILM327819 IVI327478:IVI327819 JFE327478:JFE327819 JPA327478:JPA327819 JYW327478:JYW327819 KIS327478:KIS327819 KSO327478:KSO327819 LCK327478:LCK327819 LMG327478:LMG327819 LWC327478:LWC327819 MFY327478:MFY327819 MPU327478:MPU327819 MZQ327478:MZQ327819 NJM327478:NJM327819 NTI327478:NTI327819 ODE327478:ODE327819 ONA327478:ONA327819 OWW327478:OWW327819 PGS327478:PGS327819 PQO327478:PQO327819 QAK327478:QAK327819 QKG327478:QKG327819 QUC327478:QUC327819 RDY327478:RDY327819 RNU327478:RNU327819 RXQ327478:RXQ327819 SHM327478:SHM327819 SRI327478:SRI327819 TBE327478:TBE327819 TLA327478:TLA327819 TUW327478:TUW327819 UES327478:UES327819 UOO327478:UOO327819 UYK327478:UYK327819 VIG327478:VIG327819 VSC327478:VSC327819 WBY327478:WBY327819 WLU327478:WLU327819 WVQ327478:WVQ327819 JE393014:JE393355 TA393014:TA393355 ACW393014:ACW393355 AMS393014:AMS393355 AWO393014:AWO393355 BGK393014:BGK393355 BQG393014:BQG393355 CAC393014:CAC393355 CJY393014:CJY393355 CTU393014:CTU393355 DDQ393014:DDQ393355 DNM393014:DNM393355 DXI393014:DXI393355 EHE393014:EHE393355 ERA393014:ERA393355 FAW393014:FAW393355 FKS393014:FKS393355 FUO393014:FUO393355 GEK393014:GEK393355 GOG393014:GOG393355 GYC393014:GYC393355 HHY393014:HHY393355 HRU393014:HRU393355 IBQ393014:IBQ393355 ILM393014:ILM393355 IVI393014:IVI393355 JFE393014:JFE393355 JPA393014:JPA393355 JYW393014:JYW393355 KIS393014:KIS393355 KSO393014:KSO393355 LCK393014:LCK393355 LMG393014:LMG393355 LWC393014:LWC393355 MFY393014:MFY393355 MPU393014:MPU393355 MZQ393014:MZQ393355 NJM393014:NJM393355 NTI393014:NTI393355 ODE393014:ODE393355 ONA393014:ONA393355 OWW393014:OWW393355 PGS393014:PGS393355 PQO393014:PQO393355 QAK393014:QAK393355 QKG393014:QKG393355 QUC393014:QUC393355 RDY393014:RDY393355 RNU393014:RNU393355 RXQ393014:RXQ393355 SHM393014:SHM393355 SRI393014:SRI393355 TBE393014:TBE393355 TLA393014:TLA393355 TUW393014:TUW393355 UES393014:UES393355 UOO393014:UOO393355 UYK393014:UYK393355 VIG393014:VIG393355 VSC393014:VSC393355 WBY393014:WBY393355 WLU393014:WLU393355 WVQ393014:WVQ393355 JE458550:JE458891 TA458550:TA458891 ACW458550:ACW458891 AMS458550:AMS458891 AWO458550:AWO458891 BGK458550:BGK458891 BQG458550:BQG458891 CAC458550:CAC458891 CJY458550:CJY458891 CTU458550:CTU458891 DDQ458550:DDQ458891 DNM458550:DNM458891 DXI458550:DXI458891 EHE458550:EHE458891 ERA458550:ERA458891 FAW458550:FAW458891 FKS458550:FKS458891 FUO458550:FUO458891 GEK458550:GEK458891 GOG458550:GOG458891 GYC458550:GYC458891 HHY458550:HHY458891 HRU458550:HRU458891 IBQ458550:IBQ458891 ILM458550:ILM458891 IVI458550:IVI458891 JFE458550:JFE458891 JPA458550:JPA458891 JYW458550:JYW458891 KIS458550:KIS458891 KSO458550:KSO458891 LCK458550:LCK458891 LMG458550:LMG458891 LWC458550:LWC458891 MFY458550:MFY458891 MPU458550:MPU458891 MZQ458550:MZQ458891 NJM458550:NJM458891 NTI458550:NTI458891 ODE458550:ODE458891 ONA458550:ONA458891 OWW458550:OWW458891 PGS458550:PGS458891 PQO458550:PQO458891 QAK458550:QAK458891 QKG458550:QKG458891 QUC458550:QUC458891 RDY458550:RDY458891 RNU458550:RNU458891 RXQ458550:RXQ458891 SHM458550:SHM458891 SRI458550:SRI458891 TBE458550:TBE458891 TLA458550:TLA458891 TUW458550:TUW458891 UES458550:UES458891 UOO458550:UOO458891 UYK458550:UYK458891 VIG458550:VIG458891 VSC458550:VSC458891 WBY458550:WBY458891 WLU458550:WLU458891 WVQ458550:WVQ458891 JE524086:JE524427 TA524086:TA524427 ACW524086:ACW524427 AMS524086:AMS524427 AWO524086:AWO524427 BGK524086:BGK524427 BQG524086:BQG524427 CAC524086:CAC524427 CJY524086:CJY524427 CTU524086:CTU524427 DDQ524086:DDQ524427 DNM524086:DNM524427 DXI524086:DXI524427 EHE524086:EHE524427 ERA524086:ERA524427 FAW524086:FAW524427 FKS524086:FKS524427 FUO524086:FUO524427 GEK524086:GEK524427 GOG524086:GOG524427 GYC524086:GYC524427 HHY524086:HHY524427 HRU524086:HRU524427 IBQ524086:IBQ524427 ILM524086:ILM524427 IVI524086:IVI524427 JFE524086:JFE524427 JPA524086:JPA524427 JYW524086:JYW524427 KIS524086:KIS524427 KSO524086:KSO524427 LCK524086:LCK524427 LMG524086:LMG524427 LWC524086:LWC524427 MFY524086:MFY524427 MPU524086:MPU524427 MZQ524086:MZQ524427 NJM524086:NJM524427 NTI524086:NTI524427 ODE524086:ODE524427 ONA524086:ONA524427 OWW524086:OWW524427 PGS524086:PGS524427 PQO524086:PQO524427 QAK524086:QAK524427 QKG524086:QKG524427 QUC524086:QUC524427 RDY524086:RDY524427 RNU524086:RNU524427 RXQ524086:RXQ524427 SHM524086:SHM524427 SRI524086:SRI524427 TBE524086:TBE524427 TLA524086:TLA524427 TUW524086:TUW524427 UES524086:UES524427 UOO524086:UOO524427 UYK524086:UYK524427 VIG524086:VIG524427 VSC524086:VSC524427 WBY524086:WBY524427 WLU524086:WLU524427 WVQ524086:WVQ524427 JE589622:JE589963 TA589622:TA589963 ACW589622:ACW589963 AMS589622:AMS589963 AWO589622:AWO589963 BGK589622:BGK589963 BQG589622:BQG589963 CAC589622:CAC589963 CJY589622:CJY589963 CTU589622:CTU589963 DDQ589622:DDQ589963 DNM589622:DNM589963 DXI589622:DXI589963 EHE589622:EHE589963 ERA589622:ERA589963 FAW589622:FAW589963 FKS589622:FKS589963 FUO589622:FUO589963 GEK589622:GEK589963 GOG589622:GOG589963 GYC589622:GYC589963 HHY589622:HHY589963 HRU589622:HRU589963 IBQ589622:IBQ589963 ILM589622:ILM589963 IVI589622:IVI589963 JFE589622:JFE589963 JPA589622:JPA589963 JYW589622:JYW589963 KIS589622:KIS589963 KSO589622:KSO589963 LCK589622:LCK589963 LMG589622:LMG589963 LWC589622:LWC589963 MFY589622:MFY589963 MPU589622:MPU589963 MZQ589622:MZQ589963 NJM589622:NJM589963 NTI589622:NTI589963 ODE589622:ODE589963 ONA589622:ONA589963 OWW589622:OWW589963 PGS589622:PGS589963 PQO589622:PQO589963 QAK589622:QAK589963 QKG589622:QKG589963 QUC589622:QUC589963 RDY589622:RDY589963 RNU589622:RNU589963 RXQ589622:RXQ589963 SHM589622:SHM589963 SRI589622:SRI589963 TBE589622:TBE589963 TLA589622:TLA589963 TUW589622:TUW589963 UES589622:UES589963 UOO589622:UOO589963 UYK589622:UYK589963 VIG589622:VIG589963 VSC589622:VSC589963 WBY589622:WBY589963 WLU589622:WLU589963 WVQ589622:WVQ589963 JE655158:JE655499 TA655158:TA655499 ACW655158:ACW655499 AMS655158:AMS655499 AWO655158:AWO655499 BGK655158:BGK655499 BQG655158:BQG655499 CAC655158:CAC655499 CJY655158:CJY655499 CTU655158:CTU655499 DDQ655158:DDQ655499 DNM655158:DNM655499 DXI655158:DXI655499 EHE655158:EHE655499 ERA655158:ERA655499 FAW655158:FAW655499 FKS655158:FKS655499 FUO655158:FUO655499 GEK655158:GEK655499 GOG655158:GOG655499 GYC655158:GYC655499 HHY655158:HHY655499 HRU655158:HRU655499 IBQ655158:IBQ655499 ILM655158:ILM655499 IVI655158:IVI655499 JFE655158:JFE655499 JPA655158:JPA655499 JYW655158:JYW655499 KIS655158:KIS655499 KSO655158:KSO655499 LCK655158:LCK655499 LMG655158:LMG655499 LWC655158:LWC655499 MFY655158:MFY655499 MPU655158:MPU655499 MZQ655158:MZQ655499 NJM655158:NJM655499 NTI655158:NTI655499 ODE655158:ODE655499 ONA655158:ONA655499 OWW655158:OWW655499 PGS655158:PGS655499 PQO655158:PQO655499 QAK655158:QAK655499 QKG655158:QKG655499 QUC655158:QUC655499 RDY655158:RDY655499 RNU655158:RNU655499 RXQ655158:RXQ655499 SHM655158:SHM655499 SRI655158:SRI655499 TBE655158:TBE655499 TLA655158:TLA655499 TUW655158:TUW655499 UES655158:UES655499 UOO655158:UOO655499 UYK655158:UYK655499 VIG655158:VIG655499 VSC655158:VSC655499 WBY655158:WBY655499 WLU655158:WLU655499 WVQ655158:WVQ655499 JE720694:JE721035 TA720694:TA721035 ACW720694:ACW721035 AMS720694:AMS721035 AWO720694:AWO721035 BGK720694:BGK721035 BQG720694:BQG721035 CAC720694:CAC721035 CJY720694:CJY721035 CTU720694:CTU721035 DDQ720694:DDQ721035 DNM720694:DNM721035 DXI720694:DXI721035 EHE720694:EHE721035 ERA720694:ERA721035 FAW720694:FAW721035 FKS720694:FKS721035 FUO720694:FUO721035 GEK720694:GEK721035 GOG720694:GOG721035 GYC720694:GYC721035 HHY720694:HHY721035 HRU720694:HRU721035 IBQ720694:IBQ721035 ILM720694:ILM721035 IVI720694:IVI721035 JFE720694:JFE721035 JPA720694:JPA721035 JYW720694:JYW721035 KIS720694:KIS721035 KSO720694:KSO721035 LCK720694:LCK721035 LMG720694:LMG721035 LWC720694:LWC721035 MFY720694:MFY721035 MPU720694:MPU721035 MZQ720694:MZQ721035 NJM720694:NJM721035 NTI720694:NTI721035 ODE720694:ODE721035 ONA720694:ONA721035 OWW720694:OWW721035 PGS720694:PGS721035 PQO720694:PQO721035 QAK720694:QAK721035 QKG720694:QKG721035 QUC720694:QUC721035 RDY720694:RDY721035 RNU720694:RNU721035 RXQ720694:RXQ721035 SHM720694:SHM721035 SRI720694:SRI721035 TBE720694:TBE721035 TLA720694:TLA721035 TUW720694:TUW721035 UES720694:UES721035 UOO720694:UOO721035 UYK720694:UYK721035 VIG720694:VIG721035 VSC720694:VSC721035 WBY720694:WBY721035 WLU720694:WLU721035 WVQ720694:WVQ721035 JE786230:JE786571 TA786230:TA786571 ACW786230:ACW786571 AMS786230:AMS786571 AWO786230:AWO786571 BGK786230:BGK786571 BQG786230:BQG786571 CAC786230:CAC786571 CJY786230:CJY786571 CTU786230:CTU786571 DDQ786230:DDQ786571 DNM786230:DNM786571 DXI786230:DXI786571 EHE786230:EHE786571 ERA786230:ERA786571 FAW786230:FAW786571 FKS786230:FKS786571 FUO786230:FUO786571 GEK786230:GEK786571 GOG786230:GOG786571 GYC786230:GYC786571 HHY786230:HHY786571 HRU786230:HRU786571 IBQ786230:IBQ786571 ILM786230:ILM786571 IVI786230:IVI786571 JFE786230:JFE786571 JPA786230:JPA786571 JYW786230:JYW786571 KIS786230:KIS786571 KSO786230:KSO786571 LCK786230:LCK786571 LMG786230:LMG786571 LWC786230:LWC786571 MFY786230:MFY786571 MPU786230:MPU786571 MZQ786230:MZQ786571 NJM786230:NJM786571 NTI786230:NTI786571 ODE786230:ODE786571 ONA786230:ONA786571 OWW786230:OWW786571 PGS786230:PGS786571 PQO786230:PQO786571 QAK786230:QAK786571 QKG786230:QKG786571 QUC786230:QUC786571 RDY786230:RDY786571 RNU786230:RNU786571 RXQ786230:RXQ786571 SHM786230:SHM786571 SRI786230:SRI786571 TBE786230:TBE786571 TLA786230:TLA786571 TUW786230:TUW786571 UES786230:UES786571 UOO786230:UOO786571 UYK786230:UYK786571 VIG786230:VIG786571 VSC786230:VSC786571 WBY786230:WBY786571 WLU786230:WLU786571 WVQ786230:WVQ786571 JE851766:JE852107 TA851766:TA852107 ACW851766:ACW852107 AMS851766:AMS852107 AWO851766:AWO852107 BGK851766:BGK852107 BQG851766:BQG852107 CAC851766:CAC852107 CJY851766:CJY852107 CTU851766:CTU852107 DDQ851766:DDQ852107 DNM851766:DNM852107 DXI851766:DXI852107 EHE851766:EHE852107 ERA851766:ERA852107 FAW851766:FAW852107 FKS851766:FKS852107 FUO851766:FUO852107 GEK851766:GEK852107 GOG851766:GOG852107 GYC851766:GYC852107 HHY851766:HHY852107 HRU851766:HRU852107 IBQ851766:IBQ852107 ILM851766:ILM852107 IVI851766:IVI852107 JFE851766:JFE852107 JPA851766:JPA852107 JYW851766:JYW852107 KIS851766:KIS852107 KSO851766:KSO852107 LCK851766:LCK852107 LMG851766:LMG852107 LWC851766:LWC852107 MFY851766:MFY852107 MPU851766:MPU852107 MZQ851766:MZQ852107 NJM851766:NJM852107 NTI851766:NTI852107 ODE851766:ODE852107 ONA851766:ONA852107 OWW851766:OWW852107 PGS851766:PGS852107 PQO851766:PQO852107 QAK851766:QAK852107 QKG851766:QKG852107 QUC851766:QUC852107 RDY851766:RDY852107 RNU851766:RNU852107 RXQ851766:RXQ852107 SHM851766:SHM852107 SRI851766:SRI852107 TBE851766:TBE852107 TLA851766:TLA852107 TUW851766:TUW852107 UES851766:UES852107 UOO851766:UOO852107 UYK851766:UYK852107 VIG851766:VIG852107 VSC851766:VSC852107 WBY851766:WBY852107 WLU851766:WLU852107 WVQ851766:WVQ852107 JE917302:JE917643 TA917302:TA917643 ACW917302:ACW917643 AMS917302:AMS917643 AWO917302:AWO917643 BGK917302:BGK917643 BQG917302:BQG917643 CAC917302:CAC917643 CJY917302:CJY917643 CTU917302:CTU917643 DDQ917302:DDQ917643 DNM917302:DNM917643 DXI917302:DXI917643 EHE917302:EHE917643 ERA917302:ERA917643 FAW917302:FAW917643 FKS917302:FKS917643 FUO917302:FUO917643 GEK917302:GEK917643 GOG917302:GOG917643 GYC917302:GYC917643 HHY917302:HHY917643 HRU917302:HRU917643 IBQ917302:IBQ917643 ILM917302:ILM917643 IVI917302:IVI917643 JFE917302:JFE917643 JPA917302:JPA917643 JYW917302:JYW917643 KIS917302:KIS917643 KSO917302:KSO917643 LCK917302:LCK917643 LMG917302:LMG917643 LWC917302:LWC917643 MFY917302:MFY917643 MPU917302:MPU917643 MZQ917302:MZQ917643 NJM917302:NJM917643 NTI917302:NTI917643 ODE917302:ODE917643 ONA917302:ONA917643 OWW917302:OWW917643 PGS917302:PGS917643 PQO917302:PQO917643 QAK917302:QAK917643 QKG917302:QKG917643 QUC917302:QUC917643 RDY917302:RDY917643 RNU917302:RNU917643 RXQ917302:RXQ917643 SHM917302:SHM917643 SRI917302:SRI917643 TBE917302:TBE917643 TLA917302:TLA917643 TUW917302:TUW917643 UES917302:UES917643 UOO917302:UOO917643 UYK917302:UYK917643 VIG917302:VIG917643 VSC917302:VSC917643 WBY917302:WBY917643 WLU917302:WLU917643 WVQ917302:WVQ917643 JE982838:JE983179 TA982838:TA983179 ACW982838:ACW983179 AMS982838:AMS983179 AWO982838:AWO983179 BGK982838:BGK983179 BQG982838:BQG983179 CAC982838:CAC983179 CJY982838:CJY983179 CTU982838:CTU983179 DDQ982838:DDQ983179 DNM982838:DNM983179 DXI982838:DXI983179 EHE982838:EHE983179 ERA982838:ERA983179 FAW982838:FAW983179 FKS982838:FKS983179 FUO982838:FUO983179 GEK982838:GEK983179 GOG982838:GOG983179 GYC982838:GYC983179 HHY982838:HHY983179 HRU982838:HRU983179 IBQ982838:IBQ983179 ILM982838:ILM983179 IVI982838:IVI983179 JFE982838:JFE983179 JPA982838:JPA983179 JYW982838:JYW983179 KIS982838:KIS983179 KSO982838:KSO983179 LCK982838:LCK983179 LMG982838:LMG983179 LWC982838:LWC983179 MFY982838:MFY983179 MPU982838:MPU983179 MZQ982838:MZQ983179 NJM982838:NJM983179 NTI982838:NTI983179 ODE982838:ODE983179 ONA982838:ONA983179 OWW982838:OWW983179 PGS982838:PGS983179 PQO982838:PQO983179 QAK982838:QAK983179 QKG982838:QKG983179 QUC982838:QUC983179 RDY982838:RDY983179 RNU982838:RNU983179 RXQ982838:RXQ983179 SHM982838:SHM983179 SRI982838:SRI983179 TBE982838:TBE983179 TLA982838:TLA983179 TUW982838:TUW983179 UES982838:UES983179 UOO982838:UOO983179 UYK982838:UYK983179 VIG982838:VIG983179 VSC982838:VSC983179 WBY982838:WBY983179 WLU7:WLU149 WBY7:WBY149 VSC7:VSC149 VIG7:VIG149 UYK7:UYK149 UOO7:UOO149 UES7:UES149 TUW7:TUW149 TLA7:TLA149 TBE7:TBE149 SRI7:SRI149 SHM7:SHM149 RXQ7:RXQ149 RNU7:RNU149 RDY7:RDY149 QUC7:QUC149 QKG7:QKG149 QAK7:QAK149 PQO7:PQO149 PGS7:PGS149 OWW7:OWW149 ONA7:ONA149 ODE7:ODE149 NTI7:NTI149 NJM7:NJM149 MZQ7:MZQ149 MPU7:MPU149 MFY7:MFY149 LWC7:LWC149 LMG7:LMG149 LCK7:LCK149 KSO7:KSO149 KIS7:KIS149 JYW7:JYW149 JPA7:JPA149 JFE7:JFE149 IVI7:IVI149 ILM7:ILM149 IBQ7:IBQ149 HRU7:HRU149 HHY7:HHY149 GYC7:GYC149 GOG7:GOG149 GEK7:GEK149 FUO7:FUO149 FKS7:FKS149 FAW7:FAW149 ERA7:ERA149 EHE7:EHE149 DXI7:DXI149 DNM7:DNM149 DDQ7:DDQ149 CTU7:CTU149 CJY7:CJY149 CAC7:CAC149 BQG7:BQG149 BGK7:BGK149 AWO7:AWO149 AMS7:AMS149 ACW7:ACW149 TA7:TA149 JE7:JE149 WVQ7:WVQ149 M65294:M65635 M130830:M131171 M196366:M196707 M261902:M262243 M327438:M327779 M392974:M393315 M458510:M458851 M524046:M524387 M589582:M589923 M655118:M655459 M720654:M720995 M786190:M786531 M851726:M852067 M917262:M917603 M982798:M983139" xr:uid="{00000000-0002-0000-0400-000001000000}">
      <formula1>20000</formula1>
    </dataValidation>
    <dataValidation type="whole" allowBlank="1" showInputMessage="1" showErrorMessage="1" prompt="Inserire solo i giorni a tariffa ridotta fatturati/da fatturare" sqref="WVN982838:WVN983179 JB65334:JB65675 SX65334:SX65675 ACT65334:ACT65675 AMP65334:AMP65675 AWL65334:AWL65675 BGH65334:BGH65675 BQD65334:BQD65675 BZZ65334:BZZ65675 CJV65334:CJV65675 CTR65334:CTR65675 DDN65334:DDN65675 DNJ65334:DNJ65675 DXF65334:DXF65675 EHB65334:EHB65675 EQX65334:EQX65675 FAT65334:FAT65675 FKP65334:FKP65675 FUL65334:FUL65675 GEH65334:GEH65675 GOD65334:GOD65675 GXZ65334:GXZ65675 HHV65334:HHV65675 HRR65334:HRR65675 IBN65334:IBN65675 ILJ65334:ILJ65675 IVF65334:IVF65675 JFB65334:JFB65675 JOX65334:JOX65675 JYT65334:JYT65675 KIP65334:KIP65675 KSL65334:KSL65675 LCH65334:LCH65675 LMD65334:LMD65675 LVZ65334:LVZ65675 MFV65334:MFV65675 MPR65334:MPR65675 MZN65334:MZN65675 NJJ65334:NJJ65675 NTF65334:NTF65675 ODB65334:ODB65675 OMX65334:OMX65675 OWT65334:OWT65675 PGP65334:PGP65675 PQL65334:PQL65675 QAH65334:QAH65675 QKD65334:QKD65675 QTZ65334:QTZ65675 RDV65334:RDV65675 RNR65334:RNR65675 RXN65334:RXN65675 SHJ65334:SHJ65675 SRF65334:SRF65675 TBB65334:TBB65675 TKX65334:TKX65675 TUT65334:TUT65675 UEP65334:UEP65675 UOL65334:UOL65675 UYH65334:UYH65675 VID65334:VID65675 VRZ65334:VRZ65675 WBV65334:WBV65675 WLR65334:WLR65675 WVN65334:WVN65675 JB130870:JB131211 SX130870:SX131211 ACT130870:ACT131211 AMP130870:AMP131211 AWL130870:AWL131211 BGH130870:BGH131211 BQD130870:BQD131211 BZZ130870:BZZ131211 CJV130870:CJV131211 CTR130870:CTR131211 DDN130870:DDN131211 DNJ130870:DNJ131211 DXF130870:DXF131211 EHB130870:EHB131211 EQX130870:EQX131211 FAT130870:FAT131211 FKP130870:FKP131211 FUL130870:FUL131211 GEH130870:GEH131211 GOD130870:GOD131211 GXZ130870:GXZ131211 HHV130870:HHV131211 HRR130870:HRR131211 IBN130870:IBN131211 ILJ130870:ILJ131211 IVF130870:IVF131211 JFB130870:JFB131211 JOX130870:JOX131211 JYT130870:JYT131211 KIP130870:KIP131211 KSL130870:KSL131211 LCH130870:LCH131211 LMD130870:LMD131211 LVZ130870:LVZ131211 MFV130870:MFV131211 MPR130870:MPR131211 MZN130870:MZN131211 NJJ130870:NJJ131211 NTF130870:NTF131211 ODB130870:ODB131211 OMX130870:OMX131211 OWT130870:OWT131211 PGP130870:PGP131211 PQL130870:PQL131211 QAH130870:QAH131211 QKD130870:QKD131211 QTZ130870:QTZ131211 RDV130870:RDV131211 RNR130870:RNR131211 RXN130870:RXN131211 SHJ130870:SHJ131211 SRF130870:SRF131211 TBB130870:TBB131211 TKX130870:TKX131211 TUT130870:TUT131211 UEP130870:UEP131211 UOL130870:UOL131211 UYH130870:UYH131211 VID130870:VID131211 VRZ130870:VRZ131211 WBV130870:WBV131211 WLR130870:WLR131211 WVN130870:WVN131211 JB196406:JB196747 SX196406:SX196747 ACT196406:ACT196747 AMP196406:AMP196747 AWL196406:AWL196747 BGH196406:BGH196747 BQD196406:BQD196747 BZZ196406:BZZ196747 CJV196406:CJV196747 CTR196406:CTR196747 DDN196406:DDN196747 DNJ196406:DNJ196747 DXF196406:DXF196747 EHB196406:EHB196747 EQX196406:EQX196747 FAT196406:FAT196747 FKP196406:FKP196747 FUL196406:FUL196747 GEH196406:GEH196747 GOD196406:GOD196747 GXZ196406:GXZ196747 HHV196406:HHV196747 HRR196406:HRR196747 IBN196406:IBN196747 ILJ196406:ILJ196747 IVF196406:IVF196747 JFB196406:JFB196747 JOX196406:JOX196747 JYT196406:JYT196747 KIP196406:KIP196747 KSL196406:KSL196747 LCH196406:LCH196747 LMD196406:LMD196747 LVZ196406:LVZ196747 MFV196406:MFV196747 MPR196406:MPR196747 MZN196406:MZN196747 NJJ196406:NJJ196747 NTF196406:NTF196747 ODB196406:ODB196747 OMX196406:OMX196747 OWT196406:OWT196747 PGP196406:PGP196747 PQL196406:PQL196747 QAH196406:QAH196747 QKD196406:QKD196747 QTZ196406:QTZ196747 RDV196406:RDV196747 RNR196406:RNR196747 RXN196406:RXN196747 SHJ196406:SHJ196747 SRF196406:SRF196747 TBB196406:TBB196747 TKX196406:TKX196747 TUT196406:TUT196747 UEP196406:UEP196747 UOL196406:UOL196747 UYH196406:UYH196747 VID196406:VID196747 VRZ196406:VRZ196747 WBV196406:WBV196747 WLR196406:WLR196747 WVN196406:WVN196747 JB261942:JB262283 SX261942:SX262283 ACT261942:ACT262283 AMP261942:AMP262283 AWL261942:AWL262283 BGH261942:BGH262283 BQD261942:BQD262283 BZZ261942:BZZ262283 CJV261942:CJV262283 CTR261942:CTR262283 DDN261942:DDN262283 DNJ261942:DNJ262283 DXF261942:DXF262283 EHB261942:EHB262283 EQX261942:EQX262283 FAT261942:FAT262283 FKP261942:FKP262283 FUL261942:FUL262283 GEH261942:GEH262283 GOD261942:GOD262283 GXZ261942:GXZ262283 HHV261942:HHV262283 HRR261942:HRR262283 IBN261942:IBN262283 ILJ261942:ILJ262283 IVF261942:IVF262283 JFB261942:JFB262283 JOX261942:JOX262283 JYT261942:JYT262283 KIP261942:KIP262283 KSL261942:KSL262283 LCH261942:LCH262283 LMD261942:LMD262283 LVZ261942:LVZ262283 MFV261942:MFV262283 MPR261942:MPR262283 MZN261942:MZN262283 NJJ261942:NJJ262283 NTF261942:NTF262283 ODB261942:ODB262283 OMX261942:OMX262283 OWT261942:OWT262283 PGP261942:PGP262283 PQL261942:PQL262283 QAH261942:QAH262283 QKD261942:QKD262283 QTZ261942:QTZ262283 RDV261942:RDV262283 RNR261942:RNR262283 RXN261942:RXN262283 SHJ261942:SHJ262283 SRF261942:SRF262283 TBB261942:TBB262283 TKX261942:TKX262283 TUT261942:TUT262283 UEP261942:UEP262283 UOL261942:UOL262283 UYH261942:UYH262283 VID261942:VID262283 VRZ261942:VRZ262283 WBV261942:WBV262283 WLR261942:WLR262283 WVN261942:WVN262283 JB327478:JB327819 SX327478:SX327819 ACT327478:ACT327819 AMP327478:AMP327819 AWL327478:AWL327819 BGH327478:BGH327819 BQD327478:BQD327819 BZZ327478:BZZ327819 CJV327478:CJV327819 CTR327478:CTR327819 DDN327478:DDN327819 DNJ327478:DNJ327819 DXF327478:DXF327819 EHB327478:EHB327819 EQX327478:EQX327819 FAT327478:FAT327819 FKP327478:FKP327819 FUL327478:FUL327819 GEH327478:GEH327819 GOD327478:GOD327819 GXZ327478:GXZ327819 HHV327478:HHV327819 HRR327478:HRR327819 IBN327478:IBN327819 ILJ327478:ILJ327819 IVF327478:IVF327819 JFB327478:JFB327819 JOX327478:JOX327819 JYT327478:JYT327819 KIP327478:KIP327819 KSL327478:KSL327819 LCH327478:LCH327819 LMD327478:LMD327819 LVZ327478:LVZ327819 MFV327478:MFV327819 MPR327478:MPR327819 MZN327478:MZN327819 NJJ327478:NJJ327819 NTF327478:NTF327819 ODB327478:ODB327819 OMX327478:OMX327819 OWT327478:OWT327819 PGP327478:PGP327819 PQL327478:PQL327819 QAH327478:QAH327819 QKD327478:QKD327819 QTZ327478:QTZ327819 RDV327478:RDV327819 RNR327478:RNR327819 RXN327478:RXN327819 SHJ327478:SHJ327819 SRF327478:SRF327819 TBB327478:TBB327819 TKX327478:TKX327819 TUT327478:TUT327819 UEP327478:UEP327819 UOL327478:UOL327819 UYH327478:UYH327819 VID327478:VID327819 VRZ327478:VRZ327819 WBV327478:WBV327819 WLR327478:WLR327819 WVN327478:WVN327819 JB393014:JB393355 SX393014:SX393355 ACT393014:ACT393355 AMP393014:AMP393355 AWL393014:AWL393355 BGH393014:BGH393355 BQD393014:BQD393355 BZZ393014:BZZ393355 CJV393014:CJV393355 CTR393014:CTR393355 DDN393014:DDN393355 DNJ393014:DNJ393355 DXF393014:DXF393355 EHB393014:EHB393355 EQX393014:EQX393355 FAT393014:FAT393355 FKP393014:FKP393355 FUL393014:FUL393355 GEH393014:GEH393355 GOD393014:GOD393355 GXZ393014:GXZ393355 HHV393014:HHV393355 HRR393014:HRR393355 IBN393014:IBN393355 ILJ393014:ILJ393355 IVF393014:IVF393355 JFB393014:JFB393355 JOX393014:JOX393355 JYT393014:JYT393355 KIP393014:KIP393355 KSL393014:KSL393355 LCH393014:LCH393355 LMD393014:LMD393355 LVZ393014:LVZ393355 MFV393014:MFV393355 MPR393014:MPR393355 MZN393014:MZN393355 NJJ393014:NJJ393355 NTF393014:NTF393355 ODB393014:ODB393355 OMX393014:OMX393355 OWT393014:OWT393355 PGP393014:PGP393355 PQL393014:PQL393355 QAH393014:QAH393355 QKD393014:QKD393355 QTZ393014:QTZ393355 RDV393014:RDV393355 RNR393014:RNR393355 RXN393014:RXN393355 SHJ393014:SHJ393355 SRF393014:SRF393355 TBB393014:TBB393355 TKX393014:TKX393355 TUT393014:TUT393355 UEP393014:UEP393355 UOL393014:UOL393355 UYH393014:UYH393355 VID393014:VID393355 VRZ393014:VRZ393355 WBV393014:WBV393355 WLR393014:WLR393355 WVN393014:WVN393355 JB458550:JB458891 SX458550:SX458891 ACT458550:ACT458891 AMP458550:AMP458891 AWL458550:AWL458891 BGH458550:BGH458891 BQD458550:BQD458891 BZZ458550:BZZ458891 CJV458550:CJV458891 CTR458550:CTR458891 DDN458550:DDN458891 DNJ458550:DNJ458891 DXF458550:DXF458891 EHB458550:EHB458891 EQX458550:EQX458891 FAT458550:FAT458891 FKP458550:FKP458891 FUL458550:FUL458891 GEH458550:GEH458891 GOD458550:GOD458891 GXZ458550:GXZ458891 HHV458550:HHV458891 HRR458550:HRR458891 IBN458550:IBN458891 ILJ458550:ILJ458891 IVF458550:IVF458891 JFB458550:JFB458891 JOX458550:JOX458891 JYT458550:JYT458891 KIP458550:KIP458891 KSL458550:KSL458891 LCH458550:LCH458891 LMD458550:LMD458891 LVZ458550:LVZ458891 MFV458550:MFV458891 MPR458550:MPR458891 MZN458550:MZN458891 NJJ458550:NJJ458891 NTF458550:NTF458891 ODB458550:ODB458891 OMX458550:OMX458891 OWT458550:OWT458891 PGP458550:PGP458891 PQL458550:PQL458891 QAH458550:QAH458891 QKD458550:QKD458891 QTZ458550:QTZ458891 RDV458550:RDV458891 RNR458550:RNR458891 RXN458550:RXN458891 SHJ458550:SHJ458891 SRF458550:SRF458891 TBB458550:TBB458891 TKX458550:TKX458891 TUT458550:TUT458891 UEP458550:UEP458891 UOL458550:UOL458891 UYH458550:UYH458891 VID458550:VID458891 VRZ458550:VRZ458891 WBV458550:WBV458891 WLR458550:WLR458891 WVN458550:WVN458891 JB524086:JB524427 SX524086:SX524427 ACT524086:ACT524427 AMP524086:AMP524427 AWL524086:AWL524427 BGH524086:BGH524427 BQD524086:BQD524427 BZZ524086:BZZ524427 CJV524086:CJV524427 CTR524086:CTR524427 DDN524086:DDN524427 DNJ524086:DNJ524427 DXF524086:DXF524427 EHB524086:EHB524427 EQX524086:EQX524427 FAT524086:FAT524427 FKP524086:FKP524427 FUL524086:FUL524427 GEH524086:GEH524427 GOD524086:GOD524427 GXZ524086:GXZ524427 HHV524086:HHV524427 HRR524086:HRR524427 IBN524086:IBN524427 ILJ524086:ILJ524427 IVF524086:IVF524427 JFB524086:JFB524427 JOX524086:JOX524427 JYT524086:JYT524427 KIP524086:KIP524427 KSL524086:KSL524427 LCH524086:LCH524427 LMD524086:LMD524427 LVZ524086:LVZ524427 MFV524086:MFV524427 MPR524086:MPR524427 MZN524086:MZN524427 NJJ524086:NJJ524427 NTF524086:NTF524427 ODB524086:ODB524427 OMX524086:OMX524427 OWT524086:OWT524427 PGP524086:PGP524427 PQL524086:PQL524427 QAH524086:QAH524427 QKD524086:QKD524427 QTZ524086:QTZ524427 RDV524086:RDV524427 RNR524086:RNR524427 RXN524086:RXN524427 SHJ524086:SHJ524427 SRF524086:SRF524427 TBB524086:TBB524427 TKX524086:TKX524427 TUT524086:TUT524427 UEP524086:UEP524427 UOL524086:UOL524427 UYH524086:UYH524427 VID524086:VID524427 VRZ524086:VRZ524427 WBV524086:WBV524427 WLR524086:WLR524427 WVN524086:WVN524427 JB589622:JB589963 SX589622:SX589963 ACT589622:ACT589963 AMP589622:AMP589963 AWL589622:AWL589963 BGH589622:BGH589963 BQD589622:BQD589963 BZZ589622:BZZ589963 CJV589622:CJV589963 CTR589622:CTR589963 DDN589622:DDN589963 DNJ589622:DNJ589963 DXF589622:DXF589963 EHB589622:EHB589963 EQX589622:EQX589963 FAT589622:FAT589963 FKP589622:FKP589963 FUL589622:FUL589963 GEH589622:GEH589963 GOD589622:GOD589963 GXZ589622:GXZ589963 HHV589622:HHV589963 HRR589622:HRR589963 IBN589622:IBN589963 ILJ589622:ILJ589963 IVF589622:IVF589963 JFB589622:JFB589963 JOX589622:JOX589963 JYT589622:JYT589963 KIP589622:KIP589963 KSL589622:KSL589963 LCH589622:LCH589963 LMD589622:LMD589963 LVZ589622:LVZ589963 MFV589622:MFV589963 MPR589622:MPR589963 MZN589622:MZN589963 NJJ589622:NJJ589963 NTF589622:NTF589963 ODB589622:ODB589963 OMX589622:OMX589963 OWT589622:OWT589963 PGP589622:PGP589963 PQL589622:PQL589963 QAH589622:QAH589963 QKD589622:QKD589963 QTZ589622:QTZ589963 RDV589622:RDV589963 RNR589622:RNR589963 RXN589622:RXN589963 SHJ589622:SHJ589963 SRF589622:SRF589963 TBB589622:TBB589963 TKX589622:TKX589963 TUT589622:TUT589963 UEP589622:UEP589963 UOL589622:UOL589963 UYH589622:UYH589963 VID589622:VID589963 VRZ589622:VRZ589963 WBV589622:WBV589963 WLR589622:WLR589963 WVN589622:WVN589963 JB655158:JB655499 SX655158:SX655499 ACT655158:ACT655499 AMP655158:AMP655499 AWL655158:AWL655499 BGH655158:BGH655499 BQD655158:BQD655499 BZZ655158:BZZ655499 CJV655158:CJV655499 CTR655158:CTR655499 DDN655158:DDN655499 DNJ655158:DNJ655499 DXF655158:DXF655499 EHB655158:EHB655499 EQX655158:EQX655499 FAT655158:FAT655499 FKP655158:FKP655499 FUL655158:FUL655499 GEH655158:GEH655499 GOD655158:GOD655499 GXZ655158:GXZ655499 HHV655158:HHV655499 HRR655158:HRR655499 IBN655158:IBN655499 ILJ655158:ILJ655499 IVF655158:IVF655499 JFB655158:JFB655499 JOX655158:JOX655499 JYT655158:JYT655499 KIP655158:KIP655499 KSL655158:KSL655499 LCH655158:LCH655499 LMD655158:LMD655499 LVZ655158:LVZ655499 MFV655158:MFV655499 MPR655158:MPR655499 MZN655158:MZN655499 NJJ655158:NJJ655499 NTF655158:NTF655499 ODB655158:ODB655499 OMX655158:OMX655499 OWT655158:OWT655499 PGP655158:PGP655499 PQL655158:PQL655499 QAH655158:QAH655499 QKD655158:QKD655499 QTZ655158:QTZ655499 RDV655158:RDV655499 RNR655158:RNR655499 RXN655158:RXN655499 SHJ655158:SHJ655499 SRF655158:SRF655499 TBB655158:TBB655499 TKX655158:TKX655499 TUT655158:TUT655499 UEP655158:UEP655499 UOL655158:UOL655499 UYH655158:UYH655499 VID655158:VID655499 VRZ655158:VRZ655499 WBV655158:WBV655499 WLR655158:WLR655499 WVN655158:WVN655499 JB720694:JB721035 SX720694:SX721035 ACT720694:ACT721035 AMP720694:AMP721035 AWL720694:AWL721035 BGH720694:BGH721035 BQD720694:BQD721035 BZZ720694:BZZ721035 CJV720694:CJV721035 CTR720694:CTR721035 DDN720694:DDN721035 DNJ720694:DNJ721035 DXF720694:DXF721035 EHB720694:EHB721035 EQX720694:EQX721035 FAT720694:FAT721035 FKP720694:FKP721035 FUL720694:FUL721035 GEH720694:GEH721035 GOD720694:GOD721035 GXZ720694:GXZ721035 HHV720694:HHV721035 HRR720694:HRR721035 IBN720694:IBN721035 ILJ720694:ILJ721035 IVF720694:IVF721035 JFB720694:JFB721035 JOX720694:JOX721035 JYT720694:JYT721035 KIP720694:KIP721035 KSL720694:KSL721035 LCH720694:LCH721035 LMD720694:LMD721035 LVZ720694:LVZ721035 MFV720694:MFV721035 MPR720694:MPR721035 MZN720694:MZN721035 NJJ720694:NJJ721035 NTF720694:NTF721035 ODB720694:ODB721035 OMX720694:OMX721035 OWT720694:OWT721035 PGP720694:PGP721035 PQL720694:PQL721035 QAH720694:QAH721035 QKD720694:QKD721035 QTZ720694:QTZ721035 RDV720694:RDV721035 RNR720694:RNR721035 RXN720694:RXN721035 SHJ720694:SHJ721035 SRF720694:SRF721035 TBB720694:TBB721035 TKX720694:TKX721035 TUT720694:TUT721035 UEP720694:UEP721035 UOL720694:UOL721035 UYH720694:UYH721035 VID720694:VID721035 VRZ720694:VRZ721035 WBV720694:WBV721035 WLR720694:WLR721035 WVN720694:WVN721035 JB786230:JB786571 SX786230:SX786571 ACT786230:ACT786571 AMP786230:AMP786571 AWL786230:AWL786571 BGH786230:BGH786571 BQD786230:BQD786571 BZZ786230:BZZ786571 CJV786230:CJV786571 CTR786230:CTR786571 DDN786230:DDN786571 DNJ786230:DNJ786571 DXF786230:DXF786571 EHB786230:EHB786571 EQX786230:EQX786571 FAT786230:FAT786571 FKP786230:FKP786571 FUL786230:FUL786571 GEH786230:GEH786571 GOD786230:GOD786571 GXZ786230:GXZ786571 HHV786230:HHV786571 HRR786230:HRR786571 IBN786230:IBN786571 ILJ786230:ILJ786571 IVF786230:IVF786571 JFB786230:JFB786571 JOX786230:JOX786571 JYT786230:JYT786571 KIP786230:KIP786571 KSL786230:KSL786571 LCH786230:LCH786571 LMD786230:LMD786571 LVZ786230:LVZ786571 MFV786230:MFV786571 MPR786230:MPR786571 MZN786230:MZN786571 NJJ786230:NJJ786571 NTF786230:NTF786571 ODB786230:ODB786571 OMX786230:OMX786571 OWT786230:OWT786571 PGP786230:PGP786571 PQL786230:PQL786571 QAH786230:QAH786571 QKD786230:QKD786571 QTZ786230:QTZ786571 RDV786230:RDV786571 RNR786230:RNR786571 RXN786230:RXN786571 SHJ786230:SHJ786571 SRF786230:SRF786571 TBB786230:TBB786571 TKX786230:TKX786571 TUT786230:TUT786571 UEP786230:UEP786571 UOL786230:UOL786571 UYH786230:UYH786571 VID786230:VID786571 VRZ786230:VRZ786571 WBV786230:WBV786571 WLR786230:WLR786571 WVN786230:WVN786571 JB851766:JB852107 SX851766:SX852107 ACT851766:ACT852107 AMP851766:AMP852107 AWL851766:AWL852107 BGH851766:BGH852107 BQD851766:BQD852107 BZZ851766:BZZ852107 CJV851766:CJV852107 CTR851766:CTR852107 DDN851766:DDN852107 DNJ851766:DNJ852107 DXF851766:DXF852107 EHB851766:EHB852107 EQX851766:EQX852107 FAT851766:FAT852107 FKP851766:FKP852107 FUL851766:FUL852107 GEH851766:GEH852107 GOD851766:GOD852107 GXZ851766:GXZ852107 HHV851766:HHV852107 HRR851766:HRR852107 IBN851766:IBN852107 ILJ851766:ILJ852107 IVF851766:IVF852107 JFB851766:JFB852107 JOX851766:JOX852107 JYT851766:JYT852107 KIP851766:KIP852107 KSL851766:KSL852107 LCH851766:LCH852107 LMD851766:LMD852107 LVZ851766:LVZ852107 MFV851766:MFV852107 MPR851766:MPR852107 MZN851766:MZN852107 NJJ851766:NJJ852107 NTF851766:NTF852107 ODB851766:ODB852107 OMX851766:OMX852107 OWT851766:OWT852107 PGP851766:PGP852107 PQL851766:PQL852107 QAH851766:QAH852107 QKD851766:QKD852107 QTZ851766:QTZ852107 RDV851766:RDV852107 RNR851766:RNR852107 RXN851766:RXN852107 SHJ851766:SHJ852107 SRF851766:SRF852107 TBB851766:TBB852107 TKX851766:TKX852107 TUT851766:TUT852107 UEP851766:UEP852107 UOL851766:UOL852107 UYH851766:UYH852107 VID851766:VID852107 VRZ851766:VRZ852107 WBV851766:WBV852107 WLR851766:WLR852107 WVN851766:WVN852107 JB917302:JB917643 SX917302:SX917643 ACT917302:ACT917643 AMP917302:AMP917643 AWL917302:AWL917643 BGH917302:BGH917643 BQD917302:BQD917643 BZZ917302:BZZ917643 CJV917302:CJV917643 CTR917302:CTR917643 DDN917302:DDN917643 DNJ917302:DNJ917643 DXF917302:DXF917643 EHB917302:EHB917643 EQX917302:EQX917643 FAT917302:FAT917643 FKP917302:FKP917643 FUL917302:FUL917643 GEH917302:GEH917643 GOD917302:GOD917643 GXZ917302:GXZ917643 HHV917302:HHV917643 HRR917302:HRR917643 IBN917302:IBN917643 ILJ917302:ILJ917643 IVF917302:IVF917643 JFB917302:JFB917643 JOX917302:JOX917643 JYT917302:JYT917643 KIP917302:KIP917643 KSL917302:KSL917643 LCH917302:LCH917643 LMD917302:LMD917643 LVZ917302:LVZ917643 MFV917302:MFV917643 MPR917302:MPR917643 MZN917302:MZN917643 NJJ917302:NJJ917643 NTF917302:NTF917643 ODB917302:ODB917643 OMX917302:OMX917643 OWT917302:OWT917643 PGP917302:PGP917643 PQL917302:PQL917643 QAH917302:QAH917643 QKD917302:QKD917643 QTZ917302:QTZ917643 RDV917302:RDV917643 RNR917302:RNR917643 RXN917302:RXN917643 SHJ917302:SHJ917643 SRF917302:SRF917643 TBB917302:TBB917643 TKX917302:TKX917643 TUT917302:TUT917643 UEP917302:UEP917643 UOL917302:UOL917643 UYH917302:UYH917643 VID917302:VID917643 VRZ917302:VRZ917643 WBV917302:WBV917643 WLR917302:WLR917643 WVN917302:WVN917643 JB982838:JB983179 SX982838:SX983179 ACT982838:ACT983179 AMP982838:AMP983179 AWL982838:AWL983179 BGH982838:BGH983179 BQD982838:BQD983179 BZZ982838:BZZ983179 CJV982838:CJV983179 CTR982838:CTR983179 DDN982838:DDN983179 DNJ982838:DNJ983179 DXF982838:DXF983179 EHB982838:EHB983179 EQX982838:EQX983179 FAT982838:FAT983179 FKP982838:FKP983179 FUL982838:FUL983179 GEH982838:GEH983179 GOD982838:GOD983179 GXZ982838:GXZ983179 HHV982838:HHV983179 HRR982838:HRR983179 IBN982838:IBN983179 ILJ982838:ILJ983179 IVF982838:IVF983179 JFB982838:JFB983179 JOX982838:JOX983179 JYT982838:JYT983179 KIP982838:KIP983179 KSL982838:KSL983179 LCH982838:LCH983179 LMD982838:LMD983179 LVZ982838:LVZ983179 MFV982838:MFV983179 MPR982838:MPR983179 MZN982838:MZN983179 NJJ982838:NJJ983179 NTF982838:NTF983179 ODB982838:ODB983179 OMX982838:OMX983179 OWT982838:OWT983179 PGP982838:PGP983179 PQL982838:PQL983179 QAH982838:QAH983179 QKD982838:QKD983179 QTZ982838:QTZ983179 RDV982838:RDV983179 RNR982838:RNR983179 RXN982838:RXN983179 SHJ982838:SHJ983179 SRF982838:SRF983179 TBB982838:TBB983179 TKX982838:TKX983179 TUT982838:TUT983179 UEP982838:UEP983179 UOL982838:UOL983179 UYH982838:UYH983179 VID982838:VID983179 VRZ982838:VRZ983179 WBV982838:WBV983179 WLR982838:WLR983179 WVN7:WVN149 WLR7:WLR149 WBV7:WBV149 VRZ7:VRZ149 VID7:VID149 UYH7:UYH149 UOL7:UOL149 UEP7:UEP149 TUT7:TUT149 TKX7:TKX149 TBB7:TBB149 SRF7:SRF149 SHJ7:SHJ149 RXN7:RXN149 RNR7:RNR149 RDV7:RDV149 QTZ7:QTZ149 QKD7:QKD149 QAH7:QAH149 PQL7:PQL149 PGP7:PGP149 OWT7:OWT149 OMX7:OMX149 ODB7:ODB149 NTF7:NTF149 NJJ7:NJJ149 MZN7:MZN149 MPR7:MPR149 MFV7:MFV149 LVZ7:LVZ149 LMD7:LMD149 LCH7:LCH149 KSL7:KSL149 KIP7:KIP149 JYT7:JYT149 JOX7:JOX149 JFB7:JFB149 IVF7:IVF149 ILJ7:ILJ149 IBN7:IBN149 HRR7:HRR149 HHV7:HHV149 GXZ7:GXZ149 GOD7:GOD149 GEH7:GEH149 FUL7:FUL149 FKP7:FKP149 FAT7:FAT149 EQX7:EQX149 EHB7:EHB149 DXF7:DXF149 DNJ7:DNJ149 DDN7:DDN149 CTR7:CTR149 CJV7:CJV149 BZZ7:BZZ149 BQD7:BQD149 BGH7:BGH149 AWL7:AWL149 AMP7:AMP149 ACT7:ACT149 SX7:SX149 JB7:JB149 I196413:I196754 I130877:I131218 I261949:I262290 I65341:I65682 I982845:I983186 I917309:I917650 I851773:I852114 I786237:I786578 I720701:I721042 I655165:I655506 I589629:I589970 I524093:I524434 I458557:I458898 I393021:I393362 I327485:I327826" xr:uid="{00000000-0002-0000-0400-000002000000}">
      <formula1>0</formula1>
      <formula2>305</formula2>
    </dataValidation>
    <dataValidation type="whole" allowBlank="1" showInputMessage="1" showErrorMessage="1" sqref="WVM982838:WVM983179 JA65334:JA65675 SW65334:SW65675 ACS65334:ACS65675 AMO65334:AMO65675 AWK65334:AWK65675 BGG65334:BGG65675 BQC65334:BQC65675 BZY65334:BZY65675 CJU65334:CJU65675 CTQ65334:CTQ65675 DDM65334:DDM65675 DNI65334:DNI65675 DXE65334:DXE65675 EHA65334:EHA65675 EQW65334:EQW65675 FAS65334:FAS65675 FKO65334:FKO65675 FUK65334:FUK65675 GEG65334:GEG65675 GOC65334:GOC65675 GXY65334:GXY65675 HHU65334:HHU65675 HRQ65334:HRQ65675 IBM65334:IBM65675 ILI65334:ILI65675 IVE65334:IVE65675 JFA65334:JFA65675 JOW65334:JOW65675 JYS65334:JYS65675 KIO65334:KIO65675 KSK65334:KSK65675 LCG65334:LCG65675 LMC65334:LMC65675 LVY65334:LVY65675 MFU65334:MFU65675 MPQ65334:MPQ65675 MZM65334:MZM65675 NJI65334:NJI65675 NTE65334:NTE65675 ODA65334:ODA65675 OMW65334:OMW65675 OWS65334:OWS65675 PGO65334:PGO65675 PQK65334:PQK65675 QAG65334:QAG65675 QKC65334:QKC65675 QTY65334:QTY65675 RDU65334:RDU65675 RNQ65334:RNQ65675 RXM65334:RXM65675 SHI65334:SHI65675 SRE65334:SRE65675 TBA65334:TBA65675 TKW65334:TKW65675 TUS65334:TUS65675 UEO65334:UEO65675 UOK65334:UOK65675 UYG65334:UYG65675 VIC65334:VIC65675 VRY65334:VRY65675 WBU65334:WBU65675 WLQ65334:WLQ65675 WVM65334:WVM65675 JA130870:JA131211 SW130870:SW131211 ACS130870:ACS131211 AMO130870:AMO131211 AWK130870:AWK131211 BGG130870:BGG131211 BQC130870:BQC131211 BZY130870:BZY131211 CJU130870:CJU131211 CTQ130870:CTQ131211 DDM130870:DDM131211 DNI130870:DNI131211 DXE130870:DXE131211 EHA130870:EHA131211 EQW130870:EQW131211 FAS130870:FAS131211 FKO130870:FKO131211 FUK130870:FUK131211 GEG130870:GEG131211 GOC130870:GOC131211 GXY130870:GXY131211 HHU130870:HHU131211 HRQ130870:HRQ131211 IBM130870:IBM131211 ILI130870:ILI131211 IVE130870:IVE131211 JFA130870:JFA131211 JOW130870:JOW131211 JYS130870:JYS131211 KIO130870:KIO131211 KSK130870:KSK131211 LCG130870:LCG131211 LMC130870:LMC131211 LVY130870:LVY131211 MFU130870:MFU131211 MPQ130870:MPQ131211 MZM130870:MZM131211 NJI130870:NJI131211 NTE130870:NTE131211 ODA130870:ODA131211 OMW130870:OMW131211 OWS130870:OWS131211 PGO130870:PGO131211 PQK130870:PQK131211 QAG130870:QAG131211 QKC130870:QKC131211 QTY130870:QTY131211 RDU130870:RDU131211 RNQ130870:RNQ131211 RXM130870:RXM131211 SHI130870:SHI131211 SRE130870:SRE131211 TBA130870:TBA131211 TKW130870:TKW131211 TUS130870:TUS131211 UEO130870:UEO131211 UOK130870:UOK131211 UYG130870:UYG131211 VIC130870:VIC131211 VRY130870:VRY131211 WBU130870:WBU131211 WLQ130870:WLQ131211 WVM130870:WVM131211 JA196406:JA196747 SW196406:SW196747 ACS196406:ACS196747 AMO196406:AMO196747 AWK196406:AWK196747 BGG196406:BGG196747 BQC196406:BQC196747 BZY196406:BZY196747 CJU196406:CJU196747 CTQ196406:CTQ196747 DDM196406:DDM196747 DNI196406:DNI196747 DXE196406:DXE196747 EHA196406:EHA196747 EQW196406:EQW196747 FAS196406:FAS196747 FKO196406:FKO196747 FUK196406:FUK196747 GEG196406:GEG196747 GOC196406:GOC196747 GXY196406:GXY196747 HHU196406:HHU196747 HRQ196406:HRQ196747 IBM196406:IBM196747 ILI196406:ILI196747 IVE196406:IVE196747 JFA196406:JFA196747 JOW196406:JOW196747 JYS196406:JYS196747 KIO196406:KIO196747 KSK196406:KSK196747 LCG196406:LCG196747 LMC196406:LMC196747 LVY196406:LVY196747 MFU196406:MFU196747 MPQ196406:MPQ196747 MZM196406:MZM196747 NJI196406:NJI196747 NTE196406:NTE196747 ODA196406:ODA196747 OMW196406:OMW196747 OWS196406:OWS196747 PGO196406:PGO196747 PQK196406:PQK196747 QAG196406:QAG196747 QKC196406:QKC196747 QTY196406:QTY196747 RDU196406:RDU196747 RNQ196406:RNQ196747 RXM196406:RXM196747 SHI196406:SHI196747 SRE196406:SRE196747 TBA196406:TBA196747 TKW196406:TKW196747 TUS196406:TUS196747 UEO196406:UEO196747 UOK196406:UOK196747 UYG196406:UYG196747 VIC196406:VIC196747 VRY196406:VRY196747 WBU196406:WBU196747 WLQ196406:WLQ196747 WVM196406:WVM196747 JA261942:JA262283 SW261942:SW262283 ACS261942:ACS262283 AMO261942:AMO262283 AWK261942:AWK262283 BGG261942:BGG262283 BQC261942:BQC262283 BZY261942:BZY262283 CJU261942:CJU262283 CTQ261942:CTQ262283 DDM261942:DDM262283 DNI261942:DNI262283 DXE261942:DXE262283 EHA261942:EHA262283 EQW261942:EQW262283 FAS261942:FAS262283 FKO261942:FKO262283 FUK261942:FUK262283 GEG261942:GEG262283 GOC261942:GOC262283 GXY261942:GXY262283 HHU261942:HHU262283 HRQ261942:HRQ262283 IBM261942:IBM262283 ILI261942:ILI262283 IVE261942:IVE262283 JFA261942:JFA262283 JOW261942:JOW262283 JYS261942:JYS262283 KIO261942:KIO262283 KSK261942:KSK262283 LCG261942:LCG262283 LMC261942:LMC262283 LVY261942:LVY262283 MFU261942:MFU262283 MPQ261942:MPQ262283 MZM261942:MZM262283 NJI261942:NJI262283 NTE261942:NTE262283 ODA261942:ODA262283 OMW261942:OMW262283 OWS261942:OWS262283 PGO261942:PGO262283 PQK261942:PQK262283 QAG261942:QAG262283 QKC261942:QKC262283 QTY261942:QTY262283 RDU261942:RDU262283 RNQ261942:RNQ262283 RXM261942:RXM262283 SHI261942:SHI262283 SRE261942:SRE262283 TBA261942:TBA262283 TKW261942:TKW262283 TUS261942:TUS262283 UEO261942:UEO262283 UOK261942:UOK262283 UYG261942:UYG262283 VIC261942:VIC262283 VRY261942:VRY262283 WBU261942:WBU262283 WLQ261942:WLQ262283 WVM261942:WVM262283 JA327478:JA327819 SW327478:SW327819 ACS327478:ACS327819 AMO327478:AMO327819 AWK327478:AWK327819 BGG327478:BGG327819 BQC327478:BQC327819 BZY327478:BZY327819 CJU327478:CJU327819 CTQ327478:CTQ327819 DDM327478:DDM327819 DNI327478:DNI327819 DXE327478:DXE327819 EHA327478:EHA327819 EQW327478:EQW327819 FAS327478:FAS327819 FKO327478:FKO327819 FUK327478:FUK327819 GEG327478:GEG327819 GOC327478:GOC327819 GXY327478:GXY327819 HHU327478:HHU327819 HRQ327478:HRQ327819 IBM327478:IBM327819 ILI327478:ILI327819 IVE327478:IVE327819 JFA327478:JFA327819 JOW327478:JOW327819 JYS327478:JYS327819 KIO327478:KIO327819 KSK327478:KSK327819 LCG327478:LCG327819 LMC327478:LMC327819 LVY327478:LVY327819 MFU327478:MFU327819 MPQ327478:MPQ327819 MZM327478:MZM327819 NJI327478:NJI327819 NTE327478:NTE327819 ODA327478:ODA327819 OMW327478:OMW327819 OWS327478:OWS327819 PGO327478:PGO327819 PQK327478:PQK327819 QAG327478:QAG327819 QKC327478:QKC327819 QTY327478:QTY327819 RDU327478:RDU327819 RNQ327478:RNQ327819 RXM327478:RXM327819 SHI327478:SHI327819 SRE327478:SRE327819 TBA327478:TBA327819 TKW327478:TKW327819 TUS327478:TUS327819 UEO327478:UEO327819 UOK327478:UOK327819 UYG327478:UYG327819 VIC327478:VIC327819 VRY327478:VRY327819 WBU327478:WBU327819 WLQ327478:WLQ327819 WVM327478:WVM327819 JA393014:JA393355 SW393014:SW393355 ACS393014:ACS393355 AMO393014:AMO393355 AWK393014:AWK393355 BGG393014:BGG393355 BQC393014:BQC393355 BZY393014:BZY393355 CJU393014:CJU393355 CTQ393014:CTQ393355 DDM393014:DDM393355 DNI393014:DNI393355 DXE393014:DXE393355 EHA393014:EHA393355 EQW393014:EQW393355 FAS393014:FAS393355 FKO393014:FKO393355 FUK393014:FUK393355 GEG393014:GEG393355 GOC393014:GOC393355 GXY393014:GXY393355 HHU393014:HHU393355 HRQ393014:HRQ393355 IBM393014:IBM393355 ILI393014:ILI393355 IVE393014:IVE393355 JFA393014:JFA393355 JOW393014:JOW393355 JYS393014:JYS393355 KIO393014:KIO393355 KSK393014:KSK393355 LCG393014:LCG393355 LMC393014:LMC393355 LVY393014:LVY393355 MFU393014:MFU393355 MPQ393014:MPQ393355 MZM393014:MZM393355 NJI393014:NJI393355 NTE393014:NTE393355 ODA393014:ODA393355 OMW393014:OMW393355 OWS393014:OWS393355 PGO393014:PGO393355 PQK393014:PQK393355 QAG393014:QAG393355 QKC393014:QKC393355 QTY393014:QTY393355 RDU393014:RDU393355 RNQ393014:RNQ393355 RXM393014:RXM393355 SHI393014:SHI393355 SRE393014:SRE393355 TBA393014:TBA393355 TKW393014:TKW393355 TUS393014:TUS393355 UEO393014:UEO393355 UOK393014:UOK393355 UYG393014:UYG393355 VIC393014:VIC393355 VRY393014:VRY393355 WBU393014:WBU393355 WLQ393014:WLQ393355 WVM393014:WVM393355 JA458550:JA458891 SW458550:SW458891 ACS458550:ACS458891 AMO458550:AMO458891 AWK458550:AWK458891 BGG458550:BGG458891 BQC458550:BQC458891 BZY458550:BZY458891 CJU458550:CJU458891 CTQ458550:CTQ458891 DDM458550:DDM458891 DNI458550:DNI458891 DXE458550:DXE458891 EHA458550:EHA458891 EQW458550:EQW458891 FAS458550:FAS458891 FKO458550:FKO458891 FUK458550:FUK458891 GEG458550:GEG458891 GOC458550:GOC458891 GXY458550:GXY458891 HHU458550:HHU458891 HRQ458550:HRQ458891 IBM458550:IBM458891 ILI458550:ILI458891 IVE458550:IVE458891 JFA458550:JFA458891 JOW458550:JOW458891 JYS458550:JYS458891 KIO458550:KIO458891 KSK458550:KSK458891 LCG458550:LCG458891 LMC458550:LMC458891 LVY458550:LVY458891 MFU458550:MFU458891 MPQ458550:MPQ458891 MZM458550:MZM458891 NJI458550:NJI458891 NTE458550:NTE458891 ODA458550:ODA458891 OMW458550:OMW458891 OWS458550:OWS458891 PGO458550:PGO458891 PQK458550:PQK458891 QAG458550:QAG458891 QKC458550:QKC458891 QTY458550:QTY458891 RDU458550:RDU458891 RNQ458550:RNQ458891 RXM458550:RXM458891 SHI458550:SHI458891 SRE458550:SRE458891 TBA458550:TBA458891 TKW458550:TKW458891 TUS458550:TUS458891 UEO458550:UEO458891 UOK458550:UOK458891 UYG458550:UYG458891 VIC458550:VIC458891 VRY458550:VRY458891 WBU458550:WBU458891 WLQ458550:WLQ458891 WVM458550:WVM458891 JA524086:JA524427 SW524086:SW524427 ACS524086:ACS524427 AMO524086:AMO524427 AWK524086:AWK524427 BGG524086:BGG524427 BQC524086:BQC524427 BZY524086:BZY524427 CJU524086:CJU524427 CTQ524086:CTQ524427 DDM524086:DDM524427 DNI524086:DNI524427 DXE524086:DXE524427 EHA524086:EHA524427 EQW524086:EQW524427 FAS524086:FAS524427 FKO524086:FKO524427 FUK524086:FUK524427 GEG524086:GEG524427 GOC524086:GOC524427 GXY524086:GXY524427 HHU524086:HHU524427 HRQ524086:HRQ524427 IBM524086:IBM524427 ILI524086:ILI524427 IVE524086:IVE524427 JFA524086:JFA524427 JOW524086:JOW524427 JYS524086:JYS524427 KIO524086:KIO524427 KSK524086:KSK524427 LCG524086:LCG524427 LMC524086:LMC524427 LVY524086:LVY524427 MFU524086:MFU524427 MPQ524086:MPQ524427 MZM524086:MZM524427 NJI524086:NJI524427 NTE524086:NTE524427 ODA524086:ODA524427 OMW524086:OMW524427 OWS524086:OWS524427 PGO524086:PGO524427 PQK524086:PQK524427 QAG524086:QAG524427 QKC524086:QKC524427 QTY524086:QTY524427 RDU524086:RDU524427 RNQ524086:RNQ524427 RXM524086:RXM524427 SHI524086:SHI524427 SRE524086:SRE524427 TBA524086:TBA524427 TKW524086:TKW524427 TUS524086:TUS524427 UEO524086:UEO524427 UOK524086:UOK524427 UYG524086:UYG524427 VIC524086:VIC524427 VRY524086:VRY524427 WBU524086:WBU524427 WLQ524086:WLQ524427 WVM524086:WVM524427 JA589622:JA589963 SW589622:SW589963 ACS589622:ACS589963 AMO589622:AMO589963 AWK589622:AWK589963 BGG589622:BGG589963 BQC589622:BQC589963 BZY589622:BZY589963 CJU589622:CJU589963 CTQ589622:CTQ589963 DDM589622:DDM589963 DNI589622:DNI589963 DXE589622:DXE589963 EHA589622:EHA589963 EQW589622:EQW589963 FAS589622:FAS589963 FKO589622:FKO589963 FUK589622:FUK589963 GEG589622:GEG589963 GOC589622:GOC589963 GXY589622:GXY589963 HHU589622:HHU589963 HRQ589622:HRQ589963 IBM589622:IBM589963 ILI589622:ILI589963 IVE589622:IVE589963 JFA589622:JFA589963 JOW589622:JOW589963 JYS589622:JYS589963 KIO589622:KIO589963 KSK589622:KSK589963 LCG589622:LCG589963 LMC589622:LMC589963 LVY589622:LVY589963 MFU589622:MFU589963 MPQ589622:MPQ589963 MZM589622:MZM589963 NJI589622:NJI589963 NTE589622:NTE589963 ODA589622:ODA589963 OMW589622:OMW589963 OWS589622:OWS589963 PGO589622:PGO589963 PQK589622:PQK589963 QAG589622:QAG589963 QKC589622:QKC589963 QTY589622:QTY589963 RDU589622:RDU589963 RNQ589622:RNQ589963 RXM589622:RXM589963 SHI589622:SHI589963 SRE589622:SRE589963 TBA589622:TBA589963 TKW589622:TKW589963 TUS589622:TUS589963 UEO589622:UEO589963 UOK589622:UOK589963 UYG589622:UYG589963 VIC589622:VIC589963 VRY589622:VRY589963 WBU589622:WBU589963 WLQ589622:WLQ589963 WVM589622:WVM589963 JA655158:JA655499 SW655158:SW655499 ACS655158:ACS655499 AMO655158:AMO655499 AWK655158:AWK655499 BGG655158:BGG655499 BQC655158:BQC655499 BZY655158:BZY655499 CJU655158:CJU655499 CTQ655158:CTQ655499 DDM655158:DDM655499 DNI655158:DNI655499 DXE655158:DXE655499 EHA655158:EHA655499 EQW655158:EQW655499 FAS655158:FAS655499 FKO655158:FKO655499 FUK655158:FUK655499 GEG655158:GEG655499 GOC655158:GOC655499 GXY655158:GXY655499 HHU655158:HHU655499 HRQ655158:HRQ655499 IBM655158:IBM655499 ILI655158:ILI655499 IVE655158:IVE655499 JFA655158:JFA655499 JOW655158:JOW655499 JYS655158:JYS655499 KIO655158:KIO655499 KSK655158:KSK655499 LCG655158:LCG655499 LMC655158:LMC655499 LVY655158:LVY655499 MFU655158:MFU655499 MPQ655158:MPQ655499 MZM655158:MZM655499 NJI655158:NJI655499 NTE655158:NTE655499 ODA655158:ODA655499 OMW655158:OMW655499 OWS655158:OWS655499 PGO655158:PGO655499 PQK655158:PQK655499 QAG655158:QAG655499 QKC655158:QKC655499 QTY655158:QTY655499 RDU655158:RDU655499 RNQ655158:RNQ655499 RXM655158:RXM655499 SHI655158:SHI655499 SRE655158:SRE655499 TBA655158:TBA655499 TKW655158:TKW655499 TUS655158:TUS655499 UEO655158:UEO655499 UOK655158:UOK655499 UYG655158:UYG655499 VIC655158:VIC655499 VRY655158:VRY655499 WBU655158:WBU655499 WLQ655158:WLQ655499 WVM655158:WVM655499 JA720694:JA721035 SW720694:SW721035 ACS720694:ACS721035 AMO720694:AMO721035 AWK720694:AWK721035 BGG720694:BGG721035 BQC720694:BQC721035 BZY720694:BZY721035 CJU720694:CJU721035 CTQ720694:CTQ721035 DDM720694:DDM721035 DNI720694:DNI721035 DXE720694:DXE721035 EHA720694:EHA721035 EQW720694:EQW721035 FAS720694:FAS721035 FKO720694:FKO721035 FUK720694:FUK721035 GEG720694:GEG721035 GOC720694:GOC721035 GXY720694:GXY721035 HHU720694:HHU721035 HRQ720694:HRQ721035 IBM720694:IBM721035 ILI720694:ILI721035 IVE720694:IVE721035 JFA720694:JFA721035 JOW720694:JOW721035 JYS720694:JYS721035 KIO720694:KIO721035 KSK720694:KSK721035 LCG720694:LCG721035 LMC720694:LMC721035 LVY720694:LVY721035 MFU720694:MFU721035 MPQ720694:MPQ721035 MZM720694:MZM721035 NJI720694:NJI721035 NTE720694:NTE721035 ODA720694:ODA721035 OMW720694:OMW721035 OWS720694:OWS721035 PGO720694:PGO721035 PQK720694:PQK721035 QAG720694:QAG721035 QKC720694:QKC721035 QTY720694:QTY721035 RDU720694:RDU721035 RNQ720694:RNQ721035 RXM720694:RXM721035 SHI720694:SHI721035 SRE720694:SRE721035 TBA720694:TBA721035 TKW720694:TKW721035 TUS720694:TUS721035 UEO720694:UEO721035 UOK720694:UOK721035 UYG720694:UYG721035 VIC720694:VIC721035 VRY720694:VRY721035 WBU720694:WBU721035 WLQ720694:WLQ721035 WVM720694:WVM721035 JA786230:JA786571 SW786230:SW786571 ACS786230:ACS786571 AMO786230:AMO786571 AWK786230:AWK786571 BGG786230:BGG786571 BQC786230:BQC786571 BZY786230:BZY786571 CJU786230:CJU786571 CTQ786230:CTQ786571 DDM786230:DDM786571 DNI786230:DNI786571 DXE786230:DXE786571 EHA786230:EHA786571 EQW786230:EQW786571 FAS786230:FAS786571 FKO786230:FKO786571 FUK786230:FUK786571 GEG786230:GEG786571 GOC786230:GOC786571 GXY786230:GXY786571 HHU786230:HHU786571 HRQ786230:HRQ786571 IBM786230:IBM786571 ILI786230:ILI786571 IVE786230:IVE786571 JFA786230:JFA786571 JOW786230:JOW786571 JYS786230:JYS786571 KIO786230:KIO786571 KSK786230:KSK786571 LCG786230:LCG786571 LMC786230:LMC786571 LVY786230:LVY786571 MFU786230:MFU786571 MPQ786230:MPQ786571 MZM786230:MZM786571 NJI786230:NJI786571 NTE786230:NTE786571 ODA786230:ODA786571 OMW786230:OMW786571 OWS786230:OWS786571 PGO786230:PGO786571 PQK786230:PQK786571 QAG786230:QAG786571 QKC786230:QKC786571 QTY786230:QTY786571 RDU786230:RDU786571 RNQ786230:RNQ786571 RXM786230:RXM786571 SHI786230:SHI786571 SRE786230:SRE786571 TBA786230:TBA786571 TKW786230:TKW786571 TUS786230:TUS786571 UEO786230:UEO786571 UOK786230:UOK786571 UYG786230:UYG786571 VIC786230:VIC786571 VRY786230:VRY786571 WBU786230:WBU786571 WLQ786230:WLQ786571 WVM786230:WVM786571 JA851766:JA852107 SW851766:SW852107 ACS851766:ACS852107 AMO851766:AMO852107 AWK851766:AWK852107 BGG851766:BGG852107 BQC851766:BQC852107 BZY851766:BZY852107 CJU851766:CJU852107 CTQ851766:CTQ852107 DDM851766:DDM852107 DNI851766:DNI852107 DXE851766:DXE852107 EHA851766:EHA852107 EQW851766:EQW852107 FAS851766:FAS852107 FKO851766:FKO852107 FUK851766:FUK852107 GEG851766:GEG852107 GOC851766:GOC852107 GXY851766:GXY852107 HHU851766:HHU852107 HRQ851766:HRQ852107 IBM851766:IBM852107 ILI851766:ILI852107 IVE851766:IVE852107 JFA851766:JFA852107 JOW851766:JOW852107 JYS851766:JYS852107 KIO851766:KIO852107 KSK851766:KSK852107 LCG851766:LCG852107 LMC851766:LMC852107 LVY851766:LVY852107 MFU851766:MFU852107 MPQ851766:MPQ852107 MZM851766:MZM852107 NJI851766:NJI852107 NTE851766:NTE852107 ODA851766:ODA852107 OMW851766:OMW852107 OWS851766:OWS852107 PGO851766:PGO852107 PQK851766:PQK852107 QAG851766:QAG852107 QKC851766:QKC852107 QTY851766:QTY852107 RDU851766:RDU852107 RNQ851766:RNQ852107 RXM851766:RXM852107 SHI851766:SHI852107 SRE851766:SRE852107 TBA851766:TBA852107 TKW851766:TKW852107 TUS851766:TUS852107 UEO851766:UEO852107 UOK851766:UOK852107 UYG851766:UYG852107 VIC851766:VIC852107 VRY851766:VRY852107 WBU851766:WBU852107 WLQ851766:WLQ852107 WVM851766:WVM852107 JA917302:JA917643 SW917302:SW917643 ACS917302:ACS917643 AMO917302:AMO917643 AWK917302:AWK917643 BGG917302:BGG917643 BQC917302:BQC917643 BZY917302:BZY917643 CJU917302:CJU917643 CTQ917302:CTQ917643 DDM917302:DDM917643 DNI917302:DNI917643 DXE917302:DXE917643 EHA917302:EHA917643 EQW917302:EQW917643 FAS917302:FAS917643 FKO917302:FKO917643 FUK917302:FUK917643 GEG917302:GEG917643 GOC917302:GOC917643 GXY917302:GXY917643 HHU917302:HHU917643 HRQ917302:HRQ917643 IBM917302:IBM917643 ILI917302:ILI917643 IVE917302:IVE917643 JFA917302:JFA917643 JOW917302:JOW917643 JYS917302:JYS917643 KIO917302:KIO917643 KSK917302:KSK917643 LCG917302:LCG917643 LMC917302:LMC917643 LVY917302:LVY917643 MFU917302:MFU917643 MPQ917302:MPQ917643 MZM917302:MZM917643 NJI917302:NJI917643 NTE917302:NTE917643 ODA917302:ODA917643 OMW917302:OMW917643 OWS917302:OWS917643 PGO917302:PGO917643 PQK917302:PQK917643 QAG917302:QAG917643 QKC917302:QKC917643 QTY917302:QTY917643 RDU917302:RDU917643 RNQ917302:RNQ917643 RXM917302:RXM917643 SHI917302:SHI917643 SRE917302:SRE917643 TBA917302:TBA917643 TKW917302:TKW917643 TUS917302:TUS917643 UEO917302:UEO917643 UOK917302:UOK917643 UYG917302:UYG917643 VIC917302:VIC917643 VRY917302:VRY917643 WBU917302:WBU917643 WLQ917302:WLQ917643 WVM917302:WVM917643 JA982838:JA983179 SW982838:SW983179 ACS982838:ACS983179 AMO982838:AMO983179 AWK982838:AWK983179 BGG982838:BGG983179 BQC982838:BQC983179 BZY982838:BZY983179 CJU982838:CJU983179 CTQ982838:CTQ983179 DDM982838:DDM983179 DNI982838:DNI983179 DXE982838:DXE983179 EHA982838:EHA983179 EQW982838:EQW983179 FAS982838:FAS983179 FKO982838:FKO983179 FUK982838:FUK983179 GEG982838:GEG983179 GOC982838:GOC983179 GXY982838:GXY983179 HHU982838:HHU983179 HRQ982838:HRQ983179 IBM982838:IBM983179 ILI982838:ILI983179 IVE982838:IVE983179 JFA982838:JFA983179 JOW982838:JOW983179 JYS982838:JYS983179 KIO982838:KIO983179 KSK982838:KSK983179 LCG982838:LCG983179 LMC982838:LMC983179 LVY982838:LVY983179 MFU982838:MFU983179 MPQ982838:MPQ983179 MZM982838:MZM983179 NJI982838:NJI983179 NTE982838:NTE983179 ODA982838:ODA983179 OMW982838:OMW983179 OWS982838:OWS983179 PGO982838:PGO983179 PQK982838:PQK983179 QAG982838:QAG983179 QKC982838:QKC983179 QTY982838:QTY983179 RDU982838:RDU983179 RNQ982838:RNQ983179 RXM982838:RXM983179 SHI982838:SHI983179 SRE982838:SRE983179 TBA982838:TBA983179 TKW982838:TKW983179 TUS982838:TUS983179 UEO982838:UEO983179 UOK982838:UOK983179 UYG982838:UYG983179 VIC982838:VIC983179 VRY982838:VRY983179 WBU982838:WBU983179 WLQ982838:WLQ983179 WVM7:WVM149 WLQ7:WLQ149 WBU7:WBU149 VRY7:VRY149 VIC7:VIC149 UYG7:UYG149 UOK7:UOK149 UEO7:UEO149 TUS7:TUS149 TKW7:TKW149 TBA7:TBA149 SRE7:SRE149 SHI7:SHI149 RXM7:RXM149 RNQ7:RNQ149 RDU7:RDU149 QTY7:QTY149 QKC7:QKC149 QAG7:QAG149 PQK7:PQK149 PGO7:PGO149 OWS7:OWS149 OMW7:OMW149 ODA7:ODA149 NTE7:NTE149 NJI7:NJI149 MZM7:MZM149 MPQ7:MPQ149 MFU7:MFU149 LVY7:LVY149 LMC7:LMC149 LCG7:LCG149 KSK7:KSK149 KIO7:KIO149 JYS7:JYS149 JOW7:JOW149 JFA7:JFA149 IVE7:IVE149 ILI7:ILI149 IBM7:IBM149 HRQ7:HRQ149 HHU7:HHU149 GXY7:GXY149 GOC7:GOC149 GEG7:GEG149 FUK7:FUK149 FKO7:FKO149 FAS7:FAS149 EQW7:EQW149 EHA7:EHA149 DXE7:DXE149 DNI7:DNI149 DDM7:DDM149 CTQ7:CTQ149 CJU7:CJU149 BZY7:BZY149 BQC7:BQC149 BGG7:BGG149 AWK7:AWK149 AMO7:AMO149 ACS7:ACS149 SW7:SW149 JA7:JA149 H65294:H65635 H130830:H131171 H196366:H196707 H261902:H262243 H327438:H327779 H392974:H393315 H458510:H458851 H524046:H524387 H589582:H589923 H655118:H655459 H720654:H720995 H786190:H786531 H851726:H852067 H917262:H917603 H982798:H983139 L982798:L983139 L65294:L65635 L130830:L131171 L196366:L196707 L261902:L262243 L327438:L327779 L392974:L393315 L458510:L458851 L524046:L524387 L589582:L589923 L655118:L655459 L720654:L720995 L786190:L786531 L851726:L852067 L917262:L917603" xr:uid="{00000000-0002-0000-0400-000003000000}">
      <formula1>1</formula1>
      <formula2>305</formula2>
    </dataValidation>
    <dataValidation type="list" allowBlank="1" showInputMessage="1" showErrorMessage="1" sqref="RDZ982838:RDZ983179 QUD982838:QUD983179 RNV982838:RNV983179 JF65334:JF65675 TB65334:TB65675 ACX65334:ACX65675 AMT65334:AMT65675 AWP65334:AWP65675 BGL65334:BGL65675 BQH65334:BQH65675 CAD65334:CAD65675 CJZ65334:CJZ65675 CTV65334:CTV65675 DDR65334:DDR65675 DNN65334:DNN65675 DXJ65334:DXJ65675 EHF65334:EHF65675 ERB65334:ERB65675 FAX65334:FAX65675 FKT65334:FKT65675 FUP65334:FUP65675 GEL65334:GEL65675 GOH65334:GOH65675 GYD65334:GYD65675 HHZ65334:HHZ65675 HRV65334:HRV65675 IBR65334:IBR65675 ILN65334:ILN65675 IVJ65334:IVJ65675 JFF65334:JFF65675 JPB65334:JPB65675 JYX65334:JYX65675 KIT65334:KIT65675 KSP65334:KSP65675 LCL65334:LCL65675 LMH65334:LMH65675 LWD65334:LWD65675 MFZ65334:MFZ65675 MPV65334:MPV65675 MZR65334:MZR65675 NJN65334:NJN65675 NTJ65334:NTJ65675 ODF65334:ODF65675 ONB65334:ONB65675 OWX65334:OWX65675 PGT65334:PGT65675 PQP65334:PQP65675 QAL65334:QAL65675 QKH65334:QKH65675 QUD65334:QUD65675 RDZ65334:RDZ65675 RNV65334:RNV65675 RXR65334:RXR65675 SHN65334:SHN65675 SRJ65334:SRJ65675 TBF65334:TBF65675 TLB65334:TLB65675 TUX65334:TUX65675 UET65334:UET65675 UOP65334:UOP65675 UYL65334:UYL65675 VIH65334:VIH65675 VSD65334:VSD65675 WBZ65334:WBZ65675 WLV65334:WLV65675 WVR65334:WVR65675 RXR982838:RXR983179 JF130870:JF131211 TB130870:TB131211 ACX130870:ACX131211 AMT130870:AMT131211 AWP130870:AWP131211 BGL130870:BGL131211 BQH130870:BQH131211 CAD130870:CAD131211 CJZ130870:CJZ131211 CTV130870:CTV131211 DDR130870:DDR131211 DNN130870:DNN131211 DXJ130870:DXJ131211 EHF130870:EHF131211 ERB130870:ERB131211 FAX130870:FAX131211 FKT130870:FKT131211 FUP130870:FUP131211 GEL130870:GEL131211 GOH130870:GOH131211 GYD130870:GYD131211 HHZ130870:HHZ131211 HRV130870:HRV131211 IBR130870:IBR131211 ILN130870:ILN131211 IVJ130870:IVJ131211 JFF130870:JFF131211 JPB130870:JPB131211 JYX130870:JYX131211 KIT130870:KIT131211 KSP130870:KSP131211 LCL130870:LCL131211 LMH130870:LMH131211 LWD130870:LWD131211 MFZ130870:MFZ131211 MPV130870:MPV131211 MZR130870:MZR131211 NJN130870:NJN131211 NTJ130870:NTJ131211 ODF130870:ODF131211 ONB130870:ONB131211 OWX130870:OWX131211 PGT130870:PGT131211 PQP130870:PQP131211 QAL130870:QAL131211 QKH130870:QKH131211 QUD130870:QUD131211 RDZ130870:RDZ131211 RNV130870:RNV131211 RXR130870:RXR131211 SHN130870:SHN131211 SRJ130870:SRJ131211 TBF130870:TBF131211 TLB130870:TLB131211 TUX130870:TUX131211 UET130870:UET131211 UOP130870:UOP131211 UYL130870:UYL131211 VIH130870:VIH131211 VSD130870:VSD131211 WBZ130870:WBZ131211 WLV130870:WLV131211 WVR130870:WVR131211 SHN982838:SHN983179 JF196406:JF196747 TB196406:TB196747 ACX196406:ACX196747 AMT196406:AMT196747 AWP196406:AWP196747 BGL196406:BGL196747 BQH196406:BQH196747 CAD196406:CAD196747 CJZ196406:CJZ196747 CTV196406:CTV196747 DDR196406:DDR196747 DNN196406:DNN196747 DXJ196406:DXJ196747 EHF196406:EHF196747 ERB196406:ERB196747 FAX196406:FAX196747 FKT196406:FKT196747 FUP196406:FUP196747 GEL196406:GEL196747 GOH196406:GOH196747 GYD196406:GYD196747 HHZ196406:HHZ196747 HRV196406:HRV196747 IBR196406:IBR196747 ILN196406:ILN196747 IVJ196406:IVJ196747 JFF196406:JFF196747 JPB196406:JPB196747 JYX196406:JYX196747 KIT196406:KIT196747 KSP196406:KSP196747 LCL196406:LCL196747 LMH196406:LMH196747 LWD196406:LWD196747 MFZ196406:MFZ196747 MPV196406:MPV196747 MZR196406:MZR196747 NJN196406:NJN196747 NTJ196406:NTJ196747 ODF196406:ODF196747 ONB196406:ONB196747 OWX196406:OWX196747 PGT196406:PGT196747 PQP196406:PQP196747 QAL196406:QAL196747 QKH196406:QKH196747 QUD196406:QUD196747 RDZ196406:RDZ196747 RNV196406:RNV196747 RXR196406:RXR196747 SHN196406:SHN196747 SRJ196406:SRJ196747 TBF196406:TBF196747 TLB196406:TLB196747 TUX196406:TUX196747 UET196406:UET196747 UOP196406:UOP196747 UYL196406:UYL196747 VIH196406:VIH196747 VSD196406:VSD196747 WBZ196406:WBZ196747 WLV196406:WLV196747 WVR196406:WVR196747 SRJ982838:SRJ983179 JF261942:JF262283 TB261942:TB262283 ACX261942:ACX262283 AMT261942:AMT262283 AWP261942:AWP262283 BGL261942:BGL262283 BQH261942:BQH262283 CAD261942:CAD262283 CJZ261942:CJZ262283 CTV261942:CTV262283 DDR261942:DDR262283 DNN261942:DNN262283 DXJ261942:DXJ262283 EHF261942:EHF262283 ERB261942:ERB262283 FAX261942:FAX262283 FKT261942:FKT262283 FUP261942:FUP262283 GEL261942:GEL262283 GOH261942:GOH262283 GYD261942:GYD262283 HHZ261942:HHZ262283 HRV261942:HRV262283 IBR261942:IBR262283 ILN261942:ILN262283 IVJ261942:IVJ262283 JFF261942:JFF262283 JPB261942:JPB262283 JYX261942:JYX262283 KIT261942:KIT262283 KSP261942:KSP262283 LCL261942:LCL262283 LMH261942:LMH262283 LWD261942:LWD262283 MFZ261942:MFZ262283 MPV261942:MPV262283 MZR261942:MZR262283 NJN261942:NJN262283 NTJ261942:NTJ262283 ODF261942:ODF262283 ONB261942:ONB262283 OWX261942:OWX262283 PGT261942:PGT262283 PQP261942:PQP262283 QAL261942:QAL262283 QKH261942:QKH262283 QUD261942:QUD262283 RDZ261942:RDZ262283 RNV261942:RNV262283 RXR261942:RXR262283 SHN261942:SHN262283 SRJ261942:SRJ262283 TBF261942:TBF262283 TLB261942:TLB262283 TUX261942:TUX262283 UET261942:UET262283 UOP261942:UOP262283 UYL261942:UYL262283 VIH261942:VIH262283 VSD261942:VSD262283 WBZ261942:WBZ262283 WLV261942:WLV262283 WVR261942:WVR262283 TBF982838:TBF983179 JF327478:JF327819 TB327478:TB327819 ACX327478:ACX327819 AMT327478:AMT327819 AWP327478:AWP327819 BGL327478:BGL327819 BQH327478:BQH327819 CAD327478:CAD327819 CJZ327478:CJZ327819 CTV327478:CTV327819 DDR327478:DDR327819 DNN327478:DNN327819 DXJ327478:DXJ327819 EHF327478:EHF327819 ERB327478:ERB327819 FAX327478:FAX327819 FKT327478:FKT327819 FUP327478:FUP327819 GEL327478:GEL327819 GOH327478:GOH327819 GYD327478:GYD327819 HHZ327478:HHZ327819 HRV327478:HRV327819 IBR327478:IBR327819 ILN327478:ILN327819 IVJ327478:IVJ327819 JFF327478:JFF327819 JPB327478:JPB327819 JYX327478:JYX327819 KIT327478:KIT327819 KSP327478:KSP327819 LCL327478:LCL327819 LMH327478:LMH327819 LWD327478:LWD327819 MFZ327478:MFZ327819 MPV327478:MPV327819 MZR327478:MZR327819 NJN327478:NJN327819 NTJ327478:NTJ327819 ODF327478:ODF327819 ONB327478:ONB327819 OWX327478:OWX327819 PGT327478:PGT327819 PQP327478:PQP327819 QAL327478:QAL327819 QKH327478:QKH327819 QUD327478:QUD327819 RDZ327478:RDZ327819 RNV327478:RNV327819 RXR327478:RXR327819 SHN327478:SHN327819 SRJ327478:SRJ327819 TBF327478:TBF327819 TLB327478:TLB327819 TUX327478:TUX327819 UET327478:UET327819 UOP327478:UOP327819 UYL327478:UYL327819 VIH327478:VIH327819 VSD327478:VSD327819 WBZ327478:WBZ327819 WLV327478:WLV327819 WVR327478:WVR327819 TLB982838:TLB983179 JF393014:JF393355 TB393014:TB393355 ACX393014:ACX393355 AMT393014:AMT393355 AWP393014:AWP393355 BGL393014:BGL393355 BQH393014:BQH393355 CAD393014:CAD393355 CJZ393014:CJZ393355 CTV393014:CTV393355 DDR393014:DDR393355 DNN393014:DNN393355 DXJ393014:DXJ393355 EHF393014:EHF393355 ERB393014:ERB393355 FAX393014:FAX393355 FKT393014:FKT393355 FUP393014:FUP393355 GEL393014:GEL393355 GOH393014:GOH393355 GYD393014:GYD393355 HHZ393014:HHZ393355 HRV393014:HRV393355 IBR393014:IBR393355 ILN393014:ILN393355 IVJ393014:IVJ393355 JFF393014:JFF393355 JPB393014:JPB393355 JYX393014:JYX393355 KIT393014:KIT393355 KSP393014:KSP393355 LCL393014:LCL393355 LMH393014:LMH393355 LWD393014:LWD393355 MFZ393014:MFZ393355 MPV393014:MPV393355 MZR393014:MZR393355 NJN393014:NJN393355 NTJ393014:NTJ393355 ODF393014:ODF393355 ONB393014:ONB393355 OWX393014:OWX393355 PGT393014:PGT393355 PQP393014:PQP393355 QAL393014:QAL393355 QKH393014:QKH393355 QUD393014:QUD393355 RDZ393014:RDZ393355 RNV393014:RNV393355 RXR393014:RXR393355 SHN393014:SHN393355 SRJ393014:SRJ393355 TBF393014:TBF393355 TLB393014:TLB393355 TUX393014:TUX393355 UET393014:UET393355 UOP393014:UOP393355 UYL393014:UYL393355 VIH393014:VIH393355 VSD393014:VSD393355 WBZ393014:WBZ393355 WLV393014:WLV393355 WVR393014:WVR393355 TUX982838:TUX983179 JF458550:JF458891 TB458550:TB458891 ACX458550:ACX458891 AMT458550:AMT458891 AWP458550:AWP458891 BGL458550:BGL458891 BQH458550:BQH458891 CAD458550:CAD458891 CJZ458550:CJZ458891 CTV458550:CTV458891 DDR458550:DDR458891 DNN458550:DNN458891 DXJ458550:DXJ458891 EHF458550:EHF458891 ERB458550:ERB458891 FAX458550:FAX458891 FKT458550:FKT458891 FUP458550:FUP458891 GEL458550:GEL458891 GOH458550:GOH458891 GYD458550:GYD458891 HHZ458550:HHZ458891 HRV458550:HRV458891 IBR458550:IBR458891 ILN458550:ILN458891 IVJ458550:IVJ458891 JFF458550:JFF458891 JPB458550:JPB458891 JYX458550:JYX458891 KIT458550:KIT458891 KSP458550:KSP458891 LCL458550:LCL458891 LMH458550:LMH458891 LWD458550:LWD458891 MFZ458550:MFZ458891 MPV458550:MPV458891 MZR458550:MZR458891 NJN458550:NJN458891 NTJ458550:NTJ458891 ODF458550:ODF458891 ONB458550:ONB458891 OWX458550:OWX458891 PGT458550:PGT458891 PQP458550:PQP458891 QAL458550:QAL458891 QKH458550:QKH458891 QUD458550:QUD458891 RDZ458550:RDZ458891 RNV458550:RNV458891 RXR458550:RXR458891 SHN458550:SHN458891 SRJ458550:SRJ458891 TBF458550:TBF458891 TLB458550:TLB458891 TUX458550:TUX458891 UET458550:UET458891 UOP458550:UOP458891 UYL458550:UYL458891 VIH458550:VIH458891 VSD458550:VSD458891 WBZ458550:WBZ458891 WLV458550:WLV458891 WVR458550:WVR458891 UET982838:UET983179 JF524086:JF524427 TB524086:TB524427 ACX524086:ACX524427 AMT524086:AMT524427 AWP524086:AWP524427 BGL524086:BGL524427 BQH524086:BQH524427 CAD524086:CAD524427 CJZ524086:CJZ524427 CTV524086:CTV524427 DDR524086:DDR524427 DNN524086:DNN524427 DXJ524086:DXJ524427 EHF524086:EHF524427 ERB524086:ERB524427 FAX524086:FAX524427 FKT524086:FKT524427 FUP524086:FUP524427 GEL524086:GEL524427 GOH524086:GOH524427 GYD524086:GYD524427 HHZ524086:HHZ524427 HRV524086:HRV524427 IBR524086:IBR524427 ILN524086:ILN524427 IVJ524086:IVJ524427 JFF524086:JFF524427 JPB524086:JPB524427 JYX524086:JYX524427 KIT524086:KIT524427 KSP524086:KSP524427 LCL524086:LCL524427 LMH524086:LMH524427 LWD524086:LWD524427 MFZ524086:MFZ524427 MPV524086:MPV524427 MZR524086:MZR524427 NJN524086:NJN524427 NTJ524086:NTJ524427 ODF524086:ODF524427 ONB524086:ONB524427 OWX524086:OWX524427 PGT524086:PGT524427 PQP524086:PQP524427 QAL524086:QAL524427 QKH524086:QKH524427 QUD524086:QUD524427 RDZ524086:RDZ524427 RNV524086:RNV524427 RXR524086:RXR524427 SHN524086:SHN524427 SRJ524086:SRJ524427 TBF524086:TBF524427 TLB524086:TLB524427 TUX524086:TUX524427 UET524086:UET524427 UOP524086:UOP524427 UYL524086:UYL524427 VIH524086:VIH524427 VSD524086:VSD524427 WBZ524086:WBZ524427 WLV524086:WLV524427 WVR524086:WVR524427 UOP982838:UOP983179 JF589622:JF589963 TB589622:TB589963 ACX589622:ACX589963 AMT589622:AMT589963 AWP589622:AWP589963 BGL589622:BGL589963 BQH589622:BQH589963 CAD589622:CAD589963 CJZ589622:CJZ589963 CTV589622:CTV589963 DDR589622:DDR589963 DNN589622:DNN589963 DXJ589622:DXJ589963 EHF589622:EHF589963 ERB589622:ERB589963 FAX589622:FAX589963 FKT589622:FKT589963 FUP589622:FUP589963 GEL589622:GEL589963 GOH589622:GOH589963 GYD589622:GYD589963 HHZ589622:HHZ589963 HRV589622:HRV589963 IBR589622:IBR589963 ILN589622:ILN589963 IVJ589622:IVJ589963 JFF589622:JFF589963 JPB589622:JPB589963 JYX589622:JYX589963 KIT589622:KIT589963 KSP589622:KSP589963 LCL589622:LCL589963 LMH589622:LMH589963 LWD589622:LWD589963 MFZ589622:MFZ589963 MPV589622:MPV589963 MZR589622:MZR589963 NJN589622:NJN589963 NTJ589622:NTJ589963 ODF589622:ODF589963 ONB589622:ONB589963 OWX589622:OWX589963 PGT589622:PGT589963 PQP589622:PQP589963 QAL589622:QAL589963 QKH589622:QKH589963 QUD589622:QUD589963 RDZ589622:RDZ589963 RNV589622:RNV589963 RXR589622:RXR589963 SHN589622:SHN589963 SRJ589622:SRJ589963 TBF589622:TBF589963 TLB589622:TLB589963 TUX589622:TUX589963 UET589622:UET589963 UOP589622:UOP589963 UYL589622:UYL589963 VIH589622:VIH589963 VSD589622:VSD589963 WBZ589622:WBZ589963 WLV589622:WLV589963 WVR589622:WVR589963 UYL982838:UYL983179 JF655158:JF655499 TB655158:TB655499 ACX655158:ACX655499 AMT655158:AMT655499 AWP655158:AWP655499 BGL655158:BGL655499 BQH655158:BQH655499 CAD655158:CAD655499 CJZ655158:CJZ655499 CTV655158:CTV655499 DDR655158:DDR655499 DNN655158:DNN655499 DXJ655158:DXJ655499 EHF655158:EHF655499 ERB655158:ERB655499 FAX655158:FAX655499 FKT655158:FKT655499 FUP655158:FUP655499 GEL655158:GEL655499 GOH655158:GOH655499 GYD655158:GYD655499 HHZ655158:HHZ655499 HRV655158:HRV655499 IBR655158:IBR655499 ILN655158:ILN655499 IVJ655158:IVJ655499 JFF655158:JFF655499 JPB655158:JPB655499 JYX655158:JYX655499 KIT655158:KIT655499 KSP655158:KSP655499 LCL655158:LCL655499 LMH655158:LMH655499 LWD655158:LWD655499 MFZ655158:MFZ655499 MPV655158:MPV655499 MZR655158:MZR655499 NJN655158:NJN655499 NTJ655158:NTJ655499 ODF655158:ODF655499 ONB655158:ONB655499 OWX655158:OWX655499 PGT655158:PGT655499 PQP655158:PQP655499 QAL655158:QAL655499 QKH655158:QKH655499 QUD655158:QUD655499 RDZ655158:RDZ655499 RNV655158:RNV655499 RXR655158:RXR655499 SHN655158:SHN655499 SRJ655158:SRJ655499 TBF655158:TBF655499 TLB655158:TLB655499 TUX655158:TUX655499 UET655158:UET655499 UOP655158:UOP655499 UYL655158:UYL655499 VIH655158:VIH655499 VSD655158:VSD655499 WBZ655158:WBZ655499 WLV655158:WLV655499 WVR655158:WVR655499 VIH982838:VIH983179 JF720694:JF721035 TB720694:TB721035 ACX720694:ACX721035 AMT720694:AMT721035 AWP720694:AWP721035 BGL720694:BGL721035 BQH720694:BQH721035 CAD720694:CAD721035 CJZ720694:CJZ721035 CTV720694:CTV721035 DDR720694:DDR721035 DNN720694:DNN721035 DXJ720694:DXJ721035 EHF720694:EHF721035 ERB720694:ERB721035 FAX720694:FAX721035 FKT720694:FKT721035 FUP720694:FUP721035 GEL720694:GEL721035 GOH720694:GOH721035 GYD720694:GYD721035 HHZ720694:HHZ721035 HRV720694:HRV721035 IBR720694:IBR721035 ILN720694:ILN721035 IVJ720694:IVJ721035 JFF720694:JFF721035 JPB720694:JPB721035 JYX720694:JYX721035 KIT720694:KIT721035 KSP720694:KSP721035 LCL720694:LCL721035 LMH720694:LMH721035 LWD720694:LWD721035 MFZ720694:MFZ721035 MPV720694:MPV721035 MZR720694:MZR721035 NJN720694:NJN721035 NTJ720694:NTJ721035 ODF720694:ODF721035 ONB720694:ONB721035 OWX720694:OWX721035 PGT720694:PGT721035 PQP720694:PQP721035 QAL720694:QAL721035 QKH720694:QKH721035 QUD720694:QUD721035 RDZ720694:RDZ721035 RNV720694:RNV721035 RXR720694:RXR721035 SHN720694:SHN721035 SRJ720694:SRJ721035 TBF720694:TBF721035 TLB720694:TLB721035 TUX720694:TUX721035 UET720694:UET721035 UOP720694:UOP721035 UYL720694:UYL721035 VIH720694:VIH721035 VSD720694:VSD721035 WBZ720694:WBZ721035 WLV720694:WLV721035 WVR720694:WVR721035 VSD982838:VSD983179 JF786230:JF786571 TB786230:TB786571 ACX786230:ACX786571 AMT786230:AMT786571 AWP786230:AWP786571 BGL786230:BGL786571 BQH786230:BQH786571 CAD786230:CAD786571 CJZ786230:CJZ786571 CTV786230:CTV786571 DDR786230:DDR786571 DNN786230:DNN786571 DXJ786230:DXJ786571 EHF786230:EHF786571 ERB786230:ERB786571 FAX786230:FAX786571 FKT786230:FKT786571 FUP786230:FUP786571 GEL786230:GEL786571 GOH786230:GOH786571 GYD786230:GYD786571 HHZ786230:HHZ786571 HRV786230:HRV786571 IBR786230:IBR786571 ILN786230:ILN786571 IVJ786230:IVJ786571 JFF786230:JFF786571 JPB786230:JPB786571 JYX786230:JYX786571 KIT786230:KIT786571 KSP786230:KSP786571 LCL786230:LCL786571 LMH786230:LMH786571 LWD786230:LWD786571 MFZ786230:MFZ786571 MPV786230:MPV786571 MZR786230:MZR786571 NJN786230:NJN786571 NTJ786230:NTJ786571 ODF786230:ODF786571 ONB786230:ONB786571 OWX786230:OWX786571 PGT786230:PGT786571 PQP786230:PQP786571 QAL786230:QAL786571 QKH786230:QKH786571 QUD786230:QUD786571 RDZ786230:RDZ786571 RNV786230:RNV786571 RXR786230:RXR786571 SHN786230:SHN786571 SRJ786230:SRJ786571 TBF786230:TBF786571 TLB786230:TLB786571 TUX786230:TUX786571 UET786230:UET786571 UOP786230:UOP786571 UYL786230:UYL786571 VIH786230:VIH786571 VSD786230:VSD786571 WBZ786230:WBZ786571 WLV786230:WLV786571 WVR786230:WVR786571 WBZ982838:WBZ983179 JF851766:JF852107 TB851766:TB852107 ACX851766:ACX852107 AMT851766:AMT852107 AWP851766:AWP852107 BGL851766:BGL852107 BQH851766:BQH852107 CAD851766:CAD852107 CJZ851766:CJZ852107 CTV851766:CTV852107 DDR851766:DDR852107 DNN851766:DNN852107 DXJ851766:DXJ852107 EHF851766:EHF852107 ERB851766:ERB852107 FAX851766:FAX852107 FKT851766:FKT852107 FUP851766:FUP852107 GEL851766:GEL852107 GOH851766:GOH852107 GYD851766:GYD852107 HHZ851766:HHZ852107 HRV851766:HRV852107 IBR851766:IBR852107 ILN851766:ILN852107 IVJ851766:IVJ852107 JFF851766:JFF852107 JPB851766:JPB852107 JYX851766:JYX852107 KIT851766:KIT852107 KSP851766:KSP852107 LCL851766:LCL852107 LMH851766:LMH852107 LWD851766:LWD852107 MFZ851766:MFZ852107 MPV851766:MPV852107 MZR851766:MZR852107 NJN851766:NJN852107 NTJ851766:NTJ852107 ODF851766:ODF852107 ONB851766:ONB852107 OWX851766:OWX852107 PGT851766:PGT852107 PQP851766:PQP852107 QAL851766:QAL852107 QKH851766:QKH852107 QUD851766:QUD852107 RDZ851766:RDZ852107 RNV851766:RNV852107 RXR851766:RXR852107 SHN851766:SHN852107 SRJ851766:SRJ852107 TBF851766:TBF852107 TLB851766:TLB852107 TUX851766:TUX852107 UET851766:UET852107 UOP851766:UOP852107 UYL851766:UYL852107 VIH851766:VIH852107 VSD851766:VSD852107 WBZ851766:WBZ852107 WLV851766:WLV852107 WVR851766:WVR852107 WLV982838:WLV983179 JF917302:JF917643 TB917302:TB917643 ACX917302:ACX917643 AMT917302:AMT917643 AWP917302:AWP917643 BGL917302:BGL917643 BQH917302:BQH917643 CAD917302:CAD917643 CJZ917302:CJZ917643 CTV917302:CTV917643 DDR917302:DDR917643 DNN917302:DNN917643 DXJ917302:DXJ917643 EHF917302:EHF917643 ERB917302:ERB917643 FAX917302:FAX917643 FKT917302:FKT917643 FUP917302:FUP917643 GEL917302:GEL917643 GOH917302:GOH917643 GYD917302:GYD917643 HHZ917302:HHZ917643 HRV917302:HRV917643 IBR917302:IBR917643 ILN917302:ILN917643 IVJ917302:IVJ917643 JFF917302:JFF917643 JPB917302:JPB917643 JYX917302:JYX917643 KIT917302:KIT917643 KSP917302:KSP917643 LCL917302:LCL917643 LMH917302:LMH917643 LWD917302:LWD917643 MFZ917302:MFZ917643 MPV917302:MPV917643 MZR917302:MZR917643 NJN917302:NJN917643 NTJ917302:NTJ917643 ODF917302:ODF917643 ONB917302:ONB917643 OWX917302:OWX917643 PGT917302:PGT917643 PQP917302:PQP917643 QAL917302:QAL917643 QKH917302:QKH917643 QUD917302:QUD917643 RDZ917302:RDZ917643 RNV917302:RNV917643 RXR917302:RXR917643 SHN917302:SHN917643 SRJ917302:SRJ917643 TBF917302:TBF917643 TLB917302:TLB917643 TUX917302:TUX917643 UET917302:UET917643 UOP917302:UOP917643 UYL917302:UYL917643 VIH917302:VIH917643 VSD917302:VSD917643 WBZ917302:WBZ917643 WLV917302:WLV917643 WVR917302:WVR917643 WVR982838:WVR983179 JF982838:JF983179 TB982838:TB983179 ACX982838:ACX983179 AMT982838:AMT983179 AWP982838:AWP983179 BGL982838:BGL983179 BQH982838:BQH983179 CAD982838:CAD983179 CJZ982838:CJZ983179 CTV982838:CTV983179 DDR982838:DDR983179 DNN982838:DNN983179 DXJ982838:DXJ983179 EHF982838:EHF983179 ERB982838:ERB983179 FAX982838:FAX983179 FKT982838:FKT983179 FUP982838:FUP983179 GEL982838:GEL983179 GOH982838:GOH983179 GYD982838:GYD983179 HHZ982838:HHZ983179 HRV982838:HRV983179 IBR982838:IBR983179 ILN982838:ILN983179 IVJ982838:IVJ983179 JFF982838:JFF983179 JPB982838:JPB983179 JYX982838:JYX983179 KIT982838:KIT983179 KSP982838:KSP983179 LCL982838:LCL983179 LMH982838:LMH983179 LWD982838:LWD983179 MFZ982838:MFZ983179 MPV982838:MPV983179 MZR982838:MZR983179 NJN982838:NJN983179 NTJ982838:NTJ983179 ODF982838:ODF983179 ONB982838:ONB983179 OWX982838:OWX983179 PGT982838:PGT983179 PQP982838:PQP983179 QAL982838:QAL983179 QKH982838:QKH983179 WLV7:WLV149 WBZ7:WBZ149 VSD7:VSD149 VIH7:VIH149 UYL7:UYL149 UOP7:UOP149 UET7:UET149 TUX7:TUX149 TLB7:TLB149 TBF7:TBF149 SRJ7:SRJ149 SHN7:SHN149 RXR7:RXR149 RNV7:RNV149 RDZ7:RDZ149 QUD7:QUD149 QKH7:QKH149 QAL7:QAL149 PQP7:PQP149 PGT7:PGT149 OWX7:OWX149 ONB7:ONB149 ODF7:ODF149 NTJ7:NTJ149 NJN7:NJN149 MZR7:MZR149 MPV7:MPV149 MFZ7:MFZ149 LWD7:LWD149 LMH7:LMH149 LCL7:LCL149 KSP7:KSP149 KIT7:KIT149 JYX7:JYX149 JPB7:JPB149 JFF7:JFF149 IVJ7:IVJ149 ILN7:ILN149 IBR7:IBR149 HRV7:HRV149 HHZ7:HHZ149 GYD7:GYD149 GOH7:GOH149 GEL7:GEL149 FUP7:FUP149 FKT7:FKT149 FAX7:FAX149 ERB7:ERB149 EHF7:EHF149 DXJ7:DXJ149 DNN7:DNN149 DDR7:DDR149 CTV7:CTV149 CJZ7:CJZ149 CAD7:CAD149 BQH7:BQH149 BGL7:BGL149 AWP7:AWP149 AMT7:AMT149 ACX7:ACX149 TB7:TB149 JF7:JF149 WVR7:WVR149" xr:uid="{00000000-0002-0000-0400-000004000000}">
      <formula1>ACCOMPAGNO</formula1>
    </dataValidation>
    <dataValidation type="list" allowBlank="1" showInputMessage="1" showErrorMessage="1" sqref="RDQ982838:RDQ983179 QTU982838:QTU983179 RNM982838:RNM983179 IW65334:IW65675 SS65334:SS65675 ACO65334:ACO65675 AMK65334:AMK65675 AWG65334:AWG65675 BGC65334:BGC65675 BPY65334:BPY65675 BZU65334:BZU65675 CJQ65334:CJQ65675 CTM65334:CTM65675 DDI65334:DDI65675 DNE65334:DNE65675 DXA65334:DXA65675 EGW65334:EGW65675 EQS65334:EQS65675 FAO65334:FAO65675 FKK65334:FKK65675 FUG65334:FUG65675 GEC65334:GEC65675 GNY65334:GNY65675 GXU65334:GXU65675 HHQ65334:HHQ65675 HRM65334:HRM65675 IBI65334:IBI65675 ILE65334:ILE65675 IVA65334:IVA65675 JEW65334:JEW65675 JOS65334:JOS65675 JYO65334:JYO65675 KIK65334:KIK65675 KSG65334:KSG65675 LCC65334:LCC65675 LLY65334:LLY65675 LVU65334:LVU65675 MFQ65334:MFQ65675 MPM65334:MPM65675 MZI65334:MZI65675 NJE65334:NJE65675 NTA65334:NTA65675 OCW65334:OCW65675 OMS65334:OMS65675 OWO65334:OWO65675 PGK65334:PGK65675 PQG65334:PQG65675 QAC65334:QAC65675 QJY65334:QJY65675 QTU65334:QTU65675 RDQ65334:RDQ65675 RNM65334:RNM65675 RXI65334:RXI65675 SHE65334:SHE65675 SRA65334:SRA65675 TAW65334:TAW65675 TKS65334:TKS65675 TUO65334:TUO65675 UEK65334:UEK65675 UOG65334:UOG65675 UYC65334:UYC65675 VHY65334:VHY65675 VRU65334:VRU65675 WBQ65334:WBQ65675 WLM65334:WLM65675 WVI65334:WVI65675 RXI982838:RXI983179 IW130870:IW131211 SS130870:SS131211 ACO130870:ACO131211 AMK130870:AMK131211 AWG130870:AWG131211 BGC130870:BGC131211 BPY130870:BPY131211 BZU130870:BZU131211 CJQ130870:CJQ131211 CTM130870:CTM131211 DDI130870:DDI131211 DNE130870:DNE131211 DXA130870:DXA131211 EGW130870:EGW131211 EQS130870:EQS131211 FAO130870:FAO131211 FKK130870:FKK131211 FUG130870:FUG131211 GEC130870:GEC131211 GNY130870:GNY131211 GXU130870:GXU131211 HHQ130870:HHQ131211 HRM130870:HRM131211 IBI130870:IBI131211 ILE130870:ILE131211 IVA130870:IVA131211 JEW130870:JEW131211 JOS130870:JOS131211 JYO130870:JYO131211 KIK130870:KIK131211 KSG130870:KSG131211 LCC130870:LCC131211 LLY130870:LLY131211 LVU130870:LVU131211 MFQ130870:MFQ131211 MPM130870:MPM131211 MZI130870:MZI131211 NJE130870:NJE131211 NTA130870:NTA131211 OCW130870:OCW131211 OMS130870:OMS131211 OWO130870:OWO131211 PGK130870:PGK131211 PQG130870:PQG131211 QAC130870:QAC131211 QJY130870:QJY131211 QTU130870:QTU131211 RDQ130870:RDQ131211 RNM130870:RNM131211 RXI130870:RXI131211 SHE130870:SHE131211 SRA130870:SRA131211 TAW130870:TAW131211 TKS130870:TKS131211 TUO130870:TUO131211 UEK130870:UEK131211 UOG130870:UOG131211 UYC130870:UYC131211 VHY130870:VHY131211 VRU130870:VRU131211 WBQ130870:WBQ131211 WLM130870:WLM131211 WVI130870:WVI131211 SHE982838:SHE983179 IW196406:IW196747 SS196406:SS196747 ACO196406:ACO196747 AMK196406:AMK196747 AWG196406:AWG196747 BGC196406:BGC196747 BPY196406:BPY196747 BZU196406:BZU196747 CJQ196406:CJQ196747 CTM196406:CTM196747 DDI196406:DDI196747 DNE196406:DNE196747 DXA196406:DXA196747 EGW196406:EGW196747 EQS196406:EQS196747 FAO196406:FAO196747 FKK196406:FKK196747 FUG196406:FUG196747 GEC196406:GEC196747 GNY196406:GNY196747 GXU196406:GXU196747 HHQ196406:HHQ196747 HRM196406:HRM196747 IBI196406:IBI196747 ILE196406:ILE196747 IVA196406:IVA196747 JEW196406:JEW196747 JOS196406:JOS196747 JYO196406:JYO196747 KIK196406:KIK196747 KSG196406:KSG196747 LCC196406:LCC196747 LLY196406:LLY196747 LVU196406:LVU196747 MFQ196406:MFQ196747 MPM196406:MPM196747 MZI196406:MZI196747 NJE196406:NJE196747 NTA196406:NTA196747 OCW196406:OCW196747 OMS196406:OMS196747 OWO196406:OWO196747 PGK196406:PGK196747 PQG196406:PQG196747 QAC196406:QAC196747 QJY196406:QJY196747 QTU196406:QTU196747 RDQ196406:RDQ196747 RNM196406:RNM196747 RXI196406:RXI196747 SHE196406:SHE196747 SRA196406:SRA196747 TAW196406:TAW196747 TKS196406:TKS196747 TUO196406:TUO196747 UEK196406:UEK196747 UOG196406:UOG196747 UYC196406:UYC196747 VHY196406:VHY196747 VRU196406:VRU196747 WBQ196406:WBQ196747 WLM196406:WLM196747 WVI196406:WVI196747 SRA982838:SRA983179 IW261942:IW262283 SS261942:SS262283 ACO261942:ACO262283 AMK261942:AMK262283 AWG261942:AWG262283 BGC261942:BGC262283 BPY261942:BPY262283 BZU261942:BZU262283 CJQ261942:CJQ262283 CTM261942:CTM262283 DDI261942:DDI262283 DNE261942:DNE262283 DXA261942:DXA262283 EGW261942:EGW262283 EQS261942:EQS262283 FAO261942:FAO262283 FKK261942:FKK262283 FUG261942:FUG262283 GEC261942:GEC262283 GNY261942:GNY262283 GXU261942:GXU262283 HHQ261942:HHQ262283 HRM261942:HRM262283 IBI261942:IBI262283 ILE261942:ILE262283 IVA261942:IVA262283 JEW261942:JEW262283 JOS261942:JOS262283 JYO261942:JYO262283 KIK261942:KIK262283 KSG261942:KSG262283 LCC261942:LCC262283 LLY261942:LLY262283 LVU261942:LVU262283 MFQ261942:MFQ262283 MPM261942:MPM262283 MZI261942:MZI262283 NJE261942:NJE262283 NTA261942:NTA262283 OCW261942:OCW262283 OMS261942:OMS262283 OWO261942:OWO262283 PGK261942:PGK262283 PQG261942:PQG262283 QAC261942:QAC262283 QJY261942:QJY262283 QTU261942:QTU262283 RDQ261942:RDQ262283 RNM261942:RNM262283 RXI261942:RXI262283 SHE261942:SHE262283 SRA261942:SRA262283 TAW261942:TAW262283 TKS261942:TKS262283 TUO261942:TUO262283 UEK261942:UEK262283 UOG261942:UOG262283 UYC261942:UYC262283 VHY261942:VHY262283 VRU261942:VRU262283 WBQ261942:WBQ262283 WLM261942:WLM262283 WVI261942:WVI262283 TAW982838:TAW983179 IW327478:IW327819 SS327478:SS327819 ACO327478:ACO327819 AMK327478:AMK327819 AWG327478:AWG327819 BGC327478:BGC327819 BPY327478:BPY327819 BZU327478:BZU327819 CJQ327478:CJQ327819 CTM327478:CTM327819 DDI327478:DDI327819 DNE327478:DNE327819 DXA327478:DXA327819 EGW327478:EGW327819 EQS327478:EQS327819 FAO327478:FAO327819 FKK327478:FKK327819 FUG327478:FUG327819 GEC327478:GEC327819 GNY327478:GNY327819 GXU327478:GXU327819 HHQ327478:HHQ327819 HRM327478:HRM327819 IBI327478:IBI327819 ILE327478:ILE327819 IVA327478:IVA327819 JEW327478:JEW327819 JOS327478:JOS327819 JYO327478:JYO327819 KIK327478:KIK327819 KSG327478:KSG327819 LCC327478:LCC327819 LLY327478:LLY327819 LVU327478:LVU327819 MFQ327478:MFQ327819 MPM327478:MPM327819 MZI327478:MZI327819 NJE327478:NJE327819 NTA327478:NTA327819 OCW327478:OCW327819 OMS327478:OMS327819 OWO327478:OWO327819 PGK327478:PGK327819 PQG327478:PQG327819 QAC327478:QAC327819 QJY327478:QJY327819 QTU327478:QTU327819 RDQ327478:RDQ327819 RNM327478:RNM327819 RXI327478:RXI327819 SHE327478:SHE327819 SRA327478:SRA327819 TAW327478:TAW327819 TKS327478:TKS327819 TUO327478:TUO327819 UEK327478:UEK327819 UOG327478:UOG327819 UYC327478:UYC327819 VHY327478:VHY327819 VRU327478:VRU327819 WBQ327478:WBQ327819 WLM327478:WLM327819 WVI327478:WVI327819 TKS982838:TKS983179 IW393014:IW393355 SS393014:SS393355 ACO393014:ACO393355 AMK393014:AMK393355 AWG393014:AWG393355 BGC393014:BGC393355 BPY393014:BPY393355 BZU393014:BZU393355 CJQ393014:CJQ393355 CTM393014:CTM393355 DDI393014:DDI393355 DNE393014:DNE393355 DXA393014:DXA393355 EGW393014:EGW393355 EQS393014:EQS393355 FAO393014:FAO393355 FKK393014:FKK393355 FUG393014:FUG393355 GEC393014:GEC393355 GNY393014:GNY393355 GXU393014:GXU393355 HHQ393014:HHQ393355 HRM393014:HRM393355 IBI393014:IBI393355 ILE393014:ILE393355 IVA393014:IVA393355 JEW393014:JEW393355 JOS393014:JOS393355 JYO393014:JYO393355 KIK393014:KIK393355 KSG393014:KSG393355 LCC393014:LCC393355 LLY393014:LLY393355 LVU393014:LVU393355 MFQ393014:MFQ393355 MPM393014:MPM393355 MZI393014:MZI393355 NJE393014:NJE393355 NTA393014:NTA393355 OCW393014:OCW393355 OMS393014:OMS393355 OWO393014:OWO393355 PGK393014:PGK393355 PQG393014:PQG393355 QAC393014:QAC393355 QJY393014:QJY393355 QTU393014:QTU393355 RDQ393014:RDQ393355 RNM393014:RNM393355 RXI393014:RXI393355 SHE393014:SHE393355 SRA393014:SRA393355 TAW393014:TAW393355 TKS393014:TKS393355 TUO393014:TUO393355 UEK393014:UEK393355 UOG393014:UOG393355 UYC393014:UYC393355 VHY393014:VHY393355 VRU393014:VRU393355 WBQ393014:WBQ393355 WLM393014:WLM393355 WVI393014:WVI393355 TUO982838:TUO983179 IW458550:IW458891 SS458550:SS458891 ACO458550:ACO458891 AMK458550:AMK458891 AWG458550:AWG458891 BGC458550:BGC458891 BPY458550:BPY458891 BZU458550:BZU458891 CJQ458550:CJQ458891 CTM458550:CTM458891 DDI458550:DDI458891 DNE458550:DNE458891 DXA458550:DXA458891 EGW458550:EGW458891 EQS458550:EQS458891 FAO458550:FAO458891 FKK458550:FKK458891 FUG458550:FUG458891 GEC458550:GEC458891 GNY458550:GNY458891 GXU458550:GXU458891 HHQ458550:HHQ458891 HRM458550:HRM458891 IBI458550:IBI458891 ILE458550:ILE458891 IVA458550:IVA458891 JEW458550:JEW458891 JOS458550:JOS458891 JYO458550:JYO458891 KIK458550:KIK458891 KSG458550:KSG458891 LCC458550:LCC458891 LLY458550:LLY458891 LVU458550:LVU458891 MFQ458550:MFQ458891 MPM458550:MPM458891 MZI458550:MZI458891 NJE458550:NJE458891 NTA458550:NTA458891 OCW458550:OCW458891 OMS458550:OMS458891 OWO458550:OWO458891 PGK458550:PGK458891 PQG458550:PQG458891 QAC458550:QAC458891 QJY458550:QJY458891 QTU458550:QTU458891 RDQ458550:RDQ458891 RNM458550:RNM458891 RXI458550:RXI458891 SHE458550:SHE458891 SRA458550:SRA458891 TAW458550:TAW458891 TKS458550:TKS458891 TUO458550:TUO458891 UEK458550:UEK458891 UOG458550:UOG458891 UYC458550:UYC458891 VHY458550:VHY458891 VRU458550:VRU458891 WBQ458550:WBQ458891 WLM458550:WLM458891 WVI458550:WVI458891 UEK982838:UEK983179 IW524086:IW524427 SS524086:SS524427 ACO524086:ACO524427 AMK524086:AMK524427 AWG524086:AWG524427 BGC524086:BGC524427 BPY524086:BPY524427 BZU524086:BZU524427 CJQ524086:CJQ524427 CTM524086:CTM524427 DDI524086:DDI524427 DNE524086:DNE524427 DXA524086:DXA524427 EGW524086:EGW524427 EQS524086:EQS524427 FAO524086:FAO524427 FKK524086:FKK524427 FUG524086:FUG524427 GEC524086:GEC524427 GNY524086:GNY524427 GXU524086:GXU524427 HHQ524086:HHQ524427 HRM524086:HRM524427 IBI524086:IBI524427 ILE524086:ILE524427 IVA524086:IVA524427 JEW524086:JEW524427 JOS524086:JOS524427 JYO524086:JYO524427 KIK524086:KIK524427 KSG524086:KSG524427 LCC524086:LCC524427 LLY524086:LLY524427 LVU524086:LVU524427 MFQ524086:MFQ524427 MPM524086:MPM524427 MZI524086:MZI524427 NJE524086:NJE524427 NTA524086:NTA524427 OCW524086:OCW524427 OMS524086:OMS524427 OWO524086:OWO524427 PGK524086:PGK524427 PQG524086:PQG524427 QAC524086:QAC524427 QJY524086:QJY524427 QTU524086:QTU524427 RDQ524086:RDQ524427 RNM524086:RNM524427 RXI524086:RXI524427 SHE524086:SHE524427 SRA524086:SRA524427 TAW524086:TAW524427 TKS524086:TKS524427 TUO524086:TUO524427 UEK524086:UEK524427 UOG524086:UOG524427 UYC524086:UYC524427 VHY524086:VHY524427 VRU524086:VRU524427 WBQ524086:WBQ524427 WLM524086:WLM524427 WVI524086:WVI524427 UOG982838:UOG983179 IW589622:IW589963 SS589622:SS589963 ACO589622:ACO589963 AMK589622:AMK589963 AWG589622:AWG589963 BGC589622:BGC589963 BPY589622:BPY589963 BZU589622:BZU589963 CJQ589622:CJQ589963 CTM589622:CTM589963 DDI589622:DDI589963 DNE589622:DNE589963 DXA589622:DXA589963 EGW589622:EGW589963 EQS589622:EQS589963 FAO589622:FAO589963 FKK589622:FKK589963 FUG589622:FUG589963 GEC589622:GEC589963 GNY589622:GNY589963 GXU589622:GXU589963 HHQ589622:HHQ589963 HRM589622:HRM589963 IBI589622:IBI589963 ILE589622:ILE589963 IVA589622:IVA589963 JEW589622:JEW589963 JOS589622:JOS589963 JYO589622:JYO589963 KIK589622:KIK589963 KSG589622:KSG589963 LCC589622:LCC589963 LLY589622:LLY589963 LVU589622:LVU589963 MFQ589622:MFQ589963 MPM589622:MPM589963 MZI589622:MZI589963 NJE589622:NJE589963 NTA589622:NTA589963 OCW589622:OCW589963 OMS589622:OMS589963 OWO589622:OWO589963 PGK589622:PGK589963 PQG589622:PQG589963 QAC589622:QAC589963 QJY589622:QJY589963 QTU589622:QTU589963 RDQ589622:RDQ589963 RNM589622:RNM589963 RXI589622:RXI589963 SHE589622:SHE589963 SRA589622:SRA589963 TAW589622:TAW589963 TKS589622:TKS589963 TUO589622:TUO589963 UEK589622:UEK589963 UOG589622:UOG589963 UYC589622:UYC589963 VHY589622:VHY589963 VRU589622:VRU589963 WBQ589622:WBQ589963 WLM589622:WLM589963 WVI589622:WVI589963 UYC982838:UYC983179 IW655158:IW655499 SS655158:SS655499 ACO655158:ACO655499 AMK655158:AMK655499 AWG655158:AWG655499 BGC655158:BGC655499 BPY655158:BPY655499 BZU655158:BZU655499 CJQ655158:CJQ655499 CTM655158:CTM655499 DDI655158:DDI655499 DNE655158:DNE655499 DXA655158:DXA655499 EGW655158:EGW655499 EQS655158:EQS655499 FAO655158:FAO655499 FKK655158:FKK655499 FUG655158:FUG655499 GEC655158:GEC655499 GNY655158:GNY655499 GXU655158:GXU655499 HHQ655158:HHQ655499 HRM655158:HRM655499 IBI655158:IBI655499 ILE655158:ILE655499 IVA655158:IVA655499 JEW655158:JEW655499 JOS655158:JOS655499 JYO655158:JYO655499 KIK655158:KIK655499 KSG655158:KSG655499 LCC655158:LCC655499 LLY655158:LLY655499 LVU655158:LVU655499 MFQ655158:MFQ655499 MPM655158:MPM655499 MZI655158:MZI655499 NJE655158:NJE655499 NTA655158:NTA655499 OCW655158:OCW655499 OMS655158:OMS655499 OWO655158:OWO655499 PGK655158:PGK655499 PQG655158:PQG655499 QAC655158:QAC655499 QJY655158:QJY655499 QTU655158:QTU655499 RDQ655158:RDQ655499 RNM655158:RNM655499 RXI655158:RXI655499 SHE655158:SHE655499 SRA655158:SRA655499 TAW655158:TAW655499 TKS655158:TKS655499 TUO655158:TUO655499 UEK655158:UEK655499 UOG655158:UOG655499 UYC655158:UYC655499 VHY655158:VHY655499 VRU655158:VRU655499 WBQ655158:WBQ655499 WLM655158:WLM655499 WVI655158:WVI655499 VHY982838:VHY983179 IW720694:IW721035 SS720694:SS721035 ACO720694:ACO721035 AMK720694:AMK721035 AWG720694:AWG721035 BGC720694:BGC721035 BPY720694:BPY721035 BZU720694:BZU721035 CJQ720694:CJQ721035 CTM720694:CTM721035 DDI720694:DDI721035 DNE720694:DNE721035 DXA720694:DXA721035 EGW720694:EGW721035 EQS720694:EQS721035 FAO720694:FAO721035 FKK720694:FKK721035 FUG720694:FUG721035 GEC720694:GEC721035 GNY720694:GNY721035 GXU720694:GXU721035 HHQ720694:HHQ721035 HRM720694:HRM721035 IBI720694:IBI721035 ILE720694:ILE721035 IVA720694:IVA721035 JEW720694:JEW721035 JOS720694:JOS721035 JYO720694:JYO721035 KIK720694:KIK721035 KSG720694:KSG721035 LCC720694:LCC721035 LLY720694:LLY721035 LVU720694:LVU721035 MFQ720694:MFQ721035 MPM720694:MPM721035 MZI720694:MZI721035 NJE720694:NJE721035 NTA720694:NTA721035 OCW720694:OCW721035 OMS720694:OMS721035 OWO720694:OWO721035 PGK720694:PGK721035 PQG720694:PQG721035 QAC720694:QAC721035 QJY720694:QJY721035 QTU720694:QTU721035 RDQ720694:RDQ721035 RNM720694:RNM721035 RXI720694:RXI721035 SHE720694:SHE721035 SRA720694:SRA721035 TAW720694:TAW721035 TKS720694:TKS721035 TUO720694:TUO721035 UEK720694:UEK721035 UOG720694:UOG721035 UYC720694:UYC721035 VHY720694:VHY721035 VRU720694:VRU721035 WBQ720694:WBQ721035 WLM720694:WLM721035 WVI720694:WVI721035 VRU982838:VRU983179 IW786230:IW786571 SS786230:SS786571 ACO786230:ACO786571 AMK786230:AMK786571 AWG786230:AWG786571 BGC786230:BGC786571 BPY786230:BPY786571 BZU786230:BZU786571 CJQ786230:CJQ786571 CTM786230:CTM786571 DDI786230:DDI786571 DNE786230:DNE786571 DXA786230:DXA786571 EGW786230:EGW786571 EQS786230:EQS786571 FAO786230:FAO786571 FKK786230:FKK786571 FUG786230:FUG786571 GEC786230:GEC786571 GNY786230:GNY786571 GXU786230:GXU786571 HHQ786230:HHQ786571 HRM786230:HRM786571 IBI786230:IBI786571 ILE786230:ILE786571 IVA786230:IVA786571 JEW786230:JEW786571 JOS786230:JOS786571 JYO786230:JYO786571 KIK786230:KIK786571 KSG786230:KSG786571 LCC786230:LCC786571 LLY786230:LLY786571 LVU786230:LVU786571 MFQ786230:MFQ786571 MPM786230:MPM786571 MZI786230:MZI786571 NJE786230:NJE786571 NTA786230:NTA786571 OCW786230:OCW786571 OMS786230:OMS786571 OWO786230:OWO786571 PGK786230:PGK786571 PQG786230:PQG786571 QAC786230:QAC786571 QJY786230:QJY786571 QTU786230:QTU786571 RDQ786230:RDQ786571 RNM786230:RNM786571 RXI786230:RXI786571 SHE786230:SHE786571 SRA786230:SRA786571 TAW786230:TAW786571 TKS786230:TKS786571 TUO786230:TUO786571 UEK786230:UEK786571 UOG786230:UOG786571 UYC786230:UYC786571 VHY786230:VHY786571 VRU786230:VRU786571 WBQ786230:WBQ786571 WLM786230:WLM786571 WVI786230:WVI786571 WBQ982838:WBQ983179 IW851766:IW852107 SS851766:SS852107 ACO851766:ACO852107 AMK851766:AMK852107 AWG851766:AWG852107 BGC851766:BGC852107 BPY851766:BPY852107 BZU851766:BZU852107 CJQ851766:CJQ852107 CTM851766:CTM852107 DDI851766:DDI852107 DNE851766:DNE852107 DXA851766:DXA852107 EGW851766:EGW852107 EQS851766:EQS852107 FAO851766:FAO852107 FKK851766:FKK852107 FUG851766:FUG852107 GEC851766:GEC852107 GNY851766:GNY852107 GXU851766:GXU852107 HHQ851766:HHQ852107 HRM851766:HRM852107 IBI851766:IBI852107 ILE851766:ILE852107 IVA851766:IVA852107 JEW851766:JEW852107 JOS851766:JOS852107 JYO851766:JYO852107 KIK851766:KIK852107 KSG851766:KSG852107 LCC851766:LCC852107 LLY851766:LLY852107 LVU851766:LVU852107 MFQ851766:MFQ852107 MPM851766:MPM852107 MZI851766:MZI852107 NJE851766:NJE852107 NTA851766:NTA852107 OCW851766:OCW852107 OMS851766:OMS852107 OWO851766:OWO852107 PGK851766:PGK852107 PQG851766:PQG852107 QAC851766:QAC852107 QJY851766:QJY852107 QTU851766:QTU852107 RDQ851766:RDQ852107 RNM851766:RNM852107 RXI851766:RXI852107 SHE851766:SHE852107 SRA851766:SRA852107 TAW851766:TAW852107 TKS851766:TKS852107 TUO851766:TUO852107 UEK851766:UEK852107 UOG851766:UOG852107 UYC851766:UYC852107 VHY851766:VHY852107 VRU851766:VRU852107 WBQ851766:WBQ852107 WLM851766:WLM852107 WVI851766:WVI852107 WLM982838:WLM983179 IW917302:IW917643 SS917302:SS917643 ACO917302:ACO917643 AMK917302:AMK917643 AWG917302:AWG917643 BGC917302:BGC917643 BPY917302:BPY917643 BZU917302:BZU917643 CJQ917302:CJQ917643 CTM917302:CTM917643 DDI917302:DDI917643 DNE917302:DNE917643 DXA917302:DXA917643 EGW917302:EGW917643 EQS917302:EQS917643 FAO917302:FAO917643 FKK917302:FKK917643 FUG917302:FUG917643 GEC917302:GEC917643 GNY917302:GNY917643 GXU917302:GXU917643 HHQ917302:HHQ917643 HRM917302:HRM917643 IBI917302:IBI917643 ILE917302:ILE917643 IVA917302:IVA917643 JEW917302:JEW917643 JOS917302:JOS917643 JYO917302:JYO917643 KIK917302:KIK917643 KSG917302:KSG917643 LCC917302:LCC917643 LLY917302:LLY917643 LVU917302:LVU917643 MFQ917302:MFQ917643 MPM917302:MPM917643 MZI917302:MZI917643 NJE917302:NJE917643 NTA917302:NTA917643 OCW917302:OCW917643 OMS917302:OMS917643 OWO917302:OWO917643 PGK917302:PGK917643 PQG917302:PQG917643 QAC917302:QAC917643 QJY917302:QJY917643 QTU917302:QTU917643 RDQ917302:RDQ917643 RNM917302:RNM917643 RXI917302:RXI917643 SHE917302:SHE917643 SRA917302:SRA917643 TAW917302:TAW917643 TKS917302:TKS917643 TUO917302:TUO917643 UEK917302:UEK917643 UOG917302:UOG917643 UYC917302:UYC917643 VHY917302:VHY917643 VRU917302:VRU917643 WBQ917302:WBQ917643 WLM917302:WLM917643 WVI917302:WVI917643 WVI982838:WVI983179 IW982838:IW983179 SS982838:SS983179 ACO982838:ACO983179 AMK982838:AMK983179 AWG982838:AWG983179 BGC982838:BGC983179 BPY982838:BPY983179 BZU982838:BZU983179 CJQ982838:CJQ983179 CTM982838:CTM983179 DDI982838:DDI983179 DNE982838:DNE983179 DXA982838:DXA983179 EGW982838:EGW983179 EQS982838:EQS983179 FAO982838:FAO983179 FKK982838:FKK983179 FUG982838:FUG983179 GEC982838:GEC983179 GNY982838:GNY983179 GXU982838:GXU983179 HHQ982838:HHQ983179 HRM982838:HRM983179 IBI982838:IBI983179 ILE982838:ILE983179 IVA982838:IVA983179 JEW982838:JEW983179 JOS982838:JOS983179 JYO982838:JYO983179 KIK982838:KIK983179 KSG982838:KSG983179 LCC982838:LCC983179 LLY982838:LLY983179 LVU982838:LVU983179 MFQ982838:MFQ983179 MPM982838:MPM983179 MZI982838:MZI983179 NJE982838:NJE983179 NTA982838:NTA983179 OCW982838:OCW983179 OMS982838:OMS983179 OWO982838:OWO983179 PGK982838:PGK983179 PQG982838:PQG983179 QAC982838:QAC983179 QJY982838:QJY983179 WLM7:WLM149 WBQ7:WBQ149 VRU7:VRU149 VHY7:VHY149 UYC7:UYC149 UOG7:UOG149 UEK7:UEK149 TUO7:TUO149 TKS7:TKS149 TAW7:TAW149 SRA7:SRA149 SHE7:SHE149 RXI7:RXI149 RNM7:RNM149 RDQ7:RDQ149 QTU7:QTU149 QJY7:QJY149 QAC7:QAC149 PQG7:PQG149 PGK7:PGK149 OWO7:OWO149 OMS7:OMS149 OCW7:OCW149 NTA7:NTA149 NJE7:NJE149 MZI7:MZI149 MPM7:MPM149 MFQ7:MFQ149 LVU7:LVU149 LLY7:LLY149 LCC7:LCC149 KSG7:KSG149 KIK7:KIK149 JYO7:JYO149 JOS7:JOS149 JEW7:JEW149 IVA7:IVA149 ILE7:ILE149 IBI7:IBI149 HRM7:HRM149 HHQ7:HHQ149 GXU7:GXU149 GNY7:GNY149 GEC7:GEC149 FUG7:FUG149 FKK7:FKK149 FAO7:FAO149 EQS7:EQS149 EGW7:EGW149 DXA7:DXA149 DNE7:DNE149 DDI7:DDI149 CTM7:CTM149 CJQ7:CJQ149 BZU7:BZU149 BPY7:BPY149 BGC7:BGC149 AWG7:AWG149 AMK7:AMK149 ACO7:ACO149 SS7:SS149 IW7:IW149 WVI7:WVI149" xr:uid="{00000000-0002-0000-0400-000005000000}">
      <formula1>STRUTTURE_SRSR24H</formula1>
    </dataValidation>
    <dataValidation type="date" allowBlank="1" showInputMessage="1" showErrorMessage="1" error="Inserire date riferite all'anno 2023" prompt="compilare sempre" sqref="F8:G149" xr:uid="{00000000-0002-0000-0400-000006000000}">
      <formula1>44927</formula1>
      <formula2>45291</formula2>
    </dataValidation>
    <dataValidation type="whole" allowBlank="1" showInputMessage="1" showErrorMessage="1" error="inserire solo i g. di assenza" prompt="Inserire solo i giorni di assenza fatturati/da fatturare" sqref="I7:I149" xr:uid="{00000000-0002-0000-0400-000007000000}">
      <formula1>0</formula1>
      <formula2>249</formula2>
    </dataValidation>
    <dataValidation type="decimal" allowBlank="1" showInputMessage="1" showErrorMessage="1" error="ISEE tra 0,00 e 20.000,00" prompt="compilare sempre" sqref="M7:M149" xr:uid="{00000000-0002-0000-0400-000008000000}">
      <formula1>0</formula1>
      <formula2>20000</formula2>
    </dataValidation>
    <dataValidation type="whole" allowBlank="1" showInputMessage="1" showErrorMessage="1" error="massimo 250 gg. annui" prompt="compilare sempre" sqref="H7:H149" xr:uid="{00000000-0002-0000-0400-000009000000}">
      <formula1>1</formula1>
      <formula2>250</formula2>
    </dataValidation>
    <dataValidation type="date" allowBlank="1" showInputMessage="1" showErrorMessage="1" error="inserire anno 2023 (01/01/2023 - 31/12/2023)" prompt="compilare sempre" sqref="F7:G7" xr:uid="{00000000-0002-0000-0400-00000A000000}">
      <formula1>44927</formula1>
      <formula2>45291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B000000}">
          <x14:formula1>
            <xm:f>'MENU TENDINA'!$C$2:$C$48</xm:f>
          </x14:formula1>
          <xm:sqref>D7:D149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59"/>
  <sheetViews>
    <sheetView topLeftCell="A7" zoomScale="90" zoomScaleNormal="90" zoomScalePageLayoutView="60" workbookViewId="0">
      <selection activeCell="L67" sqref="L67"/>
    </sheetView>
  </sheetViews>
  <sheetFormatPr defaultRowHeight="14.5" x14ac:dyDescent="0.35"/>
  <cols>
    <col min="1" max="1" width="10.26953125" customWidth="1"/>
    <col min="2" max="2" width="8.453125" customWidth="1"/>
    <col min="3" max="3" width="7.1796875" customWidth="1"/>
    <col min="5" max="5" width="7" customWidth="1"/>
    <col min="6" max="6" width="4.26953125" customWidth="1"/>
    <col min="9" max="9" width="13.7265625" customWidth="1"/>
    <col min="10" max="10" width="6.1796875" customWidth="1"/>
    <col min="13" max="13" width="11.453125" customWidth="1"/>
  </cols>
  <sheetData>
    <row r="1" spans="1:19" ht="18.5" x14ac:dyDescent="0.35">
      <c r="A1" s="285" t="s">
        <v>167</v>
      </c>
      <c r="B1" s="285"/>
      <c r="C1" s="285"/>
      <c r="D1" s="285"/>
      <c r="E1" s="285"/>
      <c r="F1" s="285"/>
      <c r="G1" s="285"/>
      <c r="H1" s="285"/>
      <c r="I1" s="285"/>
      <c r="J1" s="285"/>
      <c r="K1" s="57"/>
      <c r="L1" s="57"/>
      <c r="M1" s="57"/>
      <c r="N1" s="57"/>
      <c r="O1" s="57"/>
      <c r="P1" s="57"/>
      <c r="Q1" s="57"/>
      <c r="R1" s="57"/>
      <c r="S1" s="57"/>
    </row>
    <row r="2" spans="1:19" ht="18.5" x14ac:dyDescent="0.35">
      <c r="A2" s="286" t="s">
        <v>168</v>
      </c>
      <c r="B2" s="286"/>
      <c r="C2" s="286"/>
      <c r="D2" s="286"/>
      <c r="E2" s="286"/>
      <c r="F2" s="286"/>
      <c r="G2" s="286"/>
      <c r="H2" s="286"/>
      <c r="I2" s="286"/>
      <c r="J2" s="286"/>
    </row>
    <row r="3" spans="1:19" ht="15" customHeight="1" x14ac:dyDescent="0.35">
      <c r="A3" s="286" t="s">
        <v>280</v>
      </c>
      <c r="B3" s="286"/>
      <c r="C3" s="286"/>
      <c r="D3" s="286"/>
      <c r="E3" s="286"/>
      <c r="F3" s="286"/>
      <c r="G3" s="286"/>
      <c r="H3" s="286"/>
      <c r="I3" s="286"/>
      <c r="J3" s="286"/>
    </row>
    <row r="4" spans="1:19" ht="18.5" x14ac:dyDescent="0.35">
      <c r="A4" s="286" t="s">
        <v>169</v>
      </c>
      <c r="B4" s="286"/>
      <c r="C4" s="286"/>
      <c r="D4" s="286"/>
      <c r="E4" s="286"/>
      <c r="F4" s="286"/>
      <c r="G4" s="286"/>
      <c r="H4" s="286"/>
      <c r="I4" s="286"/>
      <c r="J4" s="286"/>
    </row>
    <row r="5" spans="1:19" ht="15" customHeight="1" x14ac:dyDescent="0.35">
      <c r="A5" s="57"/>
      <c r="B5" s="57"/>
      <c r="C5" s="57"/>
      <c r="D5" s="57"/>
      <c r="E5" s="57"/>
      <c r="F5" s="57"/>
      <c r="G5" s="57"/>
      <c r="H5" s="57"/>
      <c r="I5" s="57"/>
      <c r="J5" s="57"/>
    </row>
    <row r="6" spans="1:19" ht="15" customHeight="1" x14ac:dyDescent="0.35">
      <c r="A6" s="286" t="s">
        <v>281</v>
      </c>
      <c r="B6" s="286"/>
      <c r="C6" s="286"/>
      <c r="D6" s="286"/>
      <c r="E6" s="286"/>
      <c r="F6" s="286"/>
      <c r="G6" s="286"/>
      <c r="H6" s="286"/>
      <c r="I6" s="286"/>
      <c r="J6" s="286"/>
    </row>
    <row r="7" spans="1:19" ht="15" customHeight="1" x14ac:dyDescent="0.35">
      <c r="A7" s="287" t="s">
        <v>282</v>
      </c>
      <c r="B7" s="287"/>
      <c r="C7" s="287"/>
      <c r="D7" s="287"/>
      <c r="E7" s="287"/>
      <c r="F7" s="287"/>
      <c r="G7" s="287"/>
      <c r="H7" s="287"/>
      <c r="I7" s="287"/>
      <c r="J7" s="287"/>
    </row>
    <row r="8" spans="1:19" ht="18.5" x14ac:dyDescent="0.35">
      <c r="A8" s="59"/>
      <c r="B8" s="59"/>
      <c r="C8" s="59"/>
      <c r="D8" s="60"/>
      <c r="E8" s="59"/>
      <c r="F8" s="59"/>
      <c r="G8" s="59"/>
      <c r="H8" s="59"/>
      <c r="I8" s="59"/>
      <c r="J8" s="59"/>
    </row>
    <row r="9" spans="1:19" ht="18.5" x14ac:dyDescent="0.35">
      <c r="A9" s="290" t="s">
        <v>223</v>
      </c>
      <c r="B9" s="290"/>
      <c r="C9" s="291">
        <f>'RESIDENZIALE LIVELLO ELEVATO'!D2</f>
        <v>0</v>
      </c>
      <c r="D9" s="291"/>
      <c r="E9" s="291"/>
      <c r="F9" s="291"/>
      <c r="G9" s="291"/>
      <c r="H9" s="291"/>
      <c r="I9" s="291"/>
      <c r="J9" s="291"/>
    </row>
    <row r="10" spans="1:19" ht="16.5" x14ac:dyDescent="0.35">
      <c r="A10" s="290" t="s">
        <v>170</v>
      </c>
      <c r="B10" s="290"/>
      <c r="C10" s="292">
        <f>'RESIDENZIALE LIVELLO ELEVATO'!D3</f>
        <v>0</v>
      </c>
      <c r="D10" s="292"/>
      <c r="E10" s="292"/>
      <c r="F10" s="292"/>
      <c r="G10" s="292"/>
      <c r="H10" s="292"/>
      <c r="I10" s="292"/>
      <c r="J10" s="292"/>
    </row>
    <row r="11" spans="1:19" ht="16.5" x14ac:dyDescent="0.35">
      <c r="A11" s="71"/>
      <c r="B11" s="71"/>
      <c r="C11" s="72"/>
      <c r="D11" s="72"/>
      <c r="E11" s="72"/>
      <c r="F11" s="72"/>
      <c r="G11" s="72"/>
      <c r="H11" s="72"/>
      <c r="I11" s="72"/>
      <c r="J11" s="72"/>
    </row>
    <row r="12" spans="1:19" ht="16.5" x14ac:dyDescent="0.35">
      <c r="A12" s="71"/>
      <c r="B12" s="71"/>
      <c r="C12" s="72"/>
      <c r="D12" s="72"/>
      <c r="E12" s="72"/>
      <c r="F12" s="72"/>
      <c r="G12" s="72"/>
      <c r="H12" s="72"/>
      <c r="I12" s="72"/>
      <c r="J12" s="72"/>
    </row>
    <row r="13" spans="1:19" x14ac:dyDescent="0.35">
      <c r="A13" s="57"/>
      <c r="B13" s="57"/>
      <c r="C13" s="57"/>
      <c r="D13" s="57"/>
      <c r="E13" s="57"/>
      <c r="F13" s="57"/>
      <c r="G13" s="57"/>
      <c r="H13" s="57"/>
      <c r="I13" s="57"/>
      <c r="J13" s="57"/>
    </row>
    <row r="14" spans="1:19" ht="77.25" customHeight="1" x14ac:dyDescent="0.35">
      <c r="A14" s="57"/>
      <c r="B14" s="57"/>
      <c r="C14" s="293" t="s">
        <v>171</v>
      </c>
      <c r="D14" s="293"/>
      <c r="E14" s="293"/>
      <c r="F14" s="293" t="s">
        <v>172</v>
      </c>
      <c r="G14" s="293"/>
      <c r="H14" s="293"/>
      <c r="I14" s="57"/>
      <c r="J14" s="57"/>
    </row>
    <row r="15" spans="1:19" ht="15" customHeight="1" x14ac:dyDescent="0.5">
      <c r="A15" s="57"/>
      <c r="B15" s="57"/>
      <c r="C15" s="288">
        <f>D25+D34+D41+D49+D57</f>
        <v>0</v>
      </c>
      <c r="D15" s="288"/>
      <c r="E15" s="288"/>
      <c r="F15" s="289">
        <f>D23+D32+D39+D47+D55</f>
        <v>0</v>
      </c>
      <c r="G15" s="289"/>
      <c r="H15" s="289"/>
      <c r="I15" s="57"/>
      <c r="J15" s="57"/>
    </row>
    <row r="16" spans="1:19" x14ac:dyDescent="0.35">
      <c r="A16" s="57"/>
      <c r="B16" s="57"/>
      <c r="C16" s="61"/>
      <c r="D16" s="61"/>
      <c r="E16" s="61"/>
      <c r="F16" s="61"/>
      <c r="G16" s="61"/>
      <c r="H16" s="61"/>
      <c r="I16" s="57"/>
      <c r="J16" s="57"/>
    </row>
    <row r="17" spans="1:10" x14ac:dyDescent="0.35">
      <c r="A17" s="57"/>
      <c r="B17" s="57"/>
      <c r="C17" s="61"/>
      <c r="D17" s="61"/>
      <c r="E17" s="61"/>
      <c r="F17" s="61"/>
      <c r="G17" s="61"/>
      <c r="H17" s="61"/>
      <c r="I17" s="57"/>
      <c r="J17" s="57"/>
    </row>
    <row r="18" spans="1:10" x14ac:dyDescent="0.35">
      <c r="A18" s="57"/>
      <c r="B18" s="57"/>
      <c r="C18" s="57"/>
      <c r="D18" s="57"/>
      <c r="E18" s="57"/>
      <c r="F18" s="57"/>
      <c r="G18" s="57"/>
      <c r="H18" s="57"/>
      <c r="I18" s="57"/>
      <c r="J18" s="57"/>
    </row>
    <row r="19" spans="1:10" x14ac:dyDescent="0.35">
      <c r="A19" s="57"/>
      <c r="B19" s="57"/>
      <c r="C19" s="57"/>
      <c r="D19" s="57"/>
      <c r="E19" s="57"/>
      <c r="F19" s="57"/>
      <c r="G19" s="57"/>
      <c r="H19" s="57"/>
      <c r="I19" s="57"/>
      <c r="J19" s="57"/>
    </row>
    <row r="20" spans="1:10" x14ac:dyDescent="0.35">
      <c r="A20" s="275" t="s">
        <v>173</v>
      </c>
      <c r="B20" s="276"/>
      <c r="C20" s="276"/>
      <c r="D20" s="276"/>
      <c r="E20" s="276"/>
      <c r="F20" s="276"/>
      <c r="G20" s="276"/>
      <c r="H20" s="276"/>
      <c r="I20" s="276"/>
      <c r="J20" s="277"/>
    </row>
    <row r="21" spans="1:10" x14ac:dyDescent="0.35">
      <c r="A21" s="278"/>
      <c r="B21" s="279"/>
      <c r="C21" s="279"/>
      <c r="D21" s="279"/>
      <c r="E21" s="279"/>
      <c r="F21" s="279"/>
      <c r="G21" s="279"/>
      <c r="H21" s="279"/>
      <c r="I21" s="279"/>
      <c r="J21" s="280"/>
    </row>
    <row r="22" spans="1:10" s="58" customFormat="1" ht="51.75" customHeight="1" x14ac:dyDescent="0.35">
      <c r="A22" s="259" t="s">
        <v>174</v>
      </c>
      <c r="B22" s="260"/>
      <c r="C22" s="261"/>
      <c r="D22" s="281">
        <f>'RESIDENZIALE LIVELLO ELEVATO'!S150</f>
        <v>0</v>
      </c>
      <c r="E22" s="257"/>
      <c r="F22" s="258"/>
      <c r="G22" s="274" t="s">
        <v>188</v>
      </c>
      <c r="H22" s="274"/>
      <c r="I22" s="274"/>
      <c r="J22" s="274"/>
    </row>
    <row r="23" spans="1:10" s="58" customFormat="1" ht="39.25" customHeight="1" x14ac:dyDescent="0.35">
      <c r="A23" s="259" t="s">
        <v>175</v>
      </c>
      <c r="B23" s="260"/>
      <c r="C23" s="261"/>
      <c r="D23" s="281">
        <f>'RESIDENZIALE LIVELLO ELEVATO'!AB150</f>
        <v>0</v>
      </c>
      <c r="E23" s="257"/>
      <c r="F23" s="258"/>
      <c r="G23" s="274" t="s">
        <v>189</v>
      </c>
      <c r="H23" s="274"/>
      <c r="I23" s="274"/>
      <c r="J23" s="274"/>
    </row>
    <row r="24" spans="1:10" s="58" customFormat="1" ht="39.25" customHeight="1" x14ac:dyDescent="0.35">
      <c r="A24" s="259" t="s">
        <v>176</v>
      </c>
      <c r="B24" s="260"/>
      <c r="C24" s="261"/>
      <c r="D24" s="281">
        <f>'RESIDENZIALE LIVELLO ELEVATO'!AA150</f>
        <v>0</v>
      </c>
      <c r="E24" s="257"/>
      <c r="F24" s="258"/>
      <c r="G24" s="274" t="s">
        <v>190</v>
      </c>
      <c r="H24" s="274"/>
      <c r="I24" s="274"/>
      <c r="J24" s="274"/>
    </row>
    <row r="25" spans="1:10" s="58" customFormat="1" ht="39.25" customHeight="1" x14ac:dyDescent="0.35">
      <c r="A25" s="259" t="s">
        <v>177</v>
      </c>
      <c r="B25" s="260"/>
      <c r="C25" s="261"/>
      <c r="D25" s="282">
        <f>'RESIDENZIALE LIVELLO ELEVATO'!A150</f>
        <v>0</v>
      </c>
      <c r="E25" s="283"/>
      <c r="F25" s="284"/>
      <c r="G25" s="274" t="s">
        <v>182</v>
      </c>
      <c r="H25" s="274"/>
      <c r="I25" s="274"/>
      <c r="J25" s="274"/>
    </row>
    <row r="26" spans="1:10" x14ac:dyDescent="0.35">
      <c r="A26" s="57"/>
      <c r="B26" s="57"/>
      <c r="C26" s="57"/>
      <c r="D26" s="57"/>
      <c r="E26" s="57"/>
      <c r="F26" s="57"/>
      <c r="G26" s="57"/>
      <c r="H26" s="57"/>
      <c r="I26" s="57"/>
      <c r="J26" s="57"/>
    </row>
    <row r="27" spans="1:10" ht="26.5" customHeight="1" x14ac:dyDescent="0.35">
      <c r="A27" s="57"/>
      <c r="B27" s="57"/>
      <c r="C27" s="57"/>
      <c r="D27" s="57"/>
      <c r="E27" s="57"/>
      <c r="F27" s="57"/>
      <c r="G27" s="57"/>
      <c r="H27" s="57"/>
      <c r="I27" s="57"/>
      <c r="J27" s="57"/>
    </row>
    <row r="28" spans="1:10" ht="25.15" customHeight="1" x14ac:dyDescent="0.35">
      <c r="A28" s="57"/>
      <c r="B28" s="57"/>
      <c r="C28" s="57"/>
      <c r="D28" s="57"/>
      <c r="E28" s="57"/>
      <c r="F28" s="57"/>
      <c r="G28" s="57"/>
      <c r="H28" s="57"/>
      <c r="I28" s="57"/>
      <c r="J28" s="57"/>
    </row>
    <row r="29" spans="1:10" ht="25.5" customHeight="1" x14ac:dyDescent="0.35">
      <c r="A29" s="265" t="s">
        <v>208</v>
      </c>
      <c r="B29" s="266"/>
      <c r="C29" s="266"/>
      <c r="D29" s="266"/>
      <c r="E29" s="266"/>
      <c r="F29" s="266"/>
      <c r="G29" s="266"/>
      <c r="H29" s="266"/>
      <c r="I29" s="266"/>
      <c r="J29" s="267"/>
    </row>
    <row r="30" spans="1:10" ht="13.75" customHeight="1" x14ac:dyDescent="0.35">
      <c r="A30" s="268"/>
      <c r="B30" s="269"/>
      <c r="C30" s="269"/>
      <c r="D30" s="269"/>
      <c r="E30" s="269"/>
      <c r="F30" s="269"/>
      <c r="G30" s="269"/>
      <c r="H30" s="269"/>
      <c r="I30" s="269"/>
      <c r="J30" s="270"/>
    </row>
    <row r="31" spans="1:10" ht="46.5" customHeight="1" x14ac:dyDescent="0.35">
      <c r="A31" s="259" t="s">
        <v>174</v>
      </c>
      <c r="B31" s="260"/>
      <c r="C31" s="261"/>
      <c r="D31" s="257">
        <f>'RESIDENZIALE LIVELLO MODERATO'!S150</f>
        <v>0</v>
      </c>
      <c r="E31" s="257"/>
      <c r="F31" s="258"/>
      <c r="G31" s="274" t="s">
        <v>191</v>
      </c>
      <c r="H31" s="274"/>
      <c r="I31" s="274"/>
      <c r="J31" s="274"/>
    </row>
    <row r="32" spans="1:10" ht="41.25" customHeight="1" x14ac:dyDescent="0.35">
      <c r="A32" s="259" t="s">
        <v>175</v>
      </c>
      <c r="B32" s="260"/>
      <c r="C32" s="261"/>
      <c r="D32" s="257">
        <f>'RESIDENZIALE LIVELLO MODERATO'!AB150</f>
        <v>0</v>
      </c>
      <c r="E32" s="257"/>
      <c r="F32" s="258"/>
      <c r="G32" s="274" t="s">
        <v>216</v>
      </c>
      <c r="H32" s="274"/>
      <c r="I32" s="274"/>
      <c r="J32" s="274"/>
    </row>
    <row r="33" spans="1:10" ht="40.75" customHeight="1" x14ac:dyDescent="0.35">
      <c r="A33" s="259" t="s">
        <v>176</v>
      </c>
      <c r="B33" s="260"/>
      <c r="C33" s="261"/>
      <c r="D33" s="257">
        <f>'RESIDENZIALE LIVELLO MODERATO'!AA150</f>
        <v>0</v>
      </c>
      <c r="E33" s="257"/>
      <c r="F33" s="258"/>
      <c r="G33" s="274" t="s">
        <v>217</v>
      </c>
      <c r="H33" s="274"/>
      <c r="I33" s="274"/>
      <c r="J33" s="274"/>
    </row>
    <row r="34" spans="1:10" ht="36" customHeight="1" x14ac:dyDescent="0.35">
      <c r="A34" s="259" t="s">
        <v>177</v>
      </c>
      <c r="B34" s="260"/>
      <c r="C34" s="261"/>
      <c r="D34" s="260">
        <f>'RESIDENZIALE LIVELLO MODERATO'!A150</f>
        <v>0</v>
      </c>
      <c r="E34" s="260"/>
      <c r="F34" s="261"/>
      <c r="G34" s="274" t="s">
        <v>183</v>
      </c>
      <c r="H34" s="274"/>
      <c r="I34" s="274"/>
      <c r="J34" s="274"/>
    </row>
    <row r="35" spans="1:10" ht="48.75" customHeight="1" x14ac:dyDescent="0.35">
      <c r="A35" s="57"/>
      <c r="B35" s="57"/>
      <c r="C35" s="57"/>
      <c r="D35" s="57"/>
      <c r="E35" s="57"/>
      <c r="F35" s="57"/>
      <c r="G35" s="57"/>
      <c r="H35" s="57"/>
      <c r="I35" s="57"/>
      <c r="J35" s="57"/>
    </row>
    <row r="36" spans="1:10" ht="15.75" customHeight="1" x14ac:dyDescent="0.35">
      <c r="A36" s="57"/>
      <c r="B36" s="57"/>
      <c r="C36" s="57"/>
      <c r="D36" s="57"/>
      <c r="E36" s="57"/>
      <c r="F36" s="57"/>
      <c r="G36" s="57"/>
      <c r="H36" s="57"/>
      <c r="I36" s="57"/>
      <c r="J36" s="57"/>
    </row>
    <row r="37" spans="1:10" ht="29.25" customHeight="1" x14ac:dyDescent="0.35">
      <c r="A37" s="271" t="s">
        <v>178</v>
      </c>
      <c r="B37" s="272"/>
      <c r="C37" s="272"/>
      <c r="D37" s="272"/>
      <c r="E37" s="272"/>
      <c r="F37" s="272"/>
      <c r="G37" s="272"/>
      <c r="H37" s="272"/>
      <c r="I37" s="272"/>
      <c r="J37" s="273"/>
    </row>
    <row r="38" spans="1:10" ht="39.25" customHeight="1" x14ac:dyDescent="0.35">
      <c r="A38" s="259" t="s">
        <v>179</v>
      </c>
      <c r="B38" s="260"/>
      <c r="C38" s="261"/>
      <c r="D38" s="257">
        <f>'FUORI REGIONE '!S150</f>
        <v>0</v>
      </c>
      <c r="E38" s="257"/>
      <c r="F38" s="258"/>
      <c r="G38" s="262" t="s">
        <v>192</v>
      </c>
      <c r="H38" s="263"/>
      <c r="I38" s="263"/>
      <c r="J38" s="264"/>
    </row>
    <row r="39" spans="1:10" ht="39.75" customHeight="1" x14ac:dyDescent="0.35">
      <c r="A39" s="259" t="s">
        <v>180</v>
      </c>
      <c r="B39" s="260"/>
      <c r="C39" s="261"/>
      <c r="D39" s="257">
        <f>'FUORI REGIONE '!AD150</f>
        <v>0</v>
      </c>
      <c r="E39" s="257"/>
      <c r="F39" s="258"/>
      <c r="G39" s="262" t="s">
        <v>218</v>
      </c>
      <c r="H39" s="263"/>
      <c r="I39" s="263"/>
      <c r="J39" s="264"/>
    </row>
    <row r="40" spans="1:10" ht="44.5" customHeight="1" x14ac:dyDescent="0.35">
      <c r="A40" s="259" t="s">
        <v>176</v>
      </c>
      <c r="B40" s="260"/>
      <c r="C40" s="261"/>
      <c r="D40" s="257">
        <f>'FUORI REGIONE '!AC150</f>
        <v>0</v>
      </c>
      <c r="E40" s="257"/>
      <c r="F40" s="258"/>
      <c r="G40" s="262" t="s">
        <v>219</v>
      </c>
      <c r="H40" s="263"/>
      <c r="I40" s="263"/>
      <c r="J40" s="264"/>
    </row>
    <row r="41" spans="1:10" ht="38.65" customHeight="1" x14ac:dyDescent="0.35">
      <c r="A41" s="259" t="s">
        <v>181</v>
      </c>
      <c r="B41" s="260"/>
      <c r="C41" s="261"/>
      <c r="D41" s="260">
        <f>'FUORI REGIONE '!A150</f>
        <v>0</v>
      </c>
      <c r="E41" s="260"/>
      <c r="F41" s="261"/>
      <c r="G41" s="262" t="s">
        <v>184</v>
      </c>
      <c r="H41" s="263"/>
      <c r="I41" s="263"/>
      <c r="J41" s="264"/>
    </row>
    <row r="42" spans="1:10" ht="18.399999999999999" customHeight="1" x14ac:dyDescent="0.35">
      <c r="A42" s="57"/>
      <c r="B42" s="57"/>
      <c r="C42" s="57"/>
      <c r="D42" s="57"/>
      <c r="E42" s="57"/>
      <c r="F42" s="57"/>
      <c r="G42" s="57"/>
      <c r="H42" s="57"/>
      <c r="I42" s="57"/>
      <c r="J42" s="57"/>
    </row>
    <row r="43" spans="1:10" s="57" customFormat="1" ht="19.75" customHeight="1" x14ac:dyDescent="0.35"/>
    <row r="44" spans="1:10" s="57" customFormat="1" ht="16.899999999999999" customHeight="1" x14ac:dyDescent="0.35"/>
    <row r="45" spans="1:10" ht="27" customHeight="1" x14ac:dyDescent="0.35">
      <c r="A45" s="271" t="s">
        <v>224</v>
      </c>
      <c r="B45" s="272"/>
      <c r="C45" s="272"/>
      <c r="D45" s="272"/>
      <c r="E45" s="272"/>
      <c r="F45" s="272"/>
      <c r="G45" s="272"/>
      <c r="H45" s="272"/>
      <c r="I45" s="272"/>
      <c r="J45" s="273"/>
    </row>
    <row r="46" spans="1:10" ht="48.25" customHeight="1" x14ac:dyDescent="0.35">
      <c r="A46" s="259" t="s">
        <v>179</v>
      </c>
      <c r="B46" s="260"/>
      <c r="C46" s="261"/>
      <c r="D46" s="257">
        <f>' SEMIRESIDENZIALE '!R150</f>
        <v>0</v>
      </c>
      <c r="E46" s="257"/>
      <c r="F46" s="258"/>
      <c r="G46" s="274" t="s">
        <v>283</v>
      </c>
      <c r="H46" s="274"/>
      <c r="I46" s="274"/>
      <c r="J46" s="274"/>
    </row>
    <row r="47" spans="1:10" ht="44.5" customHeight="1" x14ac:dyDescent="0.35">
      <c r="A47" s="259" t="s">
        <v>180</v>
      </c>
      <c r="B47" s="260"/>
      <c r="C47" s="261"/>
      <c r="D47" s="257">
        <f>' SEMIRESIDENZIALE '!Z150</f>
        <v>0</v>
      </c>
      <c r="E47" s="257"/>
      <c r="F47" s="258"/>
      <c r="G47" s="274" t="s">
        <v>284</v>
      </c>
      <c r="H47" s="274"/>
      <c r="I47" s="274"/>
      <c r="J47" s="274"/>
    </row>
    <row r="48" spans="1:10" ht="40.75" customHeight="1" x14ac:dyDescent="0.35">
      <c r="A48" s="259" t="s">
        <v>176</v>
      </c>
      <c r="B48" s="260"/>
      <c r="C48" s="261"/>
      <c r="D48" s="257">
        <f>' SEMIRESIDENZIALE '!Y150</f>
        <v>0</v>
      </c>
      <c r="E48" s="257"/>
      <c r="F48" s="258"/>
      <c r="G48" s="274" t="s">
        <v>285</v>
      </c>
      <c r="H48" s="274"/>
      <c r="I48" s="274"/>
      <c r="J48" s="274"/>
    </row>
    <row r="49" spans="1:13" ht="39.25" customHeight="1" x14ac:dyDescent="0.35">
      <c r="A49" s="259" t="s">
        <v>181</v>
      </c>
      <c r="B49" s="260"/>
      <c r="C49" s="261"/>
      <c r="D49" s="260">
        <f>' SEMIRESIDENZIALE '!A150</f>
        <v>0</v>
      </c>
      <c r="E49" s="260"/>
      <c r="F49" s="261"/>
      <c r="G49" s="274" t="s">
        <v>185</v>
      </c>
      <c r="H49" s="274"/>
      <c r="I49" s="274"/>
      <c r="J49" s="274"/>
    </row>
    <row r="50" spans="1:13" ht="19.75" customHeight="1" x14ac:dyDescent="0.35">
      <c r="A50" s="57"/>
      <c r="B50" s="57"/>
      <c r="C50" s="57"/>
      <c r="D50" s="57"/>
      <c r="E50" s="57"/>
      <c r="F50" s="57"/>
      <c r="G50" s="57"/>
      <c r="H50" s="57"/>
      <c r="I50" s="57"/>
      <c r="J50" s="57"/>
      <c r="M50" s="62"/>
    </row>
    <row r="51" spans="1:13" ht="19.75" customHeight="1" x14ac:dyDescent="0.35">
      <c r="A51" s="57"/>
      <c r="B51" s="57"/>
      <c r="C51" s="57"/>
      <c r="D51" s="57"/>
      <c r="E51" s="57"/>
      <c r="F51" s="57"/>
      <c r="G51" s="57"/>
      <c r="H51" s="57"/>
      <c r="I51" s="57"/>
      <c r="J51" s="57"/>
      <c r="M51" s="64"/>
    </row>
    <row r="52" spans="1:13" ht="18.399999999999999" customHeight="1" x14ac:dyDescent="0.35">
      <c r="A52" s="57"/>
      <c r="B52" s="57"/>
      <c r="C52" s="57"/>
      <c r="D52" s="57"/>
      <c r="E52" s="57"/>
      <c r="F52" s="57"/>
      <c r="G52" s="57"/>
      <c r="H52" s="57"/>
      <c r="I52" s="57"/>
      <c r="J52" s="57"/>
    </row>
    <row r="53" spans="1:13" ht="27" customHeight="1" x14ac:dyDescent="0.35">
      <c r="A53" s="271" t="s">
        <v>225</v>
      </c>
      <c r="B53" s="272"/>
      <c r="C53" s="272"/>
      <c r="D53" s="272"/>
      <c r="E53" s="272"/>
      <c r="F53" s="272"/>
      <c r="G53" s="272"/>
      <c r="H53" s="272"/>
      <c r="I53" s="272"/>
      <c r="J53" s="273"/>
    </row>
    <row r="54" spans="1:13" ht="45.75" customHeight="1" x14ac:dyDescent="0.35">
      <c r="A54" s="259" t="s">
        <v>179</v>
      </c>
      <c r="B54" s="260"/>
      <c r="C54" s="261"/>
      <c r="D54" s="257">
        <f>'SEMIRESIDENZIALE SU 5 GG'!R150</f>
        <v>0</v>
      </c>
      <c r="E54" s="257"/>
      <c r="F54" s="258"/>
      <c r="G54" s="262" t="s">
        <v>220</v>
      </c>
      <c r="H54" s="263"/>
      <c r="I54" s="263"/>
      <c r="J54" s="264"/>
    </row>
    <row r="55" spans="1:13" ht="38.65" customHeight="1" x14ac:dyDescent="0.35">
      <c r="A55" s="259" t="s">
        <v>180</v>
      </c>
      <c r="B55" s="260"/>
      <c r="C55" s="261"/>
      <c r="D55" s="257">
        <f>'SEMIRESIDENZIALE SU 5 GG'!Z150</f>
        <v>0</v>
      </c>
      <c r="E55" s="257"/>
      <c r="F55" s="258"/>
      <c r="G55" s="274" t="s">
        <v>221</v>
      </c>
      <c r="H55" s="274"/>
      <c r="I55" s="274"/>
      <c r="J55" s="274"/>
    </row>
    <row r="56" spans="1:13" ht="38.25" customHeight="1" x14ac:dyDescent="0.35">
      <c r="A56" s="259" t="s">
        <v>176</v>
      </c>
      <c r="B56" s="260"/>
      <c r="C56" s="261"/>
      <c r="D56" s="257">
        <f>'SEMIRESIDENZIALE SU 5 GG'!Y150</f>
        <v>0</v>
      </c>
      <c r="E56" s="257"/>
      <c r="F56" s="258"/>
      <c r="G56" s="274" t="s">
        <v>222</v>
      </c>
      <c r="H56" s="274"/>
      <c r="I56" s="274"/>
      <c r="J56" s="274"/>
    </row>
    <row r="57" spans="1:13" ht="37.5" customHeight="1" x14ac:dyDescent="0.35">
      <c r="A57" s="259" t="s">
        <v>181</v>
      </c>
      <c r="B57" s="260"/>
      <c r="C57" s="261"/>
      <c r="D57" s="260">
        <f>'SEMIRESIDENZIALE SU 5 GG'!A150</f>
        <v>0</v>
      </c>
      <c r="E57" s="260"/>
      <c r="F57" s="261"/>
      <c r="G57" s="274" t="s">
        <v>186</v>
      </c>
      <c r="H57" s="274"/>
      <c r="I57" s="274"/>
      <c r="J57" s="274"/>
    </row>
    <row r="59" spans="1:13" x14ac:dyDescent="0.35">
      <c r="L59" s="63"/>
      <c r="M59" s="65"/>
    </row>
  </sheetData>
  <sheetProtection algorithmName="SHA-512" hashValue="O47yMGk5pkJM7x2nPVfaDumQMWz74mBJIHwB5Ekm7TFikE1RPgUdvPLu2kAP/oqAcWaUK2fxE+4ygrCilxR8BQ==" saltValue="Usoq7C1/4lJt7aRMpKoBOA==" spinCount="100000" sheet="1" objects="1" scenarios="1"/>
  <mergeCells count="79">
    <mergeCell ref="A53:J53"/>
    <mergeCell ref="A55:C55"/>
    <mergeCell ref="D48:F48"/>
    <mergeCell ref="D34:F34"/>
    <mergeCell ref="A38:C38"/>
    <mergeCell ref="D38:F38"/>
    <mergeCell ref="A54:C54"/>
    <mergeCell ref="A45:J45"/>
    <mergeCell ref="D39:F39"/>
    <mergeCell ref="G47:J47"/>
    <mergeCell ref="G48:J48"/>
    <mergeCell ref="G49:J49"/>
    <mergeCell ref="A46:C46"/>
    <mergeCell ref="A47:C47"/>
    <mergeCell ref="A48:C48"/>
    <mergeCell ref="D47:F47"/>
    <mergeCell ref="A57:C57"/>
    <mergeCell ref="G54:J54"/>
    <mergeCell ref="G55:J55"/>
    <mergeCell ref="G56:J56"/>
    <mergeCell ref="G57:J57"/>
    <mergeCell ref="D54:F54"/>
    <mergeCell ref="D55:F55"/>
    <mergeCell ref="D56:F56"/>
    <mergeCell ref="D57:F57"/>
    <mergeCell ref="A56:C56"/>
    <mergeCell ref="A1:J1"/>
    <mergeCell ref="A3:J3"/>
    <mergeCell ref="A4:J4"/>
    <mergeCell ref="A7:J7"/>
    <mergeCell ref="C15:E15"/>
    <mergeCell ref="F15:H15"/>
    <mergeCell ref="A9:B9"/>
    <mergeCell ref="A10:B10"/>
    <mergeCell ref="C9:J9"/>
    <mergeCell ref="C10:J10"/>
    <mergeCell ref="C14:E14"/>
    <mergeCell ref="F14:H14"/>
    <mergeCell ref="A2:J2"/>
    <mergeCell ref="A6:J6"/>
    <mergeCell ref="A49:C49"/>
    <mergeCell ref="D49:F49"/>
    <mergeCell ref="D46:F46"/>
    <mergeCell ref="A20:J21"/>
    <mergeCell ref="G46:J46"/>
    <mergeCell ref="G24:J24"/>
    <mergeCell ref="D23:F23"/>
    <mergeCell ref="D25:F25"/>
    <mergeCell ref="D24:F24"/>
    <mergeCell ref="G22:J22"/>
    <mergeCell ref="G25:J25"/>
    <mergeCell ref="G23:J23"/>
    <mergeCell ref="A22:C22"/>
    <mergeCell ref="D22:F22"/>
    <mergeCell ref="A23:C23"/>
    <mergeCell ref="A24:C24"/>
    <mergeCell ref="A25:C25"/>
    <mergeCell ref="A40:C40"/>
    <mergeCell ref="D40:F40"/>
    <mergeCell ref="A29:J30"/>
    <mergeCell ref="G39:J39"/>
    <mergeCell ref="A37:J37"/>
    <mergeCell ref="G31:J31"/>
    <mergeCell ref="A31:C31"/>
    <mergeCell ref="G32:J32"/>
    <mergeCell ref="A32:C32"/>
    <mergeCell ref="G33:J33"/>
    <mergeCell ref="G34:J34"/>
    <mergeCell ref="G38:J38"/>
    <mergeCell ref="A33:C33"/>
    <mergeCell ref="A34:C34"/>
    <mergeCell ref="D32:F32"/>
    <mergeCell ref="D33:F33"/>
    <mergeCell ref="D31:F31"/>
    <mergeCell ref="A39:C39"/>
    <mergeCell ref="G40:J40"/>
    <mergeCell ref="A41:C41"/>
    <mergeCell ref="D41:F41"/>
    <mergeCell ref="G41:J41"/>
  </mergeCells>
  <printOptions headings="1"/>
  <pageMargins left="0.31496062992125984" right="0.31496062992125984" top="0.39370078740157483" bottom="0.39370078740157483" header="0.31496062992125984" footer="0.31496062992125984"/>
  <pageSetup paperSize="9" orientation="landscape" horizontalDpi="4294967293" verticalDpi="4294967293" r:id="rId1"/>
  <headerFooter>
    <oddFooter>Pagina &amp;P di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53"/>
  <sheetViews>
    <sheetView zoomScaleNormal="100" workbookViewId="0">
      <selection sqref="A1:C1"/>
    </sheetView>
  </sheetViews>
  <sheetFormatPr defaultRowHeight="14.5" x14ac:dyDescent="0.35"/>
  <cols>
    <col min="1" max="1" width="37" customWidth="1"/>
    <col min="2" max="2" width="44.26953125" customWidth="1"/>
    <col min="3" max="3" width="64.54296875" customWidth="1"/>
    <col min="4" max="4" width="36.7265625" customWidth="1"/>
    <col min="250" max="250" width="37" customWidth="1"/>
    <col min="251" max="251" width="44.26953125" customWidth="1"/>
    <col min="252" max="252" width="56.81640625" customWidth="1"/>
    <col min="253" max="253" width="68.1796875" customWidth="1"/>
    <col min="506" max="506" width="37" customWidth="1"/>
    <col min="507" max="507" width="44.26953125" customWidth="1"/>
    <col min="508" max="508" width="56.81640625" customWidth="1"/>
    <col min="509" max="509" width="68.1796875" customWidth="1"/>
    <col min="762" max="762" width="37" customWidth="1"/>
    <col min="763" max="763" width="44.26953125" customWidth="1"/>
    <col min="764" max="764" width="56.81640625" customWidth="1"/>
    <col min="765" max="765" width="68.1796875" customWidth="1"/>
    <col min="1018" max="1018" width="37" customWidth="1"/>
    <col min="1019" max="1019" width="44.26953125" customWidth="1"/>
    <col min="1020" max="1020" width="56.81640625" customWidth="1"/>
    <col min="1021" max="1021" width="68.1796875" customWidth="1"/>
    <col min="1274" max="1274" width="37" customWidth="1"/>
    <col min="1275" max="1275" width="44.26953125" customWidth="1"/>
    <col min="1276" max="1276" width="56.81640625" customWidth="1"/>
    <col min="1277" max="1277" width="68.1796875" customWidth="1"/>
    <col min="1530" max="1530" width="37" customWidth="1"/>
    <col min="1531" max="1531" width="44.26953125" customWidth="1"/>
    <col min="1532" max="1532" width="56.81640625" customWidth="1"/>
    <col min="1533" max="1533" width="68.1796875" customWidth="1"/>
    <col min="1786" max="1786" width="37" customWidth="1"/>
    <col min="1787" max="1787" width="44.26953125" customWidth="1"/>
    <col min="1788" max="1788" width="56.81640625" customWidth="1"/>
    <col min="1789" max="1789" width="68.1796875" customWidth="1"/>
    <col min="2042" max="2042" width="37" customWidth="1"/>
    <col min="2043" max="2043" width="44.26953125" customWidth="1"/>
    <col min="2044" max="2044" width="56.81640625" customWidth="1"/>
    <col min="2045" max="2045" width="68.1796875" customWidth="1"/>
    <col min="2298" max="2298" width="37" customWidth="1"/>
    <col min="2299" max="2299" width="44.26953125" customWidth="1"/>
    <col min="2300" max="2300" width="56.81640625" customWidth="1"/>
    <col min="2301" max="2301" width="68.1796875" customWidth="1"/>
    <col min="2554" max="2554" width="37" customWidth="1"/>
    <col min="2555" max="2555" width="44.26953125" customWidth="1"/>
    <col min="2556" max="2556" width="56.81640625" customWidth="1"/>
    <col min="2557" max="2557" width="68.1796875" customWidth="1"/>
    <col min="2810" max="2810" width="37" customWidth="1"/>
    <col min="2811" max="2811" width="44.26953125" customWidth="1"/>
    <col min="2812" max="2812" width="56.81640625" customWidth="1"/>
    <col min="2813" max="2813" width="68.1796875" customWidth="1"/>
    <col min="3066" max="3066" width="37" customWidth="1"/>
    <col min="3067" max="3067" width="44.26953125" customWidth="1"/>
    <col min="3068" max="3068" width="56.81640625" customWidth="1"/>
    <col min="3069" max="3069" width="68.1796875" customWidth="1"/>
    <col min="3322" max="3322" width="37" customWidth="1"/>
    <col min="3323" max="3323" width="44.26953125" customWidth="1"/>
    <col min="3324" max="3324" width="56.81640625" customWidth="1"/>
    <col min="3325" max="3325" width="68.1796875" customWidth="1"/>
    <col min="3578" max="3578" width="37" customWidth="1"/>
    <col min="3579" max="3579" width="44.26953125" customWidth="1"/>
    <col min="3580" max="3580" width="56.81640625" customWidth="1"/>
    <col min="3581" max="3581" width="68.1796875" customWidth="1"/>
    <col min="3834" max="3834" width="37" customWidth="1"/>
    <col min="3835" max="3835" width="44.26953125" customWidth="1"/>
    <col min="3836" max="3836" width="56.81640625" customWidth="1"/>
    <col min="3837" max="3837" width="68.1796875" customWidth="1"/>
    <col min="4090" max="4090" width="37" customWidth="1"/>
    <col min="4091" max="4091" width="44.26953125" customWidth="1"/>
    <col min="4092" max="4092" width="56.81640625" customWidth="1"/>
    <col min="4093" max="4093" width="68.1796875" customWidth="1"/>
    <col min="4346" max="4346" width="37" customWidth="1"/>
    <col min="4347" max="4347" width="44.26953125" customWidth="1"/>
    <col min="4348" max="4348" width="56.81640625" customWidth="1"/>
    <col min="4349" max="4349" width="68.1796875" customWidth="1"/>
    <col min="4602" max="4602" width="37" customWidth="1"/>
    <col min="4603" max="4603" width="44.26953125" customWidth="1"/>
    <col min="4604" max="4604" width="56.81640625" customWidth="1"/>
    <col min="4605" max="4605" width="68.1796875" customWidth="1"/>
    <col min="4858" max="4858" width="37" customWidth="1"/>
    <col min="4859" max="4859" width="44.26953125" customWidth="1"/>
    <col min="4860" max="4860" width="56.81640625" customWidth="1"/>
    <col min="4861" max="4861" width="68.1796875" customWidth="1"/>
    <col min="5114" max="5114" width="37" customWidth="1"/>
    <col min="5115" max="5115" width="44.26953125" customWidth="1"/>
    <col min="5116" max="5116" width="56.81640625" customWidth="1"/>
    <col min="5117" max="5117" width="68.1796875" customWidth="1"/>
    <col min="5370" max="5370" width="37" customWidth="1"/>
    <col min="5371" max="5371" width="44.26953125" customWidth="1"/>
    <col min="5372" max="5372" width="56.81640625" customWidth="1"/>
    <col min="5373" max="5373" width="68.1796875" customWidth="1"/>
    <col min="5626" max="5626" width="37" customWidth="1"/>
    <col min="5627" max="5627" width="44.26953125" customWidth="1"/>
    <col min="5628" max="5628" width="56.81640625" customWidth="1"/>
    <col min="5629" max="5629" width="68.1796875" customWidth="1"/>
    <col min="5882" max="5882" width="37" customWidth="1"/>
    <col min="5883" max="5883" width="44.26953125" customWidth="1"/>
    <col min="5884" max="5884" width="56.81640625" customWidth="1"/>
    <col min="5885" max="5885" width="68.1796875" customWidth="1"/>
    <col min="6138" max="6138" width="37" customWidth="1"/>
    <col min="6139" max="6139" width="44.26953125" customWidth="1"/>
    <col min="6140" max="6140" width="56.81640625" customWidth="1"/>
    <col min="6141" max="6141" width="68.1796875" customWidth="1"/>
    <col min="6394" max="6394" width="37" customWidth="1"/>
    <col min="6395" max="6395" width="44.26953125" customWidth="1"/>
    <col min="6396" max="6396" width="56.81640625" customWidth="1"/>
    <col min="6397" max="6397" width="68.1796875" customWidth="1"/>
    <col min="6650" max="6650" width="37" customWidth="1"/>
    <col min="6651" max="6651" width="44.26953125" customWidth="1"/>
    <col min="6652" max="6652" width="56.81640625" customWidth="1"/>
    <col min="6653" max="6653" width="68.1796875" customWidth="1"/>
    <col min="6906" max="6906" width="37" customWidth="1"/>
    <col min="6907" max="6907" width="44.26953125" customWidth="1"/>
    <col min="6908" max="6908" width="56.81640625" customWidth="1"/>
    <col min="6909" max="6909" width="68.1796875" customWidth="1"/>
    <col min="7162" max="7162" width="37" customWidth="1"/>
    <col min="7163" max="7163" width="44.26953125" customWidth="1"/>
    <col min="7164" max="7164" width="56.81640625" customWidth="1"/>
    <col min="7165" max="7165" width="68.1796875" customWidth="1"/>
    <col min="7418" max="7418" width="37" customWidth="1"/>
    <col min="7419" max="7419" width="44.26953125" customWidth="1"/>
    <col min="7420" max="7420" width="56.81640625" customWidth="1"/>
    <col min="7421" max="7421" width="68.1796875" customWidth="1"/>
    <col min="7674" max="7674" width="37" customWidth="1"/>
    <col min="7675" max="7675" width="44.26953125" customWidth="1"/>
    <col min="7676" max="7676" width="56.81640625" customWidth="1"/>
    <col min="7677" max="7677" width="68.1796875" customWidth="1"/>
    <col min="7930" max="7930" width="37" customWidth="1"/>
    <col min="7931" max="7931" width="44.26953125" customWidth="1"/>
    <col min="7932" max="7932" width="56.81640625" customWidth="1"/>
    <col min="7933" max="7933" width="68.1796875" customWidth="1"/>
    <col min="8186" max="8186" width="37" customWidth="1"/>
    <col min="8187" max="8187" width="44.26953125" customWidth="1"/>
    <col min="8188" max="8188" width="56.81640625" customWidth="1"/>
    <col min="8189" max="8189" width="68.1796875" customWidth="1"/>
    <col min="8442" max="8442" width="37" customWidth="1"/>
    <col min="8443" max="8443" width="44.26953125" customWidth="1"/>
    <col min="8444" max="8444" width="56.81640625" customWidth="1"/>
    <col min="8445" max="8445" width="68.1796875" customWidth="1"/>
    <col min="8698" max="8698" width="37" customWidth="1"/>
    <col min="8699" max="8699" width="44.26953125" customWidth="1"/>
    <col min="8700" max="8700" width="56.81640625" customWidth="1"/>
    <col min="8701" max="8701" width="68.1796875" customWidth="1"/>
    <col min="8954" max="8954" width="37" customWidth="1"/>
    <col min="8955" max="8955" width="44.26953125" customWidth="1"/>
    <col min="8956" max="8956" width="56.81640625" customWidth="1"/>
    <col min="8957" max="8957" width="68.1796875" customWidth="1"/>
    <col min="9210" max="9210" width="37" customWidth="1"/>
    <col min="9211" max="9211" width="44.26953125" customWidth="1"/>
    <col min="9212" max="9212" width="56.81640625" customWidth="1"/>
    <col min="9213" max="9213" width="68.1796875" customWidth="1"/>
    <col min="9466" max="9466" width="37" customWidth="1"/>
    <col min="9467" max="9467" width="44.26953125" customWidth="1"/>
    <col min="9468" max="9468" width="56.81640625" customWidth="1"/>
    <col min="9469" max="9469" width="68.1796875" customWidth="1"/>
    <col min="9722" max="9722" width="37" customWidth="1"/>
    <col min="9723" max="9723" width="44.26953125" customWidth="1"/>
    <col min="9724" max="9724" width="56.81640625" customWidth="1"/>
    <col min="9725" max="9725" width="68.1796875" customWidth="1"/>
    <col min="9978" max="9978" width="37" customWidth="1"/>
    <col min="9979" max="9979" width="44.26953125" customWidth="1"/>
    <col min="9980" max="9980" width="56.81640625" customWidth="1"/>
    <col min="9981" max="9981" width="68.1796875" customWidth="1"/>
    <col min="10234" max="10234" width="37" customWidth="1"/>
    <col min="10235" max="10235" width="44.26953125" customWidth="1"/>
    <col min="10236" max="10236" width="56.81640625" customWidth="1"/>
    <col min="10237" max="10237" width="68.1796875" customWidth="1"/>
    <col min="10490" max="10490" width="37" customWidth="1"/>
    <col min="10491" max="10491" width="44.26953125" customWidth="1"/>
    <col min="10492" max="10492" width="56.81640625" customWidth="1"/>
    <col min="10493" max="10493" width="68.1796875" customWidth="1"/>
    <col min="10746" max="10746" width="37" customWidth="1"/>
    <col min="10747" max="10747" width="44.26953125" customWidth="1"/>
    <col min="10748" max="10748" width="56.81640625" customWidth="1"/>
    <col min="10749" max="10749" width="68.1796875" customWidth="1"/>
    <col min="11002" max="11002" width="37" customWidth="1"/>
    <col min="11003" max="11003" width="44.26953125" customWidth="1"/>
    <col min="11004" max="11004" width="56.81640625" customWidth="1"/>
    <col min="11005" max="11005" width="68.1796875" customWidth="1"/>
    <col min="11258" max="11258" width="37" customWidth="1"/>
    <col min="11259" max="11259" width="44.26953125" customWidth="1"/>
    <col min="11260" max="11260" width="56.81640625" customWidth="1"/>
    <col min="11261" max="11261" width="68.1796875" customWidth="1"/>
    <col min="11514" max="11514" width="37" customWidth="1"/>
    <col min="11515" max="11515" width="44.26953125" customWidth="1"/>
    <col min="11516" max="11516" width="56.81640625" customWidth="1"/>
    <col min="11517" max="11517" width="68.1796875" customWidth="1"/>
    <col min="11770" max="11770" width="37" customWidth="1"/>
    <col min="11771" max="11771" width="44.26953125" customWidth="1"/>
    <col min="11772" max="11772" width="56.81640625" customWidth="1"/>
    <col min="11773" max="11773" width="68.1796875" customWidth="1"/>
    <col min="12026" max="12026" width="37" customWidth="1"/>
    <col min="12027" max="12027" width="44.26953125" customWidth="1"/>
    <col min="12028" max="12028" width="56.81640625" customWidth="1"/>
    <col min="12029" max="12029" width="68.1796875" customWidth="1"/>
    <col min="12282" max="12282" width="37" customWidth="1"/>
    <col min="12283" max="12283" width="44.26953125" customWidth="1"/>
    <col min="12284" max="12284" width="56.81640625" customWidth="1"/>
    <col min="12285" max="12285" width="68.1796875" customWidth="1"/>
    <col min="12538" max="12538" width="37" customWidth="1"/>
    <col min="12539" max="12539" width="44.26953125" customWidth="1"/>
    <col min="12540" max="12540" width="56.81640625" customWidth="1"/>
    <col min="12541" max="12541" width="68.1796875" customWidth="1"/>
    <col min="12794" max="12794" width="37" customWidth="1"/>
    <col min="12795" max="12795" width="44.26953125" customWidth="1"/>
    <col min="12796" max="12796" width="56.81640625" customWidth="1"/>
    <col min="12797" max="12797" width="68.1796875" customWidth="1"/>
    <col min="13050" max="13050" width="37" customWidth="1"/>
    <col min="13051" max="13051" width="44.26953125" customWidth="1"/>
    <col min="13052" max="13052" width="56.81640625" customWidth="1"/>
    <col min="13053" max="13053" width="68.1796875" customWidth="1"/>
    <col min="13306" max="13306" width="37" customWidth="1"/>
    <col min="13307" max="13307" width="44.26953125" customWidth="1"/>
    <col min="13308" max="13308" width="56.81640625" customWidth="1"/>
    <col min="13309" max="13309" width="68.1796875" customWidth="1"/>
    <col min="13562" max="13562" width="37" customWidth="1"/>
    <col min="13563" max="13563" width="44.26953125" customWidth="1"/>
    <col min="13564" max="13564" width="56.81640625" customWidth="1"/>
    <col min="13565" max="13565" width="68.1796875" customWidth="1"/>
    <col min="13818" max="13818" width="37" customWidth="1"/>
    <col min="13819" max="13819" width="44.26953125" customWidth="1"/>
    <col min="13820" max="13820" width="56.81640625" customWidth="1"/>
    <col min="13821" max="13821" width="68.1796875" customWidth="1"/>
    <col min="14074" max="14074" width="37" customWidth="1"/>
    <col min="14075" max="14075" width="44.26953125" customWidth="1"/>
    <col min="14076" max="14076" width="56.81640625" customWidth="1"/>
    <col min="14077" max="14077" width="68.1796875" customWidth="1"/>
    <col min="14330" max="14330" width="37" customWidth="1"/>
    <col min="14331" max="14331" width="44.26953125" customWidth="1"/>
    <col min="14332" max="14332" width="56.81640625" customWidth="1"/>
    <col min="14333" max="14333" width="68.1796875" customWidth="1"/>
    <col min="14586" max="14586" width="37" customWidth="1"/>
    <col min="14587" max="14587" width="44.26953125" customWidth="1"/>
    <col min="14588" max="14588" width="56.81640625" customWidth="1"/>
    <col min="14589" max="14589" width="68.1796875" customWidth="1"/>
    <col min="14842" max="14842" width="37" customWidth="1"/>
    <col min="14843" max="14843" width="44.26953125" customWidth="1"/>
    <col min="14844" max="14844" width="56.81640625" customWidth="1"/>
    <col min="14845" max="14845" width="68.1796875" customWidth="1"/>
    <col min="15098" max="15098" width="37" customWidth="1"/>
    <col min="15099" max="15099" width="44.26953125" customWidth="1"/>
    <col min="15100" max="15100" width="56.81640625" customWidth="1"/>
    <col min="15101" max="15101" width="68.1796875" customWidth="1"/>
    <col min="15354" max="15354" width="37" customWidth="1"/>
    <col min="15355" max="15355" width="44.26953125" customWidth="1"/>
    <col min="15356" max="15356" width="56.81640625" customWidth="1"/>
    <col min="15357" max="15357" width="68.1796875" customWidth="1"/>
    <col min="15610" max="15610" width="37" customWidth="1"/>
    <col min="15611" max="15611" width="44.26953125" customWidth="1"/>
    <col min="15612" max="15612" width="56.81640625" customWidth="1"/>
    <col min="15613" max="15613" width="68.1796875" customWidth="1"/>
    <col min="15866" max="15866" width="37" customWidth="1"/>
    <col min="15867" max="15867" width="44.26953125" customWidth="1"/>
    <col min="15868" max="15868" width="56.81640625" customWidth="1"/>
    <col min="15869" max="15869" width="68.1796875" customWidth="1"/>
    <col min="16122" max="16122" width="37" customWidth="1"/>
    <col min="16123" max="16123" width="44.26953125" customWidth="1"/>
    <col min="16124" max="16124" width="56.81640625" customWidth="1"/>
    <col min="16125" max="16125" width="68.1796875" customWidth="1"/>
  </cols>
  <sheetData>
    <row r="1" spans="1:3" ht="81.25" customHeight="1" thickBot="1" x14ac:dyDescent="0.4">
      <c r="A1" s="294" t="s">
        <v>286</v>
      </c>
      <c r="B1" s="295"/>
      <c r="C1" s="296"/>
    </row>
    <row r="2" spans="1:3" ht="42" customHeight="1" x14ac:dyDescent="0.35">
      <c r="A2" s="297" t="s">
        <v>54</v>
      </c>
      <c r="B2" s="298"/>
      <c r="C2" s="299"/>
    </row>
    <row r="3" spans="1:3" ht="53.5" customHeight="1" x14ac:dyDescent="0.35">
      <c r="A3" s="300" t="s">
        <v>146</v>
      </c>
      <c r="B3" s="301"/>
      <c r="C3" s="302"/>
    </row>
    <row r="4" spans="1:3" ht="61.15" customHeight="1" x14ac:dyDescent="0.35">
      <c r="A4" s="300" t="s">
        <v>193</v>
      </c>
      <c r="B4" s="301" t="s">
        <v>187</v>
      </c>
      <c r="C4" s="302"/>
    </row>
    <row r="5" spans="1:3" ht="58" customHeight="1" x14ac:dyDescent="0.35">
      <c r="A5" s="303" t="s">
        <v>210</v>
      </c>
      <c r="B5" s="304"/>
      <c r="C5" s="305"/>
    </row>
    <row r="6" spans="1:3" ht="65.25" customHeight="1" thickBot="1" x14ac:dyDescent="0.4">
      <c r="A6" s="306" t="s">
        <v>238</v>
      </c>
      <c r="B6" s="307"/>
      <c r="C6" s="308"/>
    </row>
    <row r="7" spans="1:3" s="1" customFormat="1" ht="42" customHeight="1" thickBot="1" x14ac:dyDescent="0.4">
      <c r="A7" s="309" t="s">
        <v>55</v>
      </c>
      <c r="B7" s="310"/>
      <c r="C7" s="311"/>
    </row>
    <row r="8" spans="1:3" x14ac:dyDescent="0.35">
      <c r="A8" s="5"/>
      <c r="B8" s="9" t="s">
        <v>56</v>
      </c>
      <c r="C8" s="6" t="s">
        <v>60</v>
      </c>
    </row>
    <row r="9" spans="1:3" ht="29" x14ac:dyDescent="0.35">
      <c r="A9" s="312" t="s">
        <v>1</v>
      </c>
      <c r="B9" s="50" t="s">
        <v>7</v>
      </c>
      <c r="C9" s="7" t="s">
        <v>57</v>
      </c>
    </row>
    <row r="10" spans="1:3" ht="57.25" customHeight="1" x14ac:dyDescent="0.35">
      <c r="A10" s="313"/>
      <c r="B10" s="50" t="s">
        <v>8</v>
      </c>
      <c r="C10" s="7" t="s">
        <v>86</v>
      </c>
    </row>
    <row r="11" spans="1:3" ht="72.5" x14ac:dyDescent="0.35">
      <c r="A11" s="312" t="s">
        <v>2</v>
      </c>
      <c r="B11" s="50" t="s">
        <v>73</v>
      </c>
      <c r="C11" s="7" t="s">
        <v>147</v>
      </c>
    </row>
    <row r="12" spans="1:3" ht="58" x14ac:dyDescent="0.35">
      <c r="A12" s="313"/>
      <c r="B12" s="50" t="s">
        <v>71</v>
      </c>
      <c r="C12" s="8" t="s">
        <v>239</v>
      </c>
    </row>
    <row r="13" spans="1:3" ht="43.5" x14ac:dyDescent="0.35">
      <c r="A13" s="51" t="s">
        <v>126</v>
      </c>
      <c r="B13" s="50" t="s">
        <v>72</v>
      </c>
      <c r="C13" s="8" t="s">
        <v>148</v>
      </c>
    </row>
    <row r="14" spans="1:3" ht="30.25" customHeight="1" x14ac:dyDescent="0.35">
      <c r="A14" s="312" t="s">
        <v>287</v>
      </c>
      <c r="B14" s="50" t="s">
        <v>62</v>
      </c>
      <c r="C14" s="7" t="s">
        <v>288</v>
      </c>
    </row>
    <row r="15" spans="1:3" ht="45.25" customHeight="1" x14ac:dyDescent="0.35">
      <c r="A15" s="313"/>
      <c r="B15" s="50" t="s">
        <v>149</v>
      </c>
      <c r="C15" s="8" t="s">
        <v>289</v>
      </c>
    </row>
    <row r="16" spans="1:3" ht="87" x14ac:dyDescent="0.35">
      <c r="A16" s="314" t="s">
        <v>150</v>
      </c>
      <c r="B16" s="50" t="s">
        <v>151</v>
      </c>
      <c r="C16" s="7" t="s">
        <v>240</v>
      </c>
    </row>
    <row r="17" spans="1:3" ht="89.25" customHeight="1" x14ac:dyDescent="0.35">
      <c r="A17" s="315"/>
      <c r="B17" s="50" t="s">
        <v>152</v>
      </c>
      <c r="C17" s="7" t="s">
        <v>241</v>
      </c>
    </row>
    <row r="18" spans="1:3" ht="97.5" customHeight="1" x14ac:dyDescent="0.35">
      <c r="A18" s="314" t="s">
        <v>153</v>
      </c>
      <c r="B18" s="50" t="s">
        <v>151</v>
      </c>
      <c r="C18" s="122" t="s">
        <v>290</v>
      </c>
    </row>
    <row r="19" spans="1:3" ht="156.75" customHeight="1" x14ac:dyDescent="0.35">
      <c r="A19" s="315"/>
      <c r="B19" s="50" t="s">
        <v>291</v>
      </c>
      <c r="C19" s="122" t="s">
        <v>303</v>
      </c>
    </row>
    <row r="20" spans="1:3" ht="41.25" customHeight="1" x14ac:dyDescent="0.35">
      <c r="A20" s="325" t="s">
        <v>197</v>
      </c>
      <c r="B20" s="53" t="s">
        <v>9</v>
      </c>
      <c r="C20" s="2" t="s">
        <v>58</v>
      </c>
    </row>
    <row r="21" spans="1:3" ht="74.25" customHeight="1" x14ac:dyDescent="0.35">
      <c r="A21" s="326"/>
      <c r="B21" s="123" t="s">
        <v>292</v>
      </c>
      <c r="C21" s="2" t="s">
        <v>58</v>
      </c>
    </row>
    <row r="22" spans="1:3" ht="93.25" customHeight="1" x14ac:dyDescent="0.35">
      <c r="A22" s="312" t="s">
        <v>3</v>
      </c>
      <c r="B22" s="50" t="s">
        <v>154</v>
      </c>
      <c r="C22" s="122" t="s">
        <v>304</v>
      </c>
    </row>
    <row r="23" spans="1:3" ht="110.25" customHeight="1" x14ac:dyDescent="0.35">
      <c r="A23" s="313"/>
      <c r="B23" s="50" t="s">
        <v>10</v>
      </c>
      <c r="C23" s="7" t="s">
        <v>305</v>
      </c>
    </row>
    <row r="24" spans="1:3" ht="55.5" customHeight="1" x14ac:dyDescent="0.35">
      <c r="A24" s="319" t="s">
        <v>155</v>
      </c>
      <c r="B24" s="54" t="s">
        <v>156</v>
      </c>
      <c r="C24" s="2" t="s">
        <v>58</v>
      </c>
    </row>
    <row r="25" spans="1:3" ht="55.5" customHeight="1" x14ac:dyDescent="0.35">
      <c r="A25" s="320"/>
      <c r="B25" s="54" t="s">
        <v>157</v>
      </c>
      <c r="C25" s="2" t="s">
        <v>58</v>
      </c>
    </row>
    <row r="26" spans="1:3" ht="55.5" customHeight="1" x14ac:dyDescent="0.35">
      <c r="A26" s="319" t="s">
        <v>158</v>
      </c>
      <c r="B26" s="54" t="s">
        <v>194</v>
      </c>
      <c r="C26" s="2" t="s">
        <v>58</v>
      </c>
    </row>
    <row r="27" spans="1:3" ht="43.5" customHeight="1" x14ac:dyDescent="0.35">
      <c r="A27" s="320"/>
      <c r="B27" s="54" t="s">
        <v>211</v>
      </c>
      <c r="C27" s="2" t="s">
        <v>58</v>
      </c>
    </row>
    <row r="28" spans="1:3" ht="246.5" x14ac:dyDescent="0.35">
      <c r="A28" s="55" t="s">
        <v>159</v>
      </c>
      <c r="B28" s="50" t="s">
        <v>160</v>
      </c>
      <c r="C28" s="7" t="s">
        <v>209</v>
      </c>
    </row>
    <row r="29" spans="1:3" ht="78.75" customHeight="1" x14ac:dyDescent="0.35">
      <c r="A29" s="316" t="s">
        <v>293</v>
      </c>
      <c r="B29" s="54" t="s">
        <v>63</v>
      </c>
      <c r="C29" s="2" t="s">
        <v>58</v>
      </c>
    </row>
    <row r="30" spans="1:3" ht="32.25" customHeight="1" x14ac:dyDescent="0.35">
      <c r="A30" s="317"/>
      <c r="B30" s="54" t="s">
        <v>161</v>
      </c>
      <c r="C30" s="2" t="s">
        <v>58</v>
      </c>
    </row>
    <row r="31" spans="1:3" ht="40" customHeight="1" x14ac:dyDescent="0.35">
      <c r="A31" s="318"/>
      <c r="B31" s="54" t="s">
        <v>162</v>
      </c>
      <c r="C31" s="2" t="s">
        <v>58</v>
      </c>
    </row>
    <row r="32" spans="1:3" ht="32.25" customHeight="1" x14ac:dyDescent="0.35">
      <c r="A32" s="319" t="s">
        <v>59</v>
      </c>
      <c r="B32" s="54" t="s">
        <v>11</v>
      </c>
      <c r="C32" s="2" t="s">
        <v>58</v>
      </c>
    </row>
    <row r="33" spans="1:3" ht="31.75" customHeight="1" x14ac:dyDescent="0.35">
      <c r="A33" s="320"/>
      <c r="B33" s="54" t="s">
        <v>12</v>
      </c>
      <c r="C33" s="2" t="s">
        <v>58</v>
      </c>
    </row>
    <row r="34" spans="1:3" ht="44.15" customHeight="1" x14ac:dyDescent="0.35">
      <c r="A34" s="52" t="s">
        <v>163</v>
      </c>
      <c r="B34" s="54" t="s">
        <v>164</v>
      </c>
      <c r="C34" s="2" t="s">
        <v>58</v>
      </c>
    </row>
    <row r="35" spans="1:3" ht="35.5" customHeight="1" x14ac:dyDescent="0.35">
      <c r="A35" s="319" t="s">
        <v>306</v>
      </c>
      <c r="B35" s="54" t="s">
        <v>66</v>
      </c>
      <c r="C35" s="2" t="s">
        <v>58</v>
      </c>
    </row>
    <row r="36" spans="1:3" ht="63.25" customHeight="1" x14ac:dyDescent="0.35">
      <c r="A36" s="323"/>
      <c r="B36" s="54" t="s">
        <v>67</v>
      </c>
      <c r="C36" s="2" t="s">
        <v>58</v>
      </c>
    </row>
    <row r="37" spans="1:3" ht="32.25" customHeight="1" x14ac:dyDescent="0.35">
      <c r="A37" s="323"/>
      <c r="B37" s="54" t="s">
        <v>165</v>
      </c>
      <c r="C37" s="2" t="s">
        <v>58</v>
      </c>
    </row>
    <row r="38" spans="1:3" ht="38.25" customHeight="1" x14ac:dyDescent="0.35">
      <c r="A38" s="323"/>
      <c r="B38" s="54" t="s">
        <v>16</v>
      </c>
      <c r="C38" s="2" t="s">
        <v>58</v>
      </c>
    </row>
    <row r="39" spans="1:3" ht="45" hidden="1" customHeight="1" x14ac:dyDescent="0.35">
      <c r="A39" s="323"/>
      <c r="B39" s="54" t="s">
        <v>195</v>
      </c>
      <c r="C39" s="56" t="s">
        <v>58</v>
      </c>
    </row>
    <row r="40" spans="1:3" ht="45" hidden="1" customHeight="1" x14ac:dyDescent="0.35">
      <c r="A40" s="323"/>
      <c r="B40" s="54" t="s">
        <v>196</v>
      </c>
      <c r="C40" s="56" t="s">
        <v>58</v>
      </c>
    </row>
    <row r="41" spans="1:3" ht="45" hidden="1" customHeight="1" x14ac:dyDescent="0.35">
      <c r="A41" s="323"/>
      <c r="B41" s="54" t="s">
        <v>294</v>
      </c>
      <c r="C41" s="56" t="s">
        <v>58</v>
      </c>
    </row>
    <row r="42" spans="1:3" ht="45" hidden="1" customHeight="1" x14ac:dyDescent="0.35">
      <c r="A42" s="323"/>
      <c r="B42" s="54" t="s">
        <v>295</v>
      </c>
      <c r="C42" s="56" t="s">
        <v>58</v>
      </c>
    </row>
    <row r="43" spans="1:3" ht="29" x14ac:dyDescent="0.35">
      <c r="A43" s="323"/>
      <c r="B43" s="54" t="s">
        <v>257</v>
      </c>
      <c r="C43" s="56" t="s">
        <v>58</v>
      </c>
    </row>
    <row r="44" spans="1:3" ht="29.5" thickBot="1" x14ac:dyDescent="0.4">
      <c r="A44" s="324"/>
      <c r="B44" s="54" t="s">
        <v>296</v>
      </c>
      <c r="C44" s="2" t="s">
        <v>58</v>
      </c>
    </row>
    <row r="45" spans="1:3" ht="31.5" thickBot="1" x14ac:dyDescent="0.4">
      <c r="A45" s="124" t="s">
        <v>68</v>
      </c>
      <c r="B45" s="321" t="s">
        <v>166</v>
      </c>
      <c r="C45" s="322"/>
    </row>
    <row r="46" spans="1:3" x14ac:dyDescent="0.35">
      <c r="A46" s="3"/>
    </row>
    <row r="48" spans="1:3" x14ac:dyDescent="0.35">
      <c r="A48" s="4"/>
    </row>
    <row r="49" spans="1:1" x14ac:dyDescent="0.35">
      <c r="A49" s="4"/>
    </row>
    <row r="50" spans="1:1" x14ac:dyDescent="0.35">
      <c r="A50" s="4"/>
    </row>
    <row r="51" spans="1:1" x14ac:dyDescent="0.35">
      <c r="A51" s="4"/>
    </row>
    <row r="52" spans="1:1" x14ac:dyDescent="0.35">
      <c r="A52" s="4"/>
    </row>
    <row r="53" spans="1:1" x14ac:dyDescent="0.35">
      <c r="A53" s="4"/>
    </row>
  </sheetData>
  <sheetProtection algorithmName="SHA-512" hashValue="dc+u3RDn3/LgKIyQAKtwix80ZaPc63Q+e881T49R5s3KoMhoyZ9IXE8vJWJnswUynKrPy1mMWkOgEPACBiHzxQ==" saltValue="T2vpaxwI/p1YxrO6bigrzg==" spinCount="100000" sheet="1" objects="1" scenarios="1"/>
  <mergeCells count="20">
    <mergeCell ref="A29:A31"/>
    <mergeCell ref="A32:A33"/>
    <mergeCell ref="B45:C45"/>
    <mergeCell ref="A35:A44"/>
    <mergeCell ref="A18:A19"/>
    <mergeCell ref="A20:A21"/>
    <mergeCell ref="A22:A23"/>
    <mergeCell ref="A24:A25"/>
    <mergeCell ref="A26:A27"/>
    <mergeCell ref="A7:C7"/>
    <mergeCell ref="A9:A10"/>
    <mergeCell ref="A11:A12"/>
    <mergeCell ref="A14:A15"/>
    <mergeCell ref="A16:A17"/>
    <mergeCell ref="A1:C1"/>
    <mergeCell ref="A2:C2"/>
    <mergeCell ref="A3:C3"/>
    <mergeCell ref="A5:C5"/>
    <mergeCell ref="A6:C6"/>
    <mergeCell ref="A4:C4"/>
  </mergeCells>
  <pageMargins left="0.56000000000000005" right="0.28999999999999998" top="0.59" bottom="0.61" header="0.5" footer="0.5"/>
  <pageSetup paperSize="9" scale="6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02"/>
  <sheetViews>
    <sheetView zoomScale="85" zoomScaleNormal="85" workbookViewId="0">
      <selection activeCell="C50" sqref="C50"/>
    </sheetView>
  </sheetViews>
  <sheetFormatPr defaultColWidth="9.1796875" defaultRowHeight="14.5" x14ac:dyDescent="0.35"/>
  <cols>
    <col min="1" max="1" width="14.26953125" style="74" bestFit="1" customWidth="1"/>
    <col min="2" max="2" width="36" style="82" customWidth="1"/>
    <col min="3" max="3" width="29.26953125" style="78" customWidth="1"/>
    <col min="7" max="7" width="10.7265625" customWidth="1"/>
    <col min="8" max="8" width="14.1796875" customWidth="1"/>
    <col min="9" max="9" width="11.81640625" customWidth="1"/>
    <col min="10" max="10" width="10.7265625" style="121" customWidth="1"/>
    <col min="12" max="12" width="0" hidden="1" customWidth="1"/>
    <col min="13" max="13" width="14.7265625" hidden="1" customWidth="1"/>
    <col min="14" max="14" width="10.1796875" hidden="1" customWidth="1"/>
    <col min="15" max="15" width="0" hidden="1" customWidth="1"/>
  </cols>
  <sheetData>
    <row r="1" spans="1:3" ht="21.75" customHeight="1" thickBot="1" x14ac:dyDescent="0.4">
      <c r="A1" s="74" t="s">
        <v>17</v>
      </c>
      <c r="B1" s="75" t="s">
        <v>40</v>
      </c>
      <c r="C1" s="145" t="s">
        <v>20</v>
      </c>
    </row>
    <row r="2" spans="1:3" ht="31" x14ac:dyDescent="0.35">
      <c r="A2" s="74" t="s">
        <v>18</v>
      </c>
      <c r="B2" s="128" t="s">
        <v>94</v>
      </c>
      <c r="C2" s="125" t="s">
        <v>123</v>
      </c>
    </row>
    <row r="3" spans="1:3" ht="31" x14ac:dyDescent="0.35">
      <c r="A3" s="74" t="s">
        <v>19</v>
      </c>
      <c r="B3" s="128" t="s">
        <v>93</v>
      </c>
      <c r="C3" s="126" t="s">
        <v>124</v>
      </c>
    </row>
    <row r="4" spans="1:3" ht="31" x14ac:dyDescent="0.35">
      <c r="B4" s="128" t="s">
        <v>23</v>
      </c>
      <c r="C4" s="126" t="s">
        <v>31</v>
      </c>
    </row>
    <row r="5" spans="1:3" ht="31" x14ac:dyDescent="0.35">
      <c r="B5" s="128" t="s">
        <v>127</v>
      </c>
      <c r="C5" s="126" t="s">
        <v>32</v>
      </c>
    </row>
    <row r="6" spans="1:3" ht="31" x14ac:dyDescent="0.35">
      <c r="B6" s="128" t="s">
        <v>29</v>
      </c>
      <c r="C6" s="126" t="s">
        <v>121</v>
      </c>
    </row>
    <row r="7" spans="1:3" ht="31" x14ac:dyDescent="0.35">
      <c r="B7" s="128" t="s">
        <v>25</v>
      </c>
      <c r="C7" s="126" t="s">
        <v>122</v>
      </c>
    </row>
    <row r="8" spans="1:3" ht="31" x14ac:dyDescent="0.35">
      <c r="B8" s="128" t="s">
        <v>128</v>
      </c>
      <c r="C8" s="126" t="s">
        <v>116</v>
      </c>
    </row>
    <row r="9" spans="1:3" ht="62" x14ac:dyDescent="0.35">
      <c r="B9" s="128" t="s">
        <v>89</v>
      </c>
      <c r="C9" s="126" t="s">
        <v>112</v>
      </c>
    </row>
    <row r="10" spans="1:3" ht="31" x14ac:dyDescent="0.35">
      <c r="B10" s="128" t="s">
        <v>97</v>
      </c>
      <c r="C10" s="126" t="s">
        <v>23</v>
      </c>
    </row>
    <row r="11" spans="1:3" ht="46.5" x14ac:dyDescent="0.35">
      <c r="B11" s="128" t="s">
        <v>125</v>
      </c>
      <c r="C11" s="126" t="s">
        <v>105</v>
      </c>
    </row>
    <row r="12" spans="1:3" ht="31" x14ac:dyDescent="0.35">
      <c r="B12" s="128" t="s">
        <v>99</v>
      </c>
      <c r="C12" s="126" t="s">
        <v>38</v>
      </c>
    </row>
    <row r="13" spans="1:3" ht="46.5" x14ac:dyDescent="0.35">
      <c r="B13" s="128" t="s">
        <v>92</v>
      </c>
      <c r="C13" s="126" t="s">
        <v>129</v>
      </c>
    </row>
    <row r="14" spans="1:3" ht="15.5" x14ac:dyDescent="0.35">
      <c r="B14" s="128" t="s">
        <v>91</v>
      </c>
      <c r="C14" s="126" t="s">
        <v>34</v>
      </c>
    </row>
    <row r="15" spans="1:3" ht="31" x14ac:dyDescent="0.35">
      <c r="B15" s="128" t="s">
        <v>21</v>
      </c>
      <c r="C15" s="126" t="s">
        <v>130</v>
      </c>
    </row>
    <row r="16" spans="1:3" ht="31" x14ac:dyDescent="0.35">
      <c r="B16" s="128" t="s">
        <v>24</v>
      </c>
      <c r="C16" s="126" t="s">
        <v>29</v>
      </c>
    </row>
    <row r="17" spans="2:14" ht="31" x14ac:dyDescent="0.35">
      <c r="B17" s="128" t="s">
        <v>118</v>
      </c>
      <c r="C17" s="126" t="s">
        <v>25</v>
      </c>
    </row>
    <row r="18" spans="2:14" ht="31" x14ac:dyDescent="0.35">
      <c r="B18" s="128" t="s">
        <v>131</v>
      </c>
      <c r="C18" s="126" t="s">
        <v>35</v>
      </c>
    </row>
    <row r="19" spans="2:14" ht="46.5" x14ac:dyDescent="0.35">
      <c r="B19" s="128" t="s">
        <v>98</v>
      </c>
      <c r="C19" s="126" t="s">
        <v>102</v>
      </c>
    </row>
    <row r="20" spans="2:14" ht="46.5" x14ac:dyDescent="0.35">
      <c r="B20" s="128" t="s">
        <v>96</v>
      </c>
      <c r="C20" s="126" t="s">
        <v>110</v>
      </c>
    </row>
    <row r="21" spans="2:14" ht="15.5" x14ac:dyDescent="0.35">
      <c r="B21" s="128" t="s">
        <v>27</v>
      </c>
      <c r="C21" s="126" t="s">
        <v>36</v>
      </c>
    </row>
    <row r="22" spans="2:14" ht="62" x14ac:dyDescent="0.35">
      <c r="B22" s="128" t="s">
        <v>87</v>
      </c>
      <c r="C22" s="126" t="s">
        <v>119</v>
      </c>
    </row>
    <row r="23" spans="2:14" ht="46.5" x14ac:dyDescent="0.35">
      <c r="B23" s="128" t="s">
        <v>88</v>
      </c>
      <c r="C23" s="126" t="s">
        <v>37</v>
      </c>
    </row>
    <row r="24" spans="2:14" ht="77.5" x14ac:dyDescent="0.35">
      <c r="B24" s="128" t="s">
        <v>133</v>
      </c>
      <c r="C24" s="126" t="s">
        <v>89</v>
      </c>
    </row>
    <row r="25" spans="2:14" ht="31" x14ac:dyDescent="0.35">
      <c r="B25" s="128" t="s">
        <v>95</v>
      </c>
      <c r="C25" s="126" t="s">
        <v>114</v>
      </c>
    </row>
    <row r="26" spans="2:14" ht="31" x14ac:dyDescent="0.35">
      <c r="B26" s="128" t="s">
        <v>90</v>
      </c>
      <c r="C26" s="126" t="s">
        <v>99</v>
      </c>
    </row>
    <row r="27" spans="2:14" ht="31" x14ac:dyDescent="0.35">
      <c r="B27" s="128" t="s">
        <v>22</v>
      </c>
      <c r="C27" s="126" t="s">
        <v>109</v>
      </c>
    </row>
    <row r="28" spans="2:14" ht="31.5" thickBot="1" x14ac:dyDescent="0.4">
      <c r="B28" s="128" t="s">
        <v>26</v>
      </c>
      <c r="C28" s="126" t="s">
        <v>108</v>
      </c>
    </row>
    <row r="29" spans="2:14" ht="44" thickBot="1" x14ac:dyDescent="0.4">
      <c r="B29" s="128" t="s">
        <v>132</v>
      </c>
      <c r="C29" s="126" t="s">
        <v>107</v>
      </c>
      <c r="G29" s="140" t="s">
        <v>243</v>
      </c>
      <c r="H29" s="141"/>
      <c r="I29" s="142" t="s">
        <v>41</v>
      </c>
      <c r="J29" s="142" t="s">
        <v>244</v>
      </c>
      <c r="M29" s="78" t="s">
        <v>247</v>
      </c>
      <c r="N29">
        <v>10</v>
      </c>
    </row>
    <row r="30" spans="2:14" ht="15.5" x14ac:dyDescent="0.35">
      <c r="B30" s="76"/>
      <c r="C30" s="126" t="s">
        <v>30</v>
      </c>
      <c r="G30" s="146">
        <v>1</v>
      </c>
      <c r="H30" s="147" t="s">
        <v>42</v>
      </c>
      <c r="I30" s="148">
        <v>44927</v>
      </c>
      <c r="J30" s="149" t="s">
        <v>203</v>
      </c>
      <c r="M30" t="s">
        <v>248</v>
      </c>
      <c r="N30">
        <v>53</v>
      </c>
    </row>
    <row r="31" spans="2:14" ht="46.5" x14ac:dyDescent="0.35">
      <c r="B31" s="74"/>
      <c r="C31" s="126" t="s">
        <v>33</v>
      </c>
      <c r="G31" s="150">
        <v>2</v>
      </c>
      <c r="H31" s="151" t="s">
        <v>43</v>
      </c>
      <c r="I31" s="152">
        <v>44932</v>
      </c>
      <c r="J31" s="153" t="s">
        <v>245</v>
      </c>
      <c r="M31" t="s">
        <v>249</v>
      </c>
      <c r="N31">
        <f>N29+N30</f>
        <v>63</v>
      </c>
    </row>
    <row r="32" spans="2:14" ht="16" thickBot="1" x14ac:dyDescent="0.4">
      <c r="B32" s="74"/>
      <c r="C32" s="126" t="s">
        <v>21</v>
      </c>
      <c r="G32" s="150">
        <v>3</v>
      </c>
      <c r="H32" s="151" t="s">
        <v>44</v>
      </c>
      <c r="I32" s="152">
        <v>45025</v>
      </c>
      <c r="J32" s="154" t="s">
        <v>203</v>
      </c>
      <c r="N32" s="121"/>
    </row>
    <row r="33" spans="2:14" ht="58.5" thickBot="1" x14ac:dyDescent="0.4">
      <c r="B33" s="74"/>
      <c r="C33" s="126" t="s">
        <v>117</v>
      </c>
      <c r="G33" s="150">
        <v>4</v>
      </c>
      <c r="H33" s="151" t="s">
        <v>45</v>
      </c>
      <c r="I33" s="152">
        <v>45026</v>
      </c>
      <c r="J33" s="153" t="s">
        <v>204</v>
      </c>
      <c r="M33" s="143" t="s">
        <v>250</v>
      </c>
      <c r="N33" s="144">
        <f>365-N31</f>
        <v>302</v>
      </c>
    </row>
    <row r="34" spans="2:14" ht="43.5" x14ac:dyDescent="0.35">
      <c r="B34" s="74"/>
      <c r="C34" s="126" t="s">
        <v>39</v>
      </c>
      <c r="G34" s="150">
        <v>5</v>
      </c>
      <c r="H34" s="155" t="s">
        <v>46</v>
      </c>
      <c r="I34" s="156">
        <v>45041</v>
      </c>
      <c r="J34" s="157" t="s">
        <v>205</v>
      </c>
    </row>
    <row r="35" spans="2:14" ht="31" x14ac:dyDescent="0.35">
      <c r="B35" s="74"/>
      <c r="C35" s="126" t="s">
        <v>111</v>
      </c>
      <c r="G35" s="150">
        <v>6</v>
      </c>
      <c r="H35" s="151" t="s">
        <v>47</v>
      </c>
      <c r="I35" s="152">
        <v>45047</v>
      </c>
      <c r="J35" s="158" t="s">
        <v>204</v>
      </c>
    </row>
    <row r="36" spans="2:14" ht="46.5" x14ac:dyDescent="0.35">
      <c r="B36" s="77"/>
      <c r="C36" s="126" t="s">
        <v>106</v>
      </c>
      <c r="G36" s="150">
        <v>7</v>
      </c>
      <c r="H36" s="151" t="s">
        <v>48</v>
      </c>
      <c r="I36" s="152">
        <v>45079</v>
      </c>
      <c r="J36" s="153" t="s">
        <v>245</v>
      </c>
    </row>
    <row r="37" spans="2:14" ht="46.5" x14ac:dyDescent="0.35">
      <c r="B37" s="76"/>
      <c r="C37" s="126" t="s">
        <v>104</v>
      </c>
      <c r="G37" s="150">
        <v>8</v>
      </c>
      <c r="H37" s="151" t="s">
        <v>49</v>
      </c>
      <c r="I37" s="152">
        <v>45153</v>
      </c>
      <c r="J37" s="153" t="s">
        <v>205</v>
      </c>
    </row>
    <row r="38" spans="2:14" ht="46.5" x14ac:dyDescent="0.35">
      <c r="B38" s="76"/>
      <c r="C38" s="126" t="s">
        <v>118</v>
      </c>
      <c r="G38" s="150">
        <v>9</v>
      </c>
      <c r="H38" s="151" t="s">
        <v>50</v>
      </c>
      <c r="I38" s="152">
        <v>45231</v>
      </c>
      <c r="J38" s="153" t="s">
        <v>246</v>
      </c>
    </row>
    <row r="39" spans="2:14" ht="46.5" x14ac:dyDescent="0.35">
      <c r="B39" s="76"/>
      <c r="C39" s="126" t="s">
        <v>131</v>
      </c>
      <c r="G39" s="150">
        <v>10</v>
      </c>
      <c r="H39" s="151" t="s">
        <v>51</v>
      </c>
      <c r="I39" s="159">
        <v>45268</v>
      </c>
      <c r="J39" s="153" t="s">
        <v>245</v>
      </c>
    </row>
    <row r="40" spans="2:14" ht="31" x14ac:dyDescent="0.35">
      <c r="B40" s="76"/>
      <c r="C40" s="126" t="s">
        <v>120</v>
      </c>
      <c r="G40" s="150">
        <v>11</v>
      </c>
      <c r="H40" s="151" t="s">
        <v>52</v>
      </c>
      <c r="I40" s="152">
        <v>45285</v>
      </c>
      <c r="J40" s="158" t="s">
        <v>204</v>
      </c>
    </row>
    <row r="41" spans="2:14" ht="78" thickBot="1" x14ac:dyDescent="0.4">
      <c r="B41" s="76"/>
      <c r="C41" s="126" t="s">
        <v>100</v>
      </c>
      <c r="G41" s="160">
        <v>12</v>
      </c>
      <c r="H41" s="161" t="s">
        <v>53</v>
      </c>
      <c r="I41" s="162">
        <v>45286</v>
      </c>
      <c r="J41" s="163" t="s">
        <v>205</v>
      </c>
    </row>
    <row r="42" spans="2:14" ht="31" x14ac:dyDescent="0.35">
      <c r="B42" s="76"/>
      <c r="C42" s="126" t="s">
        <v>103</v>
      </c>
    </row>
    <row r="43" spans="2:14" ht="15.5" x14ac:dyDescent="0.35">
      <c r="B43" s="76"/>
      <c r="C43" s="126" t="s">
        <v>28</v>
      </c>
    </row>
    <row r="44" spans="2:14" ht="15.5" x14ac:dyDescent="0.35">
      <c r="B44" s="76"/>
      <c r="C44" s="126" t="s">
        <v>22</v>
      </c>
    </row>
    <row r="45" spans="2:14" ht="15.5" x14ac:dyDescent="0.35">
      <c r="B45" s="76"/>
      <c r="C45" s="126" t="s">
        <v>101</v>
      </c>
    </row>
    <row r="46" spans="2:14" ht="93" x14ac:dyDescent="0.35">
      <c r="B46" s="76"/>
      <c r="C46" s="126" t="s">
        <v>115</v>
      </c>
    </row>
    <row r="47" spans="2:14" ht="46.5" x14ac:dyDescent="0.35">
      <c r="B47" s="76"/>
      <c r="C47" s="126" t="s">
        <v>132</v>
      </c>
    </row>
    <row r="48" spans="2:14" ht="31.5" thickBot="1" x14ac:dyDescent="0.4">
      <c r="B48" s="76"/>
      <c r="C48" s="127" t="s">
        <v>113</v>
      </c>
    </row>
    <row r="49" spans="2:3" ht="15.5" x14ac:dyDescent="0.35">
      <c r="B49" s="76"/>
    </row>
    <row r="50" spans="2:3" ht="29" x14ac:dyDescent="0.35">
      <c r="B50" s="79"/>
      <c r="C50" s="80" t="s">
        <v>134</v>
      </c>
    </row>
    <row r="51" spans="2:3" x14ac:dyDescent="0.35">
      <c r="B51" s="79"/>
    </row>
    <row r="52" spans="2:3" x14ac:dyDescent="0.35">
      <c r="B52" s="79"/>
    </row>
    <row r="53" spans="2:3" x14ac:dyDescent="0.35">
      <c r="B53" s="79"/>
    </row>
    <row r="54" spans="2:3" x14ac:dyDescent="0.35">
      <c r="B54" s="79"/>
    </row>
    <row r="55" spans="2:3" x14ac:dyDescent="0.35">
      <c r="B55" s="79"/>
    </row>
    <row r="56" spans="2:3" x14ac:dyDescent="0.35">
      <c r="B56" s="79"/>
    </row>
    <row r="57" spans="2:3" x14ac:dyDescent="0.35">
      <c r="B57" s="79"/>
    </row>
    <row r="58" spans="2:3" x14ac:dyDescent="0.35">
      <c r="B58" s="79"/>
    </row>
    <row r="59" spans="2:3" x14ac:dyDescent="0.35">
      <c r="B59" s="79"/>
    </row>
    <row r="60" spans="2:3" x14ac:dyDescent="0.35">
      <c r="B60" s="79"/>
    </row>
    <row r="61" spans="2:3" x14ac:dyDescent="0.35">
      <c r="B61" s="79"/>
    </row>
    <row r="62" spans="2:3" x14ac:dyDescent="0.35">
      <c r="B62" s="79"/>
    </row>
    <row r="63" spans="2:3" x14ac:dyDescent="0.35">
      <c r="B63" s="81"/>
    </row>
    <row r="64" spans="2:3" x14ac:dyDescent="0.35">
      <c r="B64" s="79"/>
    </row>
    <row r="65" spans="2:2" x14ac:dyDescent="0.35">
      <c r="B65" s="79"/>
    </row>
    <row r="66" spans="2:2" x14ac:dyDescent="0.35">
      <c r="B66" s="79"/>
    </row>
    <row r="67" spans="2:2" x14ac:dyDescent="0.35">
      <c r="B67" s="79"/>
    </row>
    <row r="68" spans="2:2" x14ac:dyDescent="0.35">
      <c r="B68" s="79"/>
    </row>
    <row r="69" spans="2:2" x14ac:dyDescent="0.35">
      <c r="B69" s="79"/>
    </row>
    <row r="70" spans="2:2" x14ac:dyDescent="0.35">
      <c r="B70" s="79"/>
    </row>
    <row r="71" spans="2:2" x14ac:dyDescent="0.35">
      <c r="B71" s="79"/>
    </row>
    <row r="72" spans="2:2" x14ac:dyDescent="0.35">
      <c r="B72" s="79"/>
    </row>
    <row r="73" spans="2:2" x14ac:dyDescent="0.35">
      <c r="B73" s="79"/>
    </row>
    <row r="74" spans="2:2" x14ac:dyDescent="0.35">
      <c r="B74" s="79"/>
    </row>
    <row r="75" spans="2:2" x14ac:dyDescent="0.35">
      <c r="B75" s="79"/>
    </row>
    <row r="76" spans="2:2" x14ac:dyDescent="0.35">
      <c r="B76" s="79"/>
    </row>
    <row r="77" spans="2:2" x14ac:dyDescent="0.35">
      <c r="B77" s="79"/>
    </row>
    <row r="78" spans="2:2" x14ac:dyDescent="0.35">
      <c r="B78" s="79"/>
    </row>
    <row r="79" spans="2:2" x14ac:dyDescent="0.35">
      <c r="B79" s="79"/>
    </row>
    <row r="80" spans="2:2" x14ac:dyDescent="0.35">
      <c r="B80" s="81"/>
    </row>
    <row r="81" spans="2:2" x14ac:dyDescent="0.35">
      <c r="B81" s="81"/>
    </row>
    <row r="82" spans="2:2" x14ac:dyDescent="0.35">
      <c r="B82" s="79"/>
    </row>
    <row r="83" spans="2:2" x14ac:dyDescent="0.35">
      <c r="B83" s="79"/>
    </row>
    <row r="84" spans="2:2" x14ac:dyDescent="0.35">
      <c r="B84" s="79"/>
    </row>
    <row r="85" spans="2:2" x14ac:dyDescent="0.35">
      <c r="B85" s="79"/>
    </row>
    <row r="86" spans="2:2" x14ac:dyDescent="0.35">
      <c r="B86" s="79"/>
    </row>
    <row r="87" spans="2:2" x14ac:dyDescent="0.35">
      <c r="B87" s="79"/>
    </row>
    <row r="88" spans="2:2" x14ac:dyDescent="0.35">
      <c r="B88" s="79"/>
    </row>
    <row r="89" spans="2:2" x14ac:dyDescent="0.35">
      <c r="B89" s="79"/>
    </row>
    <row r="90" spans="2:2" x14ac:dyDescent="0.35">
      <c r="B90" s="79"/>
    </row>
    <row r="91" spans="2:2" x14ac:dyDescent="0.35">
      <c r="B91" s="79"/>
    </row>
    <row r="92" spans="2:2" x14ac:dyDescent="0.35">
      <c r="B92" s="79"/>
    </row>
    <row r="93" spans="2:2" x14ac:dyDescent="0.35">
      <c r="B93" s="79"/>
    </row>
    <row r="94" spans="2:2" x14ac:dyDescent="0.35">
      <c r="B94" s="79"/>
    </row>
    <row r="95" spans="2:2" x14ac:dyDescent="0.35">
      <c r="B95" s="81"/>
    </row>
    <row r="96" spans="2:2" x14ac:dyDescent="0.35">
      <c r="B96" s="81"/>
    </row>
    <row r="97" spans="2:2" x14ac:dyDescent="0.35">
      <c r="B97" s="79"/>
    </row>
    <row r="98" spans="2:2" x14ac:dyDescent="0.35">
      <c r="B98" s="79"/>
    </row>
    <row r="99" spans="2:2" x14ac:dyDescent="0.35">
      <c r="B99" s="79"/>
    </row>
    <row r="100" spans="2:2" x14ac:dyDescent="0.35">
      <c r="B100" s="81"/>
    </row>
    <row r="101" spans="2:2" x14ac:dyDescent="0.35">
      <c r="B101" s="81"/>
    </row>
    <row r="102" spans="2:2" x14ac:dyDescent="0.35">
      <c r="B102" s="79"/>
    </row>
  </sheetData>
  <sheetProtection algorithmName="SHA-512" hashValue="/zIw7x0OccRVGrVv0wbbtEd6VeZLGiC5/gkH8PJPQa2qxuY61OKdsJTTmL4L9YuwqjiRaAaKiy0tYcUFry7oyw==" saltValue="rewfmv50RrXv4S0npS8Xbg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</vt:i4>
      </vt:variant>
    </vt:vector>
  </HeadingPairs>
  <TitlesOfParts>
    <vt:vector size="9" baseType="lpstr">
      <vt:lpstr>RESIDENZIALE LIVELLO ELEVATO</vt:lpstr>
      <vt:lpstr>RESIDENZIALE LIVELLO MODERATO</vt:lpstr>
      <vt:lpstr>FUORI REGIONE </vt:lpstr>
      <vt:lpstr> SEMIRESIDENZIALE </vt:lpstr>
      <vt:lpstr>SEMIRESIDENZIALE SU 5 GG</vt:lpstr>
      <vt:lpstr>TABELLA RIEPILOGATIVA</vt:lpstr>
      <vt:lpstr>NOTE COMPILAZIONE E LEGENDA </vt:lpstr>
      <vt:lpstr>MENU TENDINA</vt:lpstr>
      <vt:lpstr>'TABELLA RIEPILOGATIVA'!Area_stampa</vt:lpstr>
    </vt:vector>
  </TitlesOfParts>
  <Company>Regione Lazio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Capitanio</dc:creator>
  <cp:lastModifiedBy>Martina Corami</cp:lastModifiedBy>
  <cp:lastPrinted>2021-04-07T08:52:58Z</cp:lastPrinted>
  <dcterms:created xsi:type="dcterms:W3CDTF">2018-11-14T07:11:34Z</dcterms:created>
  <dcterms:modified xsi:type="dcterms:W3CDTF">2024-01-29T13:37:12Z</dcterms:modified>
</cp:coreProperties>
</file>