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mc:AlternateContent xmlns:mc="http://schemas.openxmlformats.org/markup-compatibility/2006">
    <mc:Choice Requires="x15">
      <x15ac:absPath xmlns:x15ac="http://schemas.microsoft.com/office/spreadsheetml/2010/11/ac" url="https://laziocrea-my.sharepoint.com/personal/scioffi_regione_lazio_it/Documents/Download lavorazione/"/>
    </mc:Choice>
  </mc:AlternateContent>
  <xr:revisionPtr revIDLastSave="1022" documentId="11_14D729C234A9070E18EEEE5807467C8780795D4B" xr6:coauthVersionLast="47" xr6:coauthVersionMax="47" xr10:uidLastSave="{36E79A2B-0DD0-491F-9DD5-4F67B4259BEF}"/>
  <bookViews>
    <workbookView xWindow="-120" yWindow="-120" windowWidth="29040" windowHeight="15720" xr2:uid="{00000000-000D-0000-FFFF-FFFF00000000}"/>
  </bookViews>
  <sheets>
    <sheet name="RESIDENZIALE LIVELLO ELEVATO" sheetId="1" r:id="rId1"/>
    <sheet name="RESIDENZIALE LIVELLO MODERATO" sheetId="2" r:id="rId2"/>
    <sheet name="FUORI REGIONE " sheetId="14" r:id="rId3"/>
    <sheet name=" SEMIRESIDENZIALE " sheetId="17" r:id="rId4"/>
    <sheet name="SEMIRESIDENZIALE SU 5 GG" sheetId="18" r:id="rId5"/>
    <sheet name="TABELLA RIEPILOGATIVA" sheetId="19" r:id="rId6"/>
    <sheet name="NOTE COMPILAZIONE E LEGENDA " sheetId="6" r:id="rId7"/>
    <sheet name="MENU TENDINA" sheetId="4" r:id="rId8"/>
  </sheets>
  <externalReferences>
    <externalReference r:id="rId9"/>
    <externalReference r:id="rId10"/>
  </externalReferences>
  <definedNames>
    <definedName name="ACCOMPAGNO" localSheetId="6">'[1]MENU TENDINA ELENCO STRUTTURE  '!$E$2:$E$3</definedName>
    <definedName name="ACCOMPAGNO">'[2]ELENCO STRUTTURE Menu tendina  '!$E$2:$E$3</definedName>
    <definedName name="_xlnm.Print_Area" localSheetId="6">'NOTE COMPILAZIONE E LEGENDA '!#REF!</definedName>
    <definedName name="_xlnm.Print_Area" localSheetId="5">'TABELLA RIEPILOGATIVA'!$A$1:$J$55</definedName>
    <definedName name="STRUTTURE_SRSR_FO">'[1]MENU TENDINA ELENCO STRUTTURE  '!$C$2:$C$14</definedName>
    <definedName name="STRUTTURE_SRSR24H" localSheetId="6">'[1]MENU TENDINA ELENCO STRUTTURE  '!$A$2:$A$41</definedName>
    <definedName name="STRUTTURE_SRSR24H">'[2]ELENCO STRUTTURE Menu tendina  '!$A$2:$A$41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 l="1"/>
  <c r="P8" i="14" l="1"/>
  <c r="P9" i="14"/>
  <c r="P10" i="14"/>
  <c r="P11" i="14"/>
  <c r="P12" i="14"/>
  <c r="P13" i="14"/>
  <c r="P14" i="14"/>
  <c r="P15" i="14"/>
  <c r="P16" i="14"/>
  <c r="P17" i="14"/>
  <c r="P18" i="14"/>
  <c r="P19" i="14"/>
  <c r="P20" i="14"/>
  <c r="P21" i="14"/>
  <c r="P22" i="14"/>
  <c r="P23" i="14"/>
  <c r="P24" i="14"/>
  <c r="P25" i="14"/>
  <c r="P26" i="14"/>
  <c r="P27" i="14"/>
  <c r="P28" i="14"/>
  <c r="P29" i="14"/>
  <c r="P30" i="14"/>
  <c r="P31" i="14"/>
  <c r="P32" i="14"/>
  <c r="P33" i="14"/>
  <c r="P34" i="14"/>
  <c r="P35" i="14"/>
  <c r="P36" i="14"/>
  <c r="P37" i="14"/>
  <c r="P38" i="14"/>
  <c r="P39" i="14"/>
  <c r="P40" i="14"/>
  <c r="P41" i="14"/>
  <c r="P42" i="14"/>
  <c r="P43" i="14"/>
  <c r="P44" i="14"/>
  <c r="P45" i="14"/>
  <c r="P46" i="14"/>
  <c r="P47" i="14"/>
  <c r="P48" i="14"/>
  <c r="P49" i="14"/>
  <c r="P50" i="14"/>
  <c r="P51" i="14"/>
  <c r="P52" i="14"/>
  <c r="P53" i="14"/>
  <c r="P54" i="14"/>
  <c r="P55" i="14"/>
  <c r="P56" i="14"/>
  <c r="P57" i="14"/>
  <c r="P58" i="14"/>
  <c r="P59" i="14"/>
  <c r="P60" i="14"/>
  <c r="P61" i="14"/>
  <c r="P62" i="14"/>
  <c r="P63" i="14"/>
  <c r="P64" i="14"/>
  <c r="P65" i="14"/>
  <c r="P66" i="14"/>
  <c r="P67" i="14"/>
  <c r="P68" i="14"/>
  <c r="P69" i="14"/>
  <c r="P70" i="14"/>
  <c r="P71" i="14"/>
  <c r="P72" i="14"/>
  <c r="P73" i="14"/>
  <c r="P74" i="14"/>
  <c r="P75" i="14"/>
  <c r="P76" i="14"/>
  <c r="P77" i="14"/>
  <c r="P78" i="14"/>
  <c r="P79" i="14"/>
  <c r="P80" i="14"/>
  <c r="P81" i="14"/>
  <c r="P82" i="14"/>
  <c r="P83" i="14"/>
  <c r="P84" i="14"/>
  <c r="P85" i="14"/>
  <c r="P86" i="14"/>
  <c r="P87" i="14"/>
  <c r="P88" i="14"/>
  <c r="P89" i="14"/>
  <c r="P90" i="14"/>
  <c r="P91" i="14"/>
  <c r="P92" i="14"/>
  <c r="P93" i="14"/>
  <c r="P94" i="14"/>
  <c r="P95" i="14"/>
  <c r="P96" i="14"/>
  <c r="P97" i="14"/>
  <c r="P98" i="14"/>
  <c r="P99" i="14"/>
  <c r="P100" i="14"/>
  <c r="P101" i="14"/>
  <c r="P102" i="14"/>
  <c r="P103" i="14"/>
  <c r="P104" i="14"/>
  <c r="P105" i="14"/>
  <c r="P106" i="14"/>
  <c r="P107" i="14"/>
  <c r="P108" i="14"/>
  <c r="P109" i="14"/>
  <c r="P110" i="14"/>
  <c r="P111" i="14"/>
  <c r="P112" i="14"/>
  <c r="P113" i="14"/>
  <c r="P114" i="14"/>
  <c r="P115" i="14"/>
  <c r="P116" i="14"/>
  <c r="P117" i="14"/>
  <c r="P118" i="14"/>
  <c r="P119" i="14"/>
  <c r="P120" i="14"/>
  <c r="P121" i="14"/>
  <c r="P122" i="14"/>
  <c r="P123" i="14"/>
  <c r="P124" i="14"/>
  <c r="P125" i="14"/>
  <c r="P126" i="14"/>
  <c r="P127" i="14"/>
  <c r="P128" i="14"/>
  <c r="P129" i="14"/>
  <c r="P130" i="14"/>
  <c r="P131" i="14"/>
  <c r="P132" i="14"/>
  <c r="P133" i="14"/>
  <c r="P134" i="14"/>
  <c r="P135" i="14"/>
  <c r="P136" i="14"/>
  <c r="P137" i="14"/>
  <c r="P138" i="14"/>
  <c r="P139" i="14"/>
  <c r="P140" i="14"/>
  <c r="P141" i="14"/>
  <c r="P142" i="14"/>
  <c r="P143" i="14"/>
  <c r="P144" i="14"/>
  <c r="P145" i="14"/>
  <c r="P146" i="14"/>
  <c r="P147" i="14"/>
  <c r="P148" i="14"/>
  <c r="P149" i="14"/>
  <c r="P7" i="14"/>
  <c r="J12" i="14"/>
  <c r="J13" i="14"/>
  <c r="J14" i="14"/>
  <c r="J15" i="14"/>
  <c r="J16" i="14"/>
  <c r="J17" i="14"/>
  <c r="J18" i="14"/>
  <c r="J19" i="14"/>
  <c r="J20" i="14"/>
  <c r="J21" i="14"/>
  <c r="J22" i="14"/>
  <c r="J23" i="14"/>
  <c r="J24" i="14"/>
  <c r="J25" i="14"/>
  <c r="J26" i="14"/>
  <c r="J27" i="14"/>
  <c r="J28" i="14"/>
  <c r="J29" i="14"/>
  <c r="J30" i="14"/>
  <c r="J31" i="14"/>
  <c r="J32" i="14"/>
  <c r="J33" i="14"/>
  <c r="J34" i="14"/>
  <c r="J35" i="14"/>
  <c r="J36" i="14"/>
  <c r="J37" i="14"/>
  <c r="J38" i="14"/>
  <c r="J39" i="14"/>
  <c r="J40" i="14"/>
  <c r="J41" i="14"/>
  <c r="J42" i="14"/>
  <c r="J43" i="14"/>
  <c r="J44" i="14"/>
  <c r="J45" i="14"/>
  <c r="J46" i="14"/>
  <c r="J47" i="14"/>
  <c r="J48" i="14"/>
  <c r="J49" i="14"/>
  <c r="J50" i="14"/>
  <c r="J51" i="14"/>
  <c r="J52" i="14"/>
  <c r="J53" i="14"/>
  <c r="J54" i="14"/>
  <c r="J55" i="14"/>
  <c r="J56" i="14"/>
  <c r="J57" i="14"/>
  <c r="J58" i="14"/>
  <c r="J59" i="14"/>
  <c r="J60" i="14"/>
  <c r="J61" i="14"/>
  <c r="J62" i="14"/>
  <c r="J63" i="14"/>
  <c r="J64" i="14"/>
  <c r="J65" i="14"/>
  <c r="J66" i="14"/>
  <c r="J67" i="14"/>
  <c r="J68" i="14"/>
  <c r="J69" i="14"/>
  <c r="J70" i="14"/>
  <c r="J71" i="14"/>
  <c r="J72" i="14"/>
  <c r="J73" i="14"/>
  <c r="J74" i="14"/>
  <c r="J75" i="14"/>
  <c r="J76" i="14"/>
  <c r="J77" i="14"/>
  <c r="J78" i="14"/>
  <c r="J79" i="14"/>
  <c r="J80" i="14"/>
  <c r="J81" i="14"/>
  <c r="J82" i="14"/>
  <c r="J83" i="14"/>
  <c r="J84" i="14"/>
  <c r="J85" i="14"/>
  <c r="J86" i="14"/>
  <c r="J87" i="14"/>
  <c r="J88" i="14"/>
  <c r="J89" i="14"/>
  <c r="J90" i="14"/>
  <c r="J91" i="14"/>
  <c r="J92" i="14"/>
  <c r="J93" i="14"/>
  <c r="J94" i="14"/>
  <c r="J95" i="14"/>
  <c r="J96" i="14"/>
  <c r="J97" i="14"/>
  <c r="J98" i="14"/>
  <c r="J99" i="14"/>
  <c r="J100" i="14"/>
  <c r="J101" i="14"/>
  <c r="J102" i="14"/>
  <c r="J103" i="14"/>
  <c r="J104" i="14"/>
  <c r="J105" i="14"/>
  <c r="J106" i="14"/>
  <c r="J107" i="14"/>
  <c r="J108" i="14"/>
  <c r="J109" i="14"/>
  <c r="J110" i="14"/>
  <c r="J111" i="14"/>
  <c r="J112" i="14"/>
  <c r="J113" i="14"/>
  <c r="J114" i="14"/>
  <c r="J115" i="14"/>
  <c r="J116" i="14"/>
  <c r="J117" i="14"/>
  <c r="J118" i="14"/>
  <c r="J119" i="14"/>
  <c r="J120" i="14"/>
  <c r="J121" i="14"/>
  <c r="J122" i="14"/>
  <c r="J123" i="14"/>
  <c r="J124" i="14"/>
  <c r="J125" i="14"/>
  <c r="J126" i="14"/>
  <c r="J127" i="14"/>
  <c r="J128" i="14"/>
  <c r="J129" i="14"/>
  <c r="J130" i="14"/>
  <c r="J131" i="14"/>
  <c r="J132" i="14"/>
  <c r="J133" i="14"/>
  <c r="J134" i="14"/>
  <c r="J135" i="14"/>
  <c r="J136" i="14"/>
  <c r="J137" i="14"/>
  <c r="J138" i="14"/>
  <c r="J139" i="14"/>
  <c r="J140" i="14"/>
  <c r="J141" i="14"/>
  <c r="J142" i="14"/>
  <c r="J143" i="14"/>
  <c r="J144" i="14"/>
  <c r="J145" i="14"/>
  <c r="J146" i="14"/>
  <c r="J147" i="14"/>
  <c r="J148" i="14"/>
  <c r="J149" i="14"/>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0"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C10" i="19"/>
  <c r="C9" i="19"/>
  <c r="C8" i="19"/>
  <c r="AF12" i="14" l="1"/>
  <c r="AF13" i="14"/>
  <c r="AF14" i="14"/>
  <c r="AF15" i="14"/>
  <c r="AF16" i="14"/>
  <c r="AF17" i="14"/>
  <c r="AF18" i="14"/>
  <c r="AF19" i="14"/>
  <c r="AF20" i="14"/>
  <c r="AF21" i="14"/>
  <c r="AF22" i="14"/>
  <c r="AF23" i="14"/>
  <c r="AF24" i="14"/>
  <c r="AF25" i="14"/>
  <c r="AF26" i="14"/>
  <c r="AF27" i="14"/>
  <c r="AF28" i="14"/>
  <c r="AF29" i="14"/>
  <c r="AF30" i="14"/>
  <c r="AF31" i="14"/>
  <c r="AF32" i="14"/>
  <c r="AF33" i="14"/>
  <c r="AF34" i="14"/>
  <c r="AF35" i="14"/>
  <c r="AF36" i="14"/>
  <c r="AF37" i="14"/>
  <c r="AF38" i="14"/>
  <c r="AF39" i="14"/>
  <c r="AF40" i="14"/>
  <c r="AF41" i="14"/>
  <c r="AF42" i="14"/>
  <c r="AF43" i="14"/>
  <c r="AF44" i="14"/>
  <c r="AF45" i="14"/>
  <c r="AF46" i="14"/>
  <c r="AF47" i="14"/>
  <c r="AF48" i="14"/>
  <c r="AF49" i="14"/>
  <c r="AF50" i="14"/>
  <c r="AF51" i="14"/>
  <c r="AF52" i="14"/>
  <c r="AF53" i="14"/>
  <c r="AF54" i="14"/>
  <c r="AF55" i="14"/>
  <c r="AF56" i="14"/>
  <c r="AF57" i="14"/>
  <c r="AF58" i="14"/>
  <c r="AF59" i="14"/>
  <c r="AF60" i="14"/>
  <c r="AF61" i="14"/>
  <c r="AF62" i="14"/>
  <c r="AF63" i="14"/>
  <c r="AF64" i="14"/>
  <c r="AF65" i="14"/>
  <c r="AF66" i="14"/>
  <c r="AF67" i="14"/>
  <c r="AF68" i="14"/>
  <c r="AF69" i="14"/>
  <c r="AF70" i="14"/>
  <c r="AF71" i="14"/>
  <c r="AF72" i="14"/>
  <c r="AF73" i="14"/>
  <c r="AF74" i="14"/>
  <c r="AF75" i="14"/>
  <c r="AF76" i="14"/>
  <c r="AF77" i="14"/>
  <c r="AF78" i="14"/>
  <c r="AF79" i="14"/>
  <c r="AF80" i="14"/>
  <c r="AF81" i="14"/>
  <c r="AF82" i="14"/>
  <c r="AF83" i="14"/>
  <c r="AF84" i="14"/>
  <c r="AF85" i="14"/>
  <c r="AF86" i="14"/>
  <c r="AF87" i="14"/>
  <c r="AF88" i="14"/>
  <c r="AF89" i="14"/>
  <c r="AF90" i="14"/>
  <c r="AF91" i="14"/>
  <c r="AF92" i="14"/>
  <c r="AF93" i="14"/>
  <c r="AF94" i="14"/>
  <c r="AF95" i="14"/>
  <c r="AF96" i="14"/>
  <c r="AF97" i="14"/>
  <c r="AF98" i="14"/>
  <c r="AF99" i="14"/>
  <c r="AF100" i="14"/>
  <c r="AF101" i="14"/>
  <c r="AF102" i="14"/>
  <c r="AF103" i="14"/>
  <c r="AF104" i="14"/>
  <c r="AF105" i="14"/>
  <c r="AF106" i="14"/>
  <c r="AF107" i="14"/>
  <c r="AF108" i="14"/>
  <c r="AF109" i="14"/>
  <c r="AF110" i="14"/>
  <c r="AF111" i="14"/>
  <c r="AF112" i="14"/>
  <c r="AF113" i="14"/>
  <c r="AF114" i="14"/>
  <c r="AF115" i="14"/>
  <c r="AF116" i="14"/>
  <c r="AF117" i="14"/>
  <c r="AF118" i="14"/>
  <c r="AF119" i="14"/>
  <c r="AF120" i="14"/>
  <c r="AF121" i="14"/>
  <c r="AF122" i="14"/>
  <c r="AF123" i="14"/>
  <c r="AF124" i="14"/>
  <c r="AF125" i="14"/>
  <c r="AF126" i="14"/>
  <c r="AF127" i="14"/>
  <c r="AF128" i="14"/>
  <c r="AF129" i="14"/>
  <c r="AF130" i="14"/>
  <c r="AF131" i="14"/>
  <c r="AF132" i="14"/>
  <c r="AF133" i="14"/>
  <c r="AF134" i="14"/>
  <c r="AF135" i="14"/>
  <c r="AF136" i="14"/>
  <c r="AF137" i="14"/>
  <c r="AF138" i="14"/>
  <c r="AF139" i="14"/>
  <c r="AF140" i="14"/>
  <c r="AF141" i="14"/>
  <c r="AF142" i="14"/>
  <c r="AF143" i="14"/>
  <c r="AF144" i="14"/>
  <c r="AF145" i="14"/>
  <c r="AF146" i="14"/>
  <c r="AF147" i="14"/>
  <c r="AF148" i="14"/>
  <c r="AF149" i="14"/>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B68" i="2"/>
  <c r="AB69" i="2"/>
  <c r="AB70" i="2"/>
  <c r="AB71" i="2"/>
  <c r="AB72" i="2"/>
  <c r="AB73" i="2"/>
  <c r="AB74" i="2"/>
  <c r="AB75" i="2"/>
  <c r="AB76" i="2"/>
  <c r="AB77" i="2"/>
  <c r="AB78" i="2"/>
  <c r="AB79" i="2"/>
  <c r="AB80" i="2"/>
  <c r="AB81" i="2"/>
  <c r="AB82" i="2"/>
  <c r="AB83" i="2"/>
  <c r="AB84" i="2"/>
  <c r="AB85" i="2"/>
  <c r="AB86" i="2"/>
  <c r="AB87" i="2"/>
  <c r="AB88" i="2"/>
  <c r="AB89" i="2"/>
  <c r="AB90" i="2"/>
  <c r="AB91" i="2"/>
  <c r="AB92" i="2"/>
  <c r="AB93" i="2"/>
  <c r="AB94" i="2"/>
  <c r="AB95" i="2"/>
  <c r="AB96" i="2"/>
  <c r="AB97" i="2"/>
  <c r="AB98" i="2"/>
  <c r="AB99" i="2"/>
  <c r="AB100" i="2"/>
  <c r="AB101" i="2"/>
  <c r="AB102" i="2"/>
  <c r="AB103" i="2"/>
  <c r="AB104" i="2"/>
  <c r="AB105" i="2"/>
  <c r="AB106" i="2"/>
  <c r="AB107" i="2"/>
  <c r="AB108" i="2"/>
  <c r="AB109" i="2"/>
  <c r="AB110" i="2"/>
  <c r="AB111" i="2"/>
  <c r="AB112" i="2"/>
  <c r="AB113" i="2"/>
  <c r="AB114" i="2"/>
  <c r="AB115" i="2"/>
  <c r="AB116" i="2"/>
  <c r="AB117" i="2"/>
  <c r="AB118" i="2"/>
  <c r="AB119" i="2"/>
  <c r="AB120" i="2"/>
  <c r="AB121" i="2"/>
  <c r="AB122" i="2"/>
  <c r="AB123" i="2"/>
  <c r="AB124" i="2"/>
  <c r="AB125" i="2"/>
  <c r="AB126" i="2"/>
  <c r="AB127" i="2"/>
  <c r="AB128" i="2"/>
  <c r="AB129" i="2"/>
  <c r="AB130" i="2"/>
  <c r="AB131" i="2"/>
  <c r="AB132" i="2"/>
  <c r="AB133" i="2"/>
  <c r="AB134" i="2"/>
  <c r="AB135" i="2"/>
  <c r="AB136" i="2"/>
  <c r="AB137" i="2"/>
  <c r="AB138" i="2"/>
  <c r="AB139" i="2"/>
  <c r="AB140" i="2"/>
  <c r="AB141" i="2"/>
  <c r="AB142" i="2"/>
  <c r="AB143" i="2"/>
  <c r="AB144" i="2"/>
  <c r="AB145" i="2"/>
  <c r="AB146" i="2"/>
  <c r="AB147" i="2"/>
  <c r="AB148" i="2"/>
  <c r="AB149" i="2"/>
  <c r="AB10"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112" i="1"/>
  <c r="AB113" i="1"/>
  <c r="AB114" i="1"/>
  <c r="AB115" i="1"/>
  <c r="AB116" i="1"/>
  <c r="AB117" i="1"/>
  <c r="AB118" i="1"/>
  <c r="AB119" i="1"/>
  <c r="AB120" i="1"/>
  <c r="AB121" i="1"/>
  <c r="AB122" i="1"/>
  <c r="AB123" i="1"/>
  <c r="AB124" i="1"/>
  <c r="AB125" i="1"/>
  <c r="AB126" i="1"/>
  <c r="AB127" i="1"/>
  <c r="AB128" i="1"/>
  <c r="AB129" i="1"/>
  <c r="AB130" i="1"/>
  <c r="AB131" i="1"/>
  <c r="AB132" i="1"/>
  <c r="AB133" i="1"/>
  <c r="AB134" i="1"/>
  <c r="AB135" i="1"/>
  <c r="AB136" i="1"/>
  <c r="AB137" i="1"/>
  <c r="AB138" i="1"/>
  <c r="AB139" i="1"/>
  <c r="AB140" i="1"/>
  <c r="AB141" i="1"/>
  <c r="AB142" i="1"/>
  <c r="AB143" i="1"/>
  <c r="AB144" i="1"/>
  <c r="AB145" i="1"/>
  <c r="AB146" i="1"/>
  <c r="AB147" i="1"/>
  <c r="AB148" i="1"/>
  <c r="AB149" i="1"/>
  <c r="N48" i="4"/>
  <c r="N34" i="4"/>
  <c r="N36" i="4" s="1"/>
  <c r="AD40" i="14" l="1"/>
  <c r="AD56" i="14"/>
  <c r="AD104" i="14"/>
  <c r="AD120" i="14"/>
  <c r="AB10" i="14"/>
  <c r="AB11" i="14"/>
  <c r="AD11" i="14" s="1"/>
  <c r="AB12" i="14"/>
  <c r="AB13" i="14"/>
  <c r="AB14" i="14"/>
  <c r="AB15" i="14"/>
  <c r="AD15" i="14" s="1"/>
  <c r="AB16" i="14"/>
  <c r="AB17" i="14"/>
  <c r="AB18" i="14"/>
  <c r="AB19" i="14"/>
  <c r="AD19" i="14" s="1"/>
  <c r="AB20" i="14"/>
  <c r="AB21" i="14"/>
  <c r="AB22" i="14"/>
  <c r="AB23" i="14"/>
  <c r="AD23" i="14" s="1"/>
  <c r="AB24" i="14"/>
  <c r="AB25" i="14"/>
  <c r="AB26" i="14"/>
  <c r="AB27" i="14"/>
  <c r="AD27" i="14" s="1"/>
  <c r="AB28" i="14"/>
  <c r="AB29" i="14"/>
  <c r="AB30" i="14"/>
  <c r="AB31" i="14"/>
  <c r="AD31" i="14" s="1"/>
  <c r="AB32" i="14"/>
  <c r="AB33" i="14"/>
  <c r="AB34" i="14"/>
  <c r="AB35" i="14"/>
  <c r="AD35" i="14" s="1"/>
  <c r="AB36" i="14"/>
  <c r="AB37" i="14"/>
  <c r="AB38" i="14"/>
  <c r="AB39" i="14"/>
  <c r="AD39" i="14" s="1"/>
  <c r="AB40" i="14"/>
  <c r="AB41" i="14"/>
  <c r="AB42" i="14"/>
  <c r="AB43" i="14"/>
  <c r="AD43" i="14" s="1"/>
  <c r="AB44" i="14"/>
  <c r="AB45" i="14"/>
  <c r="AB46" i="14"/>
  <c r="AB47" i="14"/>
  <c r="AD47" i="14" s="1"/>
  <c r="AB48" i="14"/>
  <c r="AB49" i="14"/>
  <c r="AB50" i="14"/>
  <c r="AB51" i="14"/>
  <c r="AD51" i="14" s="1"/>
  <c r="AB52" i="14"/>
  <c r="AB53" i="14"/>
  <c r="AB54" i="14"/>
  <c r="AB55" i="14"/>
  <c r="AD55" i="14" s="1"/>
  <c r="AB56" i="14"/>
  <c r="AB57" i="14"/>
  <c r="AB58" i="14"/>
  <c r="AB59" i="14"/>
  <c r="AD59" i="14" s="1"/>
  <c r="AB60" i="14"/>
  <c r="AB61" i="14"/>
  <c r="AB62" i="14"/>
  <c r="AB63" i="14"/>
  <c r="AD63" i="14" s="1"/>
  <c r="AB64" i="14"/>
  <c r="AB65" i="14"/>
  <c r="AB66" i="14"/>
  <c r="AB67" i="14"/>
  <c r="AD67" i="14" s="1"/>
  <c r="AB68" i="14"/>
  <c r="AB69" i="14"/>
  <c r="AB70" i="14"/>
  <c r="AB71" i="14"/>
  <c r="AD71" i="14" s="1"/>
  <c r="AB72" i="14"/>
  <c r="AB73" i="14"/>
  <c r="AB74" i="14"/>
  <c r="AB75" i="14"/>
  <c r="AD75" i="14" s="1"/>
  <c r="AB76" i="14"/>
  <c r="AB77" i="14"/>
  <c r="AB78" i="14"/>
  <c r="AB79" i="14"/>
  <c r="AD79" i="14" s="1"/>
  <c r="AB80" i="14"/>
  <c r="AB81" i="14"/>
  <c r="AB82" i="14"/>
  <c r="AB83" i="14"/>
  <c r="AD83" i="14" s="1"/>
  <c r="AB84" i="14"/>
  <c r="AB85" i="14"/>
  <c r="AB86" i="14"/>
  <c r="AB87" i="14"/>
  <c r="AD87" i="14" s="1"/>
  <c r="AB88" i="14"/>
  <c r="AB89" i="14"/>
  <c r="AB90" i="14"/>
  <c r="AB91" i="14"/>
  <c r="AD91" i="14" s="1"/>
  <c r="AB92" i="14"/>
  <c r="AB93" i="14"/>
  <c r="AB94" i="14"/>
  <c r="AB95" i="14"/>
  <c r="AD95" i="14" s="1"/>
  <c r="AB96" i="14"/>
  <c r="AB97" i="14"/>
  <c r="AB98" i="14"/>
  <c r="AB99" i="14"/>
  <c r="AD99" i="14" s="1"/>
  <c r="AB100" i="14"/>
  <c r="AB101" i="14"/>
  <c r="AB102" i="14"/>
  <c r="AB103" i="14"/>
  <c r="AD103" i="14" s="1"/>
  <c r="AB104" i="14"/>
  <c r="AB105" i="14"/>
  <c r="AB106" i="14"/>
  <c r="AB107" i="14"/>
  <c r="AD107" i="14" s="1"/>
  <c r="AB108" i="14"/>
  <c r="AB109" i="14"/>
  <c r="AB110" i="14"/>
  <c r="AB111" i="14"/>
  <c r="AD111" i="14" s="1"/>
  <c r="AB112" i="14"/>
  <c r="AB113" i="14"/>
  <c r="AB114" i="14"/>
  <c r="AB115" i="14"/>
  <c r="AD115" i="14" s="1"/>
  <c r="AB116" i="14"/>
  <c r="AB117" i="14"/>
  <c r="AB118" i="14"/>
  <c r="AB119" i="14"/>
  <c r="AD119" i="14" s="1"/>
  <c r="AB120" i="14"/>
  <c r="AB121" i="14"/>
  <c r="AB122" i="14"/>
  <c r="AB123" i="14"/>
  <c r="AD123" i="14" s="1"/>
  <c r="AB124" i="14"/>
  <c r="AB125" i="14"/>
  <c r="AB126" i="14"/>
  <c r="AB127" i="14"/>
  <c r="AD127" i="14" s="1"/>
  <c r="AB128" i="14"/>
  <c r="AB129" i="14"/>
  <c r="AB130" i="14"/>
  <c r="AB131" i="14"/>
  <c r="AD131" i="14" s="1"/>
  <c r="AB132" i="14"/>
  <c r="AB133" i="14"/>
  <c r="AB134" i="14"/>
  <c r="AB135" i="14"/>
  <c r="AD135" i="14" s="1"/>
  <c r="AB136" i="14"/>
  <c r="AB137" i="14"/>
  <c r="AB138" i="14"/>
  <c r="AB139" i="14"/>
  <c r="AD139" i="14" s="1"/>
  <c r="AB140" i="14"/>
  <c r="AB141" i="14"/>
  <c r="AB142" i="14"/>
  <c r="AB143" i="14"/>
  <c r="AD143" i="14" s="1"/>
  <c r="AB144" i="14"/>
  <c r="AB145" i="14"/>
  <c r="AB146" i="14"/>
  <c r="AB147" i="14"/>
  <c r="AD147" i="14" s="1"/>
  <c r="AB148" i="14"/>
  <c r="AB149" i="14"/>
  <c r="X8" i="14"/>
  <c r="X9" i="14"/>
  <c r="X10" i="14"/>
  <c r="X11" i="14"/>
  <c r="X12" i="14"/>
  <c r="X13" i="14"/>
  <c r="X14" i="14"/>
  <c r="X15" i="14"/>
  <c r="X16" i="14"/>
  <c r="X17" i="14"/>
  <c r="X18" i="14"/>
  <c r="X19" i="14"/>
  <c r="X20" i="14"/>
  <c r="X21" i="14"/>
  <c r="X22" i="14"/>
  <c r="X23" i="14"/>
  <c r="X24" i="14"/>
  <c r="X25" i="14"/>
  <c r="X26" i="14"/>
  <c r="X27" i="14"/>
  <c r="X28" i="14"/>
  <c r="X29" i="14"/>
  <c r="X30" i="14"/>
  <c r="X31" i="14"/>
  <c r="X32" i="14"/>
  <c r="X33" i="14"/>
  <c r="X34" i="14"/>
  <c r="X35" i="14"/>
  <c r="X36" i="14"/>
  <c r="X37" i="14"/>
  <c r="X38" i="14"/>
  <c r="X39" i="14"/>
  <c r="X40" i="14"/>
  <c r="X41" i="14"/>
  <c r="X42" i="14"/>
  <c r="X43" i="14"/>
  <c r="X44" i="14"/>
  <c r="X45" i="14"/>
  <c r="X46" i="14"/>
  <c r="X47" i="14"/>
  <c r="X48" i="14"/>
  <c r="X49" i="14"/>
  <c r="X50" i="14"/>
  <c r="X51" i="14"/>
  <c r="X52" i="14"/>
  <c r="X53" i="14"/>
  <c r="X54" i="14"/>
  <c r="X55" i="14"/>
  <c r="X56" i="14"/>
  <c r="X57" i="14"/>
  <c r="X58" i="14"/>
  <c r="X59" i="14"/>
  <c r="X60" i="14"/>
  <c r="X61" i="14"/>
  <c r="X62" i="14"/>
  <c r="X63" i="14"/>
  <c r="X64" i="14"/>
  <c r="X65" i="14"/>
  <c r="X66" i="14"/>
  <c r="X67" i="14"/>
  <c r="X68" i="14"/>
  <c r="X69" i="14"/>
  <c r="X70" i="14"/>
  <c r="X71" i="14"/>
  <c r="X72" i="14"/>
  <c r="X73" i="14"/>
  <c r="X74" i="14"/>
  <c r="X75" i="14"/>
  <c r="X76" i="14"/>
  <c r="X77" i="14"/>
  <c r="X78" i="14"/>
  <c r="X79" i="14"/>
  <c r="X80" i="14"/>
  <c r="X81" i="14"/>
  <c r="X82" i="14"/>
  <c r="X83" i="14"/>
  <c r="X84" i="14"/>
  <c r="X85" i="14"/>
  <c r="X86" i="14"/>
  <c r="X87" i="14"/>
  <c r="X88" i="14"/>
  <c r="X89" i="14"/>
  <c r="X90" i="14"/>
  <c r="X91" i="14"/>
  <c r="X92" i="14"/>
  <c r="X93" i="14"/>
  <c r="X94" i="14"/>
  <c r="X95" i="14"/>
  <c r="X96" i="14"/>
  <c r="X97" i="14"/>
  <c r="X98" i="14"/>
  <c r="X99" i="14"/>
  <c r="X100" i="14"/>
  <c r="X101" i="14"/>
  <c r="X102" i="14"/>
  <c r="X103" i="14"/>
  <c r="X104" i="14"/>
  <c r="X105" i="14"/>
  <c r="X106" i="14"/>
  <c r="X107" i="14"/>
  <c r="X108" i="14"/>
  <c r="X109" i="14"/>
  <c r="X110" i="14"/>
  <c r="X111" i="14"/>
  <c r="X112" i="14"/>
  <c r="X113" i="14"/>
  <c r="X114" i="14"/>
  <c r="X115" i="14"/>
  <c r="X116" i="14"/>
  <c r="X117" i="14"/>
  <c r="X118" i="14"/>
  <c r="X119" i="14"/>
  <c r="X120" i="14"/>
  <c r="X121" i="14"/>
  <c r="X122" i="14"/>
  <c r="X123" i="14"/>
  <c r="X124" i="14"/>
  <c r="X125" i="14"/>
  <c r="X126" i="14"/>
  <c r="X127" i="14"/>
  <c r="X128" i="14"/>
  <c r="X129" i="14"/>
  <c r="X130" i="14"/>
  <c r="X131" i="14"/>
  <c r="X132" i="14"/>
  <c r="X133" i="14"/>
  <c r="X134" i="14"/>
  <c r="X135" i="14"/>
  <c r="X136" i="14"/>
  <c r="X137" i="14"/>
  <c r="X138" i="14"/>
  <c r="X139" i="14"/>
  <c r="X140" i="14"/>
  <c r="X141" i="14"/>
  <c r="X142" i="14"/>
  <c r="X143" i="14"/>
  <c r="X144" i="14"/>
  <c r="X145" i="14"/>
  <c r="X146" i="14"/>
  <c r="X147" i="14"/>
  <c r="X148" i="14"/>
  <c r="X149" i="14"/>
  <c r="X7" i="14"/>
  <c r="T13" i="14"/>
  <c r="U19" i="14"/>
  <c r="S30" i="14"/>
  <c r="U30" i="14"/>
  <c r="S32" i="14"/>
  <c r="T33" i="14"/>
  <c r="S34" i="14"/>
  <c r="T35" i="14"/>
  <c r="S37" i="14"/>
  <c r="U37" i="14" s="1"/>
  <c r="S40" i="14"/>
  <c r="T41" i="14"/>
  <c r="S42" i="14"/>
  <c r="U42" i="14" s="1"/>
  <c r="T43" i="14"/>
  <c r="S48" i="14"/>
  <c r="T49" i="14"/>
  <c r="S50" i="14"/>
  <c r="T51" i="14"/>
  <c r="S53" i="14"/>
  <c r="U53" i="14" s="1"/>
  <c r="S56" i="14"/>
  <c r="T57" i="14"/>
  <c r="S58" i="14"/>
  <c r="U58" i="14" s="1"/>
  <c r="T59" i="14"/>
  <c r="S64" i="14"/>
  <c r="T65" i="14"/>
  <c r="S66" i="14"/>
  <c r="T67" i="14"/>
  <c r="S69" i="14"/>
  <c r="U69" i="14" s="1"/>
  <c r="S72" i="14"/>
  <c r="T73" i="14"/>
  <c r="S74" i="14"/>
  <c r="U74" i="14" s="1"/>
  <c r="T75" i="14"/>
  <c r="U79" i="14"/>
  <c r="S80" i="14"/>
  <c r="T81" i="14"/>
  <c r="S82" i="14"/>
  <c r="U82" i="14" s="1"/>
  <c r="S83" i="14"/>
  <c r="U83" i="14" s="1"/>
  <c r="T83" i="14"/>
  <c r="S85" i="14"/>
  <c r="T86" i="14"/>
  <c r="S88" i="14"/>
  <c r="U88" i="14" s="1"/>
  <c r="T89" i="14"/>
  <c r="S90" i="14"/>
  <c r="T91" i="14"/>
  <c r="T92" i="14"/>
  <c r="U95" i="14"/>
  <c r="S96" i="14"/>
  <c r="T97" i="14"/>
  <c r="S98" i="14"/>
  <c r="U98" i="14" s="1"/>
  <c r="S99" i="14"/>
  <c r="U99" i="14" s="1"/>
  <c r="T99" i="14"/>
  <c r="S101" i="14"/>
  <c r="T102" i="14"/>
  <c r="S104" i="14"/>
  <c r="U104" i="14" s="1"/>
  <c r="T105" i="14"/>
  <c r="S106" i="14"/>
  <c r="T107" i="14"/>
  <c r="T108" i="14"/>
  <c r="U111" i="14"/>
  <c r="S112" i="14"/>
  <c r="T113" i="14"/>
  <c r="S114" i="14"/>
  <c r="U114" i="14" s="1"/>
  <c r="S115" i="14"/>
  <c r="U115" i="14" s="1"/>
  <c r="T115" i="14"/>
  <c r="S117" i="14"/>
  <c r="T118" i="14"/>
  <c r="S120" i="14"/>
  <c r="U120" i="14" s="1"/>
  <c r="T121" i="14"/>
  <c r="S122" i="14"/>
  <c r="T123" i="14"/>
  <c r="T124" i="14"/>
  <c r="U127" i="14"/>
  <c r="S128" i="14"/>
  <c r="T129" i="14"/>
  <c r="S130" i="14"/>
  <c r="U130" i="14" s="1"/>
  <c r="S131" i="14"/>
  <c r="U131" i="14" s="1"/>
  <c r="T131" i="14"/>
  <c r="S133" i="14"/>
  <c r="T134" i="14"/>
  <c r="S136" i="14"/>
  <c r="U136" i="14" s="1"/>
  <c r="T137" i="14"/>
  <c r="S138" i="14"/>
  <c r="T139" i="14"/>
  <c r="T140" i="14"/>
  <c r="U143" i="14"/>
  <c r="S144" i="14"/>
  <c r="T145" i="14"/>
  <c r="S146" i="14"/>
  <c r="U146" i="14" s="1"/>
  <c r="S147" i="14"/>
  <c r="U147" i="14" s="1"/>
  <c r="T147" i="14"/>
  <c r="S149" i="14"/>
  <c r="Q8" i="14"/>
  <c r="S8" i="14" s="1"/>
  <c r="R8" i="14"/>
  <c r="T8" i="14" s="1"/>
  <c r="Q9" i="14"/>
  <c r="S9" i="14" s="1"/>
  <c r="R9" i="14"/>
  <c r="T9" i="14" s="1"/>
  <c r="Q10" i="14"/>
  <c r="S10" i="14" s="1"/>
  <c r="R10" i="14"/>
  <c r="T10" i="14" s="1"/>
  <c r="Q11" i="14"/>
  <c r="S11" i="14" s="1"/>
  <c r="U11" i="14" s="1"/>
  <c r="R11" i="14"/>
  <c r="T11" i="14" s="1"/>
  <c r="Q12" i="14"/>
  <c r="S12" i="14" s="1"/>
  <c r="R12" i="14"/>
  <c r="Q13" i="14"/>
  <c r="S13" i="14" s="1"/>
  <c r="R13" i="14"/>
  <c r="Q14" i="14"/>
  <c r="S14" i="14" s="1"/>
  <c r="R14" i="14"/>
  <c r="T14" i="14" s="1"/>
  <c r="Q15" i="14"/>
  <c r="S15" i="14" s="1"/>
  <c r="U15" i="14" s="1"/>
  <c r="R15" i="14"/>
  <c r="T15" i="14" s="1"/>
  <c r="Q16" i="14"/>
  <c r="S16" i="14" s="1"/>
  <c r="R16" i="14"/>
  <c r="Q17" i="14"/>
  <c r="S17" i="14" s="1"/>
  <c r="U17" i="14" s="1"/>
  <c r="R17" i="14"/>
  <c r="T17" i="14" s="1"/>
  <c r="Q18" i="14"/>
  <c r="S18" i="14" s="1"/>
  <c r="R18" i="14"/>
  <c r="T18" i="14" s="1"/>
  <c r="Q19" i="14"/>
  <c r="S19" i="14" s="1"/>
  <c r="R19" i="14"/>
  <c r="T19" i="14" s="1"/>
  <c r="Q20" i="14"/>
  <c r="S20" i="14" s="1"/>
  <c r="R20" i="14"/>
  <c r="Q21" i="14"/>
  <c r="S21" i="14" s="1"/>
  <c r="R21" i="14"/>
  <c r="T21" i="14" s="1"/>
  <c r="Q22" i="14"/>
  <c r="S22" i="14" s="1"/>
  <c r="R22" i="14"/>
  <c r="T22" i="14" s="1"/>
  <c r="Q23" i="14"/>
  <c r="S23" i="14" s="1"/>
  <c r="U23" i="14" s="1"/>
  <c r="R23" i="14"/>
  <c r="T23" i="14" s="1"/>
  <c r="Q24" i="14"/>
  <c r="S24" i="14" s="1"/>
  <c r="R24" i="14"/>
  <c r="T24" i="14" s="1"/>
  <c r="Q25" i="14"/>
  <c r="S25" i="14" s="1"/>
  <c r="U25" i="14" s="1"/>
  <c r="R25" i="14"/>
  <c r="T25" i="14" s="1"/>
  <c r="Q26" i="14"/>
  <c r="S26" i="14" s="1"/>
  <c r="R26" i="14"/>
  <c r="T26" i="14" s="1"/>
  <c r="Q27" i="14"/>
  <c r="S27" i="14" s="1"/>
  <c r="U27" i="14" s="1"/>
  <c r="R27" i="14"/>
  <c r="T27" i="14" s="1"/>
  <c r="Q28" i="14"/>
  <c r="S28" i="14" s="1"/>
  <c r="R28" i="14"/>
  <c r="Q29" i="14"/>
  <c r="S29" i="14" s="1"/>
  <c r="R29" i="14"/>
  <c r="T29" i="14" s="1"/>
  <c r="Q30" i="14"/>
  <c r="R30" i="14"/>
  <c r="T30" i="14" s="1"/>
  <c r="Q31" i="14"/>
  <c r="S31" i="14" s="1"/>
  <c r="R31" i="14"/>
  <c r="T31" i="14" s="1"/>
  <c r="Q32" i="14"/>
  <c r="R32" i="14"/>
  <c r="Q33" i="14"/>
  <c r="S33" i="14" s="1"/>
  <c r="U33" i="14" s="1"/>
  <c r="R33" i="14"/>
  <c r="Q34" i="14"/>
  <c r="R34" i="14"/>
  <c r="T34" i="14" s="1"/>
  <c r="Q35" i="14"/>
  <c r="S35" i="14" s="1"/>
  <c r="R35" i="14"/>
  <c r="Q36" i="14"/>
  <c r="S36" i="14" s="1"/>
  <c r="R36" i="14"/>
  <c r="Q37" i="14"/>
  <c r="R37" i="14"/>
  <c r="T37" i="14" s="1"/>
  <c r="Q38" i="14"/>
  <c r="S38" i="14" s="1"/>
  <c r="U38" i="14" s="1"/>
  <c r="R38" i="14"/>
  <c r="T38" i="14" s="1"/>
  <c r="Q39" i="14"/>
  <c r="S39" i="14" s="1"/>
  <c r="R39" i="14"/>
  <c r="T39" i="14" s="1"/>
  <c r="Q40" i="14"/>
  <c r="R40" i="14"/>
  <c r="T40" i="14" s="1"/>
  <c r="Q41" i="14"/>
  <c r="S41" i="14" s="1"/>
  <c r="U41" i="14" s="1"/>
  <c r="R41" i="14"/>
  <c r="Q42" i="14"/>
  <c r="R42" i="14"/>
  <c r="T42" i="14" s="1"/>
  <c r="Q43" i="14"/>
  <c r="S43" i="14" s="1"/>
  <c r="U43" i="14" s="1"/>
  <c r="R43" i="14"/>
  <c r="Q44" i="14"/>
  <c r="S44" i="14" s="1"/>
  <c r="R44" i="14"/>
  <c r="Q45" i="14"/>
  <c r="S45" i="14" s="1"/>
  <c r="U45" i="14" s="1"/>
  <c r="R45" i="14"/>
  <c r="T45" i="14" s="1"/>
  <c r="Q46" i="14"/>
  <c r="S46" i="14" s="1"/>
  <c r="U46" i="14" s="1"/>
  <c r="R46" i="14"/>
  <c r="T46" i="14" s="1"/>
  <c r="Q47" i="14"/>
  <c r="S47" i="14" s="1"/>
  <c r="R47" i="14"/>
  <c r="T47" i="14" s="1"/>
  <c r="Q48" i="14"/>
  <c r="R48" i="14"/>
  <c r="Q49" i="14"/>
  <c r="S49" i="14" s="1"/>
  <c r="U49" i="14" s="1"/>
  <c r="R49" i="14"/>
  <c r="Q50" i="14"/>
  <c r="R50" i="14"/>
  <c r="T50" i="14" s="1"/>
  <c r="Q51" i="14"/>
  <c r="S51" i="14" s="1"/>
  <c r="R51" i="14"/>
  <c r="Q52" i="14"/>
  <c r="S52" i="14" s="1"/>
  <c r="R52" i="14"/>
  <c r="Q53" i="14"/>
  <c r="R53" i="14"/>
  <c r="T53" i="14" s="1"/>
  <c r="Q54" i="14"/>
  <c r="S54" i="14" s="1"/>
  <c r="U54" i="14" s="1"/>
  <c r="R54" i="14"/>
  <c r="T54" i="14" s="1"/>
  <c r="Q55" i="14"/>
  <c r="S55" i="14" s="1"/>
  <c r="R55" i="14"/>
  <c r="T55" i="14" s="1"/>
  <c r="Q56" i="14"/>
  <c r="R56" i="14"/>
  <c r="T56" i="14" s="1"/>
  <c r="Q57" i="14"/>
  <c r="S57" i="14" s="1"/>
  <c r="U57" i="14" s="1"/>
  <c r="R57" i="14"/>
  <c r="Q58" i="14"/>
  <c r="R58" i="14"/>
  <c r="T58" i="14" s="1"/>
  <c r="Q59" i="14"/>
  <c r="S59" i="14" s="1"/>
  <c r="U59" i="14" s="1"/>
  <c r="R59" i="14"/>
  <c r="Q60" i="14"/>
  <c r="S60" i="14" s="1"/>
  <c r="R60" i="14"/>
  <c r="Q61" i="14"/>
  <c r="S61" i="14" s="1"/>
  <c r="U61" i="14" s="1"/>
  <c r="R61" i="14"/>
  <c r="T61" i="14" s="1"/>
  <c r="Q62" i="14"/>
  <c r="S62" i="14" s="1"/>
  <c r="U62" i="14" s="1"/>
  <c r="R62" i="14"/>
  <c r="T62" i="14" s="1"/>
  <c r="Q63" i="14"/>
  <c r="S63" i="14" s="1"/>
  <c r="R63" i="14"/>
  <c r="T63" i="14" s="1"/>
  <c r="Q64" i="14"/>
  <c r="R64" i="14"/>
  <c r="Q65" i="14"/>
  <c r="S65" i="14" s="1"/>
  <c r="U65" i="14" s="1"/>
  <c r="R65" i="14"/>
  <c r="Q66" i="14"/>
  <c r="R66" i="14"/>
  <c r="T66" i="14" s="1"/>
  <c r="Q67" i="14"/>
  <c r="S67" i="14" s="1"/>
  <c r="R67" i="14"/>
  <c r="Q68" i="14"/>
  <c r="S68" i="14" s="1"/>
  <c r="R68" i="14"/>
  <c r="Q69" i="14"/>
  <c r="R69" i="14"/>
  <c r="T69" i="14" s="1"/>
  <c r="Q70" i="14"/>
  <c r="S70" i="14" s="1"/>
  <c r="U70" i="14" s="1"/>
  <c r="R70" i="14"/>
  <c r="T70" i="14" s="1"/>
  <c r="Q71" i="14"/>
  <c r="S71" i="14" s="1"/>
  <c r="R71" i="14"/>
  <c r="T71" i="14" s="1"/>
  <c r="Q72" i="14"/>
  <c r="R72" i="14"/>
  <c r="T72" i="14" s="1"/>
  <c r="Q73" i="14"/>
  <c r="S73" i="14" s="1"/>
  <c r="U73" i="14" s="1"/>
  <c r="R73" i="14"/>
  <c r="Q74" i="14"/>
  <c r="R74" i="14"/>
  <c r="T74" i="14" s="1"/>
  <c r="Q75" i="14"/>
  <c r="S75" i="14" s="1"/>
  <c r="U75" i="14" s="1"/>
  <c r="R75" i="14"/>
  <c r="Q76" i="14"/>
  <c r="S76" i="14" s="1"/>
  <c r="R76" i="14"/>
  <c r="Q77" i="14"/>
  <c r="S77" i="14" s="1"/>
  <c r="U77" i="14" s="1"/>
  <c r="R77" i="14"/>
  <c r="T77" i="14" s="1"/>
  <c r="Q78" i="14"/>
  <c r="S78" i="14" s="1"/>
  <c r="U78" i="14" s="1"/>
  <c r="R78" i="14"/>
  <c r="T78" i="14" s="1"/>
  <c r="Q79" i="14"/>
  <c r="S79" i="14" s="1"/>
  <c r="R79" i="14"/>
  <c r="T79" i="14" s="1"/>
  <c r="Q80" i="14"/>
  <c r="R80" i="14"/>
  <c r="Q81" i="14"/>
  <c r="S81" i="14" s="1"/>
  <c r="U81" i="14" s="1"/>
  <c r="R81" i="14"/>
  <c r="Q82" i="14"/>
  <c r="R82" i="14"/>
  <c r="T82" i="14" s="1"/>
  <c r="Q83" i="14"/>
  <c r="R83" i="14"/>
  <c r="Q84" i="14"/>
  <c r="S84" i="14" s="1"/>
  <c r="R84" i="14"/>
  <c r="AD84" i="14" s="1"/>
  <c r="Q85" i="14"/>
  <c r="R85" i="14"/>
  <c r="T85" i="14" s="1"/>
  <c r="Q86" i="14"/>
  <c r="S86" i="14" s="1"/>
  <c r="U86" i="14" s="1"/>
  <c r="R86" i="14"/>
  <c r="Q87" i="14"/>
  <c r="S87" i="14" s="1"/>
  <c r="U87" i="14" s="1"/>
  <c r="R87" i="14"/>
  <c r="T87" i="14" s="1"/>
  <c r="Q88" i="14"/>
  <c r="R88" i="14"/>
  <c r="T88" i="14" s="1"/>
  <c r="Q89" i="14"/>
  <c r="S89" i="14" s="1"/>
  <c r="R89" i="14"/>
  <c r="Q90" i="14"/>
  <c r="R90" i="14"/>
  <c r="T90" i="14" s="1"/>
  <c r="Q91" i="14"/>
  <c r="S91" i="14" s="1"/>
  <c r="U91" i="14" s="1"/>
  <c r="R91" i="14"/>
  <c r="Q92" i="14"/>
  <c r="S92" i="14" s="1"/>
  <c r="U92" i="14" s="1"/>
  <c r="R92" i="14"/>
  <c r="AD92" i="14" s="1"/>
  <c r="Q93" i="14"/>
  <c r="S93" i="14" s="1"/>
  <c r="U93" i="14" s="1"/>
  <c r="R93" i="14"/>
  <c r="T93" i="14" s="1"/>
  <c r="Q94" i="14"/>
  <c r="S94" i="14" s="1"/>
  <c r="U94" i="14" s="1"/>
  <c r="R94" i="14"/>
  <c r="T94" i="14" s="1"/>
  <c r="Q95" i="14"/>
  <c r="S95" i="14" s="1"/>
  <c r="R95" i="14"/>
  <c r="T95" i="14" s="1"/>
  <c r="Q96" i="14"/>
  <c r="R96" i="14"/>
  <c r="Q97" i="14"/>
  <c r="S97" i="14" s="1"/>
  <c r="U97" i="14" s="1"/>
  <c r="R97" i="14"/>
  <c r="Q98" i="14"/>
  <c r="R98" i="14"/>
  <c r="T98" i="14" s="1"/>
  <c r="Q99" i="14"/>
  <c r="R99" i="14"/>
  <c r="Q100" i="14"/>
  <c r="S100" i="14" s="1"/>
  <c r="R100" i="14"/>
  <c r="AD100" i="14" s="1"/>
  <c r="Q101" i="14"/>
  <c r="R101" i="14"/>
  <c r="T101" i="14" s="1"/>
  <c r="Q102" i="14"/>
  <c r="S102" i="14" s="1"/>
  <c r="U102" i="14" s="1"/>
  <c r="R102" i="14"/>
  <c r="Q103" i="14"/>
  <c r="S103" i="14" s="1"/>
  <c r="U103" i="14" s="1"/>
  <c r="R103" i="14"/>
  <c r="T103" i="14" s="1"/>
  <c r="Q104" i="14"/>
  <c r="R104" i="14"/>
  <c r="T104" i="14" s="1"/>
  <c r="Q105" i="14"/>
  <c r="S105" i="14" s="1"/>
  <c r="R105" i="14"/>
  <c r="Q106" i="14"/>
  <c r="R106" i="14"/>
  <c r="T106" i="14" s="1"/>
  <c r="Q107" i="14"/>
  <c r="S107" i="14" s="1"/>
  <c r="U107" i="14" s="1"/>
  <c r="R107" i="14"/>
  <c r="Q108" i="14"/>
  <c r="S108" i="14" s="1"/>
  <c r="U108" i="14" s="1"/>
  <c r="R108" i="14"/>
  <c r="AD108" i="14" s="1"/>
  <c r="Q109" i="14"/>
  <c r="S109" i="14" s="1"/>
  <c r="U109" i="14" s="1"/>
  <c r="R109" i="14"/>
  <c r="T109" i="14" s="1"/>
  <c r="Q110" i="14"/>
  <c r="S110" i="14" s="1"/>
  <c r="U110" i="14" s="1"/>
  <c r="R110" i="14"/>
  <c r="T110" i="14" s="1"/>
  <c r="Q111" i="14"/>
  <c r="S111" i="14" s="1"/>
  <c r="R111" i="14"/>
  <c r="T111" i="14" s="1"/>
  <c r="Q112" i="14"/>
  <c r="R112" i="14"/>
  <c r="Q113" i="14"/>
  <c r="S113" i="14" s="1"/>
  <c r="U113" i="14" s="1"/>
  <c r="R113" i="14"/>
  <c r="Q114" i="14"/>
  <c r="R114" i="14"/>
  <c r="T114" i="14" s="1"/>
  <c r="Q115" i="14"/>
  <c r="R115" i="14"/>
  <c r="Q116" i="14"/>
  <c r="S116" i="14" s="1"/>
  <c r="R116" i="14"/>
  <c r="AD116" i="14" s="1"/>
  <c r="Q117" i="14"/>
  <c r="R117" i="14"/>
  <c r="T117" i="14" s="1"/>
  <c r="Q118" i="14"/>
  <c r="S118" i="14" s="1"/>
  <c r="U118" i="14" s="1"/>
  <c r="R118" i="14"/>
  <c r="Q119" i="14"/>
  <c r="S119" i="14" s="1"/>
  <c r="U119" i="14" s="1"/>
  <c r="R119" i="14"/>
  <c r="T119" i="14" s="1"/>
  <c r="Q120" i="14"/>
  <c r="R120" i="14"/>
  <c r="T120" i="14" s="1"/>
  <c r="Q121" i="14"/>
  <c r="S121" i="14" s="1"/>
  <c r="R121" i="14"/>
  <c r="Q122" i="14"/>
  <c r="R122" i="14"/>
  <c r="T122" i="14" s="1"/>
  <c r="Q123" i="14"/>
  <c r="S123" i="14" s="1"/>
  <c r="U123" i="14" s="1"/>
  <c r="R123" i="14"/>
  <c r="Q124" i="14"/>
  <c r="S124" i="14" s="1"/>
  <c r="U124" i="14" s="1"/>
  <c r="R124" i="14"/>
  <c r="AD124" i="14" s="1"/>
  <c r="Q125" i="14"/>
  <c r="S125" i="14" s="1"/>
  <c r="U125" i="14" s="1"/>
  <c r="R125" i="14"/>
  <c r="T125" i="14" s="1"/>
  <c r="Q126" i="14"/>
  <c r="S126" i="14" s="1"/>
  <c r="U126" i="14" s="1"/>
  <c r="R126" i="14"/>
  <c r="T126" i="14" s="1"/>
  <c r="Q127" i="14"/>
  <c r="S127" i="14" s="1"/>
  <c r="R127" i="14"/>
  <c r="T127" i="14" s="1"/>
  <c r="Q128" i="14"/>
  <c r="R128" i="14"/>
  <c r="Q129" i="14"/>
  <c r="S129" i="14" s="1"/>
  <c r="U129" i="14" s="1"/>
  <c r="R129" i="14"/>
  <c r="Q130" i="14"/>
  <c r="R130" i="14"/>
  <c r="T130" i="14" s="1"/>
  <c r="Q131" i="14"/>
  <c r="R131" i="14"/>
  <c r="Q132" i="14"/>
  <c r="S132" i="14" s="1"/>
  <c r="R132" i="14"/>
  <c r="AD132" i="14" s="1"/>
  <c r="Q133" i="14"/>
  <c r="R133" i="14"/>
  <c r="T133" i="14" s="1"/>
  <c r="Q134" i="14"/>
  <c r="S134" i="14" s="1"/>
  <c r="U134" i="14" s="1"/>
  <c r="R134" i="14"/>
  <c r="Q135" i="14"/>
  <c r="S135" i="14" s="1"/>
  <c r="U135" i="14" s="1"/>
  <c r="R135" i="14"/>
  <c r="T135" i="14" s="1"/>
  <c r="Q136" i="14"/>
  <c r="R136" i="14"/>
  <c r="T136" i="14" s="1"/>
  <c r="Q137" i="14"/>
  <c r="S137" i="14" s="1"/>
  <c r="R137" i="14"/>
  <c r="Q138" i="14"/>
  <c r="R138" i="14"/>
  <c r="T138" i="14" s="1"/>
  <c r="Q139" i="14"/>
  <c r="S139" i="14" s="1"/>
  <c r="U139" i="14" s="1"/>
  <c r="R139" i="14"/>
  <c r="Q140" i="14"/>
  <c r="S140" i="14" s="1"/>
  <c r="U140" i="14" s="1"/>
  <c r="R140" i="14"/>
  <c r="AD140" i="14" s="1"/>
  <c r="Q141" i="14"/>
  <c r="S141" i="14" s="1"/>
  <c r="U141" i="14" s="1"/>
  <c r="R141" i="14"/>
  <c r="T141" i="14" s="1"/>
  <c r="Q142" i="14"/>
  <c r="S142" i="14" s="1"/>
  <c r="U142" i="14" s="1"/>
  <c r="R142" i="14"/>
  <c r="T142" i="14" s="1"/>
  <c r="Q143" i="14"/>
  <c r="S143" i="14" s="1"/>
  <c r="R143" i="14"/>
  <c r="T143" i="14" s="1"/>
  <c r="Q144" i="14"/>
  <c r="R144" i="14"/>
  <c r="Q145" i="14"/>
  <c r="S145" i="14" s="1"/>
  <c r="U145" i="14" s="1"/>
  <c r="R145" i="14"/>
  <c r="Q146" i="14"/>
  <c r="R146" i="14"/>
  <c r="T146" i="14" s="1"/>
  <c r="Q147" i="14"/>
  <c r="R147" i="14"/>
  <c r="Q148" i="14"/>
  <c r="S148" i="14" s="1"/>
  <c r="R148" i="14"/>
  <c r="AD148" i="14" s="1"/>
  <c r="Q149" i="14"/>
  <c r="R149" i="14"/>
  <c r="T149" i="14" s="1"/>
  <c r="R7" i="14"/>
  <c r="AB7" i="14" s="1"/>
  <c r="AD7" i="14" s="1"/>
  <c r="Q7" i="14"/>
  <c r="Y7" i="14" s="1"/>
  <c r="U9" i="14" l="1"/>
  <c r="U52" i="14"/>
  <c r="U117" i="14"/>
  <c r="U101" i="14"/>
  <c r="U121" i="14"/>
  <c r="U105" i="14"/>
  <c r="U89" i="14"/>
  <c r="U71" i="14"/>
  <c r="U67" i="14"/>
  <c r="U63" i="14"/>
  <c r="U55" i="14"/>
  <c r="U51" i="14"/>
  <c r="U47" i="14"/>
  <c r="U39" i="14"/>
  <c r="U35" i="14"/>
  <c r="U31" i="14"/>
  <c r="U29" i="14"/>
  <c r="U21" i="14"/>
  <c r="U13" i="14"/>
  <c r="T148" i="14"/>
  <c r="U148" i="14" s="1"/>
  <c r="T132" i="14"/>
  <c r="T116" i="14"/>
  <c r="U116" i="14" s="1"/>
  <c r="T100" i="14"/>
  <c r="T84" i="14"/>
  <c r="U84" i="14" s="1"/>
  <c r="U72" i="14"/>
  <c r="U66" i="14"/>
  <c r="U56" i="14"/>
  <c r="U50" i="14"/>
  <c r="U40" i="14"/>
  <c r="U34" i="14"/>
  <c r="AD88" i="14"/>
  <c r="AD24" i="14"/>
  <c r="U132" i="14"/>
  <c r="U100" i="14"/>
  <c r="U36" i="14"/>
  <c r="U64" i="14"/>
  <c r="U149" i="14"/>
  <c r="U133" i="14"/>
  <c r="U85" i="14"/>
  <c r="U137" i="14"/>
  <c r="T144" i="14"/>
  <c r="AD144" i="14"/>
  <c r="T128" i="14"/>
  <c r="AD128" i="14"/>
  <c r="T112" i="14"/>
  <c r="AD112" i="14"/>
  <c r="T96" i="14"/>
  <c r="AD96" i="14"/>
  <c r="T80" i="14"/>
  <c r="AD80" i="14"/>
  <c r="AD76" i="14"/>
  <c r="T76" i="14"/>
  <c r="U76" i="14" s="1"/>
  <c r="T68" i="14"/>
  <c r="U68" i="14" s="1"/>
  <c r="AD68" i="14"/>
  <c r="T64" i="14"/>
  <c r="AD64" i="14"/>
  <c r="AD60" i="14"/>
  <c r="T60" i="14"/>
  <c r="U60" i="14" s="1"/>
  <c r="T52" i="14"/>
  <c r="AD52" i="14"/>
  <c r="T48" i="14"/>
  <c r="U48" i="14" s="1"/>
  <c r="AD48" i="14"/>
  <c r="AD44" i="14"/>
  <c r="T44" i="14"/>
  <c r="U44" i="14" s="1"/>
  <c r="T36" i="14"/>
  <c r="AD36" i="14"/>
  <c r="T32" i="14"/>
  <c r="U32" i="14" s="1"/>
  <c r="AD32" i="14"/>
  <c r="T28" i="14"/>
  <c r="AD28" i="14"/>
  <c r="T20" i="14"/>
  <c r="U20" i="14" s="1"/>
  <c r="AD20" i="14"/>
  <c r="AD16" i="14"/>
  <c r="T16" i="14"/>
  <c r="T12" i="14"/>
  <c r="U12" i="14" s="1"/>
  <c r="AD12" i="14"/>
  <c r="U144" i="14"/>
  <c r="U138" i="14"/>
  <c r="U128" i="14"/>
  <c r="U122" i="14"/>
  <c r="U112" i="14"/>
  <c r="U106" i="14"/>
  <c r="U96" i="14"/>
  <c r="U90" i="14"/>
  <c r="U80" i="14"/>
  <c r="AD136" i="14"/>
  <c r="AD72" i="14"/>
  <c r="U28" i="14"/>
  <c r="U26" i="14"/>
  <c r="U24" i="14"/>
  <c r="U22" i="14"/>
  <c r="U18" i="14"/>
  <c r="U16" i="14"/>
  <c r="U14" i="14"/>
  <c r="U10" i="14"/>
  <c r="U8" i="14"/>
  <c r="AD146" i="14"/>
  <c r="AD142" i="14"/>
  <c r="AD138" i="14"/>
  <c r="AD134" i="14"/>
  <c r="AD130" i="14"/>
  <c r="AD126" i="14"/>
  <c r="AD122" i="14"/>
  <c r="AD118" i="14"/>
  <c r="AD114" i="14"/>
  <c r="AD110" i="14"/>
  <c r="AD106" i="14"/>
  <c r="AD102" i="14"/>
  <c r="AD98" i="14"/>
  <c r="AD94" i="14"/>
  <c r="AD90" i="14"/>
  <c r="AD86" i="14"/>
  <c r="AD82" i="14"/>
  <c r="AD78" i="14"/>
  <c r="AD74" i="14"/>
  <c r="AD70" i="14"/>
  <c r="AD66" i="14"/>
  <c r="AD62" i="14"/>
  <c r="AD58" i="14"/>
  <c r="AD54" i="14"/>
  <c r="AD50" i="14"/>
  <c r="AD46" i="14"/>
  <c r="AD42" i="14"/>
  <c r="AD38" i="14"/>
  <c r="AD34" i="14"/>
  <c r="AD30" i="14"/>
  <c r="AD26" i="14"/>
  <c r="AD22" i="14"/>
  <c r="AD18" i="14"/>
  <c r="AD14" i="14"/>
  <c r="AD10" i="14"/>
  <c r="AD149" i="14"/>
  <c r="AD145" i="14"/>
  <c r="AD141" i="14"/>
  <c r="AD137" i="14"/>
  <c r="AD133" i="14"/>
  <c r="AD129" i="14"/>
  <c r="AD125" i="14"/>
  <c r="AD121" i="14"/>
  <c r="AD117" i="14"/>
  <c r="AD113" i="14"/>
  <c r="AD109" i="14"/>
  <c r="AD105" i="14"/>
  <c r="AD101" i="14"/>
  <c r="AD97" i="14"/>
  <c r="AD93" i="14"/>
  <c r="AD89" i="14"/>
  <c r="AD85" i="14"/>
  <c r="AD81" i="14"/>
  <c r="AD77" i="14"/>
  <c r="AD73" i="14"/>
  <c r="AD69" i="14"/>
  <c r="AD65" i="14"/>
  <c r="AD61" i="14"/>
  <c r="AD57" i="14"/>
  <c r="AD53" i="14"/>
  <c r="AD49" i="14"/>
  <c r="AD45" i="14"/>
  <c r="AD41" i="14"/>
  <c r="AD37" i="14"/>
  <c r="AD33" i="14"/>
  <c r="AD29" i="14"/>
  <c r="AD25" i="14"/>
  <c r="AD21" i="14"/>
  <c r="AD17" i="14"/>
  <c r="AD13" i="14"/>
  <c r="V8" i="2"/>
  <c r="V9" i="2"/>
  <c r="V10" i="2"/>
  <c r="V11" i="2"/>
  <c r="V12"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4" i="2"/>
  <c r="V75" i="2"/>
  <c r="V76" i="2"/>
  <c r="V77" i="2"/>
  <c r="V78" i="2"/>
  <c r="V79" i="2"/>
  <c r="V80" i="2"/>
  <c r="V81" i="2"/>
  <c r="V82" i="2"/>
  <c r="V83" i="2"/>
  <c r="V84" i="2"/>
  <c r="V85" i="2"/>
  <c r="V86" i="2"/>
  <c r="V87" i="2"/>
  <c r="V88" i="2"/>
  <c r="V89" i="2"/>
  <c r="V90" i="2"/>
  <c r="V91" i="2"/>
  <c r="V92" i="2"/>
  <c r="V93" i="2"/>
  <c r="V94" i="2"/>
  <c r="V95" i="2"/>
  <c r="V96" i="2"/>
  <c r="V97" i="2"/>
  <c r="V98" i="2"/>
  <c r="V99" i="2"/>
  <c r="V100" i="2"/>
  <c r="V101" i="2"/>
  <c r="V102" i="2"/>
  <c r="V103" i="2"/>
  <c r="V104" i="2"/>
  <c r="V105" i="2"/>
  <c r="V106" i="2"/>
  <c r="V107" i="2"/>
  <c r="V108" i="2"/>
  <c r="V109" i="2"/>
  <c r="V110" i="2"/>
  <c r="V111" i="2"/>
  <c r="V112" i="2"/>
  <c r="V113" i="2"/>
  <c r="V114" i="2"/>
  <c r="V115" i="2"/>
  <c r="V116" i="2"/>
  <c r="V117" i="2"/>
  <c r="V118" i="2"/>
  <c r="V119" i="2"/>
  <c r="V120" i="2"/>
  <c r="V121" i="2"/>
  <c r="V122" i="2"/>
  <c r="V123" i="2"/>
  <c r="V124" i="2"/>
  <c r="V125" i="2"/>
  <c r="V126" i="2"/>
  <c r="V127" i="2"/>
  <c r="V128" i="2"/>
  <c r="V129" i="2"/>
  <c r="V130" i="2"/>
  <c r="V131" i="2"/>
  <c r="V132" i="2"/>
  <c r="V133" i="2"/>
  <c r="V134" i="2"/>
  <c r="V135" i="2"/>
  <c r="V136" i="2"/>
  <c r="V137" i="2"/>
  <c r="V138" i="2"/>
  <c r="V139" i="2"/>
  <c r="V140" i="2"/>
  <c r="V141" i="2"/>
  <c r="V142" i="2"/>
  <c r="V143" i="2"/>
  <c r="V144" i="2"/>
  <c r="V145" i="2"/>
  <c r="V146" i="2"/>
  <c r="V147" i="2"/>
  <c r="V148" i="2"/>
  <c r="V149" i="2"/>
  <c r="V7" i="2"/>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7" i="1"/>
  <c r="J146" i="18"/>
  <c r="K146" i="18" l="1"/>
  <c r="Z146" i="18"/>
  <c r="J148" i="17"/>
  <c r="J8" i="17"/>
  <c r="Z148" i="17" l="1"/>
  <c r="K148" i="17"/>
  <c r="D9" i="19"/>
  <c r="E9" i="19"/>
  <c r="F9" i="19"/>
  <c r="G9" i="19"/>
  <c r="H9" i="19"/>
  <c r="I9" i="19"/>
  <c r="J9" i="19"/>
  <c r="D10" i="19"/>
  <c r="E10" i="19"/>
  <c r="F10" i="19"/>
  <c r="G10" i="19"/>
  <c r="H10" i="19"/>
  <c r="I10" i="19"/>
  <c r="J10" i="19"/>
  <c r="J8" i="19"/>
  <c r="I8" i="19"/>
  <c r="H8" i="19"/>
  <c r="G8" i="19"/>
  <c r="F8" i="19"/>
  <c r="E8" i="19"/>
  <c r="D8" i="19"/>
  <c r="J8" i="18"/>
  <c r="N8" i="18"/>
  <c r="P8" i="18" s="1"/>
  <c r="O8" i="18"/>
  <c r="Q8" i="18" s="1"/>
  <c r="S8" i="18"/>
  <c r="T8" i="18" s="1"/>
  <c r="W8" i="18"/>
  <c r="J9" i="18"/>
  <c r="N9" i="18"/>
  <c r="P9" i="18" s="1"/>
  <c r="O9" i="18"/>
  <c r="Q9" i="18" s="1"/>
  <c r="S9" i="18"/>
  <c r="T9" i="18" s="1"/>
  <c r="J10" i="18"/>
  <c r="Z10" i="18" s="1"/>
  <c r="N10" i="18"/>
  <c r="P10" i="18" s="1"/>
  <c r="O10" i="18"/>
  <c r="Q10" i="18" s="1"/>
  <c r="S10" i="18"/>
  <c r="T10" i="18" s="1"/>
  <c r="J11" i="18"/>
  <c r="N11" i="18"/>
  <c r="P11" i="18" s="1"/>
  <c r="O11" i="18"/>
  <c r="Q11" i="18" s="1"/>
  <c r="S11" i="18"/>
  <c r="T11" i="18" s="1"/>
  <c r="U11" i="18"/>
  <c r="V11" i="18"/>
  <c r="W11" i="18"/>
  <c r="X11" i="18"/>
  <c r="J12" i="18"/>
  <c r="N12" i="18"/>
  <c r="P12" i="18" s="1"/>
  <c r="O12" i="18"/>
  <c r="Q12" i="18" s="1"/>
  <c r="S12" i="18"/>
  <c r="T12" i="18" s="1"/>
  <c r="U12" i="18"/>
  <c r="V12" i="18"/>
  <c r="W12" i="18"/>
  <c r="X12" i="18"/>
  <c r="J13" i="18"/>
  <c r="N13" i="18"/>
  <c r="P13" i="18" s="1"/>
  <c r="O13" i="18"/>
  <c r="Q13" i="18" s="1"/>
  <c r="S13" i="18"/>
  <c r="T13" i="18" s="1"/>
  <c r="U13" i="18"/>
  <c r="V13" i="18"/>
  <c r="W13" i="18"/>
  <c r="X13" i="18"/>
  <c r="J14" i="18"/>
  <c r="N14" i="18"/>
  <c r="P14" i="18" s="1"/>
  <c r="O14" i="18"/>
  <c r="Q14" i="18" s="1"/>
  <c r="S14" i="18"/>
  <c r="T14" i="18" s="1"/>
  <c r="U14" i="18"/>
  <c r="V14" i="18"/>
  <c r="W14" i="18"/>
  <c r="X14" i="18"/>
  <c r="J15" i="18"/>
  <c r="N15" i="18"/>
  <c r="P15" i="18" s="1"/>
  <c r="O15" i="18"/>
  <c r="Q15" i="18" s="1"/>
  <c r="S15" i="18"/>
  <c r="T15" i="18" s="1"/>
  <c r="U15" i="18"/>
  <c r="V15" i="18"/>
  <c r="W15" i="18"/>
  <c r="X15" i="18"/>
  <c r="J16" i="18"/>
  <c r="N16" i="18"/>
  <c r="P16" i="18" s="1"/>
  <c r="O16" i="18"/>
  <c r="Q16" i="18" s="1"/>
  <c r="S16" i="18"/>
  <c r="T16" i="18" s="1"/>
  <c r="U16" i="18"/>
  <c r="V16" i="18"/>
  <c r="W16" i="18"/>
  <c r="X16" i="18"/>
  <c r="J17" i="18"/>
  <c r="N17" i="18"/>
  <c r="P17" i="18" s="1"/>
  <c r="O17" i="18"/>
  <c r="Q17" i="18" s="1"/>
  <c r="S17" i="18"/>
  <c r="T17" i="18" s="1"/>
  <c r="U17" i="18"/>
  <c r="V17" i="18"/>
  <c r="W17" i="18"/>
  <c r="X17" i="18"/>
  <c r="J18" i="18"/>
  <c r="N18" i="18"/>
  <c r="P18" i="18" s="1"/>
  <c r="O18" i="18"/>
  <c r="Q18" i="18" s="1"/>
  <c r="S18" i="18"/>
  <c r="T18" i="18" s="1"/>
  <c r="U18" i="18"/>
  <c r="V18" i="18"/>
  <c r="W18" i="18"/>
  <c r="X18" i="18"/>
  <c r="J19" i="18"/>
  <c r="N19" i="18"/>
  <c r="P19" i="18" s="1"/>
  <c r="O19" i="18"/>
  <c r="Q19" i="18" s="1"/>
  <c r="S19" i="18"/>
  <c r="T19" i="18" s="1"/>
  <c r="U19" i="18"/>
  <c r="V19" i="18"/>
  <c r="W19" i="18"/>
  <c r="X19" i="18"/>
  <c r="J20" i="18"/>
  <c r="N20" i="18"/>
  <c r="P20" i="18" s="1"/>
  <c r="O20" i="18"/>
  <c r="Q20" i="18" s="1"/>
  <c r="S20" i="18"/>
  <c r="T20" i="18" s="1"/>
  <c r="U20" i="18"/>
  <c r="V20" i="18"/>
  <c r="W20" i="18"/>
  <c r="X20" i="18"/>
  <c r="J21" i="18"/>
  <c r="N21" i="18"/>
  <c r="P21" i="18" s="1"/>
  <c r="O21" i="18"/>
  <c r="Q21" i="18" s="1"/>
  <c r="S21" i="18"/>
  <c r="T21" i="18" s="1"/>
  <c r="U21" i="18"/>
  <c r="V21" i="18"/>
  <c r="W21" i="18"/>
  <c r="X21" i="18"/>
  <c r="J22" i="18"/>
  <c r="N22" i="18"/>
  <c r="P22" i="18" s="1"/>
  <c r="O22" i="18"/>
  <c r="Q22" i="18" s="1"/>
  <c r="S22" i="18"/>
  <c r="T22" i="18" s="1"/>
  <c r="U22" i="18"/>
  <c r="V22" i="18"/>
  <c r="W22" i="18"/>
  <c r="X22" i="18"/>
  <c r="J23" i="18"/>
  <c r="N23" i="18"/>
  <c r="P23" i="18" s="1"/>
  <c r="O23" i="18"/>
  <c r="Q23" i="18" s="1"/>
  <c r="S23" i="18"/>
  <c r="T23" i="18" s="1"/>
  <c r="U23" i="18"/>
  <c r="V23" i="18"/>
  <c r="W23" i="18"/>
  <c r="X23" i="18"/>
  <c r="J24" i="18"/>
  <c r="N24" i="18"/>
  <c r="P24" i="18" s="1"/>
  <c r="O24" i="18"/>
  <c r="Q24" i="18" s="1"/>
  <c r="S24" i="18"/>
  <c r="T24" i="18" s="1"/>
  <c r="U24" i="18"/>
  <c r="V24" i="18"/>
  <c r="W24" i="18"/>
  <c r="X24" i="18"/>
  <c r="J25" i="18"/>
  <c r="N25" i="18"/>
  <c r="P25" i="18" s="1"/>
  <c r="O25" i="18"/>
  <c r="Q25" i="18" s="1"/>
  <c r="S25" i="18"/>
  <c r="T25" i="18" s="1"/>
  <c r="U25" i="18"/>
  <c r="V25" i="18"/>
  <c r="W25" i="18"/>
  <c r="X25" i="18"/>
  <c r="J26" i="18"/>
  <c r="N26" i="18"/>
  <c r="P26" i="18" s="1"/>
  <c r="O26" i="18"/>
  <c r="Q26" i="18" s="1"/>
  <c r="S26" i="18"/>
  <c r="T26" i="18" s="1"/>
  <c r="U26" i="18"/>
  <c r="V26" i="18"/>
  <c r="W26" i="18"/>
  <c r="X26" i="18"/>
  <c r="J27" i="18"/>
  <c r="N27" i="18"/>
  <c r="P27" i="18" s="1"/>
  <c r="O27" i="18"/>
  <c r="Q27" i="18" s="1"/>
  <c r="S27" i="18"/>
  <c r="T27" i="18" s="1"/>
  <c r="U27" i="18"/>
  <c r="V27" i="18"/>
  <c r="W27" i="18"/>
  <c r="X27" i="18"/>
  <c r="J28" i="18"/>
  <c r="N28" i="18"/>
  <c r="P28" i="18" s="1"/>
  <c r="O28" i="18"/>
  <c r="Q28" i="18" s="1"/>
  <c r="S28" i="18"/>
  <c r="T28" i="18" s="1"/>
  <c r="U28" i="18"/>
  <c r="V28" i="18"/>
  <c r="W28" i="18"/>
  <c r="X28" i="18"/>
  <c r="J29" i="18"/>
  <c r="N29" i="18"/>
  <c r="P29" i="18" s="1"/>
  <c r="O29" i="18"/>
  <c r="Q29" i="18" s="1"/>
  <c r="S29" i="18"/>
  <c r="T29" i="18" s="1"/>
  <c r="U29" i="18"/>
  <c r="V29" i="18"/>
  <c r="W29" i="18"/>
  <c r="X29" i="18"/>
  <c r="J30" i="18"/>
  <c r="N30" i="18"/>
  <c r="P30" i="18" s="1"/>
  <c r="O30" i="18"/>
  <c r="Q30" i="18" s="1"/>
  <c r="S30" i="18"/>
  <c r="T30" i="18" s="1"/>
  <c r="U30" i="18"/>
  <c r="V30" i="18"/>
  <c r="W30" i="18"/>
  <c r="X30" i="18"/>
  <c r="J31" i="18"/>
  <c r="N31" i="18"/>
  <c r="P31" i="18" s="1"/>
  <c r="O31" i="18"/>
  <c r="Q31" i="18" s="1"/>
  <c r="S31" i="18"/>
  <c r="T31" i="18" s="1"/>
  <c r="U31" i="18"/>
  <c r="V31" i="18"/>
  <c r="W31" i="18"/>
  <c r="X31" i="18"/>
  <c r="J32" i="18"/>
  <c r="N32" i="18"/>
  <c r="P32" i="18" s="1"/>
  <c r="O32" i="18"/>
  <c r="Q32" i="18" s="1"/>
  <c r="S32" i="18"/>
  <c r="T32" i="18" s="1"/>
  <c r="U32" i="18"/>
  <c r="V32" i="18"/>
  <c r="W32" i="18"/>
  <c r="X32" i="18"/>
  <c r="J33" i="18"/>
  <c r="N33" i="18"/>
  <c r="P33" i="18" s="1"/>
  <c r="O33" i="18"/>
  <c r="Q33" i="18" s="1"/>
  <c r="S33" i="18"/>
  <c r="T33" i="18" s="1"/>
  <c r="U33" i="18"/>
  <c r="V33" i="18"/>
  <c r="W33" i="18"/>
  <c r="X33" i="18"/>
  <c r="J34" i="18"/>
  <c r="N34" i="18"/>
  <c r="P34" i="18" s="1"/>
  <c r="O34" i="18"/>
  <c r="Q34" i="18" s="1"/>
  <c r="S34" i="18"/>
  <c r="T34" i="18" s="1"/>
  <c r="U34" i="18"/>
  <c r="V34" i="18"/>
  <c r="W34" i="18"/>
  <c r="X34" i="18"/>
  <c r="J35" i="18"/>
  <c r="N35" i="18"/>
  <c r="P35" i="18" s="1"/>
  <c r="O35" i="18"/>
  <c r="Q35" i="18" s="1"/>
  <c r="S35" i="18"/>
  <c r="T35" i="18" s="1"/>
  <c r="U35" i="18"/>
  <c r="V35" i="18"/>
  <c r="W35" i="18"/>
  <c r="X35" i="18"/>
  <c r="J36" i="18"/>
  <c r="N36" i="18"/>
  <c r="P36" i="18" s="1"/>
  <c r="O36" i="18"/>
  <c r="Q36" i="18" s="1"/>
  <c r="S36" i="18"/>
  <c r="T36" i="18" s="1"/>
  <c r="U36" i="18"/>
  <c r="V36" i="18"/>
  <c r="W36" i="18"/>
  <c r="X36" i="18"/>
  <c r="J37" i="18"/>
  <c r="N37" i="18"/>
  <c r="P37" i="18" s="1"/>
  <c r="O37" i="18"/>
  <c r="Q37" i="18" s="1"/>
  <c r="S37" i="18"/>
  <c r="T37" i="18" s="1"/>
  <c r="U37" i="18"/>
  <c r="V37" i="18"/>
  <c r="W37" i="18"/>
  <c r="X37" i="18"/>
  <c r="J38" i="18"/>
  <c r="N38" i="18"/>
  <c r="P38" i="18" s="1"/>
  <c r="O38" i="18"/>
  <c r="Q38" i="18" s="1"/>
  <c r="S38" i="18"/>
  <c r="T38" i="18" s="1"/>
  <c r="U38" i="18"/>
  <c r="V38" i="18"/>
  <c r="W38" i="18"/>
  <c r="X38" i="18"/>
  <c r="J39" i="18"/>
  <c r="N39" i="18"/>
  <c r="P39" i="18" s="1"/>
  <c r="O39" i="18"/>
  <c r="Q39" i="18" s="1"/>
  <c r="S39" i="18"/>
  <c r="T39" i="18" s="1"/>
  <c r="U39" i="18"/>
  <c r="V39" i="18"/>
  <c r="W39" i="18"/>
  <c r="X39" i="18"/>
  <c r="J40" i="18"/>
  <c r="N40" i="18"/>
  <c r="P40" i="18" s="1"/>
  <c r="O40" i="18"/>
  <c r="Q40" i="18" s="1"/>
  <c r="S40" i="18"/>
  <c r="T40" i="18" s="1"/>
  <c r="U40" i="18"/>
  <c r="V40" i="18"/>
  <c r="W40" i="18"/>
  <c r="X40" i="18"/>
  <c r="J41" i="18"/>
  <c r="N41" i="18"/>
  <c r="P41" i="18" s="1"/>
  <c r="O41" i="18"/>
  <c r="Q41" i="18" s="1"/>
  <c r="S41" i="18"/>
  <c r="T41" i="18" s="1"/>
  <c r="U41" i="18"/>
  <c r="V41" i="18"/>
  <c r="W41" i="18"/>
  <c r="X41" i="18"/>
  <c r="J42" i="18"/>
  <c r="N42" i="18"/>
  <c r="P42" i="18" s="1"/>
  <c r="O42" i="18"/>
  <c r="Q42" i="18" s="1"/>
  <c r="S42" i="18"/>
  <c r="T42" i="18" s="1"/>
  <c r="U42" i="18"/>
  <c r="V42" i="18"/>
  <c r="W42" i="18"/>
  <c r="X42" i="18"/>
  <c r="J43" i="18"/>
  <c r="N43" i="18"/>
  <c r="P43" i="18" s="1"/>
  <c r="O43" i="18"/>
  <c r="Q43" i="18" s="1"/>
  <c r="S43" i="18"/>
  <c r="T43" i="18" s="1"/>
  <c r="U43" i="18"/>
  <c r="V43" i="18"/>
  <c r="W43" i="18"/>
  <c r="X43" i="18"/>
  <c r="J44" i="18"/>
  <c r="N44" i="18"/>
  <c r="P44" i="18" s="1"/>
  <c r="O44" i="18"/>
  <c r="Q44" i="18" s="1"/>
  <c r="S44" i="18"/>
  <c r="T44" i="18" s="1"/>
  <c r="U44" i="18"/>
  <c r="V44" i="18"/>
  <c r="W44" i="18"/>
  <c r="X44" i="18"/>
  <c r="J45" i="18"/>
  <c r="N45" i="18"/>
  <c r="P45" i="18" s="1"/>
  <c r="O45" i="18"/>
  <c r="Q45" i="18" s="1"/>
  <c r="S45" i="18"/>
  <c r="T45" i="18" s="1"/>
  <c r="U45" i="18"/>
  <c r="V45" i="18"/>
  <c r="W45" i="18"/>
  <c r="X45" i="18"/>
  <c r="J46" i="18"/>
  <c r="N46" i="18"/>
  <c r="P46" i="18" s="1"/>
  <c r="R46" i="18" s="1"/>
  <c r="O46" i="18"/>
  <c r="Q46" i="18" s="1"/>
  <c r="S46" i="18"/>
  <c r="T46" i="18" s="1"/>
  <c r="U46" i="18"/>
  <c r="V46" i="18"/>
  <c r="W46" i="18"/>
  <c r="X46" i="18"/>
  <c r="J47" i="18"/>
  <c r="N47" i="18"/>
  <c r="P47" i="18" s="1"/>
  <c r="O47" i="18"/>
  <c r="Q47" i="18" s="1"/>
  <c r="S47" i="18"/>
  <c r="T47" i="18" s="1"/>
  <c r="U47" i="18"/>
  <c r="V47" i="18"/>
  <c r="W47" i="18"/>
  <c r="X47" i="18"/>
  <c r="J48" i="18"/>
  <c r="N48" i="18"/>
  <c r="P48" i="18" s="1"/>
  <c r="O48" i="18"/>
  <c r="Q48" i="18" s="1"/>
  <c r="S48" i="18"/>
  <c r="T48" i="18" s="1"/>
  <c r="U48" i="18"/>
  <c r="V48" i="18"/>
  <c r="W48" i="18"/>
  <c r="X48" i="18"/>
  <c r="J49" i="18"/>
  <c r="N49" i="18"/>
  <c r="P49" i="18" s="1"/>
  <c r="O49" i="18"/>
  <c r="Q49" i="18" s="1"/>
  <c r="S49" i="18"/>
  <c r="T49" i="18" s="1"/>
  <c r="U49" i="18"/>
  <c r="V49" i="18"/>
  <c r="W49" i="18"/>
  <c r="X49" i="18"/>
  <c r="J50" i="18"/>
  <c r="N50" i="18"/>
  <c r="P50" i="18" s="1"/>
  <c r="O50" i="18"/>
  <c r="Q50" i="18" s="1"/>
  <c r="S50" i="18"/>
  <c r="T50" i="18" s="1"/>
  <c r="U50" i="18"/>
  <c r="V50" i="18"/>
  <c r="W50" i="18"/>
  <c r="X50" i="18"/>
  <c r="J51" i="18"/>
  <c r="N51" i="18"/>
  <c r="P51" i="18" s="1"/>
  <c r="R51" i="18" s="1"/>
  <c r="O51" i="18"/>
  <c r="Q51" i="18" s="1"/>
  <c r="S51" i="18"/>
  <c r="T51" i="18" s="1"/>
  <c r="U51" i="18"/>
  <c r="V51" i="18"/>
  <c r="W51" i="18"/>
  <c r="X51" i="18"/>
  <c r="J52" i="18"/>
  <c r="N52" i="18"/>
  <c r="P52" i="18" s="1"/>
  <c r="R52" i="18" s="1"/>
  <c r="O52" i="18"/>
  <c r="Q52" i="18" s="1"/>
  <c r="S52" i="18"/>
  <c r="T52" i="18" s="1"/>
  <c r="U52" i="18"/>
  <c r="V52" i="18"/>
  <c r="W52" i="18"/>
  <c r="X52" i="18"/>
  <c r="J53" i="18"/>
  <c r="N53" i="18"/>
  <c r="P53" i="18" s="1"/>
  <c r="O53" i="18"/>
  <c r="Q53" i="18" s="1"/>
  <c r="S53" i="18"/>
  <c r="T53" i="18" s="1"/>
  <c r="U53" i="18"/>
  <c r="V53" i="18"/>
  <c r="W53" i="18"/>
  <c r="X53" i="18"/>
  <c r="J54" i="18"/>
  <c r="N54" i="18"/>
  <c r="P54" i="18" s="1"/>
  <c r="O54" i="18"/>
  <c r="Q54" i="18" s="1"/>
  <c r="S54" i="18"/>
  <c r="T54" i="18" s="1"/>
  <c r="U54" i="18"/>
  <c r="V54" i="18"/>
  <c r="W54" i="18"/>
  <c r="X54" i="18"/>
  <c r="J55" i="18"/>
  <c r="N55" i="18"/>
  <c r="P55" i="18" s="1"/>
  <c r="O55" i="18"/>
  <c r="Q55" i="18" s="1"/>
  <c r="S55" i="18"/>
  <c r="T55" i="18" s="1"/>
  <c r="U55" i="18"/>
  <c r="V55" i="18"/>
  <c r="W55" i="18"/>
  <c r="X55" i="18"/>
  <c r="J56" i="18"/>
  <c r="N56" i="18"/>
  <c r="P56" i="18" s="1"/>
  <c r="O56" i="18"/>
  <c r="Q56" i="18" s="1"/>
  <c r="S56" i="18"/>
  <c r="T56" i="18" s="1"/>
  <c r="U56" i="18"/>
  <c r="V56" i="18"/>
  <c r="W56" i="18"/>
  <c r="X56" i="18"/>
  <c r="J57" i="18"/>
  <c r="N57" i="18"/>
  <c r="P57" i="18" s="1"/>
  <c r="O57" i="18"/>
  <c r="Q57" i="18" s="1"/>
  <c r="S57" i="18"/>
  <c r="T57" i="18" s="1"/>
  <c r="U57" i="18"/>
  <c r="V57" i="18"/>
  <c r="W57" i="18"/>
  <c r="X57" i="18"/>
  <c r="J58" i="18"/>
  <c r="N58" i="18"/>
  <c r="P58" i="18" s="1"/>
  <c r="O58" i="18"/>
  <c r="Q58" i="18" s="1"/>
  <c r="S58" i="18"/>
  <c r="T58" i="18" s="1"/>
  <c r="U58" i="18"/>
  <c r="V58" i="18"/>
  <c r="W58" i="18"/>
  <c r="X58" i="18"/>
  <c r="J59" i="18"/>
  <c r="N59" i="18"/>
  <c r="P59" i="18" s="1"/>
  <c r="O59" i="18"/>
  <c r="Q59" i="18" s="1"/>
  <c r="S59" i="18"/>
  <c r="T59" i="18" s="1"/>
  <c r="U59" i="18"/>
  <c r="V59" i="18"/>
  <c r="W59" i="18"/>
  <c r="X59" i="18"/>
  <c r="J60" i="18"/>
  <c r="N60" i="18"/>
  <c r="P60" i="18" s="1"/>
  <c r="O60" i="18"/>
  <c r="Q60" i="18" s="1"/>
  <c r="S60" i="18"/>
  <c r="T60" i="18" s="1"/>
  <c r="U60" i="18"/>
  <c r="V60" i="18"/>
  <c r="W60" i="18"/>
  <c r="X60" i="18"/>
  <c r="J61" i="18"/>
  <c r="N61" i="18"/>
  <c r="P61" i="18" s="1"/>
  <c r="O61" i="18"/>
  <c r="Q61" i="18" s="1"/>
  <c r="S61" i="18"/>
  <c r="T61" i="18" s="1"/>
  <c r="U61" i="18"/>
  <c r="V61" i="18"/>
  <c r="W61" i="18"/>
  <c r="X61" i="18"/>
  <c r="J62" i="18"/>
  <c r="N62" i="18"/>
  <c r="P62" i="18" s="1"/>
  <c r="O62" i="18"/>
  <c r="Q62" i="18" s="1"/>
  <c r="S62" i="18"/>
  <c r="T62" i="18" s="1"/>
  <c r="U62" i="18"/>
  <c r="V62" i="18"/>
  <c r="W62" i="18"/>
  <c r="X62" i="18"/>
  <c r="J63" i="18"/>
  <c r="N63" i="18"/>
  <c r="P63" i="18" s="1"/>
  <c r="O63" i="18"/>
  <c r="Q63" i="18" s="1"/>
  <c r="S63" i="18"/>
  <c r="T63" i="18" s="1"/>
  <c r="U63" i="18"/>
  <c r="V63" i="18"/>
  <c r="W63" i="18"/>
  <c r="X63" i="18"/>
  <c r="J64" i="18"/>
  <c r="N64" i="18"/>
  <c r="P64" i="18" s="1"/>
  <c r="O64" i="18"/>
  <c r="Q64" i="18" s="1"/>
  <c r="S64" i="18"/>
  <c r="T64" i="18" s="1"/>
  <c r="U64" i="18"/>
  <c r="V64" i="18"/>
  <c r="W64" i="18"/>
  <c r="X64" i="18"/>
  <c r="J65" i="18"/>
  <c r="N65" i="18"/>
  <c r="P65" i="18" s="1"/>
  <c r="O65" i="18"/>
  <c r="Q65" i="18" s="1"/>
  <c r="S65" i="18"/>
  <c r="T65" i="18" s="1"/>
  <c r="U65" i="18"/>
  <c r="V65" i="18"/>
  <c r="W65" i="18"/>
  <c r="X65" i="18"/>
  <c r="J66" i="18"/>
  <c r="N66" i="18"/>
  <c r="P66" i="18" s="1"/>
  <c r="O66" i="18"/>
  <c r="Q66" i="18" s="1"/>
  <c r="S66" i="18"/>
  <c r="T66" i="18" s="1"/>
  <c r="U66" i="18"/>
  <c r="V66" i="18"/>
  <c r="W66" i="18"/>
  <c r="X66" i="18"/>
  <c r="J67" i="18"/>
  <c r="N67" i="18"/>
  <c r="P67" i="18" s="1"/>
  <c r="O67" i="18"/>
  <c r="Q67" i="18" s="1"/>
  <c r="S67" i="18"/>
  <c r="T67" i="18" s="1"/>
  <c r="U67" i="18"/>
  <c r="V67" i="18"/>
  <c r="W67" i="18"/>
  <c r="X67" i="18"/>
  <c r="J68" i="18"/>
  <c r="N68" i="18"/>
  <c r="P68" i="18" s="1"/>
  <c r="O68" i="18"/>
  <c r="Q68" i="18" s="1"/>
  <c r="S68" i="18"/>
  <c r="T68" i="18" s="1"/>
  <c r="U68" i="18"/>
  <c r="V68" i="18"/>
  <c r="W68" i="18"/>
  <c r="X68" i="18"/>
  <c r="J69" i="18"/>
  <c r="N69" i="18"/>
  <c r="P69" i="18" s="1"/>
  <c r="O69" i="18"/>
  <c r="Q69" i="18" s="1"/>
  <c r="S69" i="18"/>
  <c r="T69" i="18" s="1"/>
  <c r="U69" i="18"/>
  <c r="V69" i="18"/>
  <c r="W69" i="18"/>
  <c r="X69" i="18"/>
  <c r="J70" i="18"/>
  <c r="N70" i="18"/>
  <c r="P70" i="18" s="1"/>
  <c r="O70" i="18"/>
  <c r="Q70" i="18" s="1"/>
  <c r="S70" i="18"/>
  <c r="T70" i="18" s="1"/>
  <c r="U70" i="18"/>
  <c r="V70" i="18"/>
  <c r="W70" i="18"/>
  <c r="X70" i="18"/>
  <c r="J71" i="18"/>
  <c r="N71" i="18"/>
  <c r="P71" i="18" s="1"/>
  <c r="O71" i="18"/>
  <c r="Q71" i="18" s="1"/>
  <c r="S71" i="18"/>
  <c r="T71" i="18" s="1"/>
  <c r="U71" i="18"/>
  <c r="V71" i="18"/>
  <c r="W71" i="18"/>
  <c r="X71" i="18"/>
  <c r="J72" i="18"/>
  <c r="N72" i="18"/>
  <c r="P72" i="18" s="1"/>
  <c r="O72" i="18"/>
  <c r="Q72" i="18" s="1"/>
  <c r="S72" i="18"/>
  <c r="T72" i="18" s="1"/>
  <c r="U72" i="18"/>
  <c r="V72" i="18"/>
  <c r="W72" i="18"/>
  <c r="X72" i="18"/>
  <c r="J73" i="18"/>
  <c r="N73" i="18"/>
  <c r="P73" i="18" s="1"/>
  <c r="O73" i="18"/>
  <c r="Q73" i="18" s="1"/>
  <c r="S73" i="18"/>
  <c r="T73" i="18" s="1"/>
  <c r="U73" i="18"/>
  <c r="V73" i="18"/>
  <c r="W73" i="18"/>
  <c r="X73" i="18"/>
  <c r="J74" i="18"/>
  <c r="N74" i="18"/>
  <c r="P74" i="18" s="1"/>
  <c r="O74" i="18"/>
  <c r="Q74" i="18" s="1"/>
  <c r="S74" i="18"/>
  <c r="T74" i="18" s="1"/>
  <c r="U74" i="18"/>
  <c r="V74" i="18"/>
  <c r="W74" i="18"/>
  <c r="X74" i="18"/>
  <c r="J75" i="18"/>
  <c r="N75" i="18"/>
  <c r="P75" i="18" s="1"/>
  <c r="O75" i="18"/>
  <c r="Q75" i="18" s="1"/>
  <c r="S75" i="18"/>
  <c r="T75" i="18" s="1"/>
  <c r="U75" i="18"/>
  <c r="V75" i="18"/>
  <c r="W75" i="18"/>
  <c r="X75" i="18"/>
  <c r="J76" i="18"/>
  <c r="N76" i="18"/>
  <c r="P76" i="18" s="1"/>
  <c r="O76" i="18"/>
  <c r="Q76" i="18" s="1"/>
  <c r="S76" i="18"/>
  <c r="T76" i="18" s="1"/>
  <c r="U76" i="18"/>
  <c r="V76" i="18"/>
  <c r="W76" i="18"/>
  <c r="X76" i="18"/>
  <c r="J77" i="18"/>
  <c r="N77" i="18"/>
  <c r="P77" i="18" s="1"/>
  <c r="O77" i="18"/>
  <c r="Q77" i="18" s="1"/>
  <c r="S77" i="18"/>
  <c r="T77" i="18" s="1"/>
  <c r="U77" i="18"/>
  <c r="V77" i="18"/>
  <c r="W77" i="18"/>
  <c r="X77" i="18"/>
  <c r="J78" i="18"/>
  <c r="N78" i="18"/>
  <c r="P78" i="18" s="1"/>
  <c r="O78" i="18"/>
  <c r="Q78" i="18" s="1"/>
  <c r="S78" i="18"/>
  <c r="T78" i="18" s="1"/>
  <c r="U78" i="18"/>
  <c r="V78" i="18"/>
  <c r="W78" i="18"/>
  <c r="X78" i="18"/>
  <c r="J79" i="18"/>
  <c r="N79" i="18"/>
  <c r="P79" i="18" s="1"/>
  <c r="O79" i="18"/>
  <c r="Q79" i="18" s="1"/>
  <c r="S79" i="18"/>
  <c r="T79" i="18" s="1"/>
  <c r="U79" i="18"/>
  <c r="V79" i="18"/>
  <c r="W79" i="18"/>
  <c r="X79" i="18"/>
  <c r="J80" i="18"/>
  <c r="N80" i="18"/>
  <c r="P80" i="18" s="1"/>
  <c r="O80" i="18"/>
  <c r="Q80" i="18" s="1"/>
  <c r="S80" i="18"/>
  <c r="T80" i="18" s="1"/>
  <c r="U80" i="18"/>
  <c r="V80" i="18"/>
  <c r="W80" i="18"/>
  <c r="X80" i="18"/>
  <c r="J81" i="18"/>
  <c r="N81" i="18"/>
  <c r="P81" i="18" s="1"/>
  <c r="O81" i="18"/>
  <c r="Q81" i="18" s="1"/>
  <c r="S81" i="18"/>
  <c r="T81" i="18" s="1"/>
  <c r="U81" i="18"/>
  <c r="V81" i="18"/>
  <c r="W81" i="18"/>
  <c r="X81" i="18"/>
  <c r="J82" i="18"/>
  <c r="N82" i="18"/>
  <c r="P82" i="18" s="1"/>
  <c r="O82" i="18"/>
  <c r="Q82" i="18" s="1"/>
  <c r="S82" i="18"/>
  <c r="T82" i="18" s="1"/>
  <c r="U82" i="18"/>
  <c r="V82" i="18"/>
  <c r="W82" i="18"/>
  <c r="X82" i="18"/>
  <c r="J83" i="18"/>
  <c r="N83" i="18"/>
  <c r="P83" i="18" s="1"/>
  <c r="O83" i="18"/>
  <c r="Q83" i="18" s="1"/>
  <c r="S83" i="18"/>
  <c r="T83" i="18" s="1"/>
  <c r="U83" i="18"/>
  <c r="V83" i="18"/>
  <c r="W83" i="18"/>
  <c r="X83" i="18"/>
  <c r="J84" i="18"/>
  <c r="N84" i="18"/>
  <c r="P84" i="18" s="1"/>
  <c r="O84" i="18"/>
  <c r="Q84" i="18" s="1"/>
  <c r="S84" i="18"/>
  <c r="T84" i="18" s="1"/>
  <c r="U84" i="18"/>
  <c r="V84" i="18"/>
  <c r="W84" i="18"/>
  <c r="X84" i="18"/>
  <c r="J85" i="18"/>
  <c r="N85" i="18"/>
  <c r="P85" i="18" s="1"/>
  <c r="O85" i="18"/>
  <c r="Q85" i="18" s="1"/>
  <c r="S85" i="18"/>
  <c r="T85" i="18" s="1"/>
  <c r="U85" i="18"/>
  <c r="V85" i="18"/>
  <c r="W85" i="18"/>
  <c r="X85" i="18"/>
  <c r="J86" i="18"/>
  <c r="N86" i="18"/>
  <c r="P86" i="18" s="1"/>
  <c r="O86" i="18"/>
  <c r="Q86" i="18" s="1"/>
  <c r="S86" i="18"/>
  <c r="T86" i="18" s="1"/>
  <c r="U86" i="18"/>
  <c r="V86" i="18"/>
  <c r="W86" i="18"/>
  <c r="X86" i="18"/>
  <c r="J87" i="18"/>
  <c r="N87" i="18"/>
  <c r="P87" i="18" s="1"/>
  <c r="O87" i="18"/>
  <c r="Q87" i="18" s="1"/>
  <c r="S87" i="18"/>
  <c r="T87" i="18" s="1"/>
  <c r="U87" i="18"/>
  <c r="V87" i="18"/>
  <c r="W87" i="18"/>
  <c r="X87" i="18"/>
  <c r="J88" i="18"/>
  <c r="N88" i="18"/>
  <c r="P88" i="18" s="1"/>
  <c r="O88" i="18"/>
  <c r="Q88" i="18" s="1"/>
  <c r="S88" i="18"/>
  <c r="T88" i="18" s="1"/>
  <c r="U88" i="18"/>
  <c r="V88" i="18"/>
  <c r="W88" i="18"/>
  <c r="X88" i="18"/>
  <c r="J89" i="18"/>
  <c r="N89" i="18"/>
  <c r="P89" i="18" s="1"/>
  <c r="O89" i="18"/>
  <c r="Q89" i="18" s="1"/>
  <c r="S89" i="18"/>
  <c r="T89" i="18" s="1"/>
  <c r="U89" i="18"/>
  <c r="V89" i="18"/>
  <c r="W89" i="18"/>
  <c r="X89" i="18"/>
  <c r="J90" i="18"/>
  <c r="N90" i="18"/>
  <c r="P90" i="18" s="1"/>
  <c r="O90" i="18"/>
  <c r="Q90" i="18" s="1"/>
  <c r="S90" i="18"/>
  <c r="T90" i="18" s="1"/>
  <c r="U90" i="18"/>
  <c r="V90" i="18"/>
  <c r="W90" i="18"/>
  <c r="X90" i="18"/>
  <c r="J91" i="18"/>
  <c r="N91" i="18"/>
  <c r="P91" i="18" s="1"/>
  <c r="O91" i="18"/>
  <c r="Q91" i="18" s="1"/>
  <c r="S91" i="18"/>
  <c r="T91" i="18" s="1"/>
  <c r="U91" i="18"/>
  <c r="V91" i="18"/>
  <c r="W91" i="18"/>
  <c r="X91" i="18"/>
  <c r="J92" i="18"/>
  <c r="N92" i="18"/>
  <c r="P92" i="18" s="1"/>
  <c r="O92" i="18"/>
  <c r="Q92" i="18" s="1"/>
  <c r="S92" i="18"/>
  <c r="T92" i="18" s="1"/>
  <c r="U92" i="18"/>
  <c r="V92" i="18"/>
  <c r="W92" i="18"/>
  <c r="X92" i="18"/>
  <c r="J93" i="18"/>
  <c r="N93" i="18"/>
  <c r="P93" i="18" s="1"/>
  <c r="O93" i="18"/>
  <c r="Q93" i="18" s="1"/>
  <c r="S93" i="18"/>
  <c r="T93" i="18" s="1"/>
  <c r="U93" i="18"/>
  <c r="V93" i="18"/>
  <c r="W93" i="18"/>
  <c r="X93" i="18"/>
  <c r="J94" i="18"/>
  <c r="N94" i="18"/>
  <c r="P94" i="18" s="1"/>
  <c r="O94" i="18"/>
  <c r="Q94" i="18" s="1"/>
  <c r="S94" i="18"/>
  <c r="T94" i="18" s="1"/>
  <c r="U94" i="18"/>
  <c r="V94" i="18"/>
  <c r="W94" i="18"/>
  <c r="Y94" i="18" s="1"/>
  <c r="X94" i="18"/>
  <c r="J95" i="18"/>
  <c r="N95" i="18"/>
  <c r="P95" i="18" s="1"/>
  <c r="O95" i="18"/>
  <c r="Q95" i="18" s="1"/>
  <c r="S95" i="18"/>
  <c r="T95" i="18" s="1"/>
  <c r="U95" i="18"/>
  <c r="V95" i="18"/>
  <c r="W95" i="18"/>
  <c r="X95" i="18"/>
  <c r="J96" i="18"/>
  <c r="N96" i="18"/>
  <c r="P96" i="18" s="1"/>
  <c r="O96" i="18"/>
  <c r="Q96" i="18" s="1"/>
  <c r="S96" i="18"/>
  <c r="T96" i="18" s="1"/>
  <c r="U96" i="18"/>
  <c r="V96" i="18"/>
  <c r="W96" i="18"/>
  <c r="X96" i="18"/>
  <c r="J97" i="18"/>
  <c r="N97" i="18"/>
  <c r="P97" i="18" s="1"/>
  <c r="O97" i="18"/>
  <c r="Q97" i="18" s="1"/>
  <c r="S97" i="18"/>
  <c r="T97" i="18" s="1"/>
  <c r="U97" i="18"/>
  <c r="V97" i="18"/>
  <c r="W97" i="18"/>
  <c r="X97" i="18"/>
  <c r="J98" i="18"/>
  <c r="N98" i="18"/>
  <c r="P98" i="18" s="1"/>
  <c r="O98" i="18"/>
  <c r="Q98" i="18" s="1"/>
  <c r="S98" i="18"/>
  <c r="T98" i="18" s="1"/>
  <c r="U98" i="18"/>
  <c r="V98" i="18"/>
  <c r="W98" i="18"/>
  <c r="X98" i="18"/>
  <c r="J99" i="18"/>
  <c r="N99" i="18"/>
  <c r="P99" i="18" s="1"/>
  <c r="O99" i="18"/>
  <c r="Q99" i="18" s="1"/>
  <c r="S99" i="18"/>
  <c r="T99" i="18" s="1"/>
  <c r="U99" i="18"/>
  <c r="V99" i="18"/>
  <c r="W99" i="18"/>
  <c r="X99" i="18"/>
  <c r="J100" i="18"/>
  <c r="N100" i="18"/>
  <c r="P100" i="18" s="1"/>
  <c r="O100" i="18"/>
  <c r="Q100" i="18" s="1"/>
  <c r="S100" i="18"/>
  <c r="T100" i="18" s="1"/>
  <c r="U100" i="18"/>
  <c r="V100" i="18"/>
  <c r="W100" i="18"/>
  <c r="X100" i="18"/>
  <c r="J101" i="18"/>
  <c r="N101" i="18"/>
  <c r="P101" i="18" s="1"/>
  <c r="O101" i="18"/>
  <c r="Q101" i="18" s="1"/>
  <c r="S101" i="18"/>
  <c r="T101" i="18" s="1"/>
  <c r="U101" i="18"/>
  <c r="V101" i="18"/>
  <c r="W101" i="18"/>
  <c r="X101" i="18"/>
  <c r="J102" i="18"/>
  <c r="N102" i="18"/>
  <c r="P102" i="18" s="1"/>
  <c r="O102" i="18"/>
  <c r="Q102" i="18" s="1"/>
  <c r="S102" i="18"/>
  <c r="T102" i="18" s="1"/>
  <c r="U102" i="18"/>
  <c r="V102" i="18"/>
  <c r="W102" i="18"/>
  <c r="X102" i="18"/>
  <c r="J103" i="18"/>
  <c r="N103" i="18"/>
  <c r="P103" i="18" s="1"/>
  <c r="O103" i="18"/>
  <c r="Q103" i="18" s="1"/>
  <c r="S103" i="18"/>
  <c r="T103" i="18" s="1"/>
  <c r="U103" i="18"/>
  <c r="V103" i="18"/>
  <c r="W103" i="18"/>
  <c r="X103" i="18"/>
  <c r="J104" i="18"/>
  <c r="N104" i="18"/>
  <c r="P104" i="18" s="1"/>
  <c r="O104" i="18"/>
  <c r="Q104" i="18" s="1"/>
  <c r="S104" i="18"/>
  <c r="T104" i="18" s="1"/>
  <c r="U104" i="18"/>
  <c r="V104" i="18"/>
  <c r="W104" i="18"/>
  <c r="X104" i="18"/>
  <c r="J105" i="18"/>
  <c r="N105" i="18"/>
  <c r="P105" i="18" s="1"/>
  <c r="O105" i="18"/>
  <c r="Q105" i="18" s="1"/>
  <c r="S105" i="18"/>
  <c r="T105" i="18" s="1"/>
  <c r="U105" i="18"/>
  <c r="V105" i="18"/>
  <c r="W105" i="18"/>
  <c r="X105" i="18"/>
  <c r="J106" i="18"/>
  <c r="N106" i="18"/>
  <c r="P106" i="18" s="1"/>
  <c r="O106" i="18"/>
  <c r="Q106" i="18" s="1"/>
  <c r="S106" i="18"/>
  <c r="T106" i="18" s="1"/>
  <c r="U106" i="18"/>
  <c r="V106" i="18"/>
  <c r="W106" i="18"/>
  <c r="X106" i="18"/>
  <c r="J107" i="18"/>
  <c r="N107" i="18"/>
  <c r="P107" i="18" s="1"/>
  <c r="O107" i="18"/>
  <c r="Q107" i="18" s="1"/>
  <c r="S107" i="18"/>
  <c r="T107" i="18" s="1"/>
  <c r="U107" i="18"/>
  <c r="V107" i="18"/>
  <c r="W107" i="18"/>
  <c r="X107" i="18"/>
  <c r="J108" i="18"/>
  <c r="N108" i="18"/>
  <c r="P108" i="18" s="1"/>
  <c r="O108" i="18"/>
  <c r="Q108" i="18" s="1"/>
  <c r="S108" i="18"/>
  <c r="T108" i="18" s="1"/>
  <c r="U108" i="18"/>
  <c r="V108" i="18"/>
  <c r="W108" i="18"/>
  <c r="X108" i="18"/>
  <c r="J109" i="18"/>
  <c r="N109" i="18"/>
  <c r="P109" i="18" s="1"/>
  <c r="O109" i="18"/>
  <c r="Q109" i="18" s="1"/>
  <c r="S109" i="18"/>
  <c r="T109" i="18" s="1"/>
  <c r="U109" i="18"/>
  <c r="V109" i="18"/>
  <c r="W109" i="18"/>
  <c r="X109" i="18"/>
  <c r="J110" i="18"/>
  <c r="N110" i="18"/>
  <c r="P110" i="18" s="1"/>
  <c r="O110" i="18"/>
  <c r="Q110" i="18" s="1"/>
  <c r="S110" i="18"/>
  <c r="T110" i="18" s="1"/>
  <c r="U110" i="18"/>
  <c r="V110" i="18"/>
  <c r="W110" i="18"/>
  <c r="X110" i="18"/>
  <c r="J111" i="18"/>
  <c r="N111" i="18"/>
  <c r="P111" i="18" s="1"/>
  <c r="O111" i="18"/>
  <c r="Q111" i="18" s="1"/>
  <c r="S111" i="18"/>
  <c r="T111" i="18" s="1"/>
  <c r="U111" i="18"/>
  <c r="V111" i="18"/>
  <c r="W111" i="18"/>
  <c r="X111" i="18"/>
  <c r="J112" i="18"/>
  <c r="N112" i="18"/>
  <c r="P112" i="18" s="1"/>
  <c r="O112" i="18"/>
  <c r="Q112" i="18" s="1"/>
  <c r="S112" i="18"/>
  <c r="T112" i="18" s="1"/>
  <c r="U112" i="18"/>
  <c r="V112" i="18"/>
  <c r="W112" i="18"/>
  <c r="X112" i="18"/>
  <c r="J113" i="18"/>
  <c r="N113" i="18"/>
  <c r="P113" i="18" s="1"/>
  <c r="O113" i="18"/>
  <c r="Q113" i="18" s="1"/>
  <c r="S113" i="18"/>
  <c r="T113" i="18" s="1"/>
  <c r="U113" i="18"/>
  <c r="V113" i="18"/>
  <c r="W113" i="18"/>
  <c r="X113" i="18"/>
  <c r="J114" i="18"/>
  <c r="N114" i="18"/>
  <c r="P114" i="18" s="1"/>
  <c r="O114" i="18"/>
  <c r="Q114" i="18" s="1"/>
  <c r="S114" i="18"/>
  <c r="T114" i="18" s="1"/>
  <c r="U114" i="18"/>
  <c r="V114" i="18"/>
  <c r="W114" i="18"/>
  <c r="X114" i="18"/>
  <c r="J115" i="18"/>
  <c r="N115" i="18"/>
  <c r="P115" i="18" s="1"/>
  <c r="O115" i="18"/>
  <c r="Q115" i="18" s="1"/>
  <c r="S115" i="18"/>
  <c r="T115" i="18" s="1"/>
  <c r="U115" i="18"/>
  <c r="V115" i="18"/>
  <c r="W115" i="18"/>
  <c r="X115" i="18"/>
  <c r="J116" i="18"/>
  <c r="N116" i="18"/>
  <c r="P116" i="18" s="1"/>
  <c r="O116" i="18"/>
  <c r="Q116" i="18" s="1"/>
  <c r="S116" i="18"/>
  <c r="T116" i="18" s="1"/>
  <c r="U116" i="18"/>
  <c r="V116" i="18"/>
  <c r="W116" i="18"/>
  <c r="X116" i="18"/>
  <c r="J117" i="18"/>
  <c r="N117" i="18"/>
  <c r="P117" i="18" s="1"/>
  <c r="O117" i="18"/>
  <c r="Q117" i="18" s="1"/>
  <c r="S117" i="18"/>
  <c r="T117" i="18" s="1"/>
  <c r="U117" i="18"/>
  <c r="V117" i="18"/>
  <c r="W117" i="18"/>
  <c r="X117" i="18"/>
  <c r="J118" i="18"/>
  <c r="N118" i="18"/>
  <c r="P118" i="18" s="1"/>
  <c r="O118" i="18"/>
  <c r="Q118" i="18" s="1"/>
  <c r="S118" i="18"/>
  <c r="T118" i="18" s="1"/>
  <c r="U118" i="18"/>
  <c r="V118" i="18"/>
  <c r="W118" i="18"/>
  <c r="X118" i="18"/>
  <c r="J119" i="18"/>
  <c r="N119" i="18"/>
  <c r="P119" i="18" s="1"/>
  <c r="O119" i="18"/>
  <c r="Q119" i="18" s="1"/>
  <c r="S119" i="18"/>
  <c r="T119" i="18" s="1"/>
  <c r="U119" i="18"/>
  <c r="V119" i="18"/>
  <c r="W119" i="18"/>
  <c r="X119" i="18"/>
  <c r="J120" i="18"/>
  <c r="N120" i="18"/>
  <c r="P120" i="18" s="1"/>
  <c r="O120" i="18"/>
  <c r="Q120" i="18" s="1"/>
  <c r="S120" i="18"/>
  <c r="T120" i="18" s="1"/>
  <c r="U120" i="18"/>
  <c r="V120" i="18"/>
  <c r="W120" i="18"/>
  <c r="X120" i="18"/>
  <c r="J121" i="18"/>
  <c r="N121" i="18"/>
  <c r="P121" i="18" s="1"/>
  <c r="O121" i="18"/>
  <c r="Q121" i="18" s="1"/>
  <c r="S121" i="18"/>
  <c r="T121" i="18" s="1"/>
  <c r="U121" i="18"/>
  <c r="V121" i="18"/>
  <c r="W121" i="18"/>
  <c r="X121" i="18"/>
  <c r="J122" i="18"/>
  <c r="N122" i="18"/>
  <c r="P122" i="18" s="1"/>
  <c r="O122" i="18"/>
  <c r="Q122" i="18" s="1"/>
  <c r="S122" i="18"/>
  <c r="T122" i="18" s="1"/>
  <c r="U122" i="18"/>
  <c r="V122" i="18"/>
  <c r="W122" i="18"/>
  <c r="X122" i="18"/>
  <c r="J123" i="18"/>
  <c r="N123" i="18"/>
  <c r="P123" i="18" s="1"/>
  <c r="O123" i="18"/>
  <c r="Q123" i="18" s="1"/>
  <c r="S123" i="18"/>
  <c r="T123" i="18" s="1"/>
  <c r="U123" i="18"/>
  <c r="V123" i="18"/>
  <c r="W123" i="18"/>
  <c r="X123" i="18"/>
  <c r="J124" i="18"/>
  <c r="N124" i="18"/>
  <c r="P124" i="18" s="1"/>
  <c r="O124" i="18"/>
  <c r="Q124" i="18" s="1"/>
  <c r="S124" i="18"/>
  <c r="T124" i="18" s="1"/>
  <c r="U124" i="18"/>
  <c r="V124" i="18"/>
  <c r="W124" i="18"/>
  <c r="X124" i="18"/>
  <c r="J125" i="18"/>
  <c r="N125" i="18"/>
  <c r="P125" i="18" s="1"/>
  <c r="O125" i="18"/>
  <c r="Q125" i="18" s="1"/>
  <c r="S125" i="18"/>
  <c r="T125" i="18" s="1"/>
  <c r="U125" i="18"/>
  <c r="V125" i="18"/>
  <c r="W125" i="18"/>
  <c r="X125" i="18"/>
  <c r="J126" i="18"/>
  <c r="N126" i="18"/>
  <c r="P126" i="18" s="1"/>
  <c r="O126" i="18"/>
  <c r="Q126" i="18" s="1"/>
  <c r="S126" i="18"/>
  <c r="T126" i="18" s="1"/>
  <c r="U126" i="18"/>
  <c r="V126" i="18"/>
  <c r="W126" i="18"/>
  <c r="X126" i="18"/>
  <c r="J127" i="18"/>
  <c r="N127" i="18"/>
  <c r="P127" i="18" s="1"/>
  <c r="O127" i="18"/>
  <c r="Q127" i="18" s="1"/>
  <c r="S127" i="18"/>
  <c r="T127" i="18" s="1"/>
  <c r="U127" i="18"/>
  <c r="V127" i="18"/>
  <c r="W127" i="18"/>
  <c r="X127" i="18"/>
  <c r="J128" i="18"/>
  <c r="N128" i="18"/>
  <c r="P128" i="18" s="1"/>
  <c r="O128" i="18"/>
  <c r="Q128" i="18" s="1"/>
  <c r="S128" i="18"/>
  <c r="T128" i="18" s="1"/>
  <c r="U128" i="18"/>
  <c r="V128" i="18"/>
  <c r="W128" i="18"/>
  <c r="X128" i="18"/>
  <c r="J129" i="18"/>
  <c r="N129" i="18"/>
  <c r="P129" i="18" s="1"/>
  <c r="O129" i="18"/>
  <c r="Q129" i="18" s="1"/>
  <c r="S129" i="18"/>
  <c r="T129" i="18" s="1"/>
  <c r="U129" i="18"/>
  <c r="V129" i="18"/>
  <c r="W129" i="18"/>
  <c r="X129" i="18"/>
  <c r="J130" i="18"/>
  <c r="N130" i="18"/>
  <c r="P130" i="18" s="1"/>
  <c r="O130" i="18"/>
  <c r="Q130" i="18" s="1"/>
  <c r="S130" i="18"/>
  <c r="T130" i="18" s="1"/>
  <c r="U130" i="18"/>
  <c r="V130" i="18"/>
  <c r="W130" i="18"/>
  <c r="X130" i="18"/>
  <c r="J131" i="18"/>
  <c r="N131" i="18"/>
  <c r="P131" i="18" s="1"/>
  <c r="O131" i="18"/>
  <c r="Q131" i="18" s="1"/>
  <c r="S131" i="18"/>
  <c r="T131" i="18" s="1"/>
  <c r="U131" i="18"/>
  <c r="V131" i="18"/>
  <c r="W131" i="18"/>
  <c r="X131" i="18"/>
  <c r="J132" i="18"/>
  <c r="N132" i="18"/>
  <c r="P132" i="18" s="1"/>
  <c r="O132" i="18"/>
  <c r="Q132" i="18" s="1"/>
  <c r="S132" i="18"/>
  <c r="T132" i="18" s="1"/>
  <c r="U132" i="18"/>
  <c r="V132" i="18"/>
  <c r="W132" i="18"/>
  <c r="X132" i="18"/>
  <c r="J133" i="18"/>
  <c r="N133" i="18"/>
  <c r="P133" i="18" s="1"/>
  <c r="O133" i="18"/>
  <c r="Q133" i="18" s="1"/>
  <c r="S133" i="18"/>
  <c r="T133" i="18" s="1"/>
  <c r="U133" i="18"/>
  <c r="V133" i="18"/>
  <c r="W133" i="18"/>
  <c r="X133" i="18"/>
  <c r="J134" i="18"/>
  <c r="N134" i="18"/>
  <c r="P134" i="18" s="1"/>
  <c r="O134" i="18"/>
  <c r="Q134" i="18" s="1"/>
  <c r="S134" i="18"/>
  <c r="T134" i="18" s="1"/>
  <c r="U134" i="18"/>
  <c r="V134" i="18"/>
  <c r="W134" i="18"/>
  <c r="X134" i="18"/>
  <c r="J135" i="18"/>
  <c r="N135" i="18"/>
  <c r="P135" i="18" s="1"/>
  <c r="O135" i="18"/>
  <c r="Q135" i="18" s="1"/>
  <c r="S135" i="18"/>
  <c r="T135" i="18" s="1"/>
  <c r="U135" i="18"/>
  <c r="V135" i="18"/>
  <c r="W135" i="18"/>
  <c r="X135" i="18"/>
  <c r="J136" i="18"/>
  <c r="N136" i="18"/>
  <c r="P136" i="18" s="1"/>
  <c r="O136" i="18"/>
  <c r="Q136" i="18" s="1"/>
  <c r="S136" i="18"/>
  <c r="T136" i="18" s="1"/>
  <c r="U136" i="18"/>
  <c r="V136" i="18"/>
  <c r="W136" i="18"/>
  <c r="X136" i="18"/>
  <c r="J137" i="18"/>
  <c r="N137" i="18"/>
  <c r="P137" i="18" s="1"/>
  <c r="O137" i="18"/>
  <c r="Q137" i="18" s="1"/>
  <c r="S137" i="18"/>
  <c r="T137" i="18" s="1"/>
  <c r="U137" i="18"/>
  <c r="V137" i="18"/>
  <c r="W137" i="18"/>
  <c r="X137" i="18"/>
  <c r="J138" i="18"/>
  <c r="N138" i="18"/>
  <c r="P138" i="18" s="1"/>
  <c r="O138" i="18"/>
  <c r="Q138" i="18" s="1"/>
  <c r="S138" i="18"/>
  <c r="T138" i="18" s="1"/>
  <c r="U138" i="18"/>
  <c r="V138" i="18"/>
  <c r="W138" i="18"/>
  <c r="X138" i="18"/>
  <c r="J139" i="18"/>
  <c r="N139" i="18"/>
  <c r="P139" i="18" s="1"/>
  <c r="O139" i="18"/>
  <c r="Q139" i="18" s="1"/>
  <c r="S139" i="18"/>
  <c r="T139" i="18" s="1"/>
  <c r="U139" i="18"/>
  <c r="V139" i="18"/>
  <c r="W139" i="18"/>
  <c r="X139" i="18"/>
  <c r="J140" i="18"/>
  <c r="N140" i="18"/>
  <c r="P140" i="18" s="1"/>
  <c r="O140" i="18"/>
  <c r="Q140" i="18" s="1"/>
  <c r="S140" i="18"/>
  <c r="T140" i="18" s="1"/>
  <c r="U140" i="18"/>
  <c r="V140" i="18"/>
  <c r="W140" i="18"/>
  <c r="X140" i="18"/>
  <c r="J141" i="18"/>
  <c r="N141" i="18"/>
  <c r="P141" i="18" s="1"/>
  <c r="O141" i="18"/>
  <c r="Q141" i="18" s="1"/>
  <c r="S141" i="18"/>
  <c r="T141" i="18" s="1"/>
  <c r="U141" i="18"/>
  <c r="V141" i="18"/>
  <c r="W141" i="18"/>
  <c r="X141" i="18"/>
  <c r="J142" i="18"/>
  <c r="N142" i="18"/>
  <c r="P142" i="18" s="1"/>
  <c r="O142" i="18"/>
  <c r="Q142" i="18" s="1"/>
  <c r="S142" i="18"/>
  <c r="T142" i="18" s="1"/>
  <c r="U142" i="18"/>
  <c r="V142" i="18"/>
  <c r="W142" i="18"/>
  <c r="X142" i="18"/>
  <c r="J143" i="18"/>
  <c r="N143" i="18"/>
  <c r="P143" i="18" s="1"/>
  <c r="O143" i="18"/>
  <c r="Q143" i="18" s="1"/>
  <c r="S143" i="18"/>
  <c r="T143" i="18" s="1"/>
  <c r="U143" i="18"/>
  <c r="V143" i="18"/>
  <c r="W143" i="18"/>
  <c r="X143" i="18"/>
  <c r="J144" i="18"/>
  <c r="N144" i="18"/>
  <c r="P144" i="18" s="1"/>
  <c r="O144" i="18"/>
  <c r="Q144" i="18" s="1"/>
  <c r="S144" i="18"/>
  <c r="T144" i="18" s="1"/>
  <c r="U144" i="18"/>
  <c r="V144" i="18"/>
  <c r="W144" i="18"/>
  <c r="X144" i="18"/>
  <c r="J145" i="18"/>
  <c r="N145" i="18"/>
  <c r="P145" i="18" s="1"/>
  <c r="O145" i="18"/>
  <c r="Q145" i="18" s="1"/>
  <c r="S145" i="18"/>
  <c r="T145" i="18" s="1"/>
  <c r="U145" i="18"/>
  <c r="V145" i="18"/>
  <c r="W145" i="18"/>
  <c r="X145" i="18"/>
  <c r="N146" i="18"/>
  <c r="P146" i="18" s="1"/>
  <c r="O146" i="18"/>
  <c r="Q146" i="18" s="1"/>
  <c r="S146" i="18"/>
  <c r="T146" i="18" s="1"/>
  <c r="U146" i="18"/>
  <c r="V146" i="18"/>
  <c r="W146" i="18"/>
  <c r="X146" i="18"/>
  <c r="J147" i="18"/>
  <c r="N147" i="18"/>
  <c r="P147" i="18" s="1"/>
  <c r="O147" i="18"/>
  <c r="Q147" i="18" s="1"/>
  <c r="S147" i="18"/>
  <c r="T147" i="18" s="1"/>
  <c r="U147" i="18"/>
  <c r="V147" i="18"/>
  <c r="W147" i="18"/>
  <c r="X147" i="18"/>
  <c r="J148" i="18"/>
  <c r="N148" i="18"/>
  <c r="P148" i="18" s="1"/>
  <c r="O148" i="18"/>
  <c r="Q148" i="18" s="1"/>
  <c r="S148" i="18"/>
  <c r="T148" i="18" s="1"/>
  <c r="U148" i="18"/>
  <c r="V148" i="18"/>
  <c r="W148" i="18"/>
  <c r="X148" i="18"/>
  <c r="J149" i="18"/>
  <c r="N149" i="18"/>
  <c r="O149" i="18"/>
  <c r="Q149" i="18" s="1"/>
  <c r="S149" i="18"/>
  <c r="T149" i="18" s="1"/>
  <c r="W149" i="18"/>
  <c r="X149" i="18"/>
  <c r="N46" i="4"/>
  <c r="N8" i="17"/>
  <c r="P8" i="17" s="1"/>
  <c r="O8" i="17"/>
  <c r="Q8" i="17" s="1"/>
  <c r="S8" i="17"/>
  <c r="T8" i="17" s="1"/>
  <c r="J9" i="17"/>
  <c r="N9" i="17"/>
  <c r="P9" i="17" s="1"/>
  <c r="O9" i="17"/>
  <c r="Q9" i="17" s="1"/>
  <c r="S9" i="17"/>
  <c r="T9" i="17" s="1"/>
  <c r="J10" i="17"/>
  <c r="N10" i="17"/>
  <c r="P10" i="17" s="1"/>
  <c r="O10" i="17"/>
  <c r="Q10" i="17" s="1"/>
  <c r="S10" i="17"/>
  <c r="T10" i="17" s="1"/>
  <c r="U10" i="17" s="1"/>
  <c r="J11" i="17"/>
  <c r="N11" i="17"/>
  <c r="P11" i="17" s="1"/>
  <c r="O11" i="17"/>
  <c r="Q11" i="17" s="1"/>
  <c r="S11" i="17"/>
  <c r="T11" i="17" s="1"/>
  <c r="U11" i="17"/>
  <c r="V11" i="17"/>
  <c r="W11" i="17"/>
  <c r="X11" i="17"/>
  <c r="J12" i="17"/>
  <c r="N12" i="17"/>
  <c r="P12" i="17" s="1"/>
  <c r="O12" i="17"/>
  <c r="Q12" i="17" s="1"/>
  <c r="S12" i="17"/>
  <c r="T12" i="17" s="1"/>
  <c r="U12" i="17"/>
  <c r="V12" i="17"/>
  <c r="W12" i="17"/>
  <c r="X12" i="17"/>
  <c r="J13" i="17"/>
  <c r="N13" i="17"/>
  <c r="P13" i="17" s="1"/>
  <c r="O13" i="17"/>
  <c r="Q13" i="17" s="1"/>
  <c r="S13" i="17"/>
  <c r="T13" i="17" s="1"/>
  <c r="U13" i="17"/>
  <c r="V13" i="17"/>
  <c r="W13" i="17"/>
  <c r="X13" i="17"/>
  <c r="J14" i="17"/>
  <c r="N14" i="17"/>
  <c r="P14" i="17" s="1"/>
  <c r="O14" i="17"/>
  <c r="Q14" i="17" s="1"/>
  <c r="S14" i="17"/>
  <c r="T14" i="17" s="1"/>
  <c r="U14" i="17"/>
  <c r="V14" i="17"/>
  <c r="W14" i="17"/>
  <c r="X14" i="17"/>
  <c r="J15" i="17"/>
  <c r="N15" i="17"/>
  <c r="P15" i="17" s="1"/>
  <c r="O15" i="17"/>
  <c r="Q15" i="17" s="1"/>
  <c r="S15" i="17"/>
  <c r="T15" i="17"/>
  <c r="U15" i="17"/>
  <c r="V15" i="17"/>
  <c r="W15" i="17"/>
  <c r="X15" i="17"/>
  <c r="J16" i="17"/>
  <c r="N16" i="17"/>
  <c r="P16" i="17" s="1"/>
  <c r="O16" i="17"/>
  <c r="Q16" i="17" s="1"/>
  <c r="S16" i="17"/>
  <c r="T16" i="17" s="1"/>
  <c r="U16" i="17"/>
  <c r="V16" i="17"/>
  <c r="W16" i="17"/>
  <c r="X16" i="17"/>
  <c r="J17" i="17"/>
  <c r="N17" i="17"/>
  <c r="P17" i="17" s="1"/>
  <c r="O17" i="17"/>
  <c r="Q17" i="17" s="1"/>
  <c r="S17" i="17"/>
  <c r="T17" i="17" s="1"/>
  <c r="U17" i="17"/>
  <c r="V17" i="17"/>
  <c r="W17" i="17"/>
  <c r="X17" i="17"/>
  <c r="J18" i="17"/>
  <c r="N18" i="17"/>
  <c r="P18" i="17" s="1"/>
  <c r="O18" i="17"/>
  <c r="Q18" i="17" s="1"/>
  <c r="S18" i="17"/>
  <c r="T18" i="17" s="1"/>
  <c r="U18" i="17"/>
  <c r="V18" i="17"/>
  <c r="W18" i="17"/>
  <c r="X18" i="17"/>
  <c r="J19" i="17"/>
  <c r="L19" i="17"/>
  <c r="N19" i="17"/>
  <c r="P19" i="17" s="1"/>
  <c r="O19" i="17"/>
  <c r="Q19" i="17" s="1"/>
  <c r="S19" i="17"/>
  <c r="T19" i="17" s="1"/>
  <c r="U19" i="17"/>
  <c r="V19" i="17"/>
  <c r="W19" i="17"/>
  <c r="X19" i="17"/>
  <c r="J20" i="17"/>
  <c r="N20" i="17"/>
  <c r="P20" i="17" s="1"/>
  <c r="O20" i="17"/>
  <c r="Q20" i="17" s="1"/>
  <c r="S20" i="17"/>
  <c r="T20" i="17" s="1"/>
  <c r="U20" i="17"/>
  <c r="V20" i="17"/>
  <c r="W20" i="17"/>
  <c r="X20" i="17"/>
  <c r="J21" i="17"/>
  <c r="N21" i="17"/>
  <c r="P21" i="17" s="1"/>
  <c r="O21" i="17"/>
  <c r="Q21" i="17" s="1"/>
  <c r="S21" i="17"/>
  <c r="T21" i="17" s="1"/>
  <c r="U21" i="17"/>
  <c r="V21" i="17"/>
  <c r="W21" i="17"/>
  <c r="X21" i="17"/>
  <c r="J22" i="17"/>
  <c r="N22" i="17"/>
  <c r="P22" i="17" s="1"/>
  <c r="O22" i="17"/>
  <c r="Q22" i="17" s="1"/>
  <c r="S22" i="17"/>
  <c r="T22" i="17" s="1"/>
  <c r="U22" i="17"/>
  <c r="V22" i="17"/>
  <c r="W22" i="17"/>
  <c r="X22" i="17"/>
  <c r="J23" i="17"/>
  <c r="N23" i="17"/>
  <c r="P23" i="17" s="1"/>
  <c r="O23" i="17"/>
  <c r="Q23" i="17" s="1"/>
  <c r="S23" i="17"/>
  <c r="T23" i="17" s="1"/>
  <c r="U23" i="17"/>
  <c r="V23" i="17"/>
  <c r="W23" i="17"/>
  <c r="Y23" i="17" s="1"/>
  <c r="X23" i="17"/>
  <c r="J24" i="17"/>
  <c r="N24" i="17"/>
  <c r="P24" i="17" s="1"/>
  <c r="O24" i="17"/>
  <c r="Q24" i="17" s="1"/>
  <c r="S24" i="17"/>
  <c r="T24" i="17" s="1"/>
  <c r="U24" i="17"/>
  <c r="V24" i="17"/>
  <c r="W24" i="17"/>
  <c r="X24" i="17"/>
  <c r="J25" i="17"/>
  <c r="N25" i="17"/>
  <c r="P25" i="17" s="1"/>
  <c r="O25" i="17"/>
  <c r="Q25" i="17" s="1"/>
  <c r="S25" i="17"/>
  <c r="T25" i="17"/>
  <c r="U25" i="17"/>
  <c r="V25" i="17"/>
  <c r="W25" i="17"/>
  <c r="X25" i="17"/>
  <c r="J26" i="17"/>
  <c r="N26" i="17"/>
  <c r="P26" i="17" s="1"/>
  <c r="O26" i="17"/>
  <c r="Q26" i="17" s="1"/>
  <c r="S26" i="17"/>
  <c r="T26" i="17" s="1"/>
  <c r="U26" i="17"/>
  <c r="V26" i="17"/>
  <c r="W26" i="17"/>
  <c r="X26" i="17"/>
  <c r="J27" i="17"/>
  <c r="N27" i="17"/>
  <c r="P27" i="17" s="1"/>
  <c r="O27" i="17"/>
  <c r="Q27" i="17" s="1"/>
  <c r="S27" i="17"/>
  <c r="T27" i="17" s="1"/>
  <c r="U27" i="17"/>
  <c r="V27" i="17"/>
  <c r="W27" i="17"/>
  <c r="X27" i="17"/>
  <c r="J28" i="17"/>
  <c r="N28" i="17"/>
  <c r="P28" i="17" s="1"/>
  <c r="O28" i="17"/>
  <c r="Q28" i="17" s="1"/>
  <c r="S28" i="17"/>
  <c r="T28" i="17" s="1"/>
  <c r="U28" i="17"/>
  <c r="V28" i="17"/>
  <c r="W28" i="17"/>
  <c r="X28" i="17"/>
  <c r="J29" i="17"/>
  <c r="N29" i="17"/>
  <c r="P29" i="17" s="1"/>
  <c r="O29" i="17"/>
  <c r="Q29" i="17" s="1"/>
  <c r="S29" i="17"/>
  <c r="T29" i="17" s="1"/>
  <c r="U29" i="17"/>
  <c r="V29" i="17"/>
  <c r="W29" i="17"/>
  <c r="X29" i="17"/>
  <c r="J30" i="17"/>
  <c r="L30" i="17" s="1"/>
  <c r="N30" i="17"/>
  <c r="P30" i="17" s="1"/>
  <c r="O30" i="17"/>
  <c r="Q30" i="17" s="1"/>
  <c r="S30" i="17"/>
  <c r="T30" i="17" s="1"/>
  <c r="U30" i="17"/>
  <c r="V30" i="17"/>
  <c r="W30" i="17"/>
  <c r="X30" i="17"/>
  <c r="J31" i="17"/>
  <c r="N31" i="17"/>
  <c r="P31" i="17" s="1"/>
  <c r="O31" i="17"/>
  <c r="Q31" i="17" s="1"/>
  <c r="S31" i="17"/>
  <c r="T31" i="17" s="1"/>
  <c r="U31" i="17"/>
  <c r="V31" i="17"/>
  <c r="W31" i="17"/>
  <c r="X31" i="17"/>
  <c r="J32" i="17"/>
  <c r="N32" i="17"/>
  <c r="P32" i="17" s="1"/>
  <c r="O32" i="17"/>
  <c r="Q32" i="17" s="1"/>
  <c r="S32" i="17"/>
  <c r="T32" i="17" s="1"/>
  <c r="U32" i="17"/>
  <c r="V32" i="17"/>
  <c r="W32" i="17"/>
  <c r="X32" i="17"/>
  <c r="J33" i="17"/>
  <c r="N33" i="17"/>
  <c r="P33" i="17" s="1"/>
  <c r="O33" i="17"/>
  <c r="Q33" i="17" s="1"/>
  <c r="S33" i="17"/>
  <c r="T33" i="17" s="1"/>
  <c r="U33" i="17"/>
  <c r="V33" i="17"/>
  <c r="W33" i="17"/>
  <c r="X33" i="17"/>
  <c r="J34" i="17"/>
  <c r="N34" i="17"/>
  <c r="P34" i="17" s="1"/>
  <c r="O34" i="17"/>
  <c r="Q34" i="17" s="1"/>
  <c r="S34" i="17"/>
  <c r="T34" i="17" s="1"/>
  <c r="U34" i="17"/>
  <c r="V34" i="17"/>
  <c r="W34" i="17"/>
  <c r="X34" i="17"/>
  <c r="J35" i="17"/>
  <c r="N35" i="17"/>
  <c r="P35" i="17" s="1"/>
  <c r="O35" i="17"/>
  <c r="Q35" i="17" s="1"/>
  <c r="S35" i="17"/>
  <c r="T35" i="17" s="1"/>
  <c r="U35" i="17"/>
  <c r="V35" i="17"/>
  <c r="W35" i="17"/>
  <c r="X35" i="17"/>
  <c r="J36" i="17"/>
  <c r="N36" i="17"/>
  <c r="P36" i="17" s="1"/>
  <c r="O36" i="17"/>
  <c r="Q36" i="17" s="1"/>
  <c r="S36" i="17"/>
  <c r="T36" i="17" s="1"/>
  <c r="U36" i="17"/>
  <c r="V36" i="17"/>
  <c r="W36" i="17"/>
  <c r="X36" i="17"/>
  <c r="J37" i="17"/>
  <c r="N37" i="17"/>
  <c r="P37" i="17" s="1"/>
  <c r="O37" i="17"/>
  <c r="Q37" i="17" s="1"/>
  <c r="S37" i="17"/>
  <c r="T37" i="17" s="1"/>
  <c r="U37" i="17"/>
  <c r="V37" i="17"/>
  <c r="W37" i="17"/>
  <c r="X37" i="17"/>
  <c r="J38" i="17"/>
  <c r="N38" i="17"/>
  <c r="P38" i="17" s="1"/>
  <c r="O38" i="17"/>
  <c r="Q38" i="17" s="1"/>
  <c r="S38" i="17"/>
  <c r="T38" i="17" s="1"/>
  <c r="U38" i="17"/>
  <c r="V38" i="17"/>
  <c r="W38" i="17"/>
  <c r="X38" i="17"/>
  <c r="J39" i="17"/>
  <c r="N39" i="17"/>
  <c r="P39" i="17" s="1"/>
  <c r="O39" i="17"/>
  <c r="Q39" i="17" s="1"/>
  <c r="S39" i="17"/>
  <c r="T39" i="17" s="1"/>
  <c r="U39" i="17"/>
  <c r="V39" i="17"/>
  <c r="W39" i="17"/>
  <c r="X39" i="17"/>
  <c r="J40" i="17"/>
  <c r="N40" i="17"/>
  <c r="P40" i="17" s="1"/>
  <c r="O40" i="17"/>
  <c r="Q40" i="17" s="1"/>
  <c r="S40" i="17"/>
  <c r="T40" i="17" s="1"/>
  <c r="U40" i="17"/>
  <c r="V40" i="17"/>
  <c r="W40" i="17"/>
  <c r="X40" i="17"/>
  <c r="J41" i="17"/>
  <c r="N41" i="17"/>
  <c r="P41" i="17" s="1"/>
  <c r="O41" i="17"/>
  <c r="Q41" i="17" s="1"/>
  <c r="S41" i="17"/>
  <c r="T41" i="17" s="1"/>
  <c r="U41" i="17"/>
  <c r="V41" i="17"/>
  <c r="W41" i="17"/>
  <c r="X41" i="17"/>
  <c r="J42" i="17"/>
  <c r="N42" i="17"/>
  <c r="P42" i="17" s="1"/>
  <c r="O42" i="17"/>
  <c r="Q42" i="17" s="1"/>
  <c r="S42" i="17"/>
  <c r="T42" i="17" s="1"/>
  <c r="U42" i="17"/>
  <c r="V42" i="17"/>
  <c r="W42" i="17"/>
  <c r="X42" i="17"/>
  <c r="J43" i="17"/>
  <c r="N43" i="17"/>
  <c r="P43" i="17" s="1"/>
  <c r="O43" i="17"/>
  <c r="Q43" i="17" s="1"/>
  <c r="S43" i="17"/>
  <c r="T43" i="17" s="1"/>
  <c r="U43" i="17"/>
  <c r="V43" i="17"/>
  <c r="W43" i="17"/>
  <c r="X43" i="17"/>
  <c r="J44" i="17"/>
  <c r="N44" i="17"/>
  <c r="P44" i="17" s="1"/>
  <c r="O44" i="17"/>
  <c r="Q44" i="17" s="1"/>
  <c r="S44" i="17"/>
  <c r="T44" i="17" s="1"/>
  <c r="U44" i="17"/>
  <c r="V44" i="17"/>
  <c r="W44" i="17"/>
  <c r="X44" i="17"/>
  <c r="J45" i="17"/>
  <c r="N45" i="17"/>
  <c r="P45" i="17" s="1"/>
  <c r="O45" i="17"/>
  <c r="Q45" i="17" s="1"/>
  <c r="S45" i="17"/>
  <c r="T45" i="17" s="1"/>
  <c r="U45" i="17"/>
  <c r="V45" i="17"/>
  <c r="W45" i="17"/>
  <c r="X45" i="17"/>
  <c r="J46" i="17"/>
  <c r="N46" i="17"/>
  <c r="P46" i="17" s="1"/>
  <c r="O46" i="17"/>
  <c r="Q46" i="17" s="1"/>
  <c r="S46" i="17"/>
  <c r="T46" i="17" s="1"/>
  <c r="U46" i="17"/>
  <c r="V46" i="17"/>
  <c r="W46" i="17"/>
  <c r="X46" i="17"/>
  <c r="J47" i="17"/>
  <c r="N47" i="17"/>
  <c r="P47" i="17" s="1"/>
  <c r="O47" i="17"/>
  <c r="Q47" i="17" s="1"/>
  <c r="S47" i="17"/>
  <c r="T47" i="17" s="1"/>
  <c r="U47" i="17"/>
  <c r="V47" i="17"/>
  <c r="W47" i="17"/>
  <c r="X47" i="17"/>
  <c r="J48" i="17"/>
  <c r="N48" i="17"/>
  <c r="P48" i="17" s="1"/>
  <c r="O48" i="17"/>
  <c r="Q48" i="17" s="1"/>
  <c r="S48" i="17"/>
  <c r="T48" i="17" s="1"/>
  <c r="U48" i="17"/>
  <c r="V48" i="17"/>
  <c r="W48" i="17"/>
  <c r="X48" i="17"/>
  <c r="J49" i="17"/>
  <c r="N49" i="17"/>
  <c r="P49" i="17" s="1"/>
  <c r="O49" i="17"/>
  <c r="Q49" i="17" s="1"/>
  <c r="S49" i="17"/>
  <c r="T49" i="17" s="1"/>
  <c r="U49" i="17"/>
  <c r="V49" i="17"/>
  <c r="W49" i="17"/>
  <c r="X49" i="17"/>
  <c r="J50" i="17"/>
  <c r="N50" i="17"/>
  <c r="P50" i="17" s="1"/>
  <c r="O50" i="17"/>
  <c r="Q50" i="17" s="1"/>
  <c r="S50" i="17"/>
  <c r="T50" i="17" s="1"/>
  <c r="U50" i="17"/>
  <c r="V50" i="17"/>
  <c r="W50" i="17"/>
  <c r="X50" i="17"/>
  <c r="J51" i="17"/>
  <c r="N51" i="17"/>
  <c r="P51" i="17" s="1"/>
  <c r="O51" i="17"/>
  <c r="Q51" i="17" s="1"/>
  <c r="S51" i="17"/>
  <c r="T51" i="17" s="1"/>
  <c r="U51" i="17"/>
  <c r="V51" i="17"/>
  <c r="W51" i="17"/>
  <c r="X51" i="17"/>
  <c r="J52" i="17"/>
  <c r="N52" i="17"/>
  <c r="P52" i="17" s="1"/>
  <c r="O52" i="17"/>
  <c r="Q52" i="17" s="1"/>
  <c r="S52" i="17"/>
  <c r="T52" i="17" s="1"/>
  <c r="U52" i="17"/>
  <c r="V52" i="17"/>
  <c r="W52" i="17"/>
  <c r="X52" i="17"/>
  <c r="J53" i="17"/>
  <c r="N53" i="17"/>
  <c r="P53" i="17" s="1"/>
  <c r="O53" i="17"/>
  <c r="Q53" i="17" s="1"/>
  <c r="S53" i="17"/>
  <c r="T53" i="17" s="1"/>
  <c r="U53" i="17"/>
  <c r="V53" i="17"/>
  <c r="W53" i="17"/>
  <c r="X53" i="17"/>
  <c r="J54" i="17"/>
  <c r="N54" i="17"/>
  <c r="P54" i="17" s="1"/>
  <c r="O54" i="17"/>
  <c r="Q54" i="17" s="1"/>
  <c r="S54" i="17"/>
  <c r="T54" i="17" s="1"/>
  <c r="U54" i="17"/>
  <c r="V54" i="17"/>
  <c r="W54" i="17"/>
  <c r="X54" i="17"/>
  <c r="J55" i="17"/>
  <c r="N55" i="17"/>
  <c r="P55" i="17" s="1"/>
  <c r="O55" i="17"/>
  <c r="Q55" i="17" s="1"/>
  <c r="S55" i="17"/>
  <c r="T55" i="17" s="1"/>
  <c r="U55" i="17"/>
  <c r="V55" i="17"/>
  <c r="W55" i="17"/>
  <c r="X55" i="17"/>
  <c r="J56" i="17"/>
  <c r="N56" i="17"/>
  <c r="P56" i="17" s="1"/>
  <c r="O56" i="17"/>
  <c r="Q56" i="17" s="1"/>
  <c r="S56" i="17"/>
  <c r="T56" i="17" s="1"/>
  <c r="U56" i="17"/>
  <c r="V56" i="17"/>
  <c r="W56" i="17"/>
  <c r="X56" i="17"/>
  <c r="J57" i="17"/>
  <c r="N57" i="17"/>
  <c r="P57" i="17" s="1"/>
  <c r="O57" i="17"/>
  <c r="Q57" i="17" s="1"/>
  <c r="S57" i="17"/>
  <c r="T57" i="17" s="1"/>
  <c r="U57" i="17"/>
  <c r="V57" i="17"/>
  <c r="W57" i="17"/>
  <c r="X57" i="17"/>
  <c r="J58" i="17"/>
  <c r="N58" i="17"/>
  <c r="P58" i="17" s="1"/>
  <c r="O58" i="17"/>
  <c r="Q58" i="17" s="1"/>
  <c r="S58" i="17"/>
  <c r="T58" i="17" s="1"/>
  <c r="U58" i="17"/>
  <c r="V58" i="17"/>
  <c r="W58" i="17"/>
  <c r="X58" i="17"/>
  <c r="J59" i="17"/>
  <c r="N59" i="17"/>
  <c r="P59" i="17" s="1"/>
  <c r="O59" i="17"/>
  <c r="Q59" i="17" s="1"/>
  <c r="S59" i="17"/>
  <c r="T59" i="17" s="1"/>
  <c r="U59" i="17"/>
  <c r="V59" i="17"/>
  <c r="W59" i="17"/>
  <c r="X59" i="17"/>
  <c r="J60" i="17"/>
  <c r="N60" i="17"/>
  <c r="P60" i="17" s="1"/>
  <c r="O60" i="17"/>
  <c r="Q60" i="17" s="1"/>
  <c r="S60" i="17"/>
  <c r="T60" i="17" s="1"/>
  <c r="U60" i="17"/>
  <c r="V60" i="17"/>
  <c r="W60" i="17"/>
  <c r="X60" i="17"/>
  <c r="J61" i="17"/>
  <c r="N61" i="17"/>
  <c r="P61" i="17" s="1"/>
  <c r="O61" i="17"/>
  <c r="Q61" i="17" s="1"/>
  <c r="S61" i="17"/>
  <c r="T61" i="17" s="1"/>
  <c r="U61" i="17"/>
  <c r="V61" i="17"/>
  <c r="W61" i="17"/>
  <c r="X61" i="17"/>
  <c r="J62" i="17"/>
  <c r="N62" i="17"/>
  <c r="P62" i="17" s="1"/>
  <c r="O62" i="17"/>
  <c r="Q62" i="17" s="1"/>
  <c r="S62" i="17"/>
  <c r="T62" i="17" s="1"/>
  <c r="U62" i="17"/>
  <c r="V62" i="17"/>
  <c r="W62" i="17"/>
  <c r="X62" i="17"/>
  <c r="J63" i="17"/>
  <c r="N63" i="17"/>
  <c r="P63" i="17" s="1"/>
  <c r="O63" i="17"/>
  <c r="Q63" i="17" s="1"/>
  <c r="S63" i="17"/>
  <c r="T63" i="17" s="1"/>
  <c r="U63" i="17"/>
  <c r="V63" i="17"/>
  <c r="W63" i="17"/>
  <c r="X63" i="17"/>
  <c r="J64" i="17"/>
  <c r="N64" i="17"/>
  <c r="P64" i="17" s="1"/>
  <c r="O64" i="17"/>
  <c r="Q64" i="17" s="1"/>
  <c r="S64" i="17"/>
  <c r="T64" i="17" s="1"/>
  <c r="U64" i="17"/>
  <c r="V64" i="17"/>
  <c r="W64" i="17"/>
  <c r="X64" i="17"/>
  <c r="J65" i="17"/>
  <c r="N65" i="17"/>
  <c r="P65" i="17" s="1"/>
  <c r="O65" i="17"/>
  <c r="Q65" i="17" s="1"/>
  <c r="S65" i="17"/>
  <c r="T65" i="17" s="1"/>
  <c r="U65" i="17"/>
  <c r="V65" i="17"/>
  <c r="W65" i="17"/>
  <c r="X65" i="17"/>
  <c r="J66" i="17"/>
  <c r="N66" i="17"/>
  <c r="P66" i="17" s="1"/>
  <c r="O66" i="17"/>
  <c r="Q66" i="17" s="1"/>
  <c r="S66" i="17"/>
  <c r="T66" i="17" s="1"/>
  <c r="U66" i="17"/>
  <c r="V66" i="17"/>
  <c r="W66" i="17"/>
  <c r="X66" i="17"/>
  <c r="J67" i="17"/>
  <c r="N67" i="17"/>
  <c r="P67" i="17" s="1"/>
  <c r="O67" i="17"/>
  <c r="Q67" i="17" s="1"/>
  <c r="S67" i="17"/>
  <c r="T67" i="17"/>
  <c r="U67" i="17"/>
  <c r="V67" i="17"/>
  <c r="W67" i="17"/>
  <c r="X67" i="17"/>
  <c r="J68" i="17"/>
  <c r="N68" i="17"/>
  <c r="P68" i="17" s="1"/>
  <c r="O68" i="17"/>
  <c r="Q68" i="17" s="1"/>
  <c r="S68" i="17"/>
  <c r="T68" i="17" s="1"/>
  <c r="U68" i="17"/>
  <c r="V68" i="17"/>
  <c r="W68" i="17"/>
  <c r="X68" i="17"/>
  <c r="J69" i="17"/>
  <c r="N69" i="17"/>
  <c r="P69" i="17" s="1"/>
  <c r="O69" i="17"/>
  <c r="Q69" i="17" s="1"/>
  <c r="S69" i="17"/>
  <c r="T69" i="17" s="1"/>
  <c r="U69" i="17"/>
  <c r="V69" i="17"/>
  <c r="W69" i="17"/>
  <c r="X69" i="17"/>
  <c r="J70" i="17"/>
  <c r="N70" i="17"/>
  <c r="P70" i="17" s="1"/>
  <c r="O70" i="17"/>
  <c r="Q70" i="17" s="1"/>
  <c r="S70" i="17"/>
  <c r="T70" i="17" s="1"/>
  <c r="U70" i="17"/>
  <c r="V70" i="17"/>
  <c r="W70" i="17"/>
  <c r="X70" i="17"/>
  <c r="J71" i="17"/>
  <c r="N71" i="17"/>
  <c r="P71" i="17" s="1"/>
  <c r="O71" i="17"/>
  <c r="Q71" i="17" s="1"/>
  <c r="S71" i="17"/>
  <c r="T71" i="17" s="1"/>
  <c r="U71" i="17"/>
  <c r="V71" i="17"/>
  <c r="W71" i="17"/>
  <c r="X71" i="17"/>
  <c r="J72" i="17"/>
  <c r="N72" i="17"/>
  <c r="P72" i="17" s="1"/>
  <c r="O72" i="17"/>
  <c r="Q72" i="17" s="1"/>
  <c r="S72" i="17"/>
  <c r="T72" i="17" s="1"/>
  <c r="U72" i="17"/>
  <c r="V72" i="17"/>
  <c r="W72" i="17"/>
  <c r="X72" i="17"/>
  <c r="J73" i="17"/>
  <c r="N73" i="17"/>
  <c r="P73" i="17" s="1"/>
  <c r="O73" i="17"/>
  <c r="Q73" i="17" s="1"/>
  <c r="S73" i="17"/>
  <c r="T73" i="17" s="1"/>
  <c r="U73" i="17"/>
  <c r="V73" i="17"/>
  <c r="W73" i="17"/>
  <c r="X73" i="17"/>
  <c r="J74" i="17"/>
  <c r="N74" i="17"/>
  <c r="P74" i="17" s="1"/>
  <c r="O74" i="17"/>
  <c r="Q74" i="17" s="1"/>
  <c r="S74" i="17"/>
  <c r="T74" i="17" s="1"/>
  <c r="U74" i="17"/>
  <c r="V74" i="17"/>
  <c r="W74" i="17"/>
  <c r="X74" i="17"/>
  <c r="J75" i="17"/>
  <c r="N75" i="17"/>
  <c r="P75" i="17" s="1"/>
  <c r="O75" i="17"/>
  <c r="Q75" i="17" s="1"/>
  <c r="S75" i="17"/>
  <c r="T75" i="17" s="1"/>
  <c r="U75" i="17"/>
  <c r="V75" i="17"/>
  <c r="W75" i="17"/>
  <c r="X75" i="17"/>
  <c r="J76" i="17"/>
  <c r="N76" i="17"/>
  <c r="P76" i="17" s="1"/>
  <c r="O76" i="17"/>
  <c r="Q76" i="17" s="1"/>
  <c r="S76" i="17"/>
  <c r="T76" i="17" s="1"/>
  <c r="U76" i="17"/>
  <c r="V76" i="17"/>
  <c r="W76" i="17"/>
  <c r="X76" i="17"/>
  <c r="J77" i="17"/>
  <c r="N77" i="17"/>
  <c r="P77" i="17" s="1"/>
  <c r="O77" i="17"/>
  <c r="Q77" i="17" s="1"/>
  <c r="S77" i="17"/>
  <c r="T77" i="17" s="1"/>
  <c r="U77" i="17"/>
  <c r="V77" i="17"/>
  <c r="W77" i="17"/>
  <c r="X77" i="17"/>
  <c r="J78" i="17"/>
  <c r="N78" i="17"/>
  <c r="P78" i="17" s="1"/>
  <c r="O78" i="17"/>
  <c r="Q78" i="17" s="1"/>
  <c r="S78" i="17"/>
  <c r="T78" i="17" s="1"/>
  <c r="U78" i="17"/>
  <c r="V78" i="17"/>
  <c r="W78" i="17"/>
  <c r="X78" i="17"/>
  <c r="J79" i="17"/>
  <c r="N79" i="17"/>
  <c r="P79" i="17" s="1"/>
  <c r="O79" i="17"/>
  <c r="Q79" i="17" s="1"/>
  <c r="S79" i="17"/>
  <c r="T79" i="17"/>
  <c r="U79" i="17"/>
  <c r="V79" i="17"/>
  <c r="W79" i="17"/>
  <c r="X79" i="17"/>
  <c r="J80" i="17"/>
  <c r="N80" i="17"/>
  <c r="P80" i="17" s="1"/>
  <c r="O80" i="17"/>
  <c r="Q80" i="17" s="1"/>
  <c r="S80" i="17"/>
  <c r="T80" i="17" s="1"/>
  <c r="U80" i="17"/>
  <c r="V80" i="17"/>
  <c r="W80" i="17"/>
  <c r="X80" i="17"/>
  <c r="J81" i="17"/>
  <c r="N81" i="17"/>
  <c r="P81" i="17" s="1"/>
  <c r="O81" i="17"/>
  <c r="Q81" i="17" s="1"/>
  <c r="S81" i="17"/>
  <c r="T81" i="17" s="1"/>
  <c r="U81" i="17"/>
  <c r="V81" i="17"/>
  <c r="W81" i="17"/>
  <c r="X81" i="17"/>
  <c r="J82" i="17"/>
  <c r="N82" i="17"/>
  <c r="P82" i="17" s="1"/>
  <c r="O82" i="17"/>
  <c r="Q82" i="17" s="1"/>
  <c r="S82" i="17"/>
  <c r="T82" i="17" s="1"/>
  <c r="U82" i="17"/>
  <c r="V82" i="17"/>
  <c r="W82" i="17"/>
  <c r="X82" i="17"/>
  <c r="J83" i="17"/>
  <c r="N83" i="17"/>
  <c r="P83" i="17" s="1"/>
  <c r="O83" i="17"/>
  <c r="Q83" i="17" s="1"/>
  <c r="S83" i="17"/>
  <c r="T83" i="17" s="1"/>
  <c r="U83" i="17"/>
  <c r="V83" i="17"/>
  <c r="W83" i="17"/>
  <c r="X83" i="17"/>
  <c r="J84" i="17"/>
  <c r="N84" i="17"/>
  <c r="P84" i="17" s="1"/>
  <c r="O84" i="17"/>
  <c r="Q84" i="17" s="1"/>
  <c r="S84" i="17"/>
  <c r="T84" i="17" s="1"/>
  <c r="U84" i="17"/>
  <c r="V84" i="17"/>
  <c r="W84" i="17"/>
  <c r="X84" i="17"/>
  <c r="J85" i="17"/>
  <c r="N85" i="17"/>
  <c r="P85" i="17" s="1"/>
  <c r="O85" i="17"/>
  <c r="Q85" i="17" s="1"/>
  <c r="S85" i="17"/>
  <c r="T85" i="17" s="1"/>
  <c r="U85" i="17"/>
  <c r="V85" i="17"/>
  <c r="W85" i="17"/>
  <c r="X85" i="17"/>
  <c r="J86" i="17"/>
  <c r="N86" i="17"/>
  <c r="P86" i="17" s="1"/>
  <c r="O86" i="17"/>
  <c r="Q86" i="17" s="1"/>
  <c r="S86" i="17"/>
  <c r="T86" i="17" s="1"/>
  <c r="U86" i="17"/>
  <c r="V86" i="17"/>
  <c r="W86" i="17"/>
  <c r="X86" i="17"/>
  <c r="J87" i="17"/>
  <c r="N87" i="17"/>
  <c r="P87" i="17" s="1"/>
  <c r="O87" i="17"/>
  <c r="Q87" i="17" s="1"/>
  <c r="S87" i="17"/>
  <c r="T87" i="17" s="1"/>
  <c r="U87" i="17"/>
  <c r="V87" i="17"/>
  <c r="W87" i="17"/>
  <c r="X87" i="17"/>
  <c r="J88" i="17"/>
  <c r="N88" i="17"/>
  <c r="P88" i="17" s="1"/>
  <c r="O88" i="17"/>
  <c r="Q88" i="17" s="1"/>
  <c r="S88" i="17"/>
  <c r="T88" i="17" s="1"/>
  <c r="U88" i="17"/>
  <c r="V88" i="17"/>
  <c r="W88" i="17"/>
  <c r="X88" i="17"/>
  <c r="J89" i="17"/>
  <c r="N89" i="17"/>
  <c r="P89" i="17" s="1"/>
  <c r="O89" i="17"/>
  <c r="Q89" i="17" s="1"/>
  <c r="S89" i="17"/>
  <c r="T89" i="17" s="1"/>
  <c r="U89" i="17"/>
  <c r="V89" i="17"/>
  <c r="W89" i="17"/>
  <c r="X89" i="17"/>
  <c r="J90" i="17"/>
  <c r="N90" i="17"/>
  <c r="P90" i="17" s="1"/>
  <c r="O90" i="17"/>
  <c r="Q90" i="17" s="1"/>
  <c r="S90" i="17"/>
  <c r="T90" i="17" s="1"/>
  <c r="U90" i="17"/>
  <c r="V90" i="17"/>
  <c r="W90" i="17"/>
  <c r="X90" i="17"/>
  <c r="J91" i="17"/>
  <c r="N91" i="17"/>
  <c r="P91" i="17" s="1"/>
  <c r="O91" i="17"/>
  <c r="Q91" i="17" s="1"/>
  <c r="S91" i="17"/>
  <c r="T91" i="17" s="1"/>
  <c r="U91" i="17"/>
  <c r="V91" i="17"/>
  <c r="W91" i="17"/>
  <c r="X91" i="17"/>
  <c r="J92" i="17"/>
  <c r="N92" i="17"/>
  <c r="P92" i="17" s="1"/>
  <c r="O92" i="17"/>
  <c r="Q92" i="17" s="1"/>
  <c r="S92" i="17"/>
  <c r="T92" i="17" s="1"/>
  <c r="U92" i="17"/>
  <c r="V92" i="17"/>
  <c r="W92" i="17"/>
  <c r="X92" i="17"/>
  <c r="J93" i="17"/>
  <c r="N93" i="17"/>
  <c r="P93" i="17" s="1"/>
  <c r="O93" i="17"/>
  <c r="Q93" i="17" s="1"/>
  <c r="S93" i="17"/>
  <c r="T93" i="17" s="1"/>
  <c r="U93" i="17"/>
  <c r="V93" i="17"/>
  <c r="W93" i="17"/>
  <c r="X93" i="17"/>
  <c r="J94" i="17"/>
  <c r="N94" i="17"/>
  <c r="P94" i="17" s="1"/>
  <c r="O94" i="17"/>
  <c r="Q94" i="17" s="1"/>
  <c r="S94" i="17"/>
  <c r="T94" i="17" s="1"/>
  <c r="U94" i="17"/>
  <c r="V94" i="17"/>
  <c r="W94" i="17"/>
  <c r="X94" i="17"/>
  <c r="J95" i="17"/>
  <c r="N95" i="17"/>
  <c r="P95" i="17" s="1"/>
  <c r="O95" i="17"/>
  <c r="Q95" i="17" s="1"/>
  <c r="S95" i="17"/>
  <c r="T95" i="17" s="1"/>
  <c r="U95" i="17"/>
  <c r="V95" i="17"/>
  <c r="W95" i="17"/>
  <c r="X95" i="17"/>
  <c r="J96" i="17"/>
  <c r="N96" i="17"/>
  <c r="P96" i="17" s="1"/>
  <c r="O96" i="17"/>
  <c r="Q96" i="17" s="1"/>
  <c r="S96" i="17"/>
  <c r="T96" i="17" s="1"/>
  <c r="U96" i="17"/>
  <c r="V96" i="17"/>
  <c r="W96" i="17"/>
  <c r="X96" i="17"/>
  <c r="J97" i="17"/>
  <c r="N97" i="17"/>
  <c r="P97" i="17" s="1"/>
  <c r="O97" i="17"/>
  <c r="Q97" i="17" s="1"/>
  <c r="S97" i="17"/>
  <c r="T97" i="17" s="1"/>
  <c r="U97" i="17"/>
  <c r="V97" i="17"/>
  <c r="W97" i="17"/>
  <c r="Y97" i="17" s="1"/>
  <c r="X97" i="17"/>
  <c r="J98" i="17"/>
  <c r="N98" i="17"/>
  <c r="P98" i="17" s="1"/>
  <c r="O98" i="17"/>
  <c r="Q98" i="17" s="1"/>
  <c r="S98" i="17"/>
  <c r="T98" i="17" s="1"/>
  <c r="U98" i="17"/>
  <c r="V98" i="17"/>
  <c r="W98" i="17"/>
  <c r="Y98" i="17" s="1"/>
  <c r="X98" i="17"/>
  <c r="J99" i="17"/>
  <c r="N99" i="17"/>
  <c r="P99" i="17" s="1"/>
  <c r="O99" i="17"/>
  <c r="Q99" i="17" s="1"/>
  <c r="S99" i="17"/>
  <c r="T99" i="17" s="1"/>
  <c r="U99" i="17"/>
  <c r="V99" i="17"/>
  <c r="W99" i="17"/>
  <c r="X99" i="17"/>
  <c r="J100" i="17"/>
  <c r="N100" i="17"/>
  <c r="P100" i="17" s="1"/>
  <c r="O100" i="17"/>
  <c r="Q100" i="17" s="1"/>
  <c r="S100" i="17"/>
  <c r="T100" i="17" s="1"/>
  <c r="U100" i="17"/>
  <c r="V100" i="17"/>
  <c r="W100" i="17"/>
  <c r="Y100" i="17" s="1"/>
  <c r="X100" i="17"/>
  <c r="J101" i="17"/>
  <c r="N101" i="17"/>
  <c r="P101" i="17" s="1"/>
  <c r="O101" i="17"/>
  <c r="Q101" i="17" s="1"/>
  <c r="S101" i="17"/>
  <c r="T101" i="17" s="1"/>
  <c r="U101" i="17"/>
  <c r="V101" i="17"/>
  <c r="W101" i="17"/>
  <c r="X101" i="17"/>
  <c r="J102" i="17"/>
  <c r="N102" i="17"/>
  <c r="P102" i="17" s="1"/>
  <c r="O102" i="17"/>
  <c r="Q102" i="17" s="1"/>
  <c r="S102" i="17"/>
  <c r="T102" i="17" s="1"/>
  <c r="U102" i="17"/>
  <c r="V102" i="17"/>
  <c r="W102" i="17"/>
  <c r="Y102" i="17" s="1"/>
  <c r="X102" i="17"/>
  <c r="J103" i="17"/>
  <c r="N103" i="17"/>
  <c r="P103" i="17" s="1"/>
  <c r="O103" i="17"/>
  <c r="Q103" i="17" s="1"/>
  <c r="S103" i="17"/>
  <c r="T103" i="17" s="1"/>
  <c r="U103" i="17"/>
  <c r="V103" i="17"/>
  <c r="W103" i="17"/>
  <c r="X103" i="17"/>
  <c r="J104" i="17"/>
  <c r="N104" i="17"/>
  <c r="P104" i="17" s="1"/>
  <c r="O104" i="17"/>
  <c r="Q104" i="17" s="1"/>
  <c r="S104" i="17"/>
  <c r="T104" i="17" s="1"/>
  <c r="U104" i="17"/>
  <c r="V104" i="17"/>
  <c r="W104" i="17"/>
  <c r="X104" i="17"/>
  <c r="J105" i="17"/>
  <c r="N105" i="17"/>
  <c r="P105" i="17" s="1"/>
  <c r="O105" i="17"/>
  <c r="Q105" i="17" s="1"/>
  <c r="S105" i="17"/>
  <c r="T105" i="17" s="1"/>
  <c r="U105" i="17"/>
  <c r="V105" i="17"/>
  <c r="W105" i="17"/>
  <c r="X105" i="17"/>
  <c r="J106" i="17"/>
  <c r="N106" i="17"/>
  <c r="P106" i="17" s="1"/>
  <c r="O106" i="17"/>
  <c r="Q106" i="17" s="1"/>
  <c r="S106" i="17"/>
  <c r="T106" i="17" s="1"/>
  <c r="U106" i="17"/>
  <c r="V106" i="17"/>
  <c r="W106" i="17"/>
  <c r="X106" i="17"/>
  <c r="J107" i="17"/>
  <c r="N107" i="17"/>
  <c r="P107" i="17" s="1"/>
  <c r="O107" i="17"/>
  <c r="Q107" i="17" s="1"/>
  <c r="S107" i="17"/>
  <c r="T107" i="17" s="1"/>
  <c r="U107" i="17"/>
  <c r="V107" i="17"/>
  <c r="W107" i="17"/>
  <c r="X107" i="17"/>
  <c r="J108" i="17"/>
  <c r="N108" i="17"/>
  <c r="P108" i="17" s="1"/>
  <c r="O108" i="17"/>
  <c r="Q108" i="17" s="1"/>
  <c r="S108" i="17"/>
  <c r="T108" i="17" s="1"/>
  <c r="U108" i="17"/>
  <c r="V108" i="17"/>
  <c r="W108" i="17"/>
  <c r="X108" i="17"/>
  <c r="J109" i="17"/>
  <c r="N109" i="17"/>
  <c r="P109" i="17" s="1"/>
  <c r="O109" i="17"/>
  <c r="Q109" i="17" s="1"/>
  <c r="S109" i="17"/>
  <c r="T109" i="17" s="1"/>
  <c r="U109" i="17"/>
  <c r="V109" i="17"/>
  <c r="W109" i="17"/>
  <c r="Y109" i="17" s="1"/>
  <c r="X109" i="17"/>
  <c r="J110" i="17"/>
  <c r="N110" i="17"/>
  <c r="P110" i="17" s="1"/>
  <c r="O110" i="17"/>
  <c r="Q110" i="17" s="1"/>
  <c r="S110" i="17"/>
  <c r="T110" i="17" s="1"/>
  <c r="U110" i="17"/>
  <c r="V110" i="17"/>
  <c r="W110" i="17"/>
  <c r="X110" i="17"/>
  <c r="J111" i="17"/>
  <c r="N111" i="17"/>
  <c r="P111" i="17" s="1"/>
  <c r="O111" i="17"/>
  <c r="Q111" i="17" s="1"/>
  <c r="S111" i="17"/>
  <c r="T111" i="17" s="1"/>
  <c r="U111" i="17"/>
  <c r="V111" i="17"/>
  <c r="W111" i="17"/>
  <c r="X111" i="17"/>
  <c r="J112" i="17"/>
  <c r="N112" i="17"/>
  <c r="P112" i="17" s="1"/>
  <c r="O112" i="17"/>
  <c r="Q112" i="17" s="1"/>
  <c r="S112" i="17"/>
  <c r="T112" i="17" s="1"/>
  <c r="U112" i="17"/>
  <c r="V112" i="17"/>
  <c r="W112" i="17"/>
  <c r="X112" i="17"/>
  <c r="J113" i="17"/>
  <c r="N113" i="17"/>
  <c r="P113" i="17" s="1"/>
  <c r="O113" i="17"/>
  <c r="Q113" i="17" s="1"/>
  <c r="S113" i="17"/>
  <c r="T113" i="17" s="1"/>
  <c r="U113" i="17"/>
  <c r="V113" i="17"/>
  <c r="W113" i="17"/>
  <c r="X113" i="17"/>
  <c r="J114" i="17"/>
  <c r="N114" i="17"/>
  <c r="P114" i="17" s="1"/>
  <c r="O114" i="17"/>
  <c r="Q114" i="17" s="1"/>
  <c r="S114" i="17"/>
  <c r="T114" i="17" s="1"/>
  <c r="U114" i="17"/>
  <c r="V114" i="17"/>
  <c r="W114" i="17"/>
  <c r="X114" i="17"/>
  <c r="J115" i="17"/>
  <c r="N115" i="17"/>
  <c r="P115" i="17" s="1"/>
  <c r="O115" i="17"/>
  <c r="Q115" i="17" s="1"/>
  <c r="S115" i="17"/>
  <c r="T115" i="17" s="1"/>
  <c r="U115" i="17"/>
  <c r="V115" i="17"/>
  <c r="W115" i="17"/>
  <c r="X115" i="17"/>
  <c r="J116" i="17"/>
  <c r="N116" i="17"/>
  <c r="P116" i="17" s="1"/>
  <c r="O116" i="17"/>
  <c r="Q116" i="17" s="1"/>
  <c r="S116" i="17"/>
  <c r="T116" i="17" s="1"/>
  <c r="U116" i="17"/>
  <c r="V116" i="17"/>
  <c r="W116" i="17"/>
  <c r="X116" i="17"/>
  <c r="J117" i="17"/>
  <c r="N117" i="17"/>
  <c r="P117" i="17" s="1"/>
  <c r="O117" i="17"/>
  <c r="Q117" i="17" s="1"/>
  <c r="S117" i="17"/>
  <c r="T117" i="17" s="1"/>
  <c r="U117" i="17"/>
  <c r="V117" i="17"/>
  <c r="W117" i="17"/>
  <c r="X117" i="17"/>
  <c r="J118" i="17"/>
  <c r="N118" i="17"/>
  <c r="P118" i="17" s="1"/>
  <c r="O118" i="17"/>
  <c r="Q118" i="17" s="1"/>
  <c r="S118" i="17"/>
  <c r="T118" i="17" s="1"/>
  <c r="U118" i="17"/>
  <c r="V118" i="17"/>
  <c r="W118" i="17"/>
  <c r="X118" i="17"/>
  <c r="J119" i="17"/>
  <c r="N119" i="17"/>
  <c r="P119" i="17" s="1"/>
  <c r="O119" i="17"/>
  <c r="Q119" i="17" s="1"/>
  <c r="S119" i="17"/>
  <c r="T119" i="17" s="1"/>
  <c r="U119" i="17"/>
  <c r="V119" i="17"/>
  <c r="W119" i="17"/>
  <c r="X119" i="17"/>
  <c r="J120" i="17"/>
  <c r="N120" i="17"/>
  <c r="P120" i="17" s="1"/>
  <c r="O120" i="17"/>
  <c r="Q120" i="17" s="1"/>
  <c r="S120" i="17"/>
  <c r="T120" i="17" s="1"/>
  <c r="U120" i="17"/>
  <c r="V120" i="17"/>
  <c r="W120" i="17"/>
  <c r="X120" i="17"/>
  <c r="J121" i="17"/>
  <c r="N121" i="17"/>
  <c r="P121" i="17" s="1"/>
  <c r="O121" i="17"/>
  <c r="Q121" i="17" s="1"/>
  <c r="S121" i="17"/>
  <c r="T121" i="17" s="1"/>
  <c r="U121" i="17"/>
  <c r="V121" i="17"/>
  <c r="W121" i="17"/>
  <c r="X121" i="17"/>
  <c r="J122" i="17"/>
  <c r="N122" i="17"/>
  <c r="P122" i="17" s="1"/>
  <c r="O122" i="17"/>
  <c r="Q122" i="17" s="1"/>
  <c r="S122" i="17"/>
  <c r="T122" i="17" s="1"/>
  <c r="U122" i="17"/>
  <c r="V122" i="17"/>
  <c r="W122" i="17"/>
  <c r="X122" i="17"/>
  <c r="J123" i="17"/>
  <c r="N123" i="17"/>
  <c r="P123" i="17" s="1"/>
  <c r="O123" i="17"/>
  <c r="Q123" i="17" s="1"/>
  <c r="S123" i="17"/>
  <c r="T123" i="17" s="1"/>
  <c r="U123" i="17"/>
  <c r="V123" i="17"/>
  <c r="W123" i="17"/>
  <c r="X123" i="17"/>
  <c r="J124" i="17"/>
  <c r="N124" i="17"/>
  <c r="P124" i="17" s="1"/>
  <c r="O124" i="17"/>
  <c r="Q124" i="17" s="1"/>
  <c r="S124" i="17"/>
  <c r="T124" i="17" s="1"/>
  <c r="U124" i="17"/>
  <c r="V124" i="17"/>
  <c r="W124" i="17"/>
  <c r="X124" i="17"/>
  <c r="J125" i="17"/>
  <c r="N125" i="17"/>
  <c r="P125" i="17" s="1"/>
  <c r="O125" i="17"/>
  <c r="Q125" i="17" s="1"/>
  <c r="S125" i="17"/>
  <c r="T125" i="17" s="1"/>
  <c r="U125" i="17"/>
  <c r="V125" i="17"/>
  <c r="W125" i="17"/>
  <c r="X125" i="17"/>
  <c r="J126" i="17"/>
  <c r="N126" i="17"/>
  <c r="P126" i="17" s="1"/>
  <c r="O126" i="17"/>
  <c r="Q126" i="17" s="1"/>
  <c r="S126" i="17"/>
  <c r="T126" i="17" s="1"/>
  <c r="U126" i="17"/>
  <c r="V126" i="17"/>
  <c r="W126" i="17"/>
  <c r="X126" i="17"/>
  <c r="J127" i="17"/>
  <c r="N127" i="17"/>
  <c r="P127" i="17" s="1"/>
  <c r="O127" i="17"/>
  <c r="Q127" i="17" s="1"/>
  <c r="S127" i="17"/>
  <c r="T127" i="17" s="1"/>
  <c r="U127" i="17"/>
  <c r="V127" i="17"/>
  <c r="W127" i="17"/>
  <c r="X127" i="17"/>
  <c r="J128" i="17"/>
  <c r="N128" i="17"/>
  <c r="P128" i="17" s="1"/>
  <c r="O128" i="17"/>
  <c r="Q128" i="17" s="1"/>
  <c r="S128" i="17"/>
  <c r="T128" i="17" s="1"/>
  <c r="U128" i="17"/>
  <c r="V128" i="17"/>
  <c r="W128" i="17"/>
  <c r="X128" i="17"/>
  <c r="J129" i="17"/>
  <c r="N129" i="17"/>
  <c r="P129" i="17" s="1"/>
  <c r="O129" i="17"/>
  <c r="Q129" i="17" s="1"/>
  <c r="S129" i="17"/>
  <c r="T129" i="17" s="1"/>
  <c r="U129" i="17"/>
  <c r="V129" i="17"/>
  <c r="W129" i="17"/>
  <c r="X129" i="17"/>
  <c r="J130" i="17"/>
  <c r="N130" i="17"/>
  <c r="P130" i="17" s="1"/>
  <c r="O130" i="17"/>
  <c r="Q130" i="17" s="1"/>
  <c r="S130" i="17"/>
  <c r="T130" i="17"/>
  <c r="U130" i="17"/>
  <c r="V130" i="17"/>
  <c r="W130" i="17"/>
  <c r="X130" i="17"/>
  <c r="J131" i="17"/>
  <c r="N131" i="17"/>
  <c r="P131" i="17" s="1"/>
  <c r="O131" i="17"/>
  <c r="Q131" i="17" s="1"/>
  <c r="S131" i="17"/>
  <c r="T131" i="17" s="1"/>
  <c r="U131" i="17"/>
  <c r="V131" i="17"/>
  <c r="W131" i="17"/>
  <c r="X131" i="17"/>
  <c r="J132" i="17"/>
  <c r="N132" i="17"/>
  <c r="P132" i="17" s="1"/>
  <c r="O132" i="17"/>
  <c r="Q132" i="17" s="1"/>
  <c r="S132" i="17"/>
  <c r="T132" i="17" s="1"/>
  <c r="U132" i="17"/>
  <c r="V132" i="17"/>
  <c r="W132" i="17"/>
  <c r="X132" i="17"/>
  <c r="J133" i="17"/>
  <c r="N133" i="17"/>
  <c r="P133" i="17" s="1"/>
  <c r="O133" i="17"/>
  <c r="Q133" i="17" s="1"/>
  <c r="S133" i="17"/>
  <c r="T133" i="17" s="1"/>
  <c r="U133" i="17"/>
  <c r="V133" i="17"/>
  <c r="W133" i="17"/>
  <c r="X133" i="17"/>
  <c r="J134" i="17"/>
  <c r="N134" i="17"/>
  <c r="P134" i="17" s="1"/>
  <c r="O134" i="17"/>
  <c r="Q134" i="17" s="1"/>
  <c r="S134" i="17"/>
  <c r="T134" i="17" s="1"/>
  <c r="U134" i="17"/>
  <c r="V134" i="17"/>
  <c r="W134" i="17"/>
  <c r="X134" i="17"/>
  <c r="J135" i="17"/>
  <c r="N135" i="17"/>
  <c r="P135" i="17" s="1"/>
  <c r="O135" i="17"/>
  <c r="Q135" i="17" s="1"/>
  <c r="S135" i="17"/>
  <c r="T135" i="17" s="1"/>
  <c r="U135" i="17"/>
  <c r="V135" i="17"/>
  <c r="W135" i="17"/>
  <c r="X135" i="17"/>
  <c r="J136" i="17"/>
  <c r="N136" i="17"/>
  <c r="P136" i="17" s="1"/>
  <c r="O136" i="17"/>
  <c r="Q136" i="17" s="1"/>
  <c r="S136" i="17"/>
  <c r="T136" i="17" s="1"/>
  <c r="U136" i="17"/>
  <c r="V136" i="17"/>
  <c r="W136" i="17"/>
  <c r="X136" i="17"/>
  <c r="J137" i="17"/>
  <c r="N137" i="17"/>
  <c r="P137" i="17" s="1"/>
  <c r="O137" i="17"/>
  <c r="Q137" i="17" s="1"/>
  <c r="S137" i="17"/>
  <c r="T137" i="17" s="1"/>
  <c r="U137" i="17"/>
  <c r="V137" i="17"/>
  <c r="W137" i="17"/>
  <c r="X137" i="17"/>
  <c r="J138" i="17"/>
  <c r="N138" i="17"/>
  <c r="P138" i="17" s="1"/>
  <c r="O138" i="17"/>
  <c r="Q138" i="17" s="1"/>
  <c r="S138" i="17"/>
  <c r="T138" i="17" s="1"/>
  <c r="U138" i="17"/>
  <c r="V138" i="17"/>
  <c r="W138" i="17"/>
  <c r="X138" i="17"/>
  <c r="J139" i="17"/>
  <c r="N139" i="17"/>
  <c r="P139" i="17" s="1"/>
  <c r="O139" i="17"/>
  <c r="Q139" i="17" s="1"/>
  <c r="S139" i="17"/>
  <c r="T139" i="17" s="1"/>
  <c r="U139" i="17"/>
  <c r="V139" i="17"/>
  <c r="W139" i="17"/>
  <c r="X139" i="17"/>
  <c r="J140" i="17"/>
  <c r="N140" i="17"/>
  <c r="P140" i="17" s="1"/>
  <c r="O140" i="17"/>
  <c r="Q140" i="17" s="1"/>
  <c r="S140" i="17"/>
  <c r="T140" i="17" s="1"/>
  <c r="U140" i="17"/>
  <c r="V140" i="17"/>
  <c r="W140" i="17"/>
  <c r="X140" i="17"/>
  <c r="J141" i="17"/>
  <c r="N141" i="17"/>
  <c r="P141" i="17" s="1"/>
  <c r="O141" i="17"/>
  <c r="Q141" i="17" s="1"/>
  <c r="S141" i="17"/>
  <c r="T141" i="17" s="1"/>
  <c r="U141" i="17"/>
  <c r="V141" i="17"/>
  <c r="W141" i="17"/>
  <c r="X141" i="17"/>
  <c r="J142" i="17"/>
  <c r="N142" i="17"/>
  <c r="P142" i="17" s="1"/>
  <c r="O142" i="17"/>
  <c r="Q142" i="17" s="1"/>
  <c r="S142" i="17"/>
  <c r="T142" i="17" s="1"/>
  <c r="U142" i="17"/>
  <c r="V142" i="17"/>
  <c r="W142" i="17"/>
  <c r="X142" i="17"/>
  <c r="J143" i="17"/>
  <c r="N143" i="17"/>
  <c r="P143" i="17" s="1"/>
  <c r="O143" i="17"/>
  <c r="Q143" i="17" s="1"/>
  <c r="S143" i="17"/>
  <c r="T143" i="17" s="1"/>
  <c r="U143" i="17"/>
  <c r="V143" i="17"/>
  <c r="W143" i="17"/>
  <c r="X143" i="17"/>
  <c r="J144" i="17"/>
  <c r="N144" i="17"/>
  <c r="P144" i="17" s="1"/>
  <c r="O144" i="17"/>
  <c r="Q144" i="17" s="1"/>
  <c r="S144" i="17"/>
  <c r="T144" i="17" s="1"/>
  <c r="U144" i="17"/>
  <c r="V144" i="17"/>
  <c r="W144" i="17"/>
  <c r="X144" i="17"/>
  <c r="J145" i="17"/>
  <c r="N145" i="17"/>
  <c r="P145" i="17" s="1"/>
  <c r="O145" i="17"/>
  <c r="Q145" i="17" s="1"/>
  <c r="S145" i="17"/>
  <c r="T145" i="17" s="1"/>
  <c r="U145" i="17"/>
  <c r="V145" i="17"/>
  <c r="W145" i="17"/>
  <c r="X145" i="17"/>
  <c r="J146" i="17"/>
  <c r="N146" i="17"/>
  <c r="P146" i="17" s="1"/>
  <c r="O146" i="17"/>
  <c r="Q146" i="17" s="1"/>
  <c r="S146" i="17"/>
  <c r="T146" i="17" s="1"/>
  <c r="U146" i="17"/>
  <c r="V146" i="17"/>
  <c r="W146" i="17"/>
  <c r="X146" i="17"/>
  <c r="J147" i="17"/>
  <c r="N147" i="17"/>
  <c r="P147" i="17" s="1"/>
  <c r="O147" i="17"/>
  <c r="Q147" i="17" s="1"/>
  <c r="S147" i="17"/>
  <c r="T147" i="17" s="1"/>
  <c r="U147" i="17"/>
  <c r="V147" i="17"/>
  <c r="W147" i="17"/>
  <c r="X147" i="17"/>
  <c r="L148" i="17"/>
  <c r="N148" i="17"/>
  <c r="P148" i="17" s="1"/>
  <c r="O148" i="17"/>
  <c r="Q148" i="17" s="1"/>
  <c r="S148" i="17"/>
  <c r="T148" i="17" s="1"/>
  <c r="U148" i="17"/>
  <c r="V148" i="17"/>
  <c r="W148" i="17"/>
  <c r="X148" i="17"/>
  <c r="J149" i="17"/>
  <c r="N149" i="17"/>
  <c r="P149" i="17" s="1"/>
  <c r="O149" i="17"/>
  <c r="Q149" i="17" s="1"/>
  <c r="S149" i="17"/>
  <c r="T149" i="17" s="1"/>
  <c r="U149" i="17"/>
  <c r="V149" i="17"/>
  <c r="W149" i="17"/>
  <c r="X149" i="17"/>
  <c r="I8" i="14"/>
  <c r="V8" i="14"/>
  <c r="W8" i="14" s="1"/>
  <c r="AB8" i="14" s="1"/>
  <c r="AD8" i="14" s="1"/>
  <c r="Y8" i="14"/>
  <c r="I9" i="14"/>
  <c r="V9" i="14"/>
  <c r="W9" i="14" s="1"/>
  <c r="AB9" i="14" s="1"/>
  <c r="AD9" i="14" s="1"/>
  <c r="I10" i="14"/>
  <c r="V10" i="14"/>
  <c r="W10" i="14" s="1"/>
  <c r="Y10" i="14"/>
  <c r="I11" i="14"/>
  <c r="V11" i="14"/>
  <c r="W11" i="14" s="1"/>
  <c r="Y11" i="14"/>
  <c r="I12" i="14"/>
  <c r="V12" i="14"/>
  <c r="W12" i="14" s="1"/>
  <c r="Y12" i="14"/>
  <c r="I13" i="14"/>
  <c r="V13" i="14"/>
  <c r="W13" i="14" s="1"/>
  <c r="Y13" i="14"/>
  <c r="I14" i="14"/>
  <c r="V14" i="14"/>
  <c r="W14" i="14" s="1"/>
  <c r="Y14" i="14"/>
  <c r="I15" i="14"/>
  <c r="V15" i="14"/>
  <c r="W15" i="14" s="1"/>
  <c r="Y15" i="14"/>
  <c r="I16" i="14"/>
  <c r="V16" i="14"/>
  <c r="W16" i="14" s="1"/>
  <c r="Y16" i="14"/>
  <c r="I17" i="14"/>
  <c r="V17" i="14"/>
  <c r="W17" i="14" s="1"/>
  <c r="Y17" i="14"/>
  <c r="AA17" i="14" s="1"/>
  <c r="I18" i="14"/>
  <c r="V18" i="14"/>
  <c r="W18" i="14" s="1"/>
  <c r="Y18" i="14"/>
  <c r="I19" i="14"/>
  <c r="V19" i="14"/>
  <c r="W19" i="14" s="1"/>
  <c r="Y19" i="14"/>
  <c r="I20" i="14"/>
  <c r="V20" i="14"/>
  <c r="W20" i="14" s="1"/>
  <c r="Y20" i="14"/>
  <c r="I21" i="14"/>
  <c r="V21" i="14"/>
  <c r="W21" i="14" s="1"/>
  <c r="Y21" i="14"/>
  <c r="I22" i="14"/>
  <c r="V22" i="14"/>
  <c r="W22" i="14" s="1"/>
  <c r="Y22" i="14"/>
  <c r="I23" i="14"/>
  <c r="V23" i="14"/>
  <c r="W23" i="14" s="1"/>
  <c r="Y23" i="14"/>
  <c r="I24" i="14"/>
  <c r="V24" i="14"/>
  <c r="W24" i="14" s="1"/>
  <c r="Y24" i="14"/>
  <c r="I25" i="14"/>
  <c r="V25" i="14"/>
  <c r="W25" i="14" s="1"/>
  <c r="Y25" i="14"/>
  <c r="AA25" i="14" s="1"/>
  <c r="I26" i="14"/>
  <c r="V26" i="14"/>
  <c r="W26" i="14" s="1"/>
  <c r="Y26" i="14"/>
  <c r="I27" i="14"/>
  <c r="V27" i="14"/>
  <c r="W27" i="14" s="1"/>
  <c r="Y27" i="14"/>
  <c r="I28" i="14"/>
  <c r="V28" i="14"/>
  <c r="W28" i="14" s="1"/>
  <c r="Y28" i="14"/>
  <c r="I29" i="14"/>
  <c r="V29" i="14"/>
  <c r="W29" i="14" s="1"/>
  <c r="Y29" i="14"/>
  <c r="I30" i="14"/>
  <c r="V30" i="14"/>
  <c r="W30" i="14" s="1"/>
  <c r="Y30" i="14"/>
  <c r="I31" i="14"/>
  <c r="V31" i="14"/>
  <c r="W31" i="14" s="1"/>
  <c r="Y31" i="14"/>
  <c r="I32" i="14"/>
  <c r="V32" i="14"/>
  <c r="W32" i="14" s="1"/>
  <c r="Y32" i="14"/>
  <c r="AA32" i="14" s="1"/>
  <c r="I33" i="14"/>
  <c r="V33" i="14"/>
  <c r="W33" i="14" s="1"/>
  <c r="Y33" i="14"/>
  <c r="I34" i="14"/>
  <c r="V34" i="14"/>
  <c r="W34" i="14" s="1"/>
  <c r="Y34" i="14"/>
  <c r="I35" i="14"/>
  <c r="V35" i="14"/>
  <c r="W35" i="14" s="1"/>
  <c r="Y35" i="14"/>
  <c r="I36" i="14"/>
  <c r="V36" i="14"/>
  <c r="W36" i="14" s="1"/>
  <c r="Y36" i="14"/>
  <c r="I37" i="14"/>
  <c r="V37" i="14"/>
  <c r="W37" i="14" s="1"/>
  <c r="Y37" i="14"/>
  <c r="I38" i="14"/>
  <c r="V38" i="14"/>
  <c r="W38" i="14" s="1"/>
  <c r="Y38" i="14"/>
  <c r="I39" i="14"/>
  <c r="V39" i="14"/>
  <c r="W39" i="14" s="1"/>
  <c r="Y39" i="14"/>
  <c r="I40" i="14"/>
  <c r="V40" i="14"/>
  <c r="W40" i="14" s="1"/>
  <c r="Y40" i="14"/>
  <c r="AA40" i="14" s="1"/>
  <c r="I41" i="14"/>
  <c r="V41" i="14"/>
  <c r="W41" i="14" s="1"/>
  <c r="Y41" i="14"/>
  <c r="I42" i="14"/>
  <c r="V42" i="14"/>
  <c r="W42" i="14" s="1"/>
  <c r="Y42" i="14"/>
  <c r="I43" i="14"/>
  <c r="V43" i="14"/>
  <c r="W43" i="14" s="1"/>
  <c r="Y43" i="14"/>
  <c r="I44" i="14"/>
  <c r="V44" i="14"/>
  <c r="W44" i="14" s="1"/>
  <c r="Y44" i="14"/>
  <c r="AA44" i="14" s="1"/>
  <c r="I45" i="14"/>
  <c r="V45" i="14"/>
  <c r="W45" i="14" s="1"/>
  <c r="Y45" i="14"/>
  <c r="I46" i="14"/>
  <c r="V46" i="14"/>
  <c r="W46" i="14" s="1"/>
  <c r="Y46" i="14"/>
  <c r="I47" i="14"/>
  <c r="V47" i="14"/>
  <c r="W47" i="14" s="1"/>
  <c r="Y47" i="14"/>
  <c r="I48" i="14"/>
  <c r="V48" i="14"/>
  <c r="W48" i="14" s="1"/>
  <c r="Y48" i="14"/>
  <c r="AC48" i="14"/>
  <c r="I49" i="14"/>
  <c r="V49" i="14"/>
  <c r="W49" i="14" s="1"/>
  <c r="Y49" i="14"/>
  <c r="I50" i="14"/>
  <c r="V50" i="14"/>
  <c r="W50" i="14" s="1"/>
  <c r="Y50" i="14"/>
  <c r="I51" i="14"/>
  <c r="V51" i="14"/>
  <c r="W51" i="14" s="1"/>
  <c r="Y51" i="14"/>
  <c r="I52" i="14"/>
  <c r="V52" i="14"/>
  <c r="W52" i="14" s="1"/>
  <c r="Y52" i="14"/>
  <c r="AC52" i="14"/>
  <c r="I53" i="14"/>
  <c r="V53" i="14"/>
  <c r="W53" i="14" s="1"/>
  <c r="Y53" i="14"/>
  <c r="Z53" i="14" s="1"/>
  <c r="I54" i="14"/>
  <c r="V54" i="14"/>
  <c r="W54" i="14" s="1"/>
  <c r="Y54" i="14"/>
  <c r="I55" i="14"/>
  <c r="V55" i="14"/>
  <c r="W55" i="14" s="1"/>
  <c r="Y55" i="14"/>
  <c r="I56" i="14"/>
  <c r="V56" i="14"/>
  <c r="W56" i="14" s="1"/>
  <c r="Y56" i="14"/>
  <c r="I57" i="14"/>
  <c r="V57" i="14"/>
  <c r="W57" i="14" s="1"/>
  <c r="Y57" i="14"/>
  <c r="I58" i="14"/>
  <c r="V58" i="14"/>
  <c r="W58" i="14" s="1"/>
  <c r="Y58" i="14"/>
  <c r="I59" i="14"/>
  <c r="V59" i="14"/>
  <c r="W59" i="14" s="1"/>
  <c r="Y59" i="14"/>
  <c r="I60" i="14"/>
  <c r="V60" i="14"/>
  <c r="W60" i="14" s="1"/>
  <c r="Y60" i="14"/>
  <c r="I61" i="14"/>
  <c r="V61" i="14"/>
  <c r="W61" i="14" s="1"/>
  <c r="Y61" i="14"/>
  <c r="I62" i="14"/>
  <c r="V62" i="14"/>
  <c r="W62" i="14" s="1"/>
  <c r="Y62" i="14"/>
  <c r="I63" i="14"/>
  <c r="V63" i="14"/>
  <c r="W63" i="14" s="1"/>
  <c r="Y63" i="14"/>
  <c r="AA63" i="14" s="1"/>
  <c r="I64" i="14"/>
  <c r="V64" i="14"/>
  <c r="W64" i="14" s="1"/>
  <c r="Y64" i="14"/>
  <c r="I65" i="14"/>
  <c r="V65" i="14"/>
  <c r="W65" i="14" s="1"/>
  <c r="Y65" i="14"/>
  <c r="I66" i="14"/>
  <c r="V66" i="14"/>
  <c r="W66" i="14" s="1"/>
  <c r="Y66" i="14"/>
  <c r="I67" i="14"/>
  <c r="V67" i="14"/>
  <c r="W67" i="14" s="1"/>
  <c r="Y67" i="14"/>
  <c r="AA67" i="14" s="1"/>
  <c r="I68" i="14"/>
  <c r="V68" i="14"/>
  <c r="W68" i="14" s="1"/>
  <c r="Y68" i="14"/>
  <c r="I69" i="14"/>
  <c r="V69" i="14"/>
  <c r="W69" i="14"/>
  <c r="Y69" i="14"/>
  <c r="I70" i="14"/>
  <c r="V70" i="14"/>
  <c r="W70" i="14" s="1"/>
  <c r="Y70" i="14"/>
  <c r="I71" i="14"/>
  <c r="V71" i="14"/>
  <c r="W71" i="14" s="1"/>
  <c r="Y71" i="14"/>
  <c r="AA71" i="14" s="1"/>
  <c r="I72" i="14"/>
  <c r="V72" i="14"/>
  <c r="W72" i="14" s="1"/>
  <c r="Y72" i="14"/>
  <c r="I73" i="14"/>
  <c r="V73" i="14"/>
  <c r="W73" i="14" s="1"/>
  <c r="Y73" i="14"/>
  <c r="I74" i="14"/>
  <c r="V74" i="14"/>
  <c r="W74" i="14" s="1"/>
  <c r="Y74" i="14"/>
  <c r="I75" i="14"/>
  <c r="V75" i="14"/>
  <c r="W75" i="14" s="1"/>
  <c r="Y75" i="14"/>
  <c r="AA75" i="14" s="1"/>
  <c r="I76" i="14"/>
  <c r="V76" i="14"/>
  <c r="W76" i="14" s="1"/>
  <c r="Y76" i="14"/>
  <c r="I77" i="14"/>
  <c r="V77" i="14"/>
  <c r="W77" i="14" s="1"/>
  <c r="Y77" i="14"/>
  <c r="AA77" i="14" s="1"/>
  <c r="I78" i="14"/>
  <c r="V78" i="14"/>
  <c r="W78" i="14" s="1"/>
  <c r="Y78" i="14"/>
  <c r="I79" i="14"/>
  <c r="V79" i="14"/>
  <c r="W79" i="14" s="1"/>
  <c r="Y79" i="14"/>
  <c r="AA79" i="14" s="1"/>
  <c r="I80" i="14"/>
  <c r="V80" i="14"/>
  <c r="W80" i="14" s="1"/>
  <c r="Y80" i="14"/>
  <c r="I81" i="14"/>
  <c r="V81" i="14"/>
  <c r="W81" i="14" s="1"/>
  <c r="Y81" i="14"/>
  <c r="I82" i="14"/>
  <c r="V82" i="14"/>
  <c r="W82" i="14" s="1"/>
  <c r="Y82" i="14"/>
  <c r="I83" i="14"/>
  <c r="V83" i="14"/>
  <c r="W83" i="14" s="1"/>
  <c r="Y83" i="14"/>
  <c r="I84" i="14"/>
  <c r="V84" i="14"/>
  <c r="W84" i="14" s="1"/>
  <c r="Y84" i="14"/>
  <c r="I85" i="14"/>
  <c r="V85" i="14"/>
  <c r="W85" i="14" s="1"/>
  <c r="Y85" i="14"/>
  <c r="I86" i="14"/>
  <c r="V86" i="14"/>
  <c r="W86" i="14" s="1"/>
  <c r="Y86" i="14"/>
  <c r="I87" i="14"/>
  <c r="V87" i="14"/>
  <c r="W87" i="14" s="1"/>
  <c r="Y87" i="14"/>
  <c r="AC87" i="14"/>
  <c r="I88" i="14"/>
  <c r="V88" i="14"/>
  <c r="W88" i="14" s="1"/>
  <c r="Y88" i="14"/>
  <c r="AA88" i="14" s="1"/>
  <c r="I89" i="14"/>
  <c r="V89" i="14"/>
  <c r="W89" i="14" s="1"/>
  <c r="Y89" i="14"/>
  <c r="AA89" i="14" s="1"/>
  <c r="I90" i="14"/>
  <c r="V90" i="14"/>
  <c r="W90" i="14" s="1"/>
  <c r="Y90" i="14"/>
  <c r="I91" i="14"/>
  <c r="V91" i="14"/>
  <c r="W91" i="14" s="1"/>
  <c r="Y91" i="14"/>
  <c r="I92" i="14"/>
  <c r="V92" i="14"/>
  <c r="W92" i="14" s="1"/>
  <c r="Y92" i="14"/>
  <c r="I93" i="14"/>
  <c r="V93" i="14"/>
  <c r="W93" i="14" s="1"/>
  <c r="Y93" i="14"/>
  <c r="I94" i="14"/>
  <c r="V94" i="14"/>
  <c r="W94" i="14" s="1"/>
  <c r="Y94" i="14"/>
  <c r="I95" i="14"/>
  <c r="V95" i="14"/>
  <c r="W95" i="14" s="1"/>
  <c r="Y95" i="14"/>
  <c r="AA95" i="14" s="1"/>
  <c r="I96" i="14"/>
  <c r="V96" i="14"/>
  <c r="W96" i="14" s="1"/>
  <c r="Y96" i="14"/>
  <c r="AA96" i="14" s="1"/>
  <c r="I97" i="14"/>
  <c r="V97" i="14"/>
  <c r="W97" i="14" s="1"/>
  <c r="Y97" i="14"/>
  <c r="I98" i="14"/>
  <c r="V98" i="14"/>
  <c r="W98" i="14" s="1"/>
  <c r="Y98" i="14"/>
  <c r="I99" i="14"/>
  <c r="V99" i="14"/>
  <c r="W99" i="14" s="1"/>
  <c r="Y99" i="14"/>
  <c r="I100" i="14"/>
  <c r="V100" i="14"/>
  <c r="W100" i="14" s="1"/>
  <c r="Y100" i="14"/>
  <c r="I101" i="14"/>
  <c r="V101" i="14"/>
  <c r="W101" i="14" s="1"/>
  <c r="Y101" i="14"/>
  <c r="I102" i="14"/>
  <c r="V102" i="14"/>
  <c r="W102" i="14" s="1"/>
  <c r="Y102" i="14"/>
  <c r="I103" i="14"/>
  <c r="V103" i="14"/>
  <c r="W103" i="14" s="1"/>
  <c r="Y103" i="14"/>
  <c r="I104" i="14"/>
  <c r="V104" i="14"/>
  <c r="W104" i="14"/>
  <c r="Y104" i="14"/>
  <c r="I105" i="14"/>
  <c r="V105" i="14"/>
  <c r="W105" i="14" s="1"/>
  <c r="Y105" i="14"/>
  <c r="I106" i="14"/>
  <c r="V106" i="14"/>
  <c r="W106" i="14" s="1"/>
  <c r="Y106" i="14"/>
  <c r="I107" i="14"/>
  <c r="V107" i="14"/>
  <c r="W107" i="14" s="1"/>
  <c r="Y107" i="14"/>
  <c r="I108" i="14"/>
  <c r="V108" i="14"/>
  <c r="W108" i="14" s="1"/>
  <c r="Y108" i="14"/>
  <c r="I109" i="14"/>
  <c r="V109" i="14"/>
  <c r="W109" i="14" s="1"/>
  <c r="Y109" i="14"/>
  <c r="AA109" i="14" s="1"/>
  <c r="I110" i="14"/>
  <c r="V110" i="14"/>
  <c r="W110" i="14" s="1"/>
  <c r="Y110" i="14"/>
  <c r="I111" i="14"/>
  <c r="V111" i="14"/>
  <c r="W111" i="14" s="1"/>
  <c r="Y111" i="14"/>
  <c r="I112" i="14"/>
  <c r="V112" i="14"/>
  <c r="W112" i="14" s="1"/>
  <c r="Y112" i="14"/>
  <c r="AA112" i="14" s="1"/>
  <c r="I113" i="14"/>
  <c r="V113" i="14"/>
  <c r="W113" i="14" s="1"/>
  <c r="Y113" i="14"/>
  <c r="I114" i="14"/>
  <c r="V114" i="14"/>
  <c r="W114" i="14" s="1"/>
  <c r="Y114" i="14"/>
  <c r="Z114" i="14" s="1"/>
  <c r="I115" i="14"/>
  <c r="V115" i="14"/>
  <c r="W115" i="14" s="1"/>
  <c r="Y115" i="14"/>
  <c r="I116" i="14"/>
  <c r="V116" i="14"/>
  <c r="W116" i="14" s="1"/>
  <c r="Y116" i="14"/>
  <c r="I117" i="14"/>
  <c r="V117" i="14"/>
  <c r="W117" i="14" s="1"/>
  <c r="Y117" i="14"/>
  <c r="AA117" i="14" s="1"/>
  <c r="I118" i="14"/>
  <c r="V118" i="14"/>
  <c r="W118" i="14" s="1"/>
  <c r="Y118" i="14"/>
  <c r="I119" i="14"/>
  <c r="V119" i="14"/>
  <c r="W119" i="14" s="1"/>
  <c r="Y119" i="14"/>
  <c r="I120" i="14"/>
  <c r="V120" i="14"/>
  <c r="W120" i="14" s="1"/>
  <c r="Y120" i="14"/>
  <c r="I121" i="14"/>
  <c r="V121" i="14"/>
  <c r="W121" i="14" s="1"/>
  <c r="Y121" i="14"/>
  <c r="AA121" i="14" s="1"/>
  <c r="I122" i="14"/>
  <c r="V122" i="14"/>
  <c r="W122" i="14" s="1"/>
  <c r="Y122" i="14"/>
  <c r="I123" i="14"/>
  <c r="V123" i="14"/>
  <c r="W123" i="14" s="1"/>
  <c r="Y123" i="14"/>
  <c r="I124" i="14"/>
  <c r="V124" i="14"/>
  <c r="W124" i="14" s="1"/>
  <c r="Y124" i="14"/>
  <c r="I125" i="14"/>
  <c r="V125" i="14"/>
  <c r="W125" i="14" s="1"/>
  <c r="Y125" i="14"/>
  <c r="AA125" i="14" s="1"/>
  <c r="I126" i="14"/>
  <c r="V126" i="14"/>
  <c r="W126" i="14" s="1"/>
  <c r="Y126" i="14"/>
  <c r="I127" i="14"/>
  <c r="V127" i="14"/>
  <c r="W127" i="14" s="1"/>
  <c r="Y127" i="14"/>
  <c r="I128" i="14"/>
  <c r="V128" i="14"/>
  <c r="W128" i="14" s="1"/>
  <c r="Y128" i="14"/>
  <c r="AA128" i="14" s="1"/>
  <c r="I129" i="14"/>
  <c r="V129" i="14"/>
  <c r="W129" i="14" s="1"/>
  <c r="Y129" i="14"/>
  <c r="AA129" i="14" s="1"/>
  <c r="I130" i="14"/>
  <c r="V130" i="14"/>
  <c r="W130" i="14" s="1"/>
  <c r="Y130" i="14"/>
  <c r="I131" i="14"/>
  <c r="V131" i="14"/>
  <c r="W131" i="14" s="1"/>
  <c r="Y131" i="14"/>
  <c r="I132" i="14"/>
  <c r="V132" i="14"/>
  <c r="W132" i="14" s="1"/>
  <c r="Y132" i="14"/>
  <c r="I133" i="14"/>
  <c r="V133" i="14"/>
  <c r="W133" i="14" s="1"/>
  <c r="Y133" i="14"/>
  <c r="AA133" i="14" s="1"/>
  <c r="I134" i="14"/>
  <c r="V134" i="14"/>
  <c r="W134" i="14" s="1"/>
  <c r="Y134" i="14"/>
  <c r="I135" i="14"/>
  <c r="V135" i="14"/>
  <c r="W135" i="14" s="1"/>
  <c r="Y135" i="14"/>
  <c r="I136" i="14"/>
  <c r="V136" i="14"/>
  <c r="W136" i="14" s="1"/>
  <c r="Y136" i="14"/>
  <c r="I137" i="14"/>
  <c r="V137" i="14"/>
  <c r="W137" i="14" s="1"/>
  <c r="Y137" i="14"/>
  <c r="AA137" i="14" s="1"/>
  <c r="I138" i="14"/>
  <c r="V138" i="14"/>
  <c r="W138" i="14" s="1"/>
  <c r="Y138" i="14"/>
  <c r="I139" i="14"/>
  <c r="V139" i="14"/>
  <c r="W139" i="14" s="1"/>
  <c r="Y139" i="14"/>
  <c r="I140" i="14"/>
  <c r="V140" i="14"/>
  <c r="W140" i="14" s="1"/>
  <c r="Y140" i="14"/>
  <c r="AA140" i="14" s="1"/>
  <c r="I141" i="14"/>
  <c r="V141" i="14"/>
  <c r="W141" i="14" s="1"/>
  <c r="Y141" i="14"/>
  <c r="Z141" i="14" s="1"/>
  <c r="I142" i="14"/>
  <c r="V142" i="14"/>
  <c r="W142" i="14" s="1"/>
  <c r="Y142" i="14"/>
  <c r="I143" i="14"/>
  <c r="V143" i="14"/>
  <c r="W143" i="14" s="1"/>
  <c r="Y143" i="14"/>
  <c r="I144" i="14"/>
  <c r="V144" i="14"/>
  <c r="W144" i="14" s="1"/>
  <c r="Y144" i="14"/>
  <c r="AC144" i="14"/>
  <c r="I145" i="14"/>
  <c r="V145" i="14"/>
  <c r="W145" i="14" s="1"/>
  <c r="Y145" i="14"/>
  <c r="Z145" i="14" s="1"/>
  <c r="I146" i="14"/>
  <c r="V146" i="14"/>
  <c r="W146" i="14" s="1"/>
  <c r="Y146" i="14"/>
  <c r="I147" i="14"/>
  <c r="V147" i="14"/>
  <c r="W147" i="14" s="1"/>
  <c r="Y147" i="14"/>
  <c r="I148" i="14"/>
  <c r="V148" i="14"/>
  <c r="W148" i="14" s="1"/>
  <c r="Y148" i="14"/>
  <c r="AC148" i="14"/>
  <c r="I149" i="14"/>
  <c r="V149" i="14"/>
  <c r="W149" i="14" s="1"/>
  <c r="Y149" i="14"/>
  <c r="J10" i="14" l="1"/>
  <c r="AF10" i="14"/>
  <c r="R142" i="18"/>
  <c r="R141" i="18"/>
  <c r="R140" i="18"/>
  <c r="R138" i="18"/>
  <c r="R137" i="18"/>
  <c r="K145" i="18"/>
  <c r="Z145" i="18"/>
  <c r="K144" i="18"/>
  <c r="Z144" i="18"/>
  <c r="K143" i="18"/>
  <c r="Z143" i="18"/>
  <c r="K142" i="18"/>
  <c r="Z142" i="18"/>
  <c r="K141" i="18"/>
  <c r="Z141" i="18"/>
  <c r="K140" i="18"/>
  <c r="Z140" i="18"/>
  <c r="K139" i="18"/>
  <c r="Z139" i="18"/>
  <c r="K138" i="18"/>
  <c r="Z138" i="18"/>
  <c r="K137" i="18"/>
  <c r="Z137" i="18"/>
  <c r="K136" i="18"/>
  <c r="Z136" i="18"/>
  <c r="K135" i="18"/>
  <c r="Z135" i="18"/>
  <c r="K134" i="18"/>
  <c r="Z134" i="18"/>
  <c r="K133" i="18"/>
  <c r="Z133" i="18"/>
  <c r="K132" i="18"/>
  <c r="Z132" i="18"/>
  <c r="K131" i="18"/>
  <c r="Z131" i="18"/>
  <c r="K130" i="18"/>
  <c r="Z130" i="18"/>
  <c r="K129" i="18"/>
  <c r="Z129" i="18"/>
  <c r="K128" i="18"/>
  <c r="Z128" i="18"/>
  <c r="K127" i="18"/>
  <c r="Z127" i="18"/>
  <c r="K126" i="18"/>
  <c r="Z126" i="18"/>
  <c r="K125" i="18"/>
  <c r="Z125" i="18"/>
  <c r="K124" i="18"/>
  <c r="Z124" i="18"/>
  <c r="K123" i="18"/>
  <c r="Z123" i="18"/>
  <c r="K122" i="18"/>
  <c r="Z122" i="18"/>
  <c r="K121" i="18"/>
  <c r="Z121" i="18"/>
  <c r="K120" i="18"/>
  <c r="Z120" i="18"/>
  <c r="K119" i="18"/>
  <c r="Z119" i="18"/>
  <c r="K118" i="18"/>
  <c r="Z118" i="18"/>
  <c r="K117" i="18"/>
  <c r="Z117" i="18"/>
  <c r="K116" i="18"/>
  <c r="Z116" i="18"/>
  <c r="K115" i="18"/>
  <c r="Z115" i="18"/>
  <c r="K114" i="18"/>
  <c r="Z114" i="18"/>
  <c r="K113" i="18"/>
  <c r="Z113" i="18"/>
  <c r="K112" i="18"/>
  <c r="Z112" i="18"/>
  <c r="K111" i="18"/>
  <c r="Z111" i="18"/>
  <c r="K110" i="18"/>
  <c r="Z110" i="18"/>
  <c r="K109" i="18"/>
  <c r="Z109" i="18"/>
  <c r="K108" i="18"/>
  <c r="Z108" i="18"/>
  <c r="K107" i="18"/>
  <c r="Z107" i="18"/>
  <c r="K106" i="18"/>
  <c r="Z106" i="18"/>
  <c r="K105" i="18"/>
  <c r="Z105" i="18"/>
  <c r="K104" i="18"/>
  <c r="Z104" i="18"/>
  <c r="K103" i="18"/>
  <c r="Z103" i="18"/>
  <c r="K102" i="18"/>
  <c r="Z102" i="18"/>
  <c r="K101" i="18"/>
  <c r="Z101" i="18"/>
  <c r="K100" i="18"/>
  <c r="Z100" i="18"/>
  <c r="K99" i="18"/>
  <c r="Z99" i="18"/>
  <c r="K98" i="18"/>
  <c r="Z98" i="18"/>
  <c r="K97" i="18"/>
  <c r="Z97" i="18"/>
  <c r="K96" i="18"/>
  <c r="Z96" i="18"/>
  <c r="K95" i="18"/>
  <c r="Z95" i="18"/>
  <c r="K94" i="18"/>
  <c r="Z94" i="18"/>
  <c r="K93" i="18"/>
  <c r="Z93" i="18"/>
  <c r="K92" i="18"/>
  <c r="Z92" i="18"/>
  <c r="K91" i="18"/>
  <c r="Z91" i="18"/>
  <c r="K90" i="18"/>
  <c r="Z90" i="18"/>
  <c r="K89" i="18"/>
  <c r="Z89" i="18"/>
  <c r="K88" i="18"/>
  <c r="Z88" i="18"/>
  <c r="K87" i="18"/>
  <c r="Z87" i="18"/>
  <c r="K86" i="18"/>
  <c r="Z86" i="18"/>
  <c r="K85" i="18"/>
  <c r="Z85" i="18"/>
  <c r="K84" i="18"/>
  <c r="Z84" i="18"/>
  <c r="Y12" i="18"/>
  <c r="K149" i="18"/>
  <c r="Z149" i="18"/>
  <c r="K148" i="18"/>
  <c r="Z148" i="18"/>
  <c r="K147" i="18"/>
  <c r="Z147" i="18"/>
  <c r="K83" i="18"/>
  <c r="Z83" i="18"/>
  <c r="K82" i="18"/>
  <c r="Z82" i="18"/>
  <c r="K81" i="18"/>
  <c r="Z81" i="18"/>
  <c r="K80" i="18"/>
  <c r="Z80" i="18"/>
  <c r="K79" i="18"/>
  <c r="Z79" i="18"/>
  <c r="K78" i="18"/>
  <c r="Z78" i="18"/>
  <c r="K77" i="18"/>
  <c r="Z77" i="18"/>
  <c r="K76" i="18"/>
  <c r="Z76" i="18"/>
  <c r="K75" i="18"/>
  <c r="Z75" i="18"/>
  <c r="K74" i="18"/>
  <c r="Z74" i="18"/>
  <c r="K73" i="18"/>
  <c r="Z73" i="18"/>
  <c r="K72" i="18"/>
  <c r="Z72" i="18"/>
  <c r="K71" i="18"/>
  <c r="Z71" i="18"/>
  <c r="K70" i="18"/>
  <c r="Z70" i="18"/>
  <c r="K69" i="18"/>
  <c r="Z69" i="18"/>
  <c r="K68" i="18"/>
  <c r="Z68" i="18"/>
  <c r="K67" i="18"/>
  <c r="Z67" i="18"/>
  <c r="K66" i="18"/>
  <c r="Z66" i="18"/>
  <c r="K65" i="18"/>
  <c r="Z65" i="18"/>
  <c r="K64" i="18"/>
  <c r="Z64" i="18"/>
  <c r="K63" i="18"/>
  <c r="Z63" i="18"/>
  <c r="K62" i="18"/>
  <c r="Z62" i="18"/>
  <c r="K61" i="18"/>
  <c r="Z61" i="18"/>
  <c r="K60" i="18"/>
  <c r="Z60" i="18"/>
  <c r="K59" i="18"/>
  <c r="Z59" i="18"/>
  <c r="K58" i="18"/>
  <c r="Z58" i="18"/>
  <c r="R94" i="18"/>
  <c r="K57" i="18"/>
  <c r="Z57" i="18"/>
  <c r="K56" i="18"/>
  <c r="Z56" i="18"/>
  <c r="K55" i="18"/>
  <c r="Z55" i="18"/>
  <c r="K54" i="18"/>
  <c r="Z54" i="18"/>
  <c r="K53" i="18"/>
  <c r="Z53" i="18"/>
  <c r="K52" i="18"/>
  <c r="Z52" i="18"/>
  <c r="K51" i="18"/>
  <c r="Z51" i="18"/>
  <c r="K50" i="18"/>
  <c r="Z50" i="18"/>
  <c r="K49" i="18"/>
  <c r="Z49" i="18"/>
  <c r="K48" i="18"/>
  <c r="Z48" i="18"/>
  <c r="K47" i="18"/>
  <c r="Z47" i="18"/>
  <c r="K46" i="18"/>
  <c r="Z46" i="18"/>
  <c r="K45" i="18"/>
  <c r="Z45" i="18"/>
  <c r="K44" i="18"/>
  <c r="Z44" i="18"/>
  <c r="K43" i="18"/>
  <c r="Z43" i="18"/>
  <c r="K42" i="18"/>
  <c r="Z42" i="18"/>
  <c r="K41" i="18"/>
  <c r="Z41" i="18"/>
  <c r="K40" i="18"/>
  <c r="Z40" i="18"/>
  <c r="K39" i="18"/>
  <c r="Z39" i="18"/>
  <c r="K38" i="18"/>
  <c r="Z38" i="18"/>
  <c r="K37" i="18"/>
  <c r="Z37" i="18"/>
  <c r="K36" i="18"/>
  <c r="Z36" i="18"/>
  <c r="K35" i="18"/>
  <c r="Z35" i="18"/>
  <c r="K34" i="18"/>
  <c r="Z34" i="18"/>
  <c r="K33" i="18"/>
  <c r="Z33" i="18"/>
  <c r="K32" i="18"/>
  <c r="Z32" i="18"/>
  <c r="K31" i="18"/>
  <c r="Z31" i="18"/>
  <c r="K30" i="18"/>
  <c r="Z30" i="18"/>
  <c r="K29" i="18"/>
  <c r="Z29" i="18"/>
  <c r="K28" i="18"/>
  <c r="Z28" i="18"/>
  <c r="K27" i="18"/>
  <c r="Z27" i="18"/>
  <c r="K26" i="18"/>
  <c r="Z26" i="18"/>
  <c r="K25" i="18"/>
  <c r="Z25" i="18"/>
  <c r="K24" i="18"/>
  <c r="Z24" i="18"/>
  <c r="K23" i="18"/>
  <c r="Z23" i="18"/>
  <c r="K22" i="18"/>
  <c r="Z22" i="18"/>
  <c r="K21" i="18"/>
  <c r="Z21" i="18"/>
  <c r="K20" i="18"/>
  <c r="Z20" i="18"/>
  <c r="K19" i="18"/>
  <c r="Z19" i="18"/>
  <c r="K18" i="18"/>
  <c r="Z18" i="18"/>
  <c r="K17" i="18"/>
  <c r="Z17" i="18"/>
  <c r="K16" i="18"/>
  <c r="Z16" i="18"/>
  <c r="K15" i="18"/>
  <c r="Z15" i="18"/>
  <c r="K14" i="18"/>
  <c r="Z14" i="18"/>
  <c r="K13" i="18"/>
  <c r="Z13" i="18"/>
  <c r="K12" i="18"/>
  <c r="Z12" i="18"/>
  <c r="K11" i="18"/>
  <c r="Z11" i="18"/>
  <c r="W9" i="18"/>
  <c r="X9" i="18" s="1"/>
  <c r="X8" i="18"/>
  <c r="K79" i="17"/>
  <c r="Z79" i="17"/>
  <c r="Z78" i="17"/>
  <c r="K78" i="17"/>
  <c r="K77" i="17"/>
  <c r="Z77" i="17"/>
  <c r="Z76" i="17"/>
  <c r="K76" i="17"/>
  <c r="K75" i="17"/>
  <c r="Z75" i="17"/>
  <c r="Z74" i="17"/>
  <c r="K74" i="17"/>
  <c r="K73" i="17"/>
  <c r="Z73" i="17"/>
  <c r="Z72" i="17"/>
  <c r="K72" i="17"/>
  <c r="K71" i="17"/>
  <c r="Z71" i="17"/>
  <c r="Z70" i="17"/>
  <c r="K70" i="17"/>
  <c r="K69" i="17"/>
  <c r="Z69" i="17"/>
  <c r="Z68" i="17"/>
  <c r="K68" i="17"/>
  <c r="Y20" i="17"/>
  <c r="K15" i="17"/>
  <c r="Z15" i="17"/>
  <c r="Z14" i="17"/>
  <c r="K14" i="17"/>
  <c r="K13" i="17"/>
  <c r="Z13" i="17"/>
  <c r="Z12" i="17"/>
  <c r="K12" i="17"/>
  <c r="K11" i="17"/>
  <c r="Z11" i="17"/>
  <c r="K149" i="17"/>
  <c r="Z149" i="17"/>
  <c r="Z147" i="17"/>
  <c r="K147" i="17"/>
  <c r="Z146" i="17"/>
  <c r="K146" i="17"/>
  <c r="K145" i="17"/>
  <c r="Z145" i="17"/>
  <c r="Z144" i="17"/>
  <c r="K144" i="17"/>
  <c r="Z143" i="17"/>
  <c r="K143" i="17"/>
  <c r="Z142" i="17"/>
  <c r="K142" i="17"/>
  <c r="K141" i="17"/>
  <c r="Z141" i="17"/>
  <c r="Z140" i="17"/>
  <c r="K140" i="17"/>
  <c r="Z139" i="17"/>
  <c r="K139" i="17"/>
  <c r="Z138" i="17"/>
  <c r="K138" i="17"/>
  <c r="K137" i="17"/>
  <c r="Z137" i="17"/>
  <c r="Z136" i="17"/>
  <c r="K136" i="17"/>
  <c r="Z135" i="17"/>
  <c r="K135" i="17"/>
  <c r="Z134" i="17"/>
  <c r="K134" i="17"/>
  <c r="L133" i="17"/>
  <c r="K133" i="17"/>
  <c r="Z133" i="17"/>
  <c r="Z132" i="17"/>
  <c r="K132" i="17"/>
  <c r="Z131" i="17"/>
  <c r="K131" i="17"/>
  <c r="Y84" i="17"/>
  <c r="K67" i="17"/>
  <c r="Z67" i="17"/>
  <c r="Z66" i="17"/>
  <c r="K66" i="17"/>
  <c r="K65" i="17"/>
  <c r="Z65" i="17"/>
  <c r="Z64" i="17"/>
  <c r="K64" i="17"/>
  <c r="K63" i="17"/>
  <c r="Z63" i="17"/>
  <c r="Z62" i="17"/>
  <c r="K62" i="17"/>
  <c r="K61" i="17"/>
  <c r="Z61" i="17"/>
  <c r="Z60" i="17"/>
  <c r="K60" i="17"/>
  <c r="K59" i="17"/>
  <c r="Z59" i="17"/>
  <c r="Z58" i="17"/>
  <c r="K58" i="17"/>
  <c r="K57" i="17"/>
  <c r="Z57" i="17"/>
  <c r="L56" i="17"/>
  <c r="Z56" i="17"/>
  <c r="K56" i="17"/>
  <c r="K55" i="17"/>
  <c r="Z55" i="17"/>
  <c r="Z54" i="17"/>
  <c r="K54" i="17"/>
  <c r="K53" i="17"/>
  <c r="Z53" i="17"/>
  <c r="Z52" i="17"/>
  <c r="K52" i="17"/>
  <c r="K51" i="17"/>
  <c r="Z51" i="17"/>
  <c r="Z30" i="17"/>
  <c r="K30" i="17"/>
  <c r="K29" i="17"/>
  <c r="Z29" i="17"/>
  <c r="Z28" i="17"/>
  <c r="K28" i="17"/>
  <c r="K27" i="17"/>
  <c r="Z27" i="17"/>
  <c r="L26" i="17"/>
  <c r="Z26" i="17"/>
  <c r="K26" i="17"/>
  <c r="Z10" i="17"/>
  <c r="K10" i="17"/>
  <c r="Z130" i="17"/>
  <c r="K130" i="17"/>
  <c r="K129" i="17"/>
  <c r="Z129" i="17"/>
  <c r="Z128" i="17"/>
  <c r="K128" i="17"/>
  <c r="Z127" i="17"/>
  <c r="K127" i="17"/>
  <c r="Z126" i="17"/>
  <c r="K126" i="17"/>
  <c r="L125" i="17"/>
  <c r="K125" i="17"/>
  <c r="Z125" i="17"/>
  <c r="Z124" i="17"/>
  <c r="K124" i="17"/>
  <c r="Z123" i="17"/>
  <c r="K123" i="17"/>
  <c r="R84" i="17"/>
  <c r="R83" i="17"/>
  <c r="Z50" i="17"/>
  <c r="K50" i="17"/>
  <c r="K49" i="17"/>
  <c r="Z49" i="17"/>
  <c r="Z48" i="17"/>
  <c r="K48" i="17"/>
  <c r="K47" i="17"/>
  <c r="Z47" i="17"/>
  <c r="L46" i="17"/>
  <c r="Z46" i="17"/>
  <c r="K46" i="17"/>
  <c r="K45" i="17"/>
  <c r="Z45" i="17"/>
  <c r="Z44" i="17"/>
  <c r="K44" i="17"/>
  <c r="K43" i="17"/>
  <c r="Z43" i="17"/>
  <c r="Z42" i="17"/>
  <c r="K42" i="17"/>
  <c r="K41" i="17"/>
  <c r="Z41" i="17"/>
  <c r="Z40" i="17"/>
  <c r="K40" i="17"/>
  <c r="K39" i="17"/>
  <c r="Z39" i="17"/>
  <c r="Z38" i="17"/>
  <c r="K38" i="17"/>
  <c r="K37" i="17"/>
  <c r="Z37" i="17"/>
  <c r="K25" i="17"/>
  <c r="Z25" i="17"/>
  <c r="Z24" i="17"/>
  <c r="K24" i="17"/>
  <c r="K23" i="17"/>
  <c r="Z23" i="17"/>
  <c r="Z22" i="17"/>
  <c r="K22" i="17"/>
  <c r="L21" i="17"/>
  <c r="K21" i="17"/>
  <c r="Z21" i="17"/>
  <c r="Z20" i="17"/>
  <c r="K20" i="17"/>
  <c r="Z122" i="17"/>
  <c r="K122" i="17"/>
  <c r="K121" i="17"/>
  <c r="Z121" i="17"/>
  <c r="Z120" i="17"/>
  <c r="K120" i="17"/>
  <c r="Z119" i="17"/>
  <c r="K119" i="17"/>
  <c r="Z118" i="17"/>
  <c r="K118" i="17"/>
  <c r="K117" i="17"/>
  <c r="Z117" i="17"/>
  <c r="Z116" i="17"/>
  <c r="K116" i="17"/>
  <c r="Z115" i="17"/>
  <c r="K115" i="17"/>
  <c r="Z114" i="17"/>
  <c r="K114" i="17"/>
  <c r="K113" i="17"/>
  <c r="Z113" i="17"/>
  <c r="Z112" i="17"/>
  <c r="K112" i="17"/>
  <c r="Z111" i="17"/>
  <c r="K111" i="17"/>
  <c r="Z110" i="17"/>
  <c r="K110" i="17"/>
  <c r="K109" i="17"/>
  <c r="Z109" i="17"/>
  <c r="Z108" i="17"/>
  <c r="K108" i="17"/>
  <c r="Z107" i="17"/>
  <c r="K107" i="17"/>
  <c r="Z106" i="17"/>
  <c r="K106" i="17"/>
  <c r="K105" i="17"/>
  <c r="Z105" i="17"/>
  <c r="Z104" i="17"/>
  <c r="K104" i="17"/>
  <c r="L103" i="17"/>
  <c r="Z103" i="17"/>
  <c r="K103" i="17"/>
  <c r="Z102" i="17"/>
  <c r="K102" i="17"/>
  <c r="K101" i="17"/>
  <c r="Z101" i="17"/>
  <c r="Z100" i="17"/>
  <c r="K100" i="17"/>
  <c r="Z99" i="17"/>
  <c r="K99" i="17"/>
  <c r="Z98" i="17"/>
  <c r="K98" i="17"/>
  <c r="K97" i="17"/>
  <c r="Z97" i="17"/>
  <c r="Z96" i="17"/>
  <c r="K96" i="17"/>
  <c r="Z95" i="17"/>
  <c r="K95" i="17"/>
  <c r="Z94" i="17"/>
  <c r="K94" i="17"/>
  <c r="L93" i="17"/>
  <c r="K93" i="17"/>
  <c r="Z93" i="17"/>
  <c r="Z92" i="17"/>
  <c r="K92" i="17"/>
  <c r="Z91" i="17"/>
  <c r="K91" i="17"/>
  <c r="Z90" i="17"/>
  <c r="K90" i="17"/>
  <c r="K89" i="17"/>
  <c r="Z89" i="17"/>
  <c r="Z88" i="17"/>
  <c r="K88" i="17"/>
  <c r="K87" i="17"/>
  <c r="Z87" i="17"/>
  <c r="Z86" i="17"/>
  <c r="K86" i="17"/>
  <c r="L85" i="17"/>
  <c r="K85" i="17"/>
  <c r="Z85" i="17"/>
  <c r="Z84" i="17"/>
  <c r="K84" i="17"/>
  <c r="K83" i="17"/>
  <c r="Z83" i="17"/>
  <c r="Z82" i="17"/>
  <c r="K82" i="17"/>
  <c r="K81" i="17"/>
  <c r="Z81" i="17"/>
  <c r="Z80" i="17"/>
  <c r="K80" i="17"/>
  <c r="Z36" i="17"/>
  <c r="K36" i="17"/>
  <c r="K35" i="17"/>
  <c r="Z35" i="17"/>
  <c r="Z34" i="17"/>
  <c r="K34" i="17"/>
  <c r="K33" i="17"/>
  <c r="Z33" i="17"/>
  <c r="Z32" i="17"/>
  <c r="K32" i="17"/>
  <c r="K31" i="17"/>
  <c r="Z31" i="17"/>
  <c r="K19" i="17"/>
  <c r="Z19" i="17"/>
  <c r="Z18" i="17"/>
  <c r="K18" i="17"/>
  <c r="K17" i="17"/>
  <c r="Z17" i="17"/>
  <c r="Z16" i="17"/>
  <c r="K16" i="17"/>
  <c r="W9" i="17"/>
  <c r="X9" i="17" s="1"/>
  <c r="U8" i="17"/>
  <c r="V8" i="17" s="1"/>
  <c r="J11" i="14"/>
  <c r="AF11" i="14"/>
  <c r="J9" i="14"/>
  <c r="J8" i="14"/>
  <c r="Y15" i="18"/>
  <c r="R125" i="18"/>
  <c r="R124" i="18"/>
  <c r="R122" i="18"/>
  <c r="R117" i="18"/>
  <c r="Y147" i="18"/>
  <c r="Y144" i="18"/>
  <c r="R91" i="18"/>
  <c r="R90" i="18"/>
  <c r="Y70" i="18"/>
  <c r="Y69" i="18"/>
  <c r="Y68" i="18"/>
  <c r="Y62" i="18"/>
  <c r="Y61" i="18"/>
  <c r="Y135" i="18"/>
  <c r="Y31" i="18"/>
  <c r="K10" i="18"/>
  <c r="R23" i="18"/>
  <c r="Y117" i="18"/>
  <c r="Y58" i="18"/>
  <c r="Y128" i="18"/>
  <c r="Y84" i="18"/>
  <c r="Y25" i="18"/>
  <c r="Y18" i="17"/>
  <c r="R46" i="17"/>
  <c r="Y118" i="17"/>
  <c r="Y106" i="17"/>
  <c r="Y104" i="17"/>
  <c r="Y92" i="17"/>
  <c r="Y86" i="17"/>
  <c r="Y54" i="17"/>
  <c r="Y53" i="17"/>
  <c r="Y81" i="17"/>
  <c r="R27" i="17"/>
  <c r="K106" i="14"/>
  <c r="K131" i="14"/>
  <c r="K85" i="14"/>
  <c r="K120" i="14"/>
  <c r="K78" i="14"/>
  <c r="Z121" i="14"/>
  <c r="R38" i="18"/>
  <c r="R37" i="18"/>
  <c r="Y124" i="17"/>
  <c r="Y114" i="17"/>
  <c r="Y99" i="17"/>
  <c r="R92" i="17"/>
  <c r="Y70" i="17"/>
  <c r="Y69" i="17"/>
  <c r="Y68" i="17"/>
  <c r="Y34" i="17"/>
  <c r="Y32" i="17"/>
  <c r="R148" i="18"/>
  <c r="R145" i="18"/>
  <c r="Y143" i="18"/>
  <c r="R134" i="18"/>
  <c r="R133" i="18"/>
  <c r="R132" i="18"/>
  <c r="R130" i="18"/>
  <c r="R129" i="18"/>
  <c r="Y126" i="18"/>
  <c r="R116" i="18"/>
  <c r="R112" i="18"/>
  <c r="R106" i="18"/>
  <c r="R99" i="18"/>
  <c r="R87" i="18"/>
  <c r="R59" i="18"/>
  <c r="Y50" i="18"/>
  <c r="Y41" i="18"/>
  <c r="R30" i="18"/>
  <c r="R13" i="18"/>
  <c r="R12" i="18"/>
  <c r="AA127" i="14"/>
  <c r="Z76" i="14"/>
  <c r="Y136" i="17"/>
  <c r="Y130" i="17"/>
  <c r="Y117" i="17"/>
  <c r="Y116" i="17"/>
  <c r="Y115" i="17"/>
  <c r="Y110" i="17"/>
  <c r="Y89" i="17"/>
  <c r="Y64" i="17"/>
  <c r="Y63" i="17"/>
  <c r="Y56" i="17"/>
  <c r="Y55" i="17"/>
  <c r="Y45" i="17"/>
  <c r="Y136" i="18"/>
  <c r="Y121" i="18"/>
  <c r="Y78" i="18"/>
  <c r="Y77" i="18"/>
  <c r="Y76" i="18"/>
  <c r="Y11" i="18"/>
  <c r="Y11" i="17"/>
  <c r="AA8" i="14"/>
  <c r="AF8" i="14" s="1"/>
  <c r="L142" i="17"/>
  <c r="L74" i="17"/>
  <c r="L50" i="17"/>
  <c r="L104" i="18"/>
  <c r="L21" i="18"/>
  <c r="K111" i="14"/>
  <c r="K110" i="14"/>
  <c r="K101" i="14"/>
  <c r="AA92" i="14"/>
  <c r="K89" i="14"/>
  <c r="K65" i="14"/>
  <c r="K64" i="14"/>
  <c r="AA38" i="14"/>
  <c r="K23" i="14"/>
  <c r="K18" i="14"/>
  <c r="Y146" i="17"/>
  <c r="L141" i="17"/>
  <c r="L98" i="17"/>
  <c r="Y74" i="17"/>
  <c r="L73" i="17"/>
  <c r="L72" i="17"/>
  <c r="L65" i="17"/>
  <c r="Y61" i="17"/>
  <c r="L55" i="17"/>
  <c r="Y52" i="17"/>
  <c r="R51" i="17"/>
  <c r="Y44" i="17"/>
  <c r="R43" i="17"/>
  <c r="Y41" i="17"/>
  <c r="Y40" i="17"/>
  <c r="Y38" i="17"/>
  <c r="L36" i="17"/>
  <c r="L34" i="17"/>
  <c r="Y29" i="17"/>
  <c r="L12" i="17"/>
  <c r="U9" i="17"/>
  <c r="V9" i="17" s="1"/>
  <c r="R146" i="18"/>
  <c r="Y140" i="18"/>
  <c r="Y132" i="18"/>
  <c r="R127" i="18"/>
  <c r="Y125" i="18"/>
  <c r="R120" i="18"/>
  <c r="R119" i="18"/>
  <c r="R118" i="18"/>
  <c r="Y116" i="18"/>
  <c r="Y106" i="18"/>
  <c r="R97" i="18"/>
  <c r="L55" i="18"/>
  <c r="L54" i="18"/>
  <c r="L53" i="18"/>
  <c r="Y49" i="18"/>
  <c r="Y45" i="18"/>
  <c r="Y44" i="18"/>
  <c r="L42" i="18"/>
  <c r="R40" i="18"/>
  <c r="L34" i="18"/>
  <c r="R32" i="18"/>
  <c r="L18" i="18"/>
  <c r="L17" i="18"/>
  <c r="K130" i="14"/>
  <c r="K15" i="14"/>
  <c r="L119" i="17"/>
  <c r="L90" i="17"/>
  <c r="L58" i="17"/>
  <c r="L49" i="17"/>
  <c r="L100" i="18"/>
  <c r="L27" i="18"/>
  <c r="L20" i="18"/>
  <c r="L19" i="18"/>
  <c r="AC140" i="14"/>
  <c r="K134" i="14"/>
  <c r="AA131" i="14"/>
  <c r="K126" i="14"/>
  <c r="K118" i="14"/>
  <c r="K97" i="14"/>
  <c r="K77" i="14"/>
  <c r="K12" i="14"/>
  <c r="L145" i="17"/>
  <c r="Y141" i="17"/>
  <c r="L140" i="17"/>
  <c r="L138" i="17"/>
  <c r="Y129" i="17"/>
  <c r="L121" i="17"/>
  <c r="Y113" i="17"/>
  <c r="Y103" i="17"/>
  <c r="Y93" i="17"/>
  <c r="Y90" i="17"/>
  <c r="Y80" i="17"/>
  <c r="L78" i="17"/>
  <c r="Y73" i="17"/>
  <c r="Y66" i="17"/>
  <c r="L54" i="17"/>
  <c r="Y47" i="17"/>
  <c r="Y36" i="17"/>
  <c r="Y28" i="17"/>
  <c r="Y22" i="17"/>
  <c r="Y16" i="17"/>
  <c r="L10" i="17"/>
  <c r="Y148" i="18"/>
  <c r="Y139" i="18"/>
  <c r="Y131" i="18"/>
  <c r="Y122" i="18"/>
  <c r="Y113" i="18"/>
  <c r="Y99" i="18"/>
  <c r="Y56" i="18"/>
  <c r="L31" i="18"/>
  <c r="Y20" i="18"/>
  <c r="L16" i="18"/>
  <c r="L15" i="18"/>
  <c r="L14" i="18"/>
  <c r="AC97" i="14"/>
  <c r="K69" i="14"/>
  <c r="K61" i="14"/>
  <c r="L149" i="17"/>
  <c r="L37" i="17"/>
  <c r="L102" i="18"/>
  <c r="L90" i="18"/>
  <c r="L28" i="18"/>
  <c r="K138" i="14"/>
  <c r="AA110" i="14"/>
  <c r="K107" i="14"/>
  <c r="Z88" i="14"/>
  <c r="AA86" i="14"/>
  <c r="K76" i="14"/>
  <c r="K70" i="14"/>
  <c r="AA65" i="14"/>
  <c r="Z64" i="14"/>
  <c r="Z63" i="14"/>
  <c r="K57" i="14"/>
  <c r="K27" i="14"/>
  <c r="K26" i="14"/>
  <c r="L137" i="17"/>
  <c r="L123" i="17"/>
  <c r="L115" i="17"/>
  <c r="L100" i="17"/>
  <c r="L94" i="17"/>
  <c r="L92" i="17"/>
  <c r="L81" i="17"/>
  <c r="L62" i="17"/>
  <c r="L53" i="17"/>
  <c r="L41" i="17"/>
  <c r="L40" i="17"/>
  <c r="L20" i="17"/>
  <c r="L17" i="17"/>
  <c r="R144" i="18"/>
  <c r="R136" i="18"/>
  <c r="R128" i="18"/>
  <c r="R114" i="18"/>
  <c r="Y112" i="18"/>
  <c r="R103" i="18"/>
  <c r="R102" i="18"/>
  <c r="L86" i="18"/>
  <c r="L85" i="18"/>
  <c r="Y82" i="18"/>
  <c r="Y81" i="18"/>
  <c r="Y80" i="18"/>
  <c r="Y74" i="18"/>
  <c r="Y73" i="18"/>
  <c r="Y72" i="18"/>
  <c r="Y66" i="18"/>
  <c r="Y65" i="18"/>
  <c r="Y64" i="18"/>
  <c r="L59" i="18"/>
  <c r="L58" i="18"/>
  <c r="Y52" i="18"/>
  <c r="L50" i="18"/>
  <c r="L46" i="18"/>
  <c r="R41" i="18"/>
  <c r="L39" i="18"/>
  <c r="L23" i="18"/>
  <c r="R21" i="18"/>
  <c r="L13" i="18"/>
  <c r="K10" i="14"/>
  <c r="L111" i="18"/>
  <c r="L106" i="18"/>
  <c r="R147" i="18"/>
  <c r="R143" i="18"/>
  <c r="R139" i="18"/>
  <c r="R135" i="18"/>
  <c r="R131" i="18"/>
  <c r="R126" i="18"/>
  <c r="R123" i="18"/>
  <c r="R121" i="18"/>
  <c r="L109" i="18"/>
  <c r="L105" i="18"/>
  <c r="L94" i="18"/>
  <c r="L30" i="18"/>
  <c r="Y138" i="18"/>
  <c r="Y134" i="18"/>
  <c r="Y146" i="18"/>
  <c r="Y142" i="18"/>
  <c r="Y130" i="18"/>
  <c r="Y120" i="18"/>
  <c r="Y114" i="18"/>
  <c r="Y110" i="18"/>
  <c r="L103" i="18"/>
  <c r="L57" i="18"/>
  <c r="L43" i="18"/>
  <c r="U10" i="18"/>
  <c r="V10" i="18" s="1"/>
  <c r="Y145" i="18"/>
  <c r="Y141" i="18"/>
  <c r="Y137" i="18"/>
  <c r="Y133" i="18"/>
  <c r="Y129" i="18"/>
  <c r="Y124" i="18"/>
  <c r="Y118" i="18"/>
  <c r="R115" i="18"/>
  <c r="R113" i="18"/>
  <c r="R110" i="18"/>
  <c r="L107" i="18"/>
  <c r="L101" i="18"/>
  <c r="R98" i="18"/>
  <c r="L97" i="18"/>
  <c r="R95" i="18"/>
  <c r="L38" i="18"/>
  <c r="R50" i="18"/>
  <c r="Y47" i="18"/>
  <c r="Y40" i="18"/>
  <c r="Y33" i="18"/>
  <c r="Y32" i="18"/>
  <c r="Y26" i="18"/>
  <c r="R24" i="18"/>
  <c r="Y22" i="18"/>
  <c r="Y19" i="18"/>
  <c r="R11" i="18"/>
  <c r="Y127" i="18"/>
  <c r="Y123" i="18"/>
  <c r="Y119" i="18"/>
  <c r="Y115" i="18"/>
  <c r="R109" i="18"/>
  <c r="Y108" i="18"/>
  <c r="Y102" i="18"/>
  <c r="R100" i="18"/>
  <c r="Y96" i="18"/>
  <c r="Y93" i="18"/>
  <c r="Y89" i="18"/>
  <c r="R85" i="18"/>
  <c r="Y83" i="18"/>
  <c r="Y79" i="18"/>
  <c r="Y75" i="18"/>
  <c r="Y71" i="18"/>
  <c r="Y67" i="18"/>
  <c r="Y63" i="18"/>
  <c r="R60" i="18"/>
  <c r="Y59" i="18"/>
  <c r="R55" i="18"/>
  <c r="Y54" i="18"/>
  <c r="R47" i="18"/>
  <c r="Y37" i="18"/>
  <c r="Y29" i="18"/>
  <c r="R27" i="18"/>
  <c r="R17" i="18"/>
  <c r="Y16" i="18"/>
  <c r="Y101" i="18"/>
  <c r="Y95" i="18"/>
  <c r="Y92" i="18"/>
  <c r="R56" i="18"/>
  <c r="R44" i="18"/>
  <c r="R42" i="18"/>
  <c r="R10" i="18"/>
  <c r="L136" i="17"/>
  <c r="L31" i="17"/>
  <c r="L87" i="17"/>
  <c r="L71" i="17"/>
  <c r="Y148" i="17"/>
  <c r="L117" i="17"/>
  <c r="L109" i="17"/>
  <c r="L107" i="17"/>
  <c r="L24" i="17"/>
  <c r="L129" i="17"/>
  <c r="L13" i="17"/>
  <c r="Y149" i="17"/>
  <c r="L113" i="17"/>
  <c r="L105" i="17"/>
  <c r="L76" i="17"/>
  <c r="R71" i="17"/>
  <c r="L39" i="17"/>
  <c r="L14" i="17"/>
  <c r="R70" i="17"/>
  <c r="R65" i="17"/>
  <c r="Y134" i="17"/>
  <c r="Y133" i="17"/>
  <c r="Y126" i="17"/>
  <c r="Y125" i="17"/>
  <c r="Y95" i="17"/>
  <c r="Y85" i="17"/>
  <c r="Y75" i="17"/>
  <c r="Y71" i="17"/>
  <c r="Y65" i="17"/>
  <c r="Y60" i="17"/>
  <c r="L57" i="17"/>
  <c r="R53" i="17"/>
  <c r="Y46" i="17"/>
  <c r="Y43" i="17"/>
  <c r="R31" i="17"/>
  <c r="Y30" i="17"/>
  <c r="Y27" i="17"/>
  <c r="Y26" i="17"/>
  <c r="Y21" i="17"/>
  <c r="R13" i="17"/>
  <c r="Y122" i="17"/>
  <c r="Y121" i="17"/>
  <c r="Y111" i="17"/>
  <c r="Y108" i="17"/>
  <c r="Y91" i="17"/>
  <c r="Y88" i="17"/>
  <c r="Y83" i="17"/>
  <c r="Y82" i="17"/>
  <c r="Y76" i="17"/>
  <c r="Y72" i="17"/>
  <c r="R67" i="17"/>
  <c r="Y62" i="17"/>
  <c r="Y59" i="17"/>
  <c r="R54" i="17"/>
  <c r="Y39" i="17"/>
  <c r="R36" i="17"/>
  <c r="Y35" i="17"/>
  <c r="R35" i="17"/>
  <c r="Y25" i="17"/>
  <c r="Y13" i="17"/>
  <c r="Y12" i="17"/>
  <c r="K72" i="14"/>
  <c r="AA54" i="14"/>
  <c r="K122" i="14"/>
  <c r="AA119" i="14"/>
  <c r="Z109" i="14"/>
  <c r="AC101" i="14"/>
  <c r="Z96" i="14"/>
  <c r="Z79" i="14"/>
  <c r="AC70" i="14"/>
  <c r="K53" i="14"/>
  <c r="Z49" i="14"/>
  <c r="Z34" i="14"/>
  <c r="AA34" i="14"/>
  <c r="Y9" i="14"/>
  <c r="AA9" i="14" s="1"/>
  <c r="AF9" i="14" s="1"/>
  <c r="AC146" i="14"/>
  <c r="AA111" i="14"/>
  <c r="AA105" i="14"/>
  <c r="K94" i="14"/>
  <c r="K88" i="14"/>
  <c r="K127" i="14"/>
  <c r="Z126" i="14"/>
  <c r="AC120" i="14"/>
  <c r="Z110" i="14"/>
  <c r="K90" i="14"/>
  <c r="K81" i="14"/>
  <c r="AC78" i="14"/>
  <c r="K38" i="14"/>
  <c r="K11" i="14"/>
  <c r="Z71" i="14"/>
  <c r="AA58" i="14"/>
  <c r="AA31" i="14"/>
  <c r="K20" i="14"/>
  <c r="Z143" i="14"/>
  <c r="AA108" i="14"/>
  <c r="AC108" i="14"/>
  <c r="AA107" i="14"/>
  <c r="AA81" i="14"/>
  <c r="AA50" i="14"/>
  <c r="AA49" i="14"/>
  <c r="AA36" i="14"/>
  <c r="AC36" i="14"/>
  <c r="AA23" i="14"/>
  <c r="U8" i="18"/>
  <c r="V8" i="18" s="1"/>
  <c r="R8" i="18"/>
  <c r="W10" i="18"/>
  <c r="U9" i="18"/>
  <c r="V9" i="18" s="1"/>
  <c r="Z9" i="18" s="1"/>
  <c r="W10" i="17"/>
  <c r="X10" i="17" s="1"/>
  <c r="V10" i="17"/>
  <c r="W8" i="17"/>
  <c r="R9" i="17"/>
  <c r="P149" i="18"/>
  <c r="R149" i="18" s="1"/>
  <c r="U149" i="18"/>
  <c r="V149" i="18" s="1"/>
  <c r="AA146" i="14"/>
  <c r="Z69" i="14"/>
  <c r="K66" i="14"/>
  <c r="AA41" i="14"/>
  <c r="L45" i="17"/>
  <c r="L35" i="17"/>
  <c r="L23" i="17"/>
  <c r="L128" i="18"/>
  <c r="K139" i="14"/>
  <c r="AA134" i="14"/>
  <c r="Z115" i="14"/>
  <c r="AA84" i="14"/>
  <c r="Z35" i="14"/>
  <c r="Z18" i="14"/>
  <c r="AA18" i="14"/>
  <c r="L135" i="17"/>
  <c r="L80" i="17"/>
  <c r="L22" i="17"/>
  <c r="L146" i="18"/>
  <c r="L51" i="18"/>
  <c r="K58" i="14"/>
  <c r="L67" i="17"/>
  <c r="L59" i="17"/>
  <c r="L144" i="18"/>
  <c r="L63" i="18"/>
  <c r="Z146" i="14"/>
  <c r="Z104" i="14"/>
  <c r="AA104" i="14"/>
  <c r="Z61" i="14"/>
  <c r="K49" i="14"/>
  <c r="Z37" i="14"/>
  <c r="AA37" i="14"/>
  <c r="Z31" i="14"/>
  <c r="Z15" i="14"/>
  <c r="AA15" i="14"/>
  <c r="L83" i="17"/>
  <c r="L138" i="18"/>
  <c r="L130" i="18"/>
  <c r="L122" i="18"/>
  <c r="Z134" i="14"/>
  <c r="AA122" i="14"/>
  <c r="AA115" i="14"/>
  <c r="AA97" i="14"/>
  <c r="Z91" i="14"/>
  <c r="Z72" i="14"/>
  <c r="AC50" i="14"/>
  <c r="K46" i="14"/>
  <c r="K42" i="14"/>
  <c r="K36" i="14"/>
  <c r="K31" i="14"/>
  <c r="AA27" i="14"/>
  <c r="Z27" i="14"/>
  <c r="AA26" i="14"/>
  <c r="K19" i="14"/>
  <c r="Z11" i="14"/>
  <c r="L146" i="17"/>
  <c r="L97" i="17"/>
  <c r="L95" i="17"/>
  <c r="L69" i="17"/>
  <c r="L60" i="17"/>
  <c r="L44" i="17"/>
  <c r="L28" i="17"/>
  <c r="R19" i="17"/>
  <c r="L148" i="18"/>
  <c r="L140" i="18"/>
  <c r="L132" i="18"/>
  <c r="L124" i="18"/>
  <c r="L116" i="18"/>
  <c r="L110" i="18"/>
  <c r="L131" i="17"/>
  <c r="L61" i="17"/>
  <c r="L29" i="17"/>
  <c r="L136" i="18"/>
  <c r="L120" i="18"/>
  <c r="L79" i="18"/>
  <c r="K143" i="14"/>
  <c r="AC142" i="14"/>
  <c r="AA91" i="14"/>
  <c r="K82" i="14"/>
  <c r="AA69" i="14"/>
  <c r="AA45" i="14"/>
  <c r="K32" i="14"/>
  <c r="L143" i="17"/>
  <c r="L114" i="18"/>
  <c r="AA149" i="14"/>
  <c r="AA143" i="14"/>
  <c r="K115" i="14"/>
  <c r="Z107" i="14"/>
  <c r="Z92" i="14"/>
  <c r="Z84" i="14"/>
  <c r="Z67" i="14"/>
  <c r="AC66" i="14"/>
  <c r="AA61" i="14"/>
  <c r="Z149" i="14"/>
  <c r="K142" i="14"/>
  <c r="Z138" i="14"/>
  <c r="AA126" i="14"/>
  <c r="Z122" i="14"/>
  <c r="Z119" i="14"/>
  <c r="Z118" i="14"/>
  <c r="K108" i="14"/>
  <c r="Z100" i="14"/>
  <c r="AA85" i="14"/>
  <c r="AC83" i="14"/>
  <c r="AA82" i="14"/>
  <c r="Z77" i="14"/>
  <c r="AA76" i="14"/>
  <c r="AA72" i="14"/>
  <c r="AA64" i="14"/>
  <c r="AC62" i="14"/>
  <c r="K62" i="14"/>
  <c r="Z57" i="14"/>
  <c r="AA57" i="14"/>
  <c r="AC56" i="14"/>
  <c r="AC54" i="14"/>
  <c r="K33" i="14"/>
  <c r="K28" i="14"/>
  <c r="Z23" i="14"/>
  <c r="Z19" i="14"/>
  <c r="AA11" i="14"/>
  <c r="AA10" i="14"/>
  <c r="L127" i="17"/>
  <c r="L111" i="17"/>
  <c r="L101" i="17"/>
  <c r="L86" i="17"/>
  <c r="L43" i="17"/>
  <c r="L142" i="18"/>
  <c r="L134" i="18"/>
  <c r="L126" i="18"/>
  <c r="L118" i="18"/>
  <c r="L95" i="18"/>
  <c r="L75" i="18"/>
  <c r="AA53" i="14"/>
  <c r="AC30" i="14"/>
  <c r="Z26" i="14"/>
  <c r="AA19" i="14"/>
  <c r="R145" i="17"/>
  <c r="Y144" i="17"/>
  <c r="Y143" i="17"/>
  <c r="R142" i="17"/>
  <c r="Y132" i="17"/>
  <c r="Y131" i="17"/>
  <c r="Y128" i="17"/>
  <c r="Y127" i="17"/>
  <c r="Y112" i="17"/>
  <c r="Y94" i="17"/>
  <c r="L89" i="17"/>
  <c r="Y87" i="17"/>
  <c r="L84" i="17"/>
  <c r="Y79" i="17"/>
  <c r="Y57" i="17"/>
  <c r="L48" i="17"/>
  <c r="Y42" i="17"/>
  <c r="L38" i="17"/>
  <c r="L33" i="17"/>
  <c r="Y31" i="17"/>
  <c r="R20" i="17"/>
  <c r="L149" i="18"/>
  <c r="L147" i="18"/>
  <c r="L145" i="18"/>
  <c r="L143" i="18"/>
  <c r="L141" i="18"/>
  <c r="L139" i="18"/>
  <c r="L137" i="18"/>
  <c r="L135" i="18"/>
  <c r="L133" i="18"/>
  <c r="L131" i="18"/>
  <c r="L129" i="18"/>
  <c r="L127" i="18"/>
  <c r="L125" i="18"/>
  <c r="L123" i="18"/>
  <c r="L121" i="18"/>
  <c r="L119" i="18"/>
  <c r="L117" i="18"/>
  <c r="L115" i="18"/>
  <c r="L113" i="18"/>
  <c r="L88" i="18"/>
  <c r="L83" i="18"/>
  <c r="L67" i="18"/>
  <c r="L37" i="18"/>
  <c r="L24" i="18"/>
  <c r="R14" i="18"/>
  <c r="AA147" i="14"/>
  <c r="Z142" i="14"/>
  <c r="AA139" i="14"/>
  <c r="AA135" i="14"/>
  <c r="Z130" i="14"/>
  <c r="AA124" i="14"/>
  <c r="AA123" i="14"/>
  <c r="AA120" i="14"/>
  <c r="Z95" i="14"/>
  <c r="Z81" i="14"/>
  <c r="AA74" i="14"/>
  <c r="AA73" i="14"/>
  <c r="AA70" i="14"/>
  <c r="Z65" i="14"/>
  <c r="AA46" i="14"/>
  <c r="Z45" i="14"/>
  <c r="AA42" i="14"/>
  <c r="Z41" i="14"/>
  <c r="AA35" i="14"/>
  <c r="Z10" i="14"/>
  <c r="R148" i="17"/>
  <c r="Y147" i="17"/>
  <c r="Y145" i="17"/>
  <c r="Y139" i="17"/>
  <c r="Y138" i="17"/>
  <c r="R137" i="17"/>
  <c r="Y123" i="17"/>
  <c r="Y120" i="17"/>
  <c r="Y119" i="17"/>
  <c r="Y105" i="17"/>
  <c r="Y101" i="17"/>
  <c r="Y96" i="17"/>
  <c r="Y77" i="17"/>
  <c r="R74" i="17"/>
  <c r="R72" i="17"/>
  <c r="L66" i="17"/>
  <c r="R59" i="17"/>
  <c r="R56" i="17"/>
  <c r="Y51" i="17"/>
  <c r="Y48" i="17"/>
  <c r="R39" i="17"/>
  <c r="Y33" i="17"/>
  <c r="L15" i="17"/>
  <c r="L112" i="18"/>
  <c r="L98" i="18"/>
  <c r="L91" i="18"/>
  <c r="L71" i="18"/>
  <c r="L61" i="18"/>
  <c r="L47" i="18"/>
  <c r="L40" i="18"/>
  <c r="Y24" i="17"/>
  <c r="Y19" i="17"/>
  <c r="R15" i="17"/>
  <c r="R108" i="18"/>
  <c r="R104" i="18"/>
  <c r="R101" i="18"/>
  <c r="Y100" i="18"/>
  <c r="L93" i="18"/>
  <c r="L92" i="18"/>
  <c r="R89" i="18"/>
  <c r="L87" i="18"/>
  <c r="L84" i="18"/>
  <c r="L80" i="18"/>
  <c r="L76" i="18"/>
  <c r="L72" i="18"/>
  <c r="L68" i="18"/>
  <c r="L64" i="18"/>
  <c r="L49" i="18"/>
  <c r="R48" i="18"/>
  <c r="R31" i="18"/>
  <c r="L26" i="18"/>
  <c r="Y107" i="17"/>
  <c r="R100" i="17"/>
  <c r="R87" i="17"/>
  <c r="Y67" i="17"/>
  <c r="R61" i="17"/>
  <c r="R60" i="17"/>
  <c r="Y58" i="17"/>
  <c r="Y50" i="17"/>
  <c r="Y49" i="17"/>
  <c r="Y37" i="17"/>
  <c r="R29" i="17"/>
  <c r="R22" i="17"/>
  <c r="Y17" i="17"/>
  <c r="Y15" i="17"/>
  <c r="Y14" i="17"/>
  <c r="R11" i="17"/>
  <c r="R8" i="17"/>
  <c r="L108" i="18"/>
  <c r="R107" i="18"/>
  <c r="Y105" i="18"/>
  <c r="Y103" i="18"/>
  <c r="L99" i="18"/>
  <c r="Y97" i="18"/>
  <c r="L96" i="18"/>
  <c r="R86" i="18"/>
  <c r="L41" i="18"/>
  <c r="R35" i="18"/>
  <c r="L33" i="18"/>
  <c r="L29" i="18"/>
  <c r="R18" i="18"/>
  <c r="R92" i="18"/>
  <c r="L89" i="18"/>
  <c r="Y85" i="18"/>
  <c r="L81" i="18"/>
  <c r="L77" i="18"/>
  <c r="L73" i="18"/>
  <c r="L69" i="18"/>
  <c r="L65" i="18"/>
  <c r="Y55" i="18"/>
  <c r="R45" i="18"/>
  <c r="Y42" i="18"/>
  <c r="Y38" i="18"/>
  <c r="Y35" i="18"/>
  <c r="L35" i="18"/>
  <c r="Y30" i="18"/>
  <c r="Y27" i="18"/>
  <c r="L25" i="18"/>
  <c r="R22" i="18"/>
  <c r="R19" i="18"/>
  <c r="Y17" i="18"/>
  <c r="R15" i="18"/>
  <c r="Y13" i="18"/>
  <c r="Y111" i="18"/>
  <c r="Y109" i="18"/>
  <c r="Y107" i="18"/>
  <c r="R105" i="18"/>
  <c r="Y104" i="18"/>
  <c r="Y98" i="18"/>
  <c r="R96" i="18"/>
  <c r="R93" i="18"/>
  <c r="Y91" i="18"/>
  <c r="R88" i="18"/>
  <c r="L82" i="18"/>
  <c r="L78" i="18"/>
  <c r="L74" i="18"/>
  <c r="L70" i="18"/>
  <c r="L66" i="18"/>
  <c r="L62" i="18"/>
  <c r="R54" i="18"/>
  <c r="Y53" i="18"/>
  <c r="Y48" i="18"/>
  <c r="L45" i="18"/>
  <c r="Y43" i="18"/>
  <c r="R43" i="18"/>
  <c r="Y39" i="18"/>
  <c r="R39" i="18"/>
  <c r="R34" i="18"/>
  <c r="L32" i="18"/>
  <c r="Y28" i="18"/>
  <c r="R28" i="18"/>
  <c r="L22" i="18"/>
  <c r="R20" i="18"/>
  <c r="Y18" i="18"/>
  <c r="R16" i="18"/>
  <c r="Y14" i="18"/>
  <c r="R9" i="18"/>
  <c r="Y90" i="18"/>
  <c r="Y88" i="18"/>
  <c r="Y87" i="18"/>
  <c r="Y86" i="18"/>
  <c r="R84" i="18"/>
  <c r="R61" i="18"/>
  <c r="Y60" i="18"/>
  <c r="R58" i="18"/>
  <c r="Y57" i="18"/>
  <c r="Y51" i="18"/>
  <c r="Y46" i="18"/>
  <c r="Y36" i="18"/>
  <c r="Y34" i="18"/>
  <c r="R29" i="18"/>
  <c r="R26" i="18"/>
  <c r="Y24" i="18"/>
  <c r="Y23" i="18"/>
  <c r="Y21" i="18"/>
  <c r="R111" i="18"/>
  <c r="R49" i="18"/>
  <c r="L48" i="18"/>
  <c r="R53" i="18"/>
  <c r="L52" i="18"/>
  <c r="L60" i="18"/>
  <c r="L44" i="18"/>
  <c r="R83" i="18"/>
  <c r="R82" i="18"/>
  <c r="R81" i="18"/>
  <c r="R80" i="18"/>
  <c r="R79" i="18"/>
  <c r="R78" i="18"/>
  <c r="R77" i="18"/>
  <c r="R76" i="18"/>
  <c r="R75" i="18"/>
  <c r="R74" i="18"/>
  <c r="R73" i="18"/>
  <c r="R72" i="18"/>
  <c r="R71" i="18"/>
  <c r="R70" i="18"/>
  <c r="R69" i="18"/>
  <c r="R68" i="18"/>
  <c r="R67" i="18"/>
  <c r="R66" i="18"/>
  <c r="R65" i="18"/>
  <c r="R64" i="18"/>
  <c r="R63" i="18"/>
  <c r="R62" i="18"/>
  <c r="R57" i="18"/>
  <c r="L56" i="18"/>
  <c r="R25" i="18"/>
  <c r="L36" i="18"/>
  <c r="R36" i="18"/>
  <c r="R33" i="18"/>
  <c r="L12" i="18"/>
  <c r="L11" i="18"/>
  <c r="L10" i="18"/>
  <c r="L9" i="18"/>
  <c r="K9" i="18" s="1"/>
  <c r="L8" i="18"/>
  <c r="K8" i="18" s="1"/>
  <c r="L68" i="17"/>
  <c r="L63" i="17"/>
  <c r="L52" i="17"/>
  <c r="R147" i="17"/>
  <c r="R144" i="17"/>
  <c r="R139" i="17"/>
  <c r="R134" i="17"/>
  <c r="R132" i="17"/>
  <c r="R130" i="17"/>
  <c r="R128" i="17"/>
  <c r="R126" i="17"/>
  <c r="R124" i="17"/>
  <c r="R122" i="17"/>
  <c r="R120" i="17"/>
  <c r="R118" i="17"/>
  <c r="R116" i="17"/>
  <c r="R114" i="17"/>
  <c r="R112" i="17"/>
  <c r="R110" i="17"/>
  <c r="R108" i="17"/>
  <c r="R106" i="17"/>
  <c r="R104" i="17"/>
  <c r="R102" i="17"/>
  <c r="R98" i="17"/>
  <c r="R90" i="17"/>
  <c r="R81" i="17"/>
  <c r="L79" i="17"/>
  <c r="L75" i="17"/>
  <c r="L70" i="17"/>
  <c r="L64" i="17"/>
  <c r="L42" i="17"/>
  <c r="R149" i="17"/>
  <c r="L147" i="17"/>
  <c r="R146" i="17"/>
  <c r="L144" i="17"/>
  <c r="R141" i="17"/>
  <c r="Y140" i="17"/>
  <c r="L139" i="17"/>
  <c r="R136" i="17"/>
  <c r="Y135" i="17"/>
  <c r="L134" i="17"/>
  <c r="L132" i="17"/>
  <c r="L130" i="17"/>
  <c r="L128" i="17"/>
  <c r="L126" i="17"/>
  <c r="L124" i="17"/>
  <c r="L122" i="17"/>
  <c r="L120" i="17"/>
  <c r="L118" i="17"/>
  <c r="L116" i="17"/>
  <c r="L114" i="17"/>
  <c r="L112" i="17"/>
  <c r="L110" i="17"/>
  <c r="L108" i="17"/>
  <c r="L106" i="17"/>
  <c r="L104" i="17"/>
  <c r="L102" i="17"/>
  <c r="L99" i="17"/>
  <c r="R96" i="17"/>
  <c r="L91" i="17"/>
  <c r="R88" i="17"/>
  <c r="R85" i="17"/>
  <c r="L82" i="17"/>
  <c r="Y78" i="17"/>
  <c r="L51" i="17"/>
  <c r="L77" i="17"/>
  <c r="R143" i="17"/>
  <c r="Y142" i="17"/>
  <c r="R140" i="17"/>
  <c r="R138" i="17"/>
  <c r="Y137" i="17"/>
  <c r="R135" i="17"/>
  <c r="R133" i="17"/>
  <c r="R131" i="17"/>
  <c r="R129" i="17"/>
  <c r="R127" i="17"/>
  <c r="R125" i="17"/>
  <c r="R123" i="17"/>
  <c r="R121" i="17"/>
  <c r="R119" i="17"/>
  <c r="R117" i="17"/>
  <c r="R115" i="17"/>
  <c r="R113" i="17"/>
  <c r="R111" i="17"/>
  <c r="R109" i="17"/>
  <c r="R107" i="17"/>
  <c r="R105" i="17"/>
  <c r="R103" i="17"/>
  <c r="R101" i="17"/>
  <c r="L96" i="17"/>
  <c r="R94" i="17"/>
  <c r="L88" i="17"/>
  <c r="R79" i="17"/>
  <c r="R77" i="17"/>
  <c r="R75" i="17"/>
  <c r="R68" i="17"/>
  <c r="R55" i="17"/>
  <c r="R47" i="17"/>
  <c r="R73" i="17"/>
  <c r="R66" i="17"/>
  <c r="R63" i="17"/>
  <c r="R62" i="17"/>
  <c r="R52" i="17"/>
  <c r="R42" i="17"/>
  <c r="L32" i="17"/>
  <c r="L27" i="17"/>
  <c r="L25" i="17"/>
  <c r="R99" i="17"/>
  <c r="R97" i="17"/>
  <c r="R95" i="17"/>
  <c r="R93" i="17"/>
  <c r="R91" i="17"/>
  <c r="R89" i="17"/>
  <c r="R80" i="17"/>
  <c r="R78" i="17"/>
  <c r="R76" i="17"/>
  <c r="R69" i="17"/>
  <c r="R58" i="17"/>
  <c r="R49" i="17"/>
  <c r="L47" i="17"/>
  <c r="R45" i="17"/>
  <c r="R44" i="17"/>
  <c r="R38" i="17"/>
  <c r="R37" i="17"/>
  <c r="R23" i="17"/>
  <c r="L18" i="17"/>
  <c r="L16" i="17"/>
  <c r="L11" i="17"/>
  <c r="R64" i="17"/>
  <c r="R57" i="17"/>
  <c r="R50" i="17"/>
  <c r="R48" i="17"/>
  <c r="R41" i="17"/>
  <c r="R34" i="17"/>
  <c r="R32" i="17"/>
  <c r="R25" i="17"/>
  <c r="R18" i="17"/>
  <c r="R16" i="17"/>
  <c r="L9" i="17"/>
  <c r="K9" i="17" s="1"/>
  <c r="L8" i="17"/>
  <c r="K8" i="17" s="1"/>
  <c r="R30" i="17"/>
  <c r="R28" i="17"/>
  <c r="R21" i="17"/>
  <c r="R14" i="17"/>
  <c r="R12" i="17"/>
  <c r="R40" i="17"/>
  <c r="R33" i="17"/>
  <c r="R26" i="17"/>
  <c r="R24" i="17"/>
  <c r="R17" i="17"/>
  <c r="R10" i="17"/>
  <c r="AC89" i="14"/>
  <c r="K80" i="14"/>
  <c r="AC39" i="14"/>
  <c r="AC28" i="14"/>
  <c r="AA21" i="14"/>
  <c r="Z21" i="14"/>
  <c r="Z147" i="14"/>
  <c r="K146" i="14"/>
  <c r="AA145" i="14"/>
  <c r="AA141" i="14"/>
  <c r="AA138" i="14"/>
  <c r="Z137" i="14"/>
  <c r="AC136" i="14"/>
  <c r="K136" i="14"/>
  <c r="Z135" i="14"/>
  <c r="AA130" i="14"/>
  <c r="Z125" i="14"/>
  <c r="AC124" i="14"/>
  <c r="K124" i="14"/>
  <c r="Z123" i="14"/>
  <c r="K119" i="14"/>
  <c r="AA113" i="14"/>
  <c r="Z113" i="14"/>
  <c r="AC105" i="14"/>
  <c r="K105" i="14"/>
  <c r="K102" i="14"/>
  <c r="AA100" i="14"/>
  <c r="K86" i="14"/>
  <c r="Z80" i="14"/>
  <c r="AA80" i="14"/>
  <c r="AA29" i="14"/>
  <c r="Z29" i="14"/>
  <c r="K14" i="14"/>
  <c r="AC112" i="14"/>
  <c r="K73" i="14"/>
  <c r="Z60" i="14"/>
  <c r="AA60" i="14"/>
  <c r="AC32" i="14"/>
  <c r="Z30" i="14"/>
  <c r="AA30" i="14"/>
  <c r="K147" i="14"/>
  <c r="AA142" i="14"/>
  <c r="K135" i="14"/>
  <c r="Z129" i="14"/>
  <c r="AC128" i="14"/>
  <c r="K128" i="14"/>
  <c r="Z127" i="14"/>
  <c r="K123" i="14"/>
  <c r="AA118" i="14"/>
  <c r="Z117" i="14"/>
  <c r="AC116" i="14"/>
  <c r="K116" i="14"/>
  <c r="Z103" i="14"/>
  <c r="AA103" i="14"/>
  <c r="K98" i="14"/>
  <c r="K68" i="14"/>
  <c r="K50" i="14"/>
  <c r="K47" i="14"/>
  <c r="K43" i="14"/>
  <c r="K22" i="14"/>
  <c r="K16" i="14"/>
  <c r="Z14" i="14"/>
  <c r="AA14" i="14"/>
  <c r="AC12" i="14"/>
  <c r="K140" i="14"/>
  <c r="Z139" i="14"/>
  <c r="Z133" i="14"/>
  <c r="AC132" i="14"/>
  <c r="K132" i="14"/>
  <c r="Z131" i="14"/>
  <c r="AA114" i="14"/>
  <c r="K114" i="14"/>
  <c r="K112" i="14"/>
  <c r="Z99" i="14"/>
  <c r="AA99" i="14"/>
  <c r="AC93" i="14"/>
  <c r="K93" i="14"/>
  <c r="Z68" i="14"/>
  <c r="AA68" i="14"/>
  <c r="K60" i="14"/>
  <c r="K54" i="14"/>
  <c r="AC47" i="14"/>
  <c r="AC43" i="14"/>
  <c r="K39" i="14"/>
  <c r="K30" i="14"/>
  <c r="K24" i="14"/>
  <c r="Z22" i="14"/>
  <c r="AA22" i="14"/>
  <c r="AC20" i="14"/>
  <c r="AA13" i="14"/>
  <c r="Z13" i="14"/>
  <c r="Z111" i="14"/>
  <c r="Z75" i="14"/>
  <c r="AC74" i="14"/>
  <c r="K74" i="14"/>
  <c r="Z73" i="14"/>
  <c r="AC59" i="14"/>
  <c r="K51" i="14"/>
  <c r="Z25" i="14"/>
  <c r="AC24" i="14"/>
  <c r="Z17" i="14"/>
  <c r="AC16" i="14"/>
  <c r="Z85" i="14"/>
  <c r="Z46" i="14"/>
  <c r="Z42" i="14"/>
  <c r="Z38" i="14"/>
  <c r="R86" i="17"/>
  <c r="R82" i="17"/>
  <c r="AC149" i="14"/>
  <c r="AC117" i="14"/>
  <c r="Z116" i="14"/>
  <c r="K109" i="14"/>
  <c r="Z98" i="14"/>
  <c r="AC145" i="14"/>
  <c r="AE145" i="14" s="1"/>
  <c r="K137" i="14"/>
  <c r="AC129" i="14"/>
  <c r="Z128" i="14"/>
  <c r="AC127" i="14"/>
  <c r="K121" i="14"/>
  <c r="AC113" i="14"/>
  <c r="Z112" i="14"/>
  <c r="AC111" i="14"/>
  <c r="K104" i="14"/>
  <c r="AC102" i="14"/>
  <c r="AA101" i="14"/>
  <c r="AC100" i="14"/>
  <c r="K99" i="14"/>
  <c r="K96" i="14"/>
  <c r="AC94" i="14"/>
  <c r="AA93" i="14"/>
  <c r="AC92" i="14"/>
  <c r="K91" i="14"/>
  <c r="AC86" i="14"/>
  <c r="Z144" i="14"/>
  <c r="AE144" i="14" s="1"/>
  <c r="K141" i="14"/>
  <c r="AC131" i="14"/>
  <c r="K125" i="14"/>
  <c r="AC115" i="14"/>
  <c r="Z93" i="14"/>
  <c r="Z90" i="14"/>
  <c r="AC85" i="14"/>
  <c r="AE85" i="14" s="1"/>
  <c r="Z83" i="14"/>
  <c r="AA136" i="14"/>
  <c r="K149" i="14"/>
  <c r="AA148" i="14"/>
  <c r="AC147" i="14"/>
  <c r="AC141" i="14"/>
  <c r="AE141" i="14" s="1"/>
  <c r="Z140" i="14"/>
  <c r="AC139" i="14"/>
  <c r="K133" i="14"/>
  <c r="AA132" i="14"/>
  <c r="AC125" i="14"/>
  <c r="Z124" i="14"/>
  <c r="AC123" i="14"/>
  <c r="K117" i="14"/>
  <c r="AA116" i="14"/>
  <c r="AC109" i="14"/>
  <c r="Z108" i="14"/>
  <c r="AC107" i="14"/>
  <c r="AE107" i="14" s="1"/>
  <c r="Z105" i="14"/>
  <c r="Z102" i="14"/>
  <c r="Z97" i="14"/>
  <c r="Z94" i="14"/>
  <c r="Z89" i="14"/>
  <c r="Z87" i="14"/>
  <c r="AE87" i="14" s="1"/>
  <c r="AC81" i="14"/>
  <c r="K75" i="14"/>
  <c r="AC133" i="14"/>
  <c r="Z132" i="14"/>
  <c r="Z106" i="14"/>
  <c r="Z101" i="14"/>
  <c r="Z148" i="14"/>
  <c r="AE148" i="14" s="1"/>
  <c r="K145" i="14"/>
  <c r="AA144" i="14"/>
  <c r="AC143" i="14"/>
  <c r="AE143" i="14" s="1"/>
  <c r="AC137" i="14"/>
  <c r="Z136" i="14"/>
  <c r="AC135" i="14"/>
  <c r="K129" i="14"/>
  <c r="AC121" i="14"/>
  <c r="AE121" i="14" s="1"/>
  <c r="Z120" i="14"/>
  <c r="AC119" i="14"/>
  <c r="K113" i="14"/>
  <c r="AA106" i="14"/>
  <c r="AC104" i="14"/>
  <c r="K103" i="14"/>
  <c r="K100" i="14"/>
  <c r="AC98" i="14"/>
  <c r="AC96" i="14"/>
  <c r="K95" i="14"/>
  <c r="K92" i="14"/>
  <c r="AC90" i="14"/>
  <c r="AC82" i="14"/>
  <c r="AC65" i="14"/>
  <c r="Z52" i="14"/>
  <c r="AE52" i="14" s="1"/>
  <c r="AA52" i="14"/>
  <c r="K148" i="14"/>
  <c r="K144" i="14"/>
  <c r="K87" i="14"/>
  <c r="K83" i="14"/>
  <c r="AC79" i="14"/>
  <c r="Z78" i="14"/>
  <c r="AE78" i="14" s="1"/>
  <c r="AC77" i="14"/>
  <c r="K71" i="14"/>
  <c r="AC63" i="14"/>
  <c r="AE63" i="14" s="1"/>
  <c r="Z62" i="14"/>
  <c r="AC61" i="14"/>
  <c r="Z56" i="14"/>
  <c r="AA56" i="14"/>
  <c r="Z48" i="14"/>
  <c r="AE48" i="14" s="1"/>
  <c r="AA48" i="14"/>
  <c r="AC45" i="14"/>
  <c r="Z43" i="14"/>
  <c r="AC67" i="14"/>
  <c r="Z66" i="14"/>
  <c r="AC138" i="14"/>
  <c r="AC134" i="14"/>
  <c r="AC130" i="14"/>
  <c r="AC126" i="14"/>
  <c r="AC122" i="14"/>
  <c r="AC118" i="14"/>
  <c r="AC114" i="14"/>
  <c r="AE114" i="14" s="1"/>
  <c r="AC110" i="14"/>
  <c r="AC106" i="14"/>
  <c r="AA102" i="14"/>
  <c r="AA98" i="14"/>
  <c r="AA94" i="14"/>
  <c r="AA90" i="14"/>
  <c r="K84" i="14"/>
  <c r="AC75" i="14"/>
  <c r="Z74" i="14"/>
  <c r="AC73" i="14"/>
  <c r="K67" i="14"/>
  <c r="AA66" i="14"/>
  <c r="AC44" i="14"/>
  <c r="AC41" i="14"/>
  <c r="Z39" i="14"/>
  <c r="AC35" i="14"/>
  <c r="K34" i="14"/>
  <c r="AC103" i="14"/>
  <c r="AC99" i="14"/>
  <c r="AC95" i="14"/>
  <c r="AC91" i="14"/>
  <c r="AC88" i="14"/>
  <c r="AA87" i="14"/>
  <c r="Z86" i="14"/>
  <c r="AC84" i="14"/>
  <c r="AA83" i="14"/>
  <c r="Z82" i="14"/>
  <c r="K79" i="14"/>
  <c r="AA78" i="14"/>
  <c r="AC71" i="14"/>
  <c r="Z70" i="14"/>
  <c r="AC69" i="14"/>
  <c r="K63" i="14"/>
  <c r="AA62" i="14"/>
  <c r="AC55" i="14"/>
  <c r="AC51" i="14"/>
  <c r="Z47" i="14"/>
  <c r="AC40" i="14"/>
  <c r="AC37" i="14"/>
  <c r="Z58" i="14"/>
  <c r="AC57" i="14"/>
  <c r="AE57" i="14" s="1"/>
  <c r="K56" i="14"/>
  <c r="Z54" i="14"/>
  <c r="AC53" i="14"/>
  <c r="AE53" i="14" s="1"/>
  <c r="K52" i="14"/>
  <c r="Z50" i="14"/>
  <c r="AC49" i="14"/>
  <c r="K48" i="14"/>
  <c r="AC46" i="14"/>
  <c r="AC42" i="14"/>
  <c r="AC38" i="14"/>
  <c r="Z32" i="14"/>
  <c r="Z28" i="14"/>
  <c r="Z20" i="14"/>
  <c r="Z12" i="14"/>
  <c r="AC80" i="14"/>
  <c r="AC76" i="14"/>
  <c r="AC72" i="14"/>
  <c r="AC68" i="14"/>
  <c r="AC64" i="14"/>
  <c r="AC60" i="14"/>
  <c r="Z59" i="14"/>
  <c r="K59" i="14"/>
  <c r="AC58" i="14"/>
  <c r="Z55" i="14"/>
  <c r="K55" i="14"/>
  <c r="Z51" i="14"/>
  <c r="AA47" i="14"/>
  <c r="K44" i="14"/>
  <c r="AA43" i="14"/>
  <c r="K40" i="14"/>
  <c r="AA39" i="14"/>
  <c r="K35" i="14"/>
  <c r="AC33" i="14"/>
  <c r="AA59" i="14"/>
  <c r="AA55" i="14"/>
  <c r="AA51" i="14"/>
  <c r="K45" i="14"/>
  <c r="Z44" i="14"/>
  <c r="K41" i="14"/>
  <c r="Z40" i="14"/>
  <c r="K37" i="14"/>
  <c r="Z36" i="14"/>
  <c r="Z33" i="14"/>
  <c r="Z24" i="14"/>
  <c r="Z16" i="14"/>
  <c r="K29" i="14"/>
  <c r="AA28" i="14"/>
  <c r="K25" i="14"/>
  <c r="AA24" i="14"/>
  <c r="K21" i="14"/>
  <c r="AA20" i="14"/>
  <c r="K17" i="14"/>
  <c r="AA16" i="14"/>
  <c r="K13" i="14"/>
  <c r="AA12" i="14"/>
  <c r="AC11" i="14"/>
  <c r="K9" i="14"/>
  <c r="AA33" i="14"/>
  <c r="AC27" i="14"/>
  <c r="AC23" i="14"/>
  <c r="AC19" i="14"/>
  <c r="AC15" i="14"/>
  <c r="Z8" i="14"/>
  <c r="AC34" i="14"/>
  <c r="AC31" i="14"/>
  <c r="AC29" i="14"/>
  <c r="AC25" i="14"/>
  <c r="AC21" i="14"/>
  <c r="AC17" i="14"/>
  <c r="AC13" i="14"/>
  <c r="K8" i="14"/>
  <c r="AC26" i="14"/>
  <c r="AC22" i="14"/>
  <c r="AC18" i="14"/>
  <c r="AC14" i="14"/>
  <c r="AC10" i="14"/>
  <c r="Z8" i="18" l="1"/>
  <c r="Z9" i="17"/>
  <c r="Y10" i="18"/>
  <c r="Y9" i="17"/>
  <c r="AE72" i="14"/>
  <c r="AE104" i="14"/>
  <c r="AE49" i="14"/>
  <c r="AE123" i="14"/>
  <c r="AE113" i="14"/>
  <c r="AC9" i="14"/>
  <c r="AE46" i="14"/>
  <c r="AC8" i="14"/>
  <c r="AE8" i="14" s="1"/>
  <c r="AE125" i="14"/>
  <c r="AE25" i="14"/>
  <c r="AE70" i="14"/>
  <c r="AE96" i="14"/>
  <c r="AE97" i="14"/>
  <c r="AE108" i="14"/>
  <c r="AE140" i="14"/>
  <c r="AE129" i="14"/>
  <c r="AE59" i="14"/>
  <c r="AE12" i="14"/>
  <c r="AE76" i="14"/>
  <c r="AE35" i="14"/>
  <c r="AE31" i="14"/>
  <c r="AE88" i="14"/>
  <c r="AE130" i="14"/>
  <c r="AE36" i="14"/>
  <c r="AE64" i="14"/>
  <c r="AE54" i="14"/>
  <c r="AE134" i="14"/>
  <c r="AE66" i="14"/>
  <c r="AE132" i="14"/>
  <c r="AE116" i="14"/>
  <c r="AE68" i="14"/>
  <c r="AE133" i="14"/>
  <c r="AE67" i="14"/>
  <c r="AE139" i="14"/>
  <c r="AE21" i="14"/>
  <c r="AE19" i="14"/>
  <c r="AE50" i="14"/>
  <c r="AE91" i="14"/>
  <c r="AE75" i="14"/>
  <c r="AE122" i="14"/>
  <c r="AE56" i="14"/>
  <c r="AE105" i="14"/>
  <c r="AE92" i="14"/>
  <c r="AE137" i="14"/>
  <c r="AE23" i="14"/>
  <c r="AE16" i="14"/>
  <c r="AE110" i="14"/>
  <c r="AE120" i="14"/>
  <c r="AE94" i="14"/>
  <c r="AE109" i="14"/>
  <c r="AE17" i="14"/>
  <c r="AE117" i="14"/>
  <c r="Y10" i="17"/>
  <c r="AE65" i="14"/>
  <c r="AE146" i="14"/>
  <c r="Y9" i="18"/>
  <c r="AE47" i="14"/>
  <c r="AE84" i="14"/>
  <c r="AE27" i="14"/>
  <c r="AE71" i="14"/>
  <c r="AE119" i="14"/>
  <c r="Z9" i="14"/>
  <c r="AE9" i="14" s="1"/>
  <c r="AE41" i="14"/>
  <c r="AE118" i="14"/>
  <c r="AE73" i="14"/>
  <c r="AE138" i="14"/>
  <c r="AE62" i="14"/>
  <c r="AE79" i="14"/>
  <c r="AE136" i="14"/>
  <c r="AE127" i="14"/>
  <c r="AE149" i="14"/>
  <c r="AE131" i="14"/>
  <c r="AE30" i="14"/>
  <c r="AE135" i="14"/>
  <c r="AE26" i="14"/>
  <c r="AE13" i="14"/>
  <c r="AE34" i="14"/>
  <c r="AE11" i="14"/>
  <c r="AE24" i="14"/>
  <c r="AE80" i="14"/>
  <c r="AE99" i="14"/>
  <c r="AE39" i="14"/>
  <c r="AE126" i="14"/>
  <c r="AE77" i="14"/>
  <c r="AE101" i="14"/>
  <c r="AE81" i="14"/>
  <c r="AE89" i="14"/>
  <c r="AE115" i="14"/>
  <c r="AE111" i="14"/>
  <c r="Y8" i="18"/>
  <c r="X10" i="18"/>
  <c r="Y8" i="17"/>
  <c r="X8" i="17"/>
  <c r="Z8" i="17" s="1"/>
  <c r="AE10" i="14"/>
  <c r="Y149" i="18"/>
  <c r="AE51" i="14"/>
  <c r="AE20" i="14"/>
  <c r="AE32" i="14"/>
  <c r="AE42" i="14"/>
  <c r="AE37" i="14"/>
  <c r="AE69" i="14"/>
  <c r="AE95" i="14"/>
  <c r="AE103" i="14"/>
  <c r="AE45" i="14"/>
  <c r="AE93" i="14"/>
  <c r="AE142" i="14"/>
  <c r="AE15" i="14"/>
  <c r="AE40" i="14"/>
  <c r="AE100" i="14"/>
  <c r="AE18" i="14"/>
  <c r="AE22" i="14"/>
  <c r="AE61" i="14"/>
  <c r="AE83" i="14"/>
  <c r="AE14" i="14"/>
  <c r="AE44" i="14"/>
  <c r="AE55" i="14"/>
  <c r="AE28" i="14"/>
  <c r="AE38" i="14"/>
  <c r="AE82" i="14"/>
  <c r="AE43" i="14"/>
  <c r="AE128" i="14"/>
  <c r="AE29" i="14"/>
  <c r="AE33" i="14"/>
  <c r="AE60" i="14"/>
  <c r="AE86" i="14"/>
  <c r="AE74" i="14"/>
  <c r="AE102" i="14"/>
  <c r="AE124" i="14"/>
  <c r="AE147" i="14"/>
  <c r="AE112" i="14"/>
  <c r="AE58" i="14"/>
  <c r="AE106" i="14"/>
  <c r="AE90" i="14"/>
  <c r="AE98" i="14"/>
  <c r="J8" i="2" l="1"/>
  <c r="O8" i="2"/>
  <c r="Q8" i="2" s="1"/>
  <c r="P8" i="2"/>
  <c r="R8" i="2" s="1"/>
  <c r="S8" i="2" s="1"/>
  <c r="T8" i="2"/>
  <c r="U8" i="2" s="1"/>
  <c r="J9" i="2"/>
  <c r="O9" i="2"/>
  <c r="Q9" i="2" s="1"/>
  <c r="P9" i="2"/>
  <c r="R9" i="2" s="1"/>
  <c r="T9" i="2"/>
  <c r="U9" i="2" s="1"/>
  <c r="Y9" i="2"/>
  <c r="Z9" i="2"/>
  <c r="J10" i="2"/>
  <c r="O10" i="2"/>
  <c r="Q10" i="2" s="1"/>
  <c r="P10" i="2"/>
  <c r="R10" i="2" s="1"/>
  <c r="T10" i="2"/>
  <c r="U10" i="2" s="1"/>
  <c r="Y10" i="2"/>
  <c r="Z10" i="2"/>
  <c r="J11" i="2"/>
  <c r="O11" i="2"/>
  <c r="Q11" i="2" s="1"/>
  <c r="S11" i="2" s="1"/>
  <c r="P11" i="2"/>
  <c r="R11" i="2" s="1"/>
  <c r="T11" i="2"/>
  <c r="U11" i="2" s="1"/>
  <c r="W11" i="2"/>
  <c r="X11" i="2"/>
  <c r="Y11" i="2"/>
  <c r="Z11" i="2"/>
  <c r="J12" i="2"/>
  <c r="O12" i="2"/>
  <c r="Q12" i="2" s="1"/>
  <c r="P12" i="2"/>
  <c r="R12" i="2" s="1"/>
  <c r="T12" i="2"/>
  <c r="U12" i="2" s="1"/>
  <c r="W12" i="2"/>
  <c r="X12" i="2"/>
  <c r="Y12" i="2"/>
  <c r="Z12" i="2"/>
  <c r="J13" i="2"/>
  <c r="O13" i="2"/>
  <c r="Q13" i="2" s="1"/>
  <c r="P13" i="2"/>
  <c r="R13" i="2" s="1"/>
  <c r="T13" i="2"/>
  <c r="U13" i="2" s="1"/>
  <c r="W13" i="2"/>
  <c r="X13" i="2"/>
  <c r="Y13" i="2"/>
  <c r="Z13" i="2"/>
  <c r="J14" i="2"/>
  <c r="O14" i="2"/>
  <c r="Q14" i="2" s="1"/>
  <c r="P14" i="2"/>
  <c r="R14" i="2" s="1"/>
  <c r="T14" i="2"/>
  <c r="U14" i="2" s="1"/>
  <c r="W14" i="2"/>
  <c r="X14" i="2"/>
  <c r="Y14" i="2"/>
  <c r="Z14" i="2"/>
  <c r="J15" i="2"/>
  <c r="O15" i="2"/>
  <c r="Q15" i="2" s="1"/>
  <c r="S15" i="2" s="1"/>
  <c r="P15" i="2"/>
  <c r="R15" i="2" s="1"/>
  <c r="T15" i="2"/>
  <c r="U15" i="2" s="1"/>
  <c r="W15" i="2"/>
  <c r="X15" i="2"/>
  <c r="Y15" i="2"/>
  <c r="Z15" i="2"/>
  <c r="J16" i="2"/>
  <c r="O16" i="2"/>
  <c r="Q16" i="2" s="1"/>
  <c r="P16" i="2"/>
  <c r="R16" i="2" s="1"/>
  <c r="T16" i="2"/>
  <c r="U16" i="2" s="1"/>
  <c r="W16" i="2"/>
  <c r="X16" i="2"/>
  <c r="Y16" i="2"/>
  <c r="Z16" i="2"/>
  <c r="J17" i="2"/>
  <c r="O17" i="2"/>
  <c r="Q17" i="2" s="1"/>
  <c r="P17" i="2"/>
  <c r="R17" i="2" s="1"/>
  <c r="T17" i="2"/>
  <c r="U17" i="2" s="1"/>
  <c r="W17" i="2"/>
  <c r="X17" i="2"/>
  <c r="Y17" i="2"/>
  <c r="Z17" i="2"/>
  <c r="J18" i="2"/>
  <c r="O18" i="2"/>
  <c r="Q18" i="2" s="1"/>
  <c r="P18" i="2"/>
  <c r="R18" i="2" s="1"/>
  <c r="T18" i="2"/>
  <c r="U18" i="2"/>
  <c r="W18" i="2"/>
  <c r="X18" i="2"/>
  <c r="Y18" i="2"/>
  <c r="Z18" i="2"/>
  <c r="J19" i="2"/>
  <c r="O19" i="2"/>
  <c r="Q19" i="2" s="1"/>
  <c r="P19" i="2"/>
  <c r="R19" i="2" s="1"/>
  <c r="T19" i="2"/>
  <c r="U19" i="2" s="1"/>
  <c r="W19" i="2"/>
  <c r="X19" i="2"/>
  <c r="Y19" i="2"/>
  <c r="Z19" i="2"/>
  <c r="J20" i="2"/>
  <c r="O20" i="2"/>
  <c r="Q20" i="2" s="1"/>
  <c r="P20" i="2"/>
  <c r="R20" i="2" s="1"/>
  <c r="T20" i="2"/>
  <c r="U20" i="2" s="1"/>
  <c r="W20" i="2"/>
  <c r="X20" i="2"/>
  <c r="Y20" i="2"/>
  <c r="AA20" i="2" s="1"/>
  <c r="Z20" i="2"/>
  <c r="J21" i="2"/>
  <c r="L21" i="2"/>
  <c r="O21" i="2"/>
  <c r="Q21" i="2" s="1"/>
  <c r="P21" i="2"/>
  <c r="R21" i="2" s="1"/>
  <c r="T21" i="2"/>
  <c r="U21" i="2" s="1"/>
  <c r="W21" i="2"/>
  <c r="X21" i="2"/>
  <c r="Y21" i="2"/>
  <c r="Z21" i="2"/>
  <c r="J22" i="2"/>
  <c r="O22" i="2"/>
  <c r="P22" i="2"/>
  <c r="R22" i="2" s="1"/>
  <c r="Q22" i="2"/>
  <c r="T22" i="2"/>
  <c r="U22" i="2" s="1"/>
  <c r="W22" i="2"/>
  <c r="X22" i="2"/>
  <c r="Y22" i="2"/>
  <c r="Z22" i="2"/>
  <c r="J23" i="2"/>
  <c r="O23" i="2"/>
  <c r="Q23" i="2" s="1"/>
  <c r="P23" i="2"/>
  <c r="R23" i="2" s="1"/>
  <c r="T23" i="2"/>
  <c r="U23" i="2" s="1"/>
  <c r="W23" i="2"/>
  <c r="X23" i="2"/>
  <c r="Y23" i="2"/>
  <c r="Z23" i="2"/>
  <c r="J24" i="2"/>
  <c r="O24" i="2"/>
  <c r="Q24" i="2" s="1"/>
  <c r="P24" i="2"/>
  <c r="R24" i="2" s="1"/>
  <c r="T24" i="2"/>
  <c r="U24" i="2" s="1"/>
  <c r="W24" i="2"/>
  <c r="AA24" i="2" s="1"/>
  <c r="X24" i="2"/>
  <c r="Y24" i="2"/>
  <c r="Z24" i="2"/>
  <c r="J25" i="2"/>
  <c r="O25" i="2"/>
  <c r="Q25" i="2" s="1"/>
  <c r="P25" i="2"/>
  <c r="R25" i="2" s="1"/>
  <c r="T25" i="2"/>
  <c r="U25" i="2" s="1"/>
  <c r="W25" i="2"/>
  <c r="X25" i="2"/>
  <c r="Y25" i="2"/>
  <c r="Z25" i="2"/>
  <c r="J26" i="2"/>
  <c r="O26" i="2"/>
  <c r="Q26" i="2" s="1"/>
  <c r="P26" i="2"/>
  <c r="R26" i="2" s="1"/>
  <c r="T26" i="2"/>
  <c r="U26" i="2"/>
  <c r="W26" i="2"/>
  <c r="X26" i="2"/>
  <c r="Y26" i="2"/>
  <c r="Z26" i="2"/>
  <c r="J27" i="2"/>
  <c r="O27" i="2"/>
  <c r="Q27" i="2" s="1"/>
  <c r="P27" i="2"/>
  <c r="R27" i="2" s="1"/>
  <c r="T27" i="2"/>
  <c r="U27" i="2"/>
  <c r="W27" i="2"/>
  <c r="X27" i="2"/>
  <c r="Y27" i="2"/>
  <c r="Z27" i="2"/>
  <c r="J28" i="2"/>
  <c r="O28" i="2"/>
  <c r="Q28" i="2" s="1"/>
  <c r="P28" i="2"/>
  <c r="R28" i="2" s="1"/>
  <c r="T28" i="2"/>
  <c r="U28" i="2" s="1"/>
  <c r="W28" i="2"/>
  <c r="X28" i="2"/>
  <c r="Y28" i="2"/>
  <c r="Z28" i="2"/>
  <c r="J29" i="2"/>
  <c r="O29" i="2"/>
  <c r="Q29" i="2" s="1"/>
  <c r="P29" i="2"/>
  <c r="R29" i="2" s="1"/>
  <c r="T29" i="2"/>
  <c r="U29" i="2" s="1"/>
  <c r="W29" i="2"/>
  <c r="X29" i="2"/>
  <c r="Y29" i="2"/>
  <c r="Z29" i="2"/>
  <c r="J30" i="2"/>
  <c r="O30" i="2"/>
  <c r="Q30" i="2" s="1"/>
  <c r="P30" i="2"/>
  <c r="R30" i="2"/>
  <c r="T30" i="2"/>
  <c r="U30" i="2" s="1"/>
  <c r="W30" i="2"/>
  <c r="X30" i="2"/>
  <c r="Y30" i="2"/>
  <c r="Z30" i="2"/>
  <c r="J31" i="2"/>
  <c r="O31" i="2"/>
  <c r="Q31" i="2" s="1"/>
  <c r="P31" i="2"/>
  <c r="R31" i="2" s="1"/>
  <c r="T31" i="2"/>
  <c r="U31" i="2" s="1"/>
  <c r="W31" i="2"/>
  <c r="X31" i="2"/>
  <c r="Y31" i="2"/>
  <c r="Z31" i="2"/>
  <c r="J32" i="2"/>
  <c r="O32" i="2"/>
  <c r="Q32" i="2" s="1"/>
  <c r="P32" i="2"/>
  <c r="R32" i="2" s="1"/>
  <c r="T32" i="2"/>
  <c r="U32" i="2" s="1"/>
  <c r="W32" i="2"/>
  <c r="X32" i="2"/>
  <c r="Y32" i="2"/>
  <c r="Z32" i="2"/>
  <c r="J33" i="2"/>
  <c r="O33" i="2"/>
  <c r="Q33" i="2" s="1"/>
  <c r="P33" i="2"/>
  <c r="R33" i="2" s="1"/>
  <c r="T33" i="2"/>
  <c r="U33" i="2" s="1"/>
  <c r="W33" i="2"/>
  <c r="X33" i="2"/>
  <c r="Y33" i="2"/>
  <c r="Z33" i="2"/>
  <c r="J34" i="2"/>
  <c r="O34" i="2"/>
  <c r="Q34" i="2" s="1"/>
  <c r="P34" i="2"/>
  <c r="R34" i="2" s="1"/>
  <c r="T34" i="2"/>
  <c r="U34" i="2" s="1"/>
  <c r="W34" i="2"/>
  <c r="X34" i="2"/>
  <c r="Y34" i="2"/>
  <c r="Z34" i="2"/>
  <c r="J35" i="2"/>
  <c r="O35" i="2"/>
  <c r="Q35" i="2" s="1"/>
  <c r="P35" i="2"/>
  <c r="R35" i="2" s="1"/>
  <c r="T35" i="2"/>
  <c r="U35" i="2" s="1"/>
  <c r="W35" i="2"/>
  <c r="X35" i="2"/>
  <c r="Y35" i="2"/>
  <c r="Z35" i="2"/>
  <c r="J36" i="2"/>
  <c r="O36" i="2"/>
  <c r="Q36" i="2" s="1"/>
  <c r="P36" i="2"/>
  <c r="R36" i="2" s="1"/>
  <c r="T36" i="2"/>
  <c r="U36" i="2" s="1"/>
  <c r="W36" i="2"/>
  <c r="X36" i="2"/>
  <c r="Y36" i="2"/>
  <c r="Z36" i="2"/>
  <c r="J37" i="2"/>
  <c r="O37" i="2"/>
  <c r="Q37" i="2" s="1"/>
  <c r="P37" i="2"/>
  <c r="R37" i="2" s="1"/>
  <c r="T37" i="2"/>
  <c r="U37" i="2" s="1"/>
  <c r="W37" i="2"/>
  <c r="X37" i="2"/>
  <c r="Y37" i="2"/>
  <c r="Z37" i="2"/>
  <c r="J38" i="2"/>
  <c r="O38" i="2"/>
  <c r="Q38" i="2" s="1"/>
  <c r="P38" i="2"/>
  <c r="R38" i="2" s="1"/>
  <c r="T38" i="2"/>
  <c r="U38" i="2" s="1"/>
  <c r="W38" i="2"/>
  <c r="X38" i="2"/>
  <c r="Y38" i="2"/>
  <c r="Z38" i="2"/>
  <c r="J39" i="2"/>
  <c r="O39" i="2"/>
  <c r="Q39" i="2" s="1"/>
  <c r="P39" i="2"/>
  <c r="R39" i="2" s="1"/>
  <c r="T39" i="2"/>
  <c r="U39" i="2" s="1"/>
  <c r="W39" i="2"/>
  <c r="X39" i="2"/>
  <c r="Y39" i="2"/>
  <c r="Z39" i="2"/>
  <c r="J40" i="2"/>
  <c r="O40" i="2"/>
  <c r="Q40" i="2" s="1"/>
  <c r="P40" i="2"/>
  <c r="R40" i="2" s="1"/>
  <c r="T40" i="2"/>
  <c r="U40" i="2" s="1"/>
  <c r="W40" i="2"/>
  <c r="X40" i="2"/>
  <c r="Y40" i="2"/>
  <c r="Z40" i="2"/>
  <c r="J41" i="2"/>
  <c r="O41" i="2"/>
  <c r="Q41" i="2" s="1"/>
  <c r="P41" i="2"/>
  <c r="R41" i="2" s="1"/>
  <c r="T41" i="2"/>
  <c r="U41" i="2" s="1"/>
  <c r="W41" i="2"/>
  <c r="X41" i="2"/>
  <c r="Y41" i="2"/>
  <c r="Z41" i="2"/>
  <c r="J42" i="2"/>
  <c r="L42" i="2" s="1"/>
  <c r="O42" i="2"/>
  <c r="Q42" i="2" s="1"/>
  <c r="P42" i="2"/>
  <c r="R42" i="2" s="1"/>
  <c r="T42" i="2"/>
  <c r="U42" i="2" s="1"/>
  <c r="W42" i="2"/>
  <c r="X42" i="2"/>
  <c r="Y42" i="2"/>
  <c r="Z42" i="2"/>
  <c r="J43" i="2"/>
  <c r="O43" i="2"/>
  <c r="Q43" i="2" s="1"/>
  <c r="P43" i="2"/>
  <c r="R43" i="2" s="1"/>
  <c r="T43" i="2"/>
  <c r="U43" i="2" s="1"/>
  <c r="W43" i="2"/>
  <c r="X43" i="2"/>
  <c r="Y43" i="2"/>
  <c r="Z43" i="2"/>
  <c r="J44" i="2"/>
  <c r="O44" i="2"/>
  <c r="Q44" i="2" s="1"/>
  <c r="P44" i="2"/>
  <c r="R44" i="2" s="1"/>
  <c r="T44" i="2"/>
  <c r="U44" i="2" s="1"/>
  <c r="W44" i="2"/>
  <c r="X44" i="2"/>
  <c r="Y44" i="2"/>
  <c r="AA44" i="2" s="1"/>
  <c r="Z44" i="2"/>
  <c r="J45" i="2"/>
  <c r="O45" i="2"/>
  <c r="Q45" i="2" s="1"/>
  <c r="P45" i="2"/>
  <c r="R45" i="2" s="1"/>
  <c r="T45" i="2"/>
  <c r="U45" i="2" s="1"/>
  <c r="W45" i="2"/>
  <c r="X45" i="2"/>
  <c r="Y45" i="2"/>
  <c r="Z45" i="2"/>
  <c r="J46" i="2"/>
  <c r="O46" i="2"/>
  <c r="Q46" i="2" s="1"/>
  <c r="P46" i="2"/>
  <c r="R46" i="2" s="1"/>
  <c r="T46" i="2"/>
  <c r="U46" i="2" s="1"/>
  <c r="W46" i="2"/>
  <c r="X46" i="2"/>
  <c r="Y46" i="2"/>
  <c r="Z46" i="2"/>
  <c r="J47" i="2"/>
  <c r="O47" i="2"/>
  <c r="Q47" i="2" s="1"/>
  <c r="P47" i="2"/>
  <c r="R47" i="2" s="1"/>
  <c r="T47" i="2"/>
  <c r="U47" i="2" s="1"/>
  <c r="W47" i="2"/>
  <c r="X47" i="2"/>
  <c r="Y47" i="2"/>
  <c r="Z47" i="2"/>
  <c r="J48" i="2"/>
  <c r="O48" i="2"/>
  <c r="Q48" i="2" s="1"/>
  <c r="P48" i="2"/>
  <c r="R48" i="2" s="1"/>
  <c r="T48" i="2"/>
  <c r="U48" i="2" s="1"/>
  <c r="W48" i="2"/>
  <c r="X48" i="2"/>
  <c r="Y48" i="2"/>
  <c r="Z48" i="2"/>
  <c r="J49" i="2"/>
  <c r="L49" i="2" s="1"/>
  <c r="O49" i="2"/>
  <c r="Q49" i="2" s="1"/>
  <c r="P49" i="2"/>
  <c r="R49" i="2" s="1"/>
  <c r="T49" i="2"/>
  <c r="U49" i="2" s="1"/>
  <c r="W49" i="2"/>
  <c r="X49" i="2"/>
  <c r="Y49" i="2"/>
  <c r="Z49" i="2"/>
  <c r="J50" i="2"/>
  <c r="L50" i="2" s="1"/>
  <c r="O50" i="2"/>
  <c r="Q50" i="2" s="1"/>
  <c r="P50" i="2"/>
  <c r="R50" i="2" s="1"/>
  <c r="T50" i="2"/>
  <c r="U50" i="2" s="1"/>
  <c r="W50" i="2"/>
  <c r="X50" i="2"/>
  <c r="Y50" i="2"/>
  <c r="Z50" i="2"/>
  <c r="J51" i="2"/>
  <c r="O51" i="2"/>
  <c r="Q51" i="2" s="1"/>
  <c r="P51" i="2"/>
  <c r="R51" i="2" s="1"/>
  <c r="T51" i="2"/>
  <c r="U51" i="2" s="1"/>
  <c r="W51" i="2"/>
  <c r="X51" i="2"/>
  <c r="Y51" i="2"/>
  <c r="Z51" i="2"/>
  <c r="J52" i="2"/>
  <c r="O52" i="2"/>
  <c r="Q52" i="2" s="1"/>
  <c r="P52" i="2"/>
  <c r="R52" i="2" s="1"/>
  <c r="T52" i="2"/>
  <c r="U52" i="2" s="1"/>
  <c r="W52" i="2"/>
  <c r="X52" i="2"/>
  <c r="Y52" i="2"/>
  <c r="Z52" i="2"/>
  <c r="J53" i="2"/>
  <c r="O53" i="2"/>
  <c r="Q53" i="2" s="1"/>
  <c r="P53" i="2"/>
  <c r="R53" i="2" s="1"/>
  <c r="T53" i="2"/>
  <c r="U53" i="2" s="1"/>
  <c r="W53" i="2"/>
  <c r="X53" i="2"/>
  <c r="Y53" i="2"/>
  <c r="Z53" i="2"/>
  <c r="J54" i="2"/>
  <c r="O54" i="2"/>
  <c r="Q54" i="2" s="1"/>
  <c r="P54" i="2"/>
  <c r="R54" i="2" s="1"/>
  <c r="T54" i="2"/>
  <c r="U54" i="2" s="1"/>
  <c r="W54" i="2"/>
  <c r="X54" i="2"/>
  <c r="Y54" i="2"/>
  <c r="Z54" i="2"/>
  <c r="J55" i="2"/>
  <c r="O55" i="2"/>
  <c r="Q55" i="2" s="1"/>
  <c r="P55" i="2"/>
  <c r="R55" i="2" s="1"/>
  <c r="T55" i="2"/>
  <c r="U55" i="2" s="1"/>
  <c r="W55" i="2"/>
  <c r="X55" i="2"/>
  <c r="Y55" i="2"/>
  <c r="Z55" i="2"/>
  <c r="J56" i="2"/>
  <c r="O56" i="2"/>
  <c r="Q56" i="2" s="1"/>
  <c r="P56" i="2"/>
  <c r="R56" i="2" s="1"/>
  <c r="T56" i="2"/>
  <c r="U56" i="2" s="1"/>
  <c r="W56" i="2"/>
  <c r="X56" i="2"/>
  <c r="Y56" i="2"/>
  <c r="Z56" i="2"/>
  <c r="J57" i="2"/>
  <c r="O57" i="2"/>
  <c r="Q57" i="2" s="1"/>
  <c r="P57" i="2"/>
  <c r="R57" i="2" s="1"/>
  <c r="T57" i="2"/>
  <c r="U57" i="2" s="1"/>
  <c r="W57" i="2"/>
  <c r="X57" i="2"/>
  <c r="Y57" i="2"/>
  <c r="Z57" i="2"/>
  <c r="J58" i="2"/>
  <c r="O58" i="2"/>
  <c r="Q58" i="2" s="1"/>
  <c r="P58" i="2"/>
  <c r="R58" i="2" s="1"/>
  <c r="T58" i="2"/>
  <c r="U58" i="2" s="1"/>
  <c r="W58" i="2"/>
  <c r="X58" i="2"/>
  <c r="Y58" i="2"/>
  <c r="Z58" i="2"/>
  <c r="J59" i="2"/>
  <c r="O59" i="2"/>
  <c r="Q59" i="2" s="1"/>
  <c r="P59" i="2"/>
  <c r="R59" i="2" s="1"/>
  <c r="T59" i="2"/>
  <c r="U59" i="2"/>
  <c r="W59" i="2"/>
  <c r="X59" i="2"/>
  <c r="Y59" i="2"/>
  <c r="AA59" i="2" s="1"/>
  <c r="Z59" i="2"/>
  <c r="J60" i="2"/>
  <c r="O60" i="2"/>
  <c r="Q60" i="2" s="1"/>
  <c r="P60" i="2"/>
  <c r="R60" i="2" s="1"/>
  <c r="T60" i="2"/>
  <c r="U60" i="2" s="1"/>
  <c r="W60" i="2"/>
  <c r="X60" i="2"/>
  <c r="Y60" i="2"/>
  <c r="Z60" i="2"/>
  <c r="J61" i="2"/>
  <c r="O61" i="2"/>
  <c r="Q61" i="2" s="1"/>
  <c r="P61" i="2"/>
  <c r="R61" i="2" s="1"/>
  <c r="T61" i="2"/>
  <c r="U61" i="2" s="1"/>
  <c r="W61" i="2"/>
  <c r="X61" i="2"/>
  <c r="Y61" i="2"/>
  <c r="Z61" i="2"/>
  <c r="J62" i="2"/>
  <c r="O62" i="2"/>
  <c r="Q62" i="2" s="1"/>
  <c r="P62" i="2"/>
  <c r="R62" i="2" s="1"/>
  <c r="T62" i="2"/>
  <c r="U62" i="2" s="1"/>
  <c r="W62" i="2"/>
  <c r="X62" i="2"/>
  <c r="Y62" i="2"/>
  <c r="Z62" i="2"/>
  <c r="J63" i="2"/>
  <c r="O63" i="2"/>
  <c r="Q63" i="2" s="1"/>
  <c r="P63" i="2"/>
  <c r="R63" i="2" s="1"/>
  <c r="T63" i="2"/>
  <c r="U63" i="2" s="1"/>
  <c r="W63" i="2"/>
  <c r="X63" i="2"/>
  <c r="Y63" i="2"/>
  <c r="Z63" i="2"/>
  <c r="J64" i="2"/>
  <c r="O64" i="2"/>
  <c r="Q64" i="2" s="1"/>
  <c r="P64" i="2"/>
  <c r="R64" i="2" s="1"/>
  <c r="T64" i="2"/>
  <c r="U64" i="2" s="1"/>
  <c r="W64" i="2"/>
  <c r="X64" i="2"/>
  <c r="Y64" i="2"/>
  <c r="Z64" i="2"/>
  <c r="J65" i="2"/>
  <c r="O65" i="2"/>
  <c r="Q65" i="2" s="1"/>
  <c r="P65" i="2"/>
  <c r="R65" i="2" s="1"/>
  <c r="T65" i="2"/>
  <c r="U65" i="2" s="1"/>
  <c r="W65" i="2"/>
  <c r="X65" i="2"/>
  <c r="Y65" i="2"/>
  <c r="Z65" i="2"/>
  <c r="J66" i="2"/>
  <c r="O66" i="2"/>
  <c r="Q66" i="2" s="1"/>
  <c r="P66" i="2"/>
  <c r="R66" i="2" s="1"/>
  <c r="T66" i="2"/>
  <c r="U66" i="2" s="1"/>
  <c r="W66" i="2"/>
  <c r="X66" i="2"/>
  <c r="Y66" i="2"/>
  <c r="Z66" i="2"/>
  <c r="J67" i="2"/>
  <c r="O67" i="2"/>
  <c r="Q67" i="2" s="1"/>
  <c r="P67" i="2"/>
  <c r="R67" i="2" s="1"/>
  <c r="T67" i="2"/>
  <c r="U67" i="2" s="1"/>
  <c r="W67" i="2"/>
  <c r="X67" i="2"/>
  <c r="Y67" i="2"/>
  <c r="Z67" i="2"/>
  <c r="J68" i="2"/>
  <c r="O68" i="2"/>
  <c r="P68" i="2"/>
  <c r="R68" i="2" s="1"/>
  <c r="Q68" i="2"/>
  <c r="T68" i="2"/>
  <c r="U68" i="2" s="1"/>
  <c r="W68" i="2"/>
  <c r="X68" i="2"/>
  <c r="Y68" i="2"/>
  <c r="Z68" i="2"/>
  <c r="J69" i="2"/>
  <c r="O69" i="2"/>
  <c r="Q69" i="2" s="1"/>
  <c r="P69" i="2"/>
  <c r="R69" i="2" s="1"/>
  <c r="T69" i="2"/>
  <c r="U69" i="2" s="1"/>
  <c r="W69" i="2"/>
  <c r="X69" i="2"/>
  <c r="Y69" i="2"/>
  <c r="Z69" i="2"/>
  <c r="J70" i="2"/>
  <c r="O70" i="2"/>
  <c r="Q70" i="2" s="1"/>
  <c r="P70" i="2"/>
  <c r="R70" i="2" s="1"/>
  <c r="T70" i="2"/>
  <c r="U70" i="2" s="1"/>
  <c r="W70" i="2"/>
  <c r="X70" i="2"/>
  <c r="Y70" i="2"/>
  <c r="Z70" i="2"/>
  <c r="J71" i="2"/>
  <c r="O71" i="2"/>
  <c r="Q71" i="2" s="1"/>
  <c r="P71" i="2"/>
  <c r="R71" i="2" s="1"/>
  <c r="T71" i="2"/>
  <c r="U71" i="2" s="1"/>
  <c r="W71" i="2"/>
  <c r="X71" i="2"/>
  <c r="Y71" i="2"/>
  <c r="Z71" i="2"/>
  <c r="J72" i="2"/>
  <c r="O72" i="2"/>
  <c r="Q72" i="2" s="1"/>
  <c r="P72" i="2"/>
  <c r="R72" i="2" s="1"/>
  <c r="T72" i="2"/>
  <c r="U72" i="2" s="1"/>
  <c r="W72" i="2"/>
  <c r="X72" i="2"/>
  <c r="Y72" i="2"/>
  <c r="Z72" i="2"/>
  <c r="J73" i="2"/>
  <c r="O73" i="2"/>
  <c r="Q73" i="2" s="1"/>
  <c r="P73" i="2"/>
  <c r="R73" i="2" s="1"/>
  <c r="T73" i="2"/>
  <c r="U73" i="2" s="1"/>
  <c r="W73" i="2"/>
  <c r="X73" i="2"/>
  <c r="Y73" i="2"/>
  <c r="Z73" i="2"/>
  <c r="J74" i="2"/>
  <c r="O74" i="2"/>
  <c r="Q74" i="2" s="1"/>
  <c r="P74" i="2"/>
  <c r="R74" i="2" s="1"/>
  <c r="T74" i="2"/>
  <c r="U74" i="2" s="1"/>
  <c r="W74" i="2"/>
  <c r="X74" i="2"/>
  <c r="Y74" i="2"/>
  <c r="Z74" i="2"/>
  <c r="J75" i="2"/>
  <c r="O75" i="2"/>
  <c r="Q75" i="2" s="1"/>
  <c r="P75" i="2"/>
  <c r="R75" i="2" s="1"/>
  <c r="T75" i="2"/>
  <c r="U75" i="2" s="1"/>
  <c r="W75" i="2"/>
  <c r="X75" i="2"/>
  <c r="Y75" i="2"/>
  <c r="Z75" i="2"/>
  <c r="J76" i="2"/>
  <c r="L76" i="2"/>
  <c r="O76" i="2"/>
  <c r="Q76" i="2" s="1"/>
  <c r="P76" i="2"/>
  <c r="R76" i="2" s="1"/>
  <c r="T76" i="2"/>
  <c r="U76" i="2"/>
  <c r="W76" i="2"/>
  <c r="X76" i="2"/>
  <c r="Y76" i="2"/>
  <c r="Z76" i="2"/>
  <c r="J77" i="2"/>
  <c r="O77" i="2"/>
  <c r="Q77" i="2" s="1"/>
  <c r="P77" i="2"/>
  <c r="R77" i="2" s="1"/>
  <c r="T77" i="2"/>
  <c r="U77" i="2" s="1"/>
  <c r="W77" i="2"/>
  <c r="X77" i="2"/>
  <c r="Y77" i="2"/>
  <c r="Z77" i="2"/>
  <c r="J78" i="2"/>
  <c r="O78" i="2"/>
  <c r="Q78" i="2" s="1"/>
  <c r="P78" i="2"/>
  <c r="R78" i="2" s="1"/>
  <c r="T78" i="2"/>
  <c r="U78" i="2" s="1"/>
  <c r="W78" i="2"/>
  <c r="X78" i="2"/>
  <c r="Y78" i="2"/>
  <c r="Z78" i="2"/>
  <c r="J79" i="2"/>
  <c r="O79" i="2"/>
  <c r="Q79" i="2" s="1"/>
  <c r="P79" i="2"/>
  <c r="R79" i="2" s="1"/>
  <c r="T79" i="2"/>
  <c r="U79" i="2" s="1"/>
  <c r="W79" i="2"/>
  <c r="X79" i="2"/>
  <c r="Y79" i="2"/>
  <c r="Z79" i="2"/>
  <c r="J80" i="2"/>
  <c r="O80" i="2"/>
  <c r="Q80" i="2" s="1"/>
  <c r="P80" i="2"/>
  <c r="R80" i="2" s="1"/>
  <c r="T80" i="2"/>
  <c r="U80" i="2" s="1"/>
  <c r="W80" i="2"/>
  <c r="X80" i="2"/>
  <c r="Y80" i="2"/>
  <c r="Z80" i="2"/>
  <c r="J81" i="2"/>
  <c r="O81" i="2"/>
  <c r="Q81" i="2" s="1"/>
  <c r="P81" i="2"/>
  <c r="R81" i="2" s="1"/>
  <c r="T81" i="2"/>
  <c r="U81" i="2" s="1"/>
  <c r="W81" i="2"/>
  <c r="X81" i="2"/>
  <c r="Y81" i="2"/>
  <c r="Z81" i="2"/>
  <c r="J82" i="2"/>
  <c r="O82" i="2"/>
  <c r="Q82" i="2" s="1"/>
  <c r="P82" i="2"/>
  <c r="R82" i="2" s="1"/>
  <c r="T82" i="2"/>
  <c r="U82" i="2" s="1"/>
  <c r="W82" i="2"/>
  <c r="X82" i="2"/>
  <c r="Y82" i="2"/>
  <c r="Z82" i="2"/>
  <c r="J83" i="2"/>
  <c r="O83" i="2"/>
  <c r="Q83" i="2" s="1"/>
  <c r="P83" i="2"/>
  <c r="R83" i="2" s="1"/>
  <c r="T83" i="2"/>
  <c r="U83" i="2" s="1"/>
  <c r="W83" i="2"/>
  <c r="X83" i="2"/>
  <c r="Y83" i="2"/>
  <c r="Z83" i="2"/>
  <c r="J84" i="2"/>
  <c r="O84" i="2"/>
  <c r="Q84" i="2" s="1"/>
  <c r="P84" i="2"/>
  <c r="R84" i="2" s="1"/>
  <c r="T84" i="2"/>
  <c r="U84" i="2" s="1"/>
  <c r="W84" i="2"/>
  <c r="X84" i="2"/>
  <c r="Y84" i="2"/>
  <c r="Z84" i="2"/>
  <c r="J85" i="2"/>
  <c r="O85" i="2"/>
  <c r="Q85" i="2" s="1"/>
  <c r="P85" i="2"/>
  <c r="R85" i="2" s="1"/>
  <c r="T85" i="2"/>
  <c r="U85" i="2" s="1"/>
  <c r="W85" i="2"/>
  <c r="X85" i="2"/>
  <c r="Y85" i="2"/>
  <c r="Z85" i="2"/>
  <c r="J86" i="2"/>
  <c r="O86" i="2"/>
  <c r="Q86" i="2" s="1"/>
  <c r="P86" i="2"/>
  <c r="R86" i="2" s="1"/>
  <c r="T86" i="2"/>
  <c r="U86" i="2" s="1"/>
  <c r="W86" i="2"/>
  <c r="X86" i="2"/>
  <c r="Y86" i="2"/>
  <c r="Z86" i="2"/>
  <c r="J87" i="2"/>
  <c r="O87" i="2"/>
  <c r="Q87" i="2" s="1"/>
  <c r="P87" i="2"/>
  <c r="R87" i="2"/>
  <c r="T87" i="2"/>
  <c r="U87" i="2" s="1"/>
  <c r="W87" i="2"/>
  <c r="X87" i="2"/>
  <c r="Y87" i="2"/>
  <c r="Z87" i="2"/>
  <c r="J88" i="2"/>
  <c r="O88" i="2"/>
  <c r="Q88" i="2" s="1"/>
  <c r="P88" i="2"/>
  <c r="R88" i="2" s="1"/>
  <c r="T88" i="2"/>
  <c r="U88" i="2" s="1"/>
  <c r="W88" i="2"/>
  <c r="X88" i="2"/>
  <c r="Y88" i="2"/>
  <c r="Z88" i="2"/>
  <c r="J89" i="2"/>
  <c r="O89" i="2"/>
  <c r="Q89" i="2" s="1"/>
  <c r="P89" i="2"/>
  <c r="R89" i="2" s="1"/>
  <c r="T89" i="2"/>
  <c r="U89" i="2" s="1"/>
  <c r="W89" i="2"/>
  <c r="X89" i="2"/>
  <c r="Y89" i="2"/>
  <c r="Z89" i="2"/>
  <c r="J90" i="2"/>
  <c r="L90" i="2" s="1"/>
  <c r="O90" i="2"/>
  <c r="Q90" i="2" s="1"/>
  <c r="P90" i="2"/>
  <c r="R90" i="2" s="1"/>
  <c r="T90" i="2"/>
  <c r="U90" i="2" s="1"/>
  <c r="W90" i="2"/>
  <c r="X90" i="2"/>
  <c r="Y90" i="2"/>
  <c r="Z90" i="2"/>
  <c r="J91" i="2"/>
  <c r="O91" i="2"/>
  <c r="Q91" i="2" s="1"/>
  <c r="P91" i="2"/>
  <c r="R91" i="2" s="1"/>
  <c r="T91" i="2"/>
  <c r="U91" i="2" s="1"/>
  <c r="W91" i="2"/>
  <c r="X91" i="2"/>
  <c r="Y91" i="2"/>
  <c r="Z91" i="2"/>
  <c r="J92" i="2"/>
  <c r="O92" i="2"/>
  <c r="Q92" i="2" s="1"/>
  <c r="P92" i="2"/>
  <c r="R92" i="2"/>
  <c r="T92" i="2"/>
  <c r="U92" i="2" s="1"/>
  <c r="W92" i="2"/>
  <c r="X92" i="2"/>
  <c r="Y92" i="2"/>
  <c r="Z92" i="2"/>
  <c r="J93" i="2"/>
  <c r="O93" i="2"/>
  <c r="Q93" i="2" s="1"/>
  <c r="P93" i="2"/>
  <c r="R93" i="2" s="1"/>
  <c r="T93" i="2"/>
  <c r="U93" i="2" s="1"/>
  <c r="W93" i="2"/>
  <c r="X93" i="2"/>
  <c r="Y93" i="2"/>
  <c r="Z93" i="2"/>
  <c r="J94" i="2"/>
  <c r="O94" i="2"/>
  <c r="Q94" i="2" s="1"/>
  <c r="P94" i="2"/>
  <c r="R94" i="2" s="1"/>
  <c r="T94" i="2"/>
  <c r="U94" i="2" s="1"/>
  <c r="W94" i="2"/>
  <c r="X94" i="2"/>
  <c r="Y94" i="2"/>
  <c r="Z94" i="2"/>
  <c r="J95" i="2"/>
  <c r="L95" i="2" s="1"/>
  <c r="O95" i="2"/>
  <c r="Q95" i="2" s="1"/>
  <c r="P95" i="2"/>
  <c r="R95" i="2" s="1"/>
  <c r="T95" i="2"/>
  <c r="U95" i="2" s="1"/>
  <c r="W95" i="2"/>
  <c r="X95" i="2"/>
  <c r="Y95" i="2"/>
  <c r="Z95" i="2"/>
  <c r="J96" i="2"/>
  <c r="O96" i="2"/>
  <c r="Q96" i="2" s="1"/>
  <c r="P96" i="2"/>
  <c r="R96" i="2" s="1"/>
  <c r="T96" i="2"/>
  <c r="U96" i="2" s="1"/>
  <c r="W96" i="2"/>
  <c r="X96" i="2"/>
  <c r="Y96" i="2"/>
  <c r="Z96" i="2"/>
  <c r="J97" i="2"/>
  <c r="O97" i="2"/>
  <c r="Q97" i="2" s="1"/>
  <c r="P97" i="2"/>
  <c r="R97" i="2" s="1"/>
  <c r="T97" i="2"/>
  <c r="U97" i="2" s="1"/>
  <c r="W97" i="2"/>
  <c r="X97" i="2"/>
  <c r="Y97" i="2"/>
  <c r="Z97" i="2"/>
  <c r="J98" i="2"/>
  <c r="O98" i="2"/>
  <c r="Q98" i="2" s="1"/>
  <c r="P98" i="2"/>
  <c r="R98" i="2" s="1"/>
  <c r="T98" i="2"/>
  <c r="U98" i="2" s="1"/>
  <c r="W98" i="2"/>
  <c r="X98" i="2"/>
  <c r="Y98" i="2"/>
  <c r="Z98" i="2"/>
  <c r="J99" i="2"/>
  <c r="O99" i="2"/>
  <c r="Q99" i="2" s="1"/>
  <c r="P99" i="2"/>
  <c r="R99" i="2" s="1"/>
  <c r="T99" i="2"/>
  <c r="U99" i="2" s="1"/>
  <c r="W99" i="2"/>
  <c r="X99" i="2"/>
  <c r="Y99" i="2"/>
  <c r="Z99" i="2"/>
  <c r="J100" i="2"/>
  <c r="O100" i="2"/>
  <c r="P100" i="2"/>
  <c r="R100" i="2" s="1"/>
  <c r="Q100" i="2"/>
  <c r="T100" i="2"/>
  <c r="U100" i="2" s="1"/>
  <c r="W100" i="2"/>
  <c r="X100" i="2"/>
  <c r="Y100" i="2"/>
  <c r="Z100" i="2"/>
  <c r="J101" i="2"/>
  <c r="O101" i="2"/>
  <c r="Q101" i="2" s="1"/>
  <c r="P101" i="2"/>
  <c r="R101" i="2" s="1"/>
  <c r="T101" i="2"/>
  <c r="U101" i="2" s="1"/>
  <c r="W101" i="2"/>
  <c r="X101" i="2"/>
  <c r="Y101" i="2"/>
  <c r="Z101" i="2"/>
  <c r="J102" i="2"/>
  <c r="O102" i="2"/>
  <c r="Q102" i="2" s="1"/>
  <c r="P102" i="2"/>
  <c r="R102" i="2" s="1"/>
  <c r="T102" i="2"/>
  <c r="U102" i="2" s="1"/>
  <c r="W102" i="2"/>
  <c r="X102" i="2"/>
  <c r="Y102" i="2"/>
  <c r="Z102" i="2"/>
  <c r="J103" i="2"/>
  <c r="O103" i="2"/>
  <c r="Q103" i="2" s="1"/>
  <c r="P103" i="2"/>
  <c r="R103" i="2"/>
  <c r="T103" i="2"/>
  <c r="U103" i="2" s="1"/>
  <c r="W103" i="2"/>
  <c r="X103" i="2"/>
  <c r="Y103" i="2"/>
  <c r="Z103" i="2"/>
  <c r="J104" i="2"/>
  <c r="O104" i="2"/>
  <c r="Q104" i="2" s="1"/>
  <c r="P104" i="2"/>
  <c r="R104" i="2" s="1"/>
  <c r="T104" i="2"/>
  <c r="U104" i="2" s="1"/>
  <c r="W104" i="2"/>
  <c r="X104" i="2"/>
  <c r="Y104" i="2"/>
  <c r="Z104" i="2"/>
  <c r="J105" i="2"/>
  <c r="O105" i="2"/>
  <c r="Q105" i="2" s="1"/>
  <c r="P105" i="2"/>
  <c r="R105" i="2" s="1"/>
  <c r="T105" i="2"/>
  <c r="U105" i="2" s="1"/>
  <c r="W105" i="2"/>
  <c r="X105" i="2"/>
  <c r="Y105" i="2"/>
  <c r="Z105" i="2"/>
  <c r="J106" i="2"/>
  <c r="O106" i="2"/>
  <c r="Q106" i="2" s="1"/>
  <c r="P106" i="2"/>
  <c r="R106" i="2" s="1"/>
  <c r="T106" i="2"/>
  <c r="U106" i="2" s="1"/>
  <c r="W106" i="2"/>
  <c r="X106" i="2"/>
  <c r="Y106" i="2"/>
  <c r="AA106" i="2" s="1"/>
  <c r="Z106" i="2"/>
  <c r="J107" i="2"/>
  <c r="O107" i="2"/>
  <c r="Q107" i="2" s="1"/>
  <c r="P107" i="2"/>
  <c r="R107" i="2" s="1"/>
  <c r="T107" i="2"/>
  <c r="U107" i="2" s="1"/>
  <c r="W107" i="2"/>
  <c r="X107" i="2"/>
  <c r="Y107" i="2"/>
  <c r="Z107" i="2"/>
  <c r="J108" i="2"/>
  <c r="O108" i="2"/>
  <c r="Q108" i="2" s="1"/>
  <c r="P108" i="2"/>
  <c r="R108" i="2" s="1"/>
  <c r="T108" i="2"/>
  <c r="U108" i="2" s="1"/>
  <c r="W108" i="2"/>
  <c r="X108" i="2"/>
  <c r="Y108" i="2"/>
  <c r="Z108" i="2"/>
  <c r="J109" i="2"/>
  <c r="O109" i="2"/>
  <c r="Q109" i="2" s="1"/>
  <c r="P109" i="2"/>
  <c r="R109" i="2" s="1"/>
  <c r="T109" i="2"/>
  <c r="U109" i="2" s="1"/>
  <c r="W109" i="2"/>
  <c r="X109" i="2"/>
  <c r="Y109" i="2"/>
  <c r="Z109" i="2"/>
  <c r="J110" i="2"/>
  <c r="O110" i="2"/>
  <c r="Q110" i="2" s="1"/>
  <c r="P110" i="2"/>
  <c r="R110" i="2" s="1"/>
  <c r="T110" i="2"/>
  <c r="U110" i="2" s="1"/>
  <c r="W110" i="2"/>
  <c r="X110" i="2"/>
  <c r="Y110" i="2"/>
  <c r="Z110" i="2"/>
  <c r="J111" i="2"/>
  <c r="O111" i="2"/>
  <c r="Q111" i="2" s="1"/>
  <c r="P111" i="2"/>
  <c r="R111" i="2" s="1"/>
  <c r="T111" i="2"/>
  <c r="U111" i="2" s="1"/>
  <c r="W111" i="2"/>
  <c r="X111" i="2"/>
  <c r="Y111" i="2"/>
  <c r="Z111" i="2"/>
  <c r="J112" i="2"/>
  <c r="O112" i="2"/>
  <c r="Q112" i="2" s="1"/>
  <c r="P112" i="2"/>
  <c r="R112" i="2" s="1"/>
  <c r="T112" i="2"/>
  <c r="U112" i="2" s="1"/>
  <c r="W112" i="2"/>
  <c r="X112" i="2"/>
  <c r="Y112" i="2"/>
  <c r="Z112" i="2"/>
  <c r="J113" i="2"/>
  <c r="O113" i="2"/>
  <c r="Q113" i="2" s="1"/>
  <c r="P113" i="2"/>
  <c r="R113" i="2" s="1"/>
  <c r="T113" i="2"/>
  <c r="U113" i="2" s="1"/>
  <c r="W113" i="2"/>
  <c r="X113" i="2"/>
  <c r="Y113" i="2"/>
  <c r="Z113" i="2"/>
  <c r="J114" i="2"/>
  <c r="O114" i="2"/>
  <c r="Q114" i="2" s="1"/>
  <c r="P114" i="2"/>
  <c r="R114" i="2" s="1"/>
  <c r="T114" i="2"/>
  <c r="U114" i="2" s="1"/>
  <c r="W114" i="2"/>
  <c r="X114" i="2"/>
  <c r="Y114" i="2"/>
  <c r="Z114" i="2"/>
  <c r="J115" i="2"/>
  <c r="O115" i="2"/>
  <c r="Q115" i="2" s="1"/>
  <c r="P115" i="2"/>
  <c r="R115" i="2" s="1"/>
  <c r="T115" i="2"/>
  <c r="U115" i="2" s="1"/>
  <c r="W115" i="2"/>
  <c r="X115" i="2"/>
  <c r="Y115" i="2"/>
  <c r="Z115" i="2"/>
  <c r="J116" i="2"/>
  <c r="O116" i="2"/>
  <c r="Q116" i="2" s="1"/>
  <c r="P116" i="2"/>
  <c r="R116" i="2" s="1"/>
  <c r="T116" i="2"/>
  <c r="U116" i="2" s="1"/>
  <c r="W116" i="2"/>
  <c r="X116" i="2"/>
  <c r="Y116" i="2"/>
  <c r="Z116" i="2"/>
  <c r="J117" i="2"/>
  <c r="O117" i="2"/>
  <c r="Q117" i="2" s="1"/>
  <c r="P117" i="2"/>
  <c r="R117" i="2" s="1"/>
  <c r="T117" i="2"/>
  <c r="U117" i="2" s="1"/>
  <c r="W117" i="2"/>
  <c r="X117" i="2"/>
  <c r="Y117" i="2"/>
  <c r="Z117" i="2"/>
  <c r="J118" i="2"/>
  <c r="O118" i="2"/>
  <c r="Q118" i="2" s="1"/>
  <c r="P118" i="2"/>
  <c r="R118" i="2" s="1"/>
  <c r="T118" i="2"/>
  <c r="U118" i="2" s="1"/>
  <c r="W118" i="2"/>
  <c r="X118" i="2"/>
  <c r="Y118" i="2"/>
  <c r="Z118" i="2"/>
  <c r="J119" i="2"/>
  <c r="O119" i="2"/>
  <c r="Q119" i="2" s="1"/>
  <c r="P119" i="2"/>
  <c r="R119" i="2" s="1"/>
  <c r="T119" i="2"/>
  <c r="U119" i="2" s="1"/>
  <c r="W119" i="2"/>
  <c r="X119" i="2"/>
  <c r="Y119" i="2"/>
  <c r="Z119" i="2"/>
  <c r="J120" i="2"/>
  <c r="O120" i="2"/>
  <c r="Q120" i="2" s="1"/>
  <c r="P120" i="2"/>
  <c r="R120" i="2" s="1"/>
  <c r="T120" i="2"/>
  <c r="U120" i="2" s="1"/>
  <c r="W120" i="2"/>
  <c r="X120" i="2"/>
  <c r="Y120" i="2"/>
  <c r="Z120" i="2"/>
  <c r="J121" i="2"/>
  <c r="O121" i="2"/>
  <c r="Q121" i="2" s="1"/>
  <c r="P121" i="2"/>
  <c r="R121" i="2" s="1"/>
  <c r="T121" i="2"/>
  <c r="U121" i="2" s="1"/>
  <c r="W121" i="2"/>
  <c r="X121" i="2"/>
  <c r="Y121" i="2"/>
  <c r="Z121" i="2"/>
  <c r="J122" i="2"/>
  <c r="O122" i="2"/>
  <c r="Q122" i="2" s="1"/>
  <c r="P122" i="2"/>
  <c r="R122" i="2" s="1"/>
  <c r="T122" i="2"/>
  <c r="U122" i="2" s="1"/>
  <c r="W122" i="2"/>
  <c r="X122" i="2"/>
  <c r="Y122" i="2"/>
  <c r="Z122" i="2"/>
  <c r="J123" i="2"/>
  <c r="O123" i="2"/>
  <c r="Q123" i="2" s="1"/>
  <c r="P123" i="2"/>
  <c r="R123" i="2" s="1"/>
  <c r="T123" i="2"/>
  <c r="U123" i="2" s="1"/>
  <c r="W123" i="2"/>
  <c r="X123" i="2"/>
  <c r="Y123" i="2"/>
  <c r="Z123" i="2"/>
  <c r="J124" i="2"/>
  <c r="O124" i="2"/>
  <c r="Q124" i="2" s="1"/>
  <c r="P124" i="2"/>
  <c r="R124" i="2" s="1"/>
  <c r="T124" i="2"/>
  <c r="U124" i="2" s="1"/>
  <c r="W124" i="2"/>
  <c r="X124" i="2"/>
  <c r="Y124" i="2"/>
  <c r="Z124" i="2"/>
  <c r="J125" i="2"/>
  <c r="O125" i="2"/>
  <c r="Q125" i="2" s="1"/>
  <c r="P125" i="2"/>
  <c r="R125" i="2" s="1"/>
  <c r="T125" i="2"/>
  <c r="U125" i="2" s="1"/>
  <c r="W125" i="2"/>
  <c r="X125" i="2"/>
  <c r="Y125" i="2"/>
  <c r="Z125" i="2"/>
  <c r="J126" i="2"/>
  <c r="O126" i="2"/>
  <c r="Q126" i="2" s="1"/>
  <c r="P126" i="2"/>
  <c r="R126" i="2" s="1"/>
  <c r="T126" i="2"/>
  <c r="U126" i="2" s="1"/>
  <c r="W126" i="2"/>
  <c r="X126" i="2"/>
  <c r="Y126" i="2"/>
  <c r="Z126" i="2"/>
  <c r="J127" i="2"/>
  <c r="O127" i="2"/>
  <c r="Q127" i="2" s="1"/>
  <c r="P127" i="2"/>
  <c r="R127" i="2" s="1"/>
  <c r="T127" i="2"/>
  <c r="U127" i="2" s="1"/>
  <c r="W127" i="2"/>
  <c r="X127" i="2"/>
  <c r="Y127" i="2"/>
  <c r="Z127" i="2"/>
  <c r="J128" i="2"/>
  <c r="O128" i="2"/>
  <c r="Q128" i="2" s="1"/>
  <c r="P128" i="2"/>
  <c r="R128" i="2" s="1"/>
  <c r="T128" i="2"/>
  <c r="U128" i="2"/>
  <c r="W128" i="2"/>
  <c r="X128" i="2"/>
  <c r="Y128" i="2"/>
  <c r="Z128" i="2"/>
  <c r="J129" i="2"/>
  <c r="O129" i="2"/>
  <c r="Q129" i="2" s="1"/>
  <c r="P129" i="2"/>
  <c r="R129" i="2" s="1"/>
  <c r="T129" i="2"/>
  <c r="U129" i="2" s="1"/>
  <c r="W129" i="2"/>
  <c r="X129" i="2"/>
  <c r="Y129" i="2"/>
  <c r="Z129" i="2"/>
  <c r="J130" i="2"/>
  <c r="O130" i="2"/>
  <c r="Q130" i="2" s="1"/>
  <c r="P130" i="2"/>
  <c r="R130" i="2" s="1"/>
  <c r="T130" i="2"/>
  <c r="U130" i="2" s="1"/>
  <c r="W130" i="2"/>
  <c r="X130" i="2"/>
  <c r="Y130" i="2"/>
  <c r="Z130" i="2"/>
  <c r="J131" i="2"/>
  <c r="O131" i="2"/>
  <c r="Q131" i="2" s="1"/>
  <c r="P131" i="2"/>
  <c r="R131" i="2" s="1"/>
  <c r="T131" i="2"/>
  <c r="U131" i="2" s="1"/>
  <c r="W131" i="2"/>
  <c r="X131" i="2"/>
  <c r="Y131" i="2"/>
  <c r="Z131" i="2"/>
  <c r="J132" i="2"/>
  <c r="O132" i="2"/>
  <c r="Q132" i="2" s="1"/>
  <c r="P132" i="2"/>
  <c r="R132" i="2" s="1"/>
  <c r="T132" i="2"/>
  <c r="U132" i="2" s="1"/>
  <c r="W132" i="2"/>
  <c r="X132" i="2"/>
  <c r="Y132" i="2"/>
  <c r="Z132" i="2"/>
  <c r="J133" i="2"/>
  <c r="O133" i="2"/>
  <c r="Q133" i="2" s="1"/>
  <c r="P133" i="2"/>
  <c r="R133" i="2" s="1"/>
  <c r="T133" i="2"/>
  <c r="U133" i="2" s="1"/>
  <c r="W133" i="2"/>
  <c r="X133" i="2"/>
  <c r="Y133" i="2"/>
  <c r="Z133" i="2"/>
  <c r="J134" i="2"/>
  <c r="O134" i="2"/>
  <c r="Q134" i="2" s="1"/>
  <c r="P134" i="2"/>
  <c r="R134" i="2" s="1"/>
  <c r="T134" i="2"/>
  <c r="U134" i="2" s="1"/>
  <c r="W134" i="2"/>
  <c r="X134" i="2"/>
  <c r="Y134" i="2"/>
  <c r="Z134" i="2"/>
  <c r="J135" i="2"/>
  <c r="O135" i="2"/>
  <c r="Q135" i="2" s="1"/>
  <c r="P135" i="2"/>
  <c r="R135" i="2" s="1"/>
  <c r="T135" i="2"/>
  <c r="U135" i="2" s="1"/>
  <c r="W135" i="2"/>
  <c r="X135" i="2"/>
  <c r="Y135" i="2"/>
  <c r="Z135" i="2"/>
  <c r="J136" i="2"/>
  <c r="O136" i="2"/>
  <c r="Q136" i="2" s="1"/>
  <c r="P136" i="2"/>
  <c r="R136" i="2" s="1"/>
  <c r="T136" i="2"/>
  <c r="U136" i="2" s="1"/>
  <c r="W136" i="2"/>
  <c r="X136" i="2"/>
  <c r="Y136" i="2"/>
  <c r="Z136" i="2"/>
  <c r="J137" i="2"/>
  <c r="O137" i="2"/>
  <c r="Q137" i="2" s="1"/>
  <c r="P137" i="2"/>
  <c r="R137" i="2" s="1"/>
  <c r="T137" i="2"/>
  <c r="U137" i="2" s="1"/>
  <c r="W137" i="2"/>
  <c r="X137" i="2"/>
  <c r="Y137" i="2"/>
  <c r="Z137" i="2"/>
  <c r="J138" i="2"/>
  <c r="O138" i="2"/>
  <c r="Q138" i="2" s="1"/>
  <c r="P138" i="2"/>
  <c r="R138" i="2" s="1"/>
  <c r="T138" i="2"/>
  <c r="U138" i="2" s="1"/>
  <c r="W138" i="2"/>
  <c r="X138" i="2"/>
  <c r="Y138" i="2"/>
  <c r="Z138" i="2"/>
  <c r="J139" i="2"/>
  <c r="O139" i="2"/>
  <c r="Q139" i="2" s="1"/>
  <c r="P139" i="2"/>
  <c r="R139" i="2" s="1"/>
  <c r="T139" i="2"/>
  <c r="U139" i="2" s="1"/>
  <c r="W139" i="2"/>
  <c r="X139" i="2"/>
  <c r="Y139" i="2"/>
  <c r="Z139" i="2"/>
  <c r="J140" i="2"/>
  <c r="O140" i="2"/>
  <c r="Q140" i="2" s="1"/>
  <c r="P140" i="2"/>
  <c r="R140" i="2" s="1"/>
  <c r="T140" i="2"/>
  <c r="U140" i="2" s="1"/>
  <c r="W140" i="2"/>
  <c r="X140" i="2"/>
  <c r="Y140" i="2"/>
  <c r="Z140" i="2"/>
  <c r="J141" i="2"/>
  <c r="O141" i="2"/>
  <c r="Q141" i="2" s="1"/>
  <c r="P141" i="2"/>
  <c r="R141" i="2" s="1"/>
  <c r="T141" i="2"/>
  <c r="U141" i="2" s="1"/>
  <c r="W141" i="2"/>
  <c r="X141" i="2"/>
  <c r="Y141" i="2"/>
  <c r="Z141" i="2"/>
  <c r="J142" i="2"/>
  <c r="O142" i="2"/>
  <c r="Q142" i="2" s="1"/>
  <c r="P142" i="2"/>
  <c r="R142" i="2" s="1"/>
  <c r="T142" i="2"/>
  <c r="U142" i="2" s="1"/>
  <c r="W142" i="2"/>
  <c r="X142" i="2"/>
  <c r="Y142" i="2"/>
  <c r="Z142" i="2"/>
  <c r="J143" i="2"/>
  <c r="O143" i="2"/>
  <c r="Q143" i="2" s="1"/>
  <c r="P143" i="2"/>
  <c r="R143" i="2" s="1"/>
  <c r="T143" i="2"/>
  <c r="U143" i="2" s="1"/>
  <c r="W143" i="2"/>
  <c r="X143" i="2"/>
  <c r="Y143" i="2"/>
  <c r="Z143" i="2"/>
  <c r="J144" i="2"/>
  <c r="O144" i="2"/>
  <c r="Q144" i="2" s="1"/>
  <c r="P144" i="2"/>
  <c r="R144" i="2" s="1"/>
  <c r="T144" i="2"/>
  <c r="U144" i="2" s="1"/>
  <c r="W144" i="2"/>
  <c r="X144" i="2"/>
  <c r="Y144" i="2"/>
  <c r="Z144" i="2"/>
  <c r="J145" i="2"/>
  <c r="O145" i="2"/>
  <c r="Q145" i="2" s="1"/>
  <c r="P145" i="2"/>
  <c r="R145" i="2" s="1"/>
  <c r="T145" i="2"/>
  <c r="U145" i="2" s="1"/>
  <c r="W145" i="2"/>
  <c r="X145" i="2"/>
  <c r="Y145" i="2"/>
  <c r="Z145" i="2"/>
  <c r="J146" i="2"/>
  <c r="O146" i="2"/>
  <c r="Q146" i="2" s="1"/>
  <c r="P146" i="2"/>
  <c r="R146" i="2" s="1"/>
  <c r="T146" i="2"/>
  <c r="U146" i="2" s="1"/>
  <c r="W146" i="2"/>
  <c r="X146" i="2"/>
  <c r="Y146" i="2"/>
  <c r="Z146" i="2"/>
  <c r="J147" i="2"/>
  <c r="O147" i="2"/>
  <c r="Q147" i="2" s="1"/>
  <c r="P147" i="2"/>
  <c r="R147" i="2" s="1"/>
  <c r="T147" i="2"/>
  <c r="U147" i="2"/>
  <c r="W147" i="2"/>
  <c r="X147" i="2"/>
  <c r="Y147" i="2"/>
  <c r="Z147" i="2"/>
  <c r="J148" i="2"/>
  <c r="L148" i="2" s="1"/>
  <c r="O148" i="2"/>
  <c r="Q148" i="2" s="1"/>
  <c r="P148" i="2"/>
  <c r="R148" i="2" s="1"/>
  <c r="T148" i="2"/>
  <c r="U148" i="2" s="1"/>
  <c r="W148" i="2"/>
  <c r="X148" i="2"/>
  <c r="Y148" i="2"/>
  <c r="Z148" i="2"/>
  <c r="J149" i="2"/>
  <c r="O149" i="2"/>
  <c r="Q149" i="2" s="1"/>
  <c r="P149" i="2"/>
  <c r="R149" i="2" s="1"/>
  <c r="T149" i="2"/>
  <c r="U149" i="2" s="1"/>
  <c r="W149" i="2"/>
  <c r="X149" i="2"/>
  <c r="Y149" i="2"/>
  <c r="Z149" i="2"/>
  <c r="W8" i="2" l="1"/>
  <c r="X8" i="2" s="1"/>
  <c r="K9" i="2"/>
  <c r="K8" i="2"/>
  <c r="AA17" i="2"/>
  <c r="AA16" i="2"/>
  <c r="AA13" i="2"/>
  <c r="AA123" i="2"/>
  <c r="AA57" i="2"/>
  <c r="AA45" i="2"/>
  <c r="AA36" i="2"/>
  <c r="AA58" i="2"/>
  <c r="S75" i="2"/>
  <c r="AA82" i="2"/>
  <c r="AA62" i="2"/>
  <c r="S33" i="2"/>
  <c r="AA135" i="2"/>
  <c r="S125" i="2"/>
  <c r="AA105" i="2"/>
  <c r="AA90" i="2"/>
  <c r="S59" i="2"/>
  <c r="AA35" i="2"/>
  <c r="AA32" i="2"/>
  <c r="AA126" i="2"/>
  <c r="AA37" i="2"/>
  <c r="L129" i="2"/>
  <c r="L111" i="2"/>
  <c r="L143" i="2"/>
  <c r="L105" i="2"/>
  <c r="L57" i="2"/>
  <c r="L147" i="2"/>
  <c r="L135" i="2"/>
  <c r="L116" i="2"/>
  <c r="L88" i="2"/>
  <c r="W10" i="2"/>
  <c r="AA10" i="2" s="1"/>
  <c r="L141" i="2"/>
  <c r="AA139" i="2"/>
  <c r="S133" i="2"/>
  <c r="L121" i="2"/>
  <c r="AA104" i="2"/>
  <c r="AA89" i="2"/>
  <c r="S87" i="2"/>
  <c r="L85" i="2"/>
  <c r="L83" i="2"/>
  <c r="L80" i="2"/>
  <c r="AA67" i="2"/>
  <c r="AA64" i="2"/>
  <c r="L39" i="2"/>
  <c r="AA34" i="2"/>
  <c r="L145" i="2"/>
  <c r="L97" i="2"/>
  <c r="L61" i="2"/>
  <c r="L51" i="2"/>
  <c r="L43" i="2"/>
  <c r="L35" i="2"/>
  <c r="L27" i="2"/>
  <c r="L119" i="2"/>
  <c r="L81" i="2"/>
  <c r="L73" i="2"/>
  <c r="L31" i="2"/>
  <c r="AA149" i="2"/>
  <c r="AA138" i="2"/>
  <c r="L133" i="2"/>
  <c r="L124" i="2"/>
  <c r="L123" i="2"/>
  <c r="L120" i="2"/>
  <c r="L117" i="2"/>
  <c r="L109" i="2"/>
  <c r="L103" i="2"/>
  <c r="L91" i="2"/>
  <c r="L89" i="2"/>
  <c r="AA87" i="2"/>
  <c r="AA80" i="2"/>
  <c r="L69" i="2"/>
  <c r="L68" i="2"/>
  <c r="L47" i="2"/>
  <c r="AA41" i="2"/>
  <c r="L30" i="2"/>
  <c r="S140" i="2"/>
  <c r="S132" i="2"/>
  <c r="S81" i="2"/>
  <c r="S58" i="2"/>
  <c r="AA140" i="2"/>
  <c r="AA132" i="2"/>
  <c r="L131" i="2"/>
  <c r="AA122" i="2"/>
  <c r="S120" i="2"/>
  <c r="AA114" i="2"/>
  <c r="AA111" i="2"/>
  <c r="S108" i="2"/>
  <c r="L107" i="2"/>
  <c r="AA102" i="2"/>
  <c r="AA81" i="2"/>
  <c r="L75" i="2"/>
  <c r="AA74" i="2"/>
  <c r="AA70" i="2"/>
  <c r="S65" i="2"/>
  <c r="AA54" i="2"/>
  <c r="S32" i="2"/>
  <c r="AA27" i="2"/>
  <c r="AA11" i="2"/>
  <c r="S148" i="2"/>
  <c r="S145" i="2"/>
  <c r="AA120" i="2"/>
  <c r="AA118" i="2"/>
  <c r="S109" i="2"/>
  <c r="AA108" i="2"/>
  <c r="AA103" i="2"/>
  <c r="AA98" i="2"/>
  <c r="AA96" i="2"/>
  <c r="S91" i="2"/>
  <c r="AA88" i="2"/>
  <c r="AA86" i="2"/>
  <c r="S82" i="2"/>
  <c r="AA79" i="2"/>
  <c r="AA75" i="2"/>
  <c r="AA56" i="2"/>
  <c r="AA53" i="2"/>
  <c r="AA48" i="2"/>
  <c r="AA40" i="2"/>
  <c r="S39" i="2"/>
  <c r="AA38" i="2"/>
  <c r="AA29" i="2"/>
  <c r="AA28" i="2"/>
  <c r="AA25" i="2"/>
  <c r="S24" i="2"/>
  <c r="W9" i="2"/>
  <c r="AA9" i="2" s="1"/>
  <c r="Y8" i="2"/>
  <c r="Z8" i="2" s="1"/>
  <c r="AB8" i="2" s="1"/>
  <c r="L10" i="2"/>
  <c r="X10" i="2"/>
  <c r="S136" i="2"/>
  <c r="S112" i="2"/>
  <c r="AA146" i="2"/>
  <c r="S143" i="2"/>
  <c r="AA142" i="2"/>
  <c r="AA141" i="2"/>
  <c r="AA121" i="2"/>
  <c r="S119" i="2"/>
  <c r="L112" i="2"/>
  <c r="AA107" i="2"/>
  <c r="S104" i="2"/>
  <c r="AA99" i="2"/>
  <c r="S99" i="2"/>
  <c r="AA94" i="2"/>
  <c r="AA83" i="2"/>
  <c r="S73" i="2"/>
  <c r="AA72" i="2"/>
  <c r="AA71" i="2"/>
  <c r="AA61" i="2"/>
  <c r="L59" i="2"/>
  <c r="AA55" i="2"/>
  <c r="S28" i="2"/>
  <c r="S18" i="2"/>
  <c r="S12" i="2"/>
  <c r="S127" i="2"/>
  <c r="S147" i="2"/>
  <c r="AA143" i="2"/>
  <c r="L136" i="2"/>
  <c r="AA131" i="2"/>
  <c r="AA128" i="2"/>
  <c r="AA127" i="2"/>
  <c r="S149" i="2"/>
  <c r="AA144" i="2"/>
  <c r="AA134" i="2"/>
  <c r="AA130" i="2"/>
  <c r="AA129" i="2"/>
  <c r="S124" i="2"/>
  <c r="AA117" i="2"/>
  <c r="AA110" i="2"/>
  <c r="L104" i="2"/>
  <c r="L100" i="2"/>
  <c r="S96" i="2"/>
  <c r="S86" i="2"/>
  <c r="AA85" i="2"/>
  <c r="AA84" i="2"/>
  <c r="S79" i="2"/>
  <c r="AA78" i="2"/>
  <c r="S74" i="2"/>
  <c r="AA73" i="2"/>
  <c r="AA69" i="2"/>
  <c r="AA66" i="2"/>
  <c r="AA63" i="2"/>
  <c r="L63" i="2"/>
  <c r="L60" i="2"/>
  <c r="L46" i="2"/>
  <c r="S40" i="2"/>
  <c r="AA39" i="2"/>
  <c r="L26" i="2"/>
  <c r="AA22" i="2"/>
  <c r="AA21" i="2"/>
  <c r="AA19" i="2"/>
  <c r="L18" i="2"/>
  <c r="AA15" i="2"/>
  <c r="L92" i="2"/>
  <c r="L84" i="2"/>
  <c r="S72" i="2"/>
  <c r="AA52" i="2"/>
  <c r="AA43" i="2"/>
  <c r="L37" i="2"/>
  <c r="AA14" i="2"/>
  <c r="AA12" i="2"/>
  <c r="L139" i="2"/>
  <c r="L113" i="2"/>
  <c r="L132" i="2"/>
  <c r="S128" i="2"/>
  <c r="L128" i="2"/>
  <c r="L125" i="2"/>
  <c r="L53" i="2"/>
  <c r="L38" i="2"/>
  <c r="L34" i="2"/>
  <c r="S144" i="2"/>
  <c r="AA147" i="2"/>
  <c r="L140" i="2"/>
  <c r="L101" i="2"/>
  <c r="L149" i="2"/>
  <c r="L144" i="2"/>
  <c r="L137" i="2"/>
  <c r="L115" i="2"/>
  <c r="S139" i="2"/>
  <c r="S137" i="2"/>
  <c r="L127" i="2"/>
  <c r="S117" i="2"/>
  <c r="L108" i="2"/>
  <c r="L93" i="2"/>
  <c r="S118" i="2"/>
  <c r="S116" i="2"/>
  <c r="S115" i="2"/>
  <c r="S100" i="2"/>
  <c r="L96" i="2"/>
  <c r="S92" i="2"/>
  <c r="S90" i="2"/>
  <c r="S89" i="2"/>
  <c r="L87" i="2"/>
  <c r="L79" i="2"/>
  <c r="L72" i="2"/>
  <c r="S25" i="2"/>
  <c r="S14" i="2"/>
  <c r="L13" i="2"/>
  <c r="S138" i="2"/>
  <c r="S126" i="2"/>
  <c r="AA119" i="2"/>
  <c r="AA116" i="2"/>
  <c r="S114" i="2"/>
  <c r="AA113" i="2"/>
  <c r="S111" i="2"/>
  <c r="L99" i="2"/>
  <c r="AA91" i="2"/>
  <c r="S83" i="2"/>
  <c r="S71" i="2"/>
  <c r="L67" i="2"/>
  <c r="L33" i="2"/>
  <c r="L22" i="2"/>
  <c r="AA137" i="2"/>
  <c r="S135" i="2"/>
  <c r="AA125" i="2"/>
  <c r="AA148" i="2"/>
  <c r="S146" i="2"/>
  <c r="AA145" i="2"/>
  <c r="AA136" i="2"/>
  <c r="S134" i="2"/>
  <c r="AA133" i="2"/>
  <c r="S131" i="2"/>
  <c r="AA124" i="2"/>
  <c r="S123" i="2"/>
  <c r="AA115" i="2"/>
  <c r="AA112" i="2"/>
  <c r="S110" i="2"/>
  <c r="AA109" i="2"/>
  <c r="S107" i="2"/>
  <c r="S103" i="2"/>
  <c r="AA100" i="2"/>
  <c r="S95" i="2"/>
  <c r="S94" i="2"/>
  <c r="AA93" i="2"/>
  <c r="S85" i="2"/>
  <c r="S80" i="2"/>
  <c r="L77" i="2"/>
  <c r="L71" i="2"/>
  <c r="L65" i="2"/>
  <c r="L55" i="2"/>
  <c r="S10" i="2"/>
  <c r="AA101" i="2"/>
  <c r="AA97" i="2"/>
  <c r="AA95" i="2"/>
  <c r="AA92" i="2"/>
  <c r="AA77" i="2"/>
  <c r="AA68" i="2"/>
  <c r="S67" i="2"/>
  <c r="L64" i="2"/>
  <c r="AA60" i="2"/>
  <c r="L54" i="2"/>
  <c r="AA51" i="2"/>
  <c r="AA50" i="2"/>
  <c r="S48" i="2"/>
  <c r="S45" i="2"/>
  <c r="AA42" i="2"/>
  <c r="L41" i="2"/>
  <c r="AA33" i="2"/>
  <c r="S29" i="2"/>
  <c r="AA26" i="2"/>
  <c r="L25" i="2"/>
  <c r="AA23" i="2"/>
  <c r="S16" i="2"/>
  <c r="L14" i="2"/>
  <c r="AA76" i="2"/>
  <c r="AA65" i="2"/>
  <c r="S53" i="2"/>
  <c r="AA49" i="2"/>
  <c r="AA47" i="2"/>
  <c r="AA46" i="2"/>
  <c r="L45" i="2"/>
  <c r="AA31" i="2"/>
  <c r="AA30" i="2"/>
  <c r="L29" i="2"/>
  <c r="AA18" i="2"/>
  <c r="L17" i="2"/>
  <c r="L9" i="2"/>
  <c r="S63" i="2"/>
  <c r="S37" i="2"/>
  <c r="S31" i="2"/>
  <c r="S22" i="2"/>
  <c r="S21" i="2"/>
  <c r="S142" i="2"/>
  <c r="S130" i="2"/>
  <c r="S122" i="2"/>
  <c r="S113" i="2"/>
  <c r="S106" i="2"/>
  <c r="S102" i="2"/>
  <c r="S98" i="2"/>
  <c r="S93" i="2"/>
  <c r="S141" i="2"/>
  <c r="S129" i="2"/>
  <c r="S121" i="2"/>
  <c r="S105" i="2"/>
  <c r="S101" i="2"/>
  <c r="S97" i="2"/>
  <c r="L15" i="2"/>
  <c r="S84" i="2"/>
  <c r="S78" i="2"/>
  <c r="S76" i="2"/>
  <c r="L74" i="2"/>
  <c r="S69" i="2"/>
  <c r="S62" i="2"/>
  <c r="S60" i="2"/>
  <c r="L58" i="2"/>
  <c r="L56" i="2"/>
  <c r="S49" i="2"/>
  <c r="L48" i="2"/>
  <c r="S36" i="2"/>
  <c r="L146" i="2"/>
  <c r="L142" i="2"/>
  <c r="L138" i="2"/>
  <c r="L134" i="2"/>
  <c r="L130" i="2"/>
  <c r="L126" i="2"/>
  <c r="L122" i="2"/>
  <c r="L118" i="2"/>
  <c r="L114" i="2"/>
  <c r="L110" i="2"/>
  <c r="L106" i="2"/>
  <c r="L102" i="2"/>
  <c r="L98" i="2"/>
  <c r="L94" i="2"/>
  <c r="L78" i="2"/>
  <c r="S66" i="2"/>
  <c r="S64" i="2"/>
  <c r="L62" i="2"/>
  <c r="S57" i="2"/>
  <c r="S56" i="2"/>
  <c r="S52" i="2"/>
  <c r="S44" i="2"/>
  <c r="S41" i="2"/>
  <c r="L32" i="2"/>
  <c r="S88" i="2"/>
  <c r="L70" i="2"/>
  <c r="L86" i="2"/>
  <c r="L82" i="2"/>
  <c r="S77" i="2"/>
  <c r="S70" i="2"/>
  <c r="S68" i="2"/>
  <c r="L66" i="2"/>
  <c r="S61" i="2"/>
  <c r="L40" i="2"/>
  <c r="S20" i="2"/>
  <c r="S55" i="2"/>
  <c r="S50" i="2"/>
  <c r="S47" i="2"/>
  <c r="S42" i="2"/>
  <c r="S34" i="2"/>
  <c r="S26" i="2"/>
  <c r="L19" i="2"/>
  <c r="S9" i="2"/>
  <c r="L52" i="2"/>
  <c r="L44" i="2"/>
  <c r="L36" i="2"/>
  <c r="L28" i="2"/>
  <c r="L23" i="2"/>
  <c r="S19" i="2"/>
  <c r="S13" i="2"/>
  <c r="S54" i="2"/>
  <c r="S51" i="2"/>
  <c r="S46" i="2"/>
  <c r="S43" i="2"/>
  <c r="S38" i="2"/>
  <c r="S35" i="2"/>
  <c r="S30" i="2"/>
  <c r="S27" i="2"/>
  <c r="S23" i="2"/>
  <c r="S17" i="2"/>
  <c r="L11" i="2"/>
  <c r="L24" i="2"/>
  <c r="L20" i="2"/>
  <c r="L16" i="2"/>
  <c r="L12" i="2"/>
  <c r="L8" i="2"/>
  <c r="J8" i="1"/>
  <c r="O8" i="1"/>
  <c r="Q8" i="1" s="1"/>
  <c r="P8" i="1"/>
  <c r="R8" i="1" s="1"/>
  <c r="T8" i="1"/>
  <c r="U8" i="1" s="1"/>
  <c r="O9" i="1"/>
  <c r="Q9" i="1" s="1"/>
  <c r="P9" i="1"/>
  <c r="R9" i="1" s="1"/>
  <c r="T9" i="1"/>
  <c r="U9" i="1" s="1"/>
  <c r="Y9" i="1"/>
  <c r="Z9" i="1"/>
  <c r="J10" i="1"/>
  <c r="O10" i="1"/>
  <c r="Q10" i="1" s="1"/>
  <c r="P10" i="1"/>
  <c r="R10" i="1" s="1"/>
  <c r="T10" i="1"/>
  <c r="U10" i="1" s="1"/>
  <c r="Y10" i="1"/>
  <c r="Z10" i="1"/>
  <c r="J11" i="1"/>
  <c r="O11" i="1"/>
  <c r="Q11" i="1" s="1"/>
  <c r="P11" i="1"/>
  <c r="R11" i="1" s="1"/>
  <c r="T11" i="1"/>
  <c r="U11" i="1" s="1"/>
  <c r="W11" i="1"/>
  <c r="X11" i="1"/>
  <c r="Y11" i="1"/>
  <c r="Z11" i="1"/>
  <c r="J12" i="1"/>
  <c r="O12" i="1"/>
  <c r="Q12" i="1" s="1"/>
  <c r="P12" i="1"/>
  <c r="R12" i="1" s="1"/>
  <c r="T12" i="1"/>
  <c r="U12" i="1" s="1"/>
  <c r="W12" i="1"/>
  <c r="X12" i="1"/>
  <c r="Y12" i="1"/>
  <c r="Z12" i="1"/>
  <c r="J13" i="1"/>
  <c r="O13" i="1"/>
  <c r="Q13" i="1" s="1"/>
  <c r="P13" i="1"/>
  <c r="R13" i="1" s="1"/>
  <c r="T13" i="1"/>
  <c r="U13" i="1" s="1"/>
  <c r="W13" i="1"/>
  <c r="X13" i="1"/>
  <c r="Y13" i="1"/>
  <c r="Z13" i="1"/>
  <c r="J14" i="1"/>
  <c r="O14" i="1"/>
  <c r="Q14" i="1" s="1"/>
  <c r="P14" i="1"/>
  <c r="R14" i="1" s="1"/>
  <c r="T14" i="1"/>
  <c r="U14" i="1" s="1"/>
  <c r="W14" i="1"/>
  <c r="X14" i="1"/>
  <c r="Y14" i="1"/>
  <c r="Z14" i="1"/>
  <c r="J15" i="1"/>
  <c r="O15" i="1"/>
  <c r="Q15" i="1" s="1"/>
  <c r="P15" i="1"/>
  <c r="R15" i="1" s="1"/>
  <c r="T15" i="1"/>
  <c r="U15" i="1" s="1"/>
  <c r="W15" i="1"/>
  <c r="X15" i="1"/>
  <c r="Y15" i="1"/>
  <c r="Z15" i="1"/>
  <c r="J16" i="1"/>
  <c r="O16" i="1"/>
  <c r="Q16" i="1" s="1"/>
  <c r="P16" i="1"/>
  <c r="R16" i="1" s="1"/>
  <c r="T16" i="1"/>
  <c r="U16" i="1" s="1"/>
  <c r="W16" i="1"/>
  <c r="X16" i="1"/>
  <c r="Y16" i="1"/>
  <c r="Z16" i="1"/>
  <c r="J17" i="1"/>
  <c r="O17" i="1"/>
  <c r="Q17" i="1" s="1"/>
  <c r="P17" i="1"/>
  <c r="R17" i="1" s="1"/>
  <c r="T17" i="1"/>
  <c r="U17" i="1" s="1"/>
  <c r="W17" i="1"/>
  <c r="X17" i="1"/>
  <c r="Y17" i="1"/>
  <c r="Z17" i="1"/>
  <c r="J18" i="1"/>
  <c r="O18" i="1"/>
  <c r="Q18" i="1" s="1"/>
  <c r="P18" i="1"/>
  <c r="R18" i="1" s="1"/>
  <c r="T18" i="1"/>
  <c r="U18" i="1" s="1"/>
  <c r="W18" i="1"/>
  <c r="X18" i="1"/>
  <c r="Y18" i="1"/>
  <c r="Z18" i="1"/>
  <c r="J19" i="1"/>
  <c r="O19" i="1"/>
  <c r="Q19" i="1" s="1"/>
  <c r="P19" i="1"/>
  <c r="R19" i="1" s="1"/>
  <c r="T19" i="1"/>
  <c r="U19" i="1" s="1"/>
  <c r="W19" i="1"/>
  <c r="X19" i="1"/>
  <c r="Y19" i="1"/>
  <c r="Z19" i="1"/>
  <c r="J20" i="1"/>
  <c r="O20" i="1"/>
  <c r="Q20" i="1" s="1"/>
  <c r="P20" i="1"/>
  <c r="R20" i="1" s="1"/>
  <c r="T20" i="1"/>
  <c r="U20" i="1" s="1"/>
  <c r="W20" i="1"/>
  <c r="X20" i="1"/>
  <c r="Y20" i="1"/>
  <c r="Z20" i="1"/>
  <c r="J21" i="1"/>
  <c r="O21" i="1"/>
  <c r="Q21" i="1" s="1"/>
  <c r="P21" i="1"/>
  <c r="R21" i="1" s="1"/>
  <c r="T21" i="1"/>
  <c r="U21" i="1" s="1"/>
  <c r="W21" i="1"/>
  <c r="X21" i="1"/>
  <c r="Y21" i="1"/>
  <c r="Z21" i="1"/>
  <c r="J22" i="1"/>
  <c r="O22" i="1"/>
  <c r="Q22" i="1" s="1"/>
  <c r="P22" i="1"/>
  <c r="R22" i="1" s="1"/>
  <c r="T22" i="1"/>
  <c r="U22" i="1" s="1"/>
  <c r="W22" i="1"/>
  <c r="X22" i="1"/>
  <c r="Y22" i="1"/>
  <c r="Z22" i="1"/>
  <c r="J23" i="1"/>
  <c r="O23" i="1"/>
  <c r="Q23" i="1" s="1"/>
  <c r="P23" i="1"/>
  <c r="R23" i="1" s="1"/>
  <c r="T23" i="1"/>
  <c r="U23" i="1" s="1"/>
  <c r="W23" i="1"/>
  <c r="X23" i="1"/>
  <c r="Y23" i="1"/>
  <c r="Z23" i="1"/>
  <c r="J24" i="1"/>
  <c r="O24" i="1"/>
  <c r="Q24" i="1" s="1"/>
  <c r="P24" i="1"/>
  <c r="R24" i="1" s="1"/>
  <c r="T24" i="1"/>
  <c r="U24" i="1" s="1"/>
  <c r="W24" i="1"/>
  <c r="X24" i="1"/>
  <c r="Y24" i="1"/>
  <c r="Z24" i="1"/>
  <c r="J25" i="1"/>
  <c r="O25" i="1"/>
  <c r="Q25" i="1" s="1"/>
  <c r="P25" i="1"/>
  <c r="R25" i="1" s="1"/>
  <c r="T25" i="1"/>
  <c r="U25" i="1"/>
  <c r="W25" i="1"/>
  <c r="X25" i="1"/>
  <c r="Y25" i="1"/>
  <c r="Z25" i="1"/>
  <c r="J26" i="1"/>
  <c r="O26" i="1"/>
  <c r="Q26" i="1" s="1"/>
  <c r="P26" i="1"/>
  <c r="R26" i="1" s="1"/>
  <c r="T26" i="1"/>
  <c r="U26" i="1" s="1"/>
  <c r="W26" i="1"/>
  <c r="X26" i="1"/>
  <c r="Y26" i="1"/>
  <c r="Z26" i="1"/>
  <c r="J27" i="1"/>
  <c r="O27" i="1"/>
  <c r="Q27" i="1" s="1"/>
  <c r="P27" i="1"/>
  <c r="R27" i="1" s="1"/>
  <c r="T27" i="1"/>
  <c r="U27" i="1" s="1"/>
  <c r="W27" i="1"/>
  <c r="X27" i="1"/>
  <c r="Y27" i="1"/>
  <c r="Z27" i="1"/>
  <c r="J28" i="1"/>
  <c r="O28" i="1"/>
  <c r="Q28" i="1" s="1"/>
  <c r="P28" i="1"/>
  <c r="R28" i="1" s="1"/>
  <c r="T28" i="1"/>
  <c r="U28" i="1" s="1"/>
  <c r="W28" i="1"/>
  <c r="X28" i="1"/>
  <c r="Y28" i="1"/>
  <c r="Z28" i="1"/>
  <c r="J29" i="1"/>
  <c r="O29" i="1"/>
  <c r="Q29" i="1" s="1"/>
  <c r="P29" i="1"/>
  <c r="R29" i="1" s="1"/>
  <c r="T29" i="1"/>
  <c r="U29" i="1" s="1"/>
  <c r="W29" i="1"/>
  <c r="X29" i="1"/>
  <c r="Y29" i="1"/>
  <c r="Z29" i="1"/>
  <c r="J30" i="1"/>
  <c r="O30" i="1"/>
  <c r="Q30" i="1" s="1"/>
  <c r="P30" i="1"/>
  <c r="R30" i="1" s="1"/>
  <c r="T30" i="1"/>
  <c r="U30" i="1" s="1"/>
  <c r="W30" i="1"/>
  <c r="X30" i="1"/>
  <c r="Y30" i="1"/>
  <c r="Z30" i="1"/>
  <c r="J31" i="1"/>
  <c r="O31" i="1"/>
  <c r="Q31" i="1" s="1"/>
  <c r="P31" i="1"/>
  <c r="R31" i="1" s="1"/>
  <c r="T31" i="1"/>
  <c r="U31" i="1" s="1"/>
  <c r="W31" i="1"/>
  <c r="X31" i="1"/>
  <c r="Y31" i="1"/>
  <c r="Z31" i="1"/>
  <c r="J32" i="1"/>
  <c r="O32" i="1"/>
  <c r="Q32" i="1" s="1"/>
  <c r="P32" i="1"/>
  <c r="R32" i="1" s="1"/>
  <c r="T32" i="1"/>
  <c r="U32" i="1" s="1"/>
  <c r="W32" i="1"/>
  <c r="X32" i="1"/>
  <c r="Y32" i="1"/>
  <c r="Z32" i="1"/>
  <c r="J33" i="1"/>
  <c r="O33" i="1"/>
  <c r="Q33" i="1" s="1"/>
  <c r="P33" i="1"/>
  <c r="R33" i="1" s="1"/>
  <c r="T33" i="1"/>
  <c r="U33" i="1" s="1"/>
  <c r="W33" i="1"/>
  <c r="X33" i="1"/>
  <c r="Y33" i="1"/>
  <c r="Z33" i="1"/>
  <c r="J34" i="1"/>
  <c r="O34" i="1"/>
  <c r="Q34" i="1" s="1"/>
  <c r="P34" i="1"/>
  <c r="R34" i="1" s="1"/>
  <c r="T34" i="1"/>
  <c r="U34" i="1" s="1"/>
  <c r="W34" i="1"/>
  <c r="X34" i="1"/>
  <c r="Y34" i="1"/>
  <c r="Z34" i="1"/>
  <c r="J35" i="1"/>
  <c r="O35" i="1"/>
  <c r="Q35" i="1" s="1"/>
  <c r="P35" i="1"/>
  <c r="R35" i="1" s="1"/>
  <c r="T35" i="1"/>
  <c r="U35" i="1" s="1"/>
  <c r="W35" i="1"/>
  <c r="X35" i="1"/>
  <c r="Y35" i="1"/>
  <c r="Z35" i="1"/>
  <c r="J36" i="1"/>
  <c r="L36" i="1"/>
  <c r="O36" i="1"/>
  <c r="Q36" i="1" s="1"/>
  <c r="P36" i="1"/>
  <c r="R36" i="1" s="1"/>
  <c r="T36" i="1"/>
  <c r="U36" i="1" s="1"/>
  <c r="W36" i="1"/>
  <c r="X36" i="1"/>
  <c r="Y36" i="1"/>
  <c r="Z36" i="1"/>
  <c r="J37" i="1"/>
  <c r="O37" i="1"/>
  <c r="Q37" i="1" s="1"/>
  <c r="P37" i="1"/>
  <c r="R37" i="1" s="1"/>
  <c r="T37" i="1"/>
  <c r="U37" i="1" s="1"/>
  <c r="W37" i="1"/>
  <c r="X37" i="1"/>
  <c r="Y37" i="1"/>
  <c r="Z37" i="1"/>
  <c r="J38" i="1"/>
  <c r="O38" i="1"/>
  <c r="Q38" i="1" s="1"/>
  <c r="P38" i="1"/>
  <c r="R38" i="1" s="1"/>
  <c r="T38" i="1"/>
  <c r="U38" i="1" s="1"/>
  <c r="W38" i="1"/>
  <c r="X38" i="1"/>
  <c r="Y38" i="1"/>
  <c r="Z38" i="1"/>
  <c r="J39" i="1"/>
  <c r="O39" i="1"/>
  <c r="Q39" i="1" s="1"/>
  <c r="P39" i="1"/>
  <c r="R39" i="1" s="1"/>
  <c r="T39" i="1"/>
  <c r="U39" i="1" s="1"/>
  <c r="W39" i="1"/>
  <c r="X39" i="1"/>
  <c r="Y39" i="1"/>
  <c r="Z39" i="1"/>
  <c r="J40" i="1"/>
  <c r="O40" i="1"/>
  <c r="Q40" i="1" s="1"/>
  <c r="P40" i="1"/>
  <c r="R40" i="1"/>
  <c r="S40" i="1" s="1"/>
  <c r="T40" i="1"/>
  <c r="U40" i="1" s="1"/>
  <c r="W40" i="1"/>
  <c r="X40" i="1"/>
  <c r="Y40" i="1"/>
  <c r="Z40" i="1"/>
  <c r="J41" i="1"/>
  <c r="O41" i="1"/>
  <c r="Q41" i="1" s="1"/>
  <c r="P41" i="1"/>
  <c r="R41" i="1" s="1"/>
  <c r="T41" i="1"/>
  <c r="U41" i="1" s="1"/>
  <c r="W41" i="1"/>
  <c r="X41" i="1"/>
  <c r="Y41" i="1"/>
  <c r="Z41" i="1"/>
  <c r="J42" i="1"/>
  <c r="O42" i="1"/>
  <c r="Q42" i="1" s="1"/>
  <c r="P42" i="1"/>
  <c r="R42" i="1" s="1"/>
  <c r="T42" i="1"/>
  <c r="U42" i="1" s="1"/>
  <c r="W42" i="1"/>
  <c r="X42" i="1"/>
  <c r="Y42" i="1"/>
  <c r="Z42" i="1"/>
  <c r="J43" i="1"/>
  <c r="O43" i="1"/>
  <c r="Q43" i="1" s="1"/>
  <c r="P43" i="1"/>
  <c r="R43" i="1" s="1"/>
  <c r="T43" i="1"/>
  <c r="U43" i="1" s="1"/>
  <c r="W43" i="1"/>
  <c r="X43" i="1"/>
  <c r="Y43" i="1"/>
  <c r="Z43" i="1"/>
  <c r="J44" i="1"/>
  <c r="O44" i="1"/>
  <c r="Q44" i="1" s="1"/>
  <c r="P44" i="1"/>
  <c r="R44" i="1" s="1"/>
  <c r="T44" i="1"/>
  <c r="U44" i="1" s="1"/>
  <c r="W44" i="1"/>
  <c r="X44" i="1"/>
  <c r="Y44" i="1"/>
  <c r="Z44" i="1"/>
  <c r="J45" i="1"/>
  <c r="O45" i="1"/>
  <c r="Q45" i="1" s="1"/>
  <c r="P45" i="1"/>
  <c r="R45" i="1" s="1"/>
  <c r="T45" i="1"/>
  <c r="U45" i="1" s="1"/>
  <c r="W45" i="1"/>
  <c r="X45" i="1"/>
  <c r="Y45" i="1"/>
  <c r="Z45" i="1"/>
  <c r="J46" i="1"/>
  <c r="O46" i="1"/>
  <c r="Q46" i="1" s="1"/>
  <c r="P46" i="1"/>
  <c r="R46" i="1" s="1"/>
  <c r="T46" i="1"/>
  <c r="U46" i="1" s="1"/>
  <c r="W46" i="1"/>
  <c r="X46" i="1"/>
  <c r="Y46" i="1"/>
  <c r="Z46" i="1"/>
  <c r="J47" i="1"/>
  <c r="O47" i="1"/>
  <c r="Q47" i="1" s="1"/>
  <c r="P47" i="1"/>
  <c r="R47" i="1" s="1"/>
  <c r="T47" i="1"/>
  <c r="U47" i="1" s="1"/>
  <c r="W47" i="1"/>
  <c r="X47" i="1"/>
  <c r="Y47" i="1"/>
  <c r="Z47" i="1"/>
  <c r="J48" i="1"/>
  <c r="O48" i="1"/>
  <c r="Q48" i="1" s="1"/>
  <c r="P48" i="1"/>
  <c r="R48" i="1" s="1"/>
  <c r="T48" i="1"/>
  <c r="U48" i="1" s="1"/>
  <c r="W48" i="1"/>
  <c r="X48" i="1"/>
  <c r="Y48" i="1"/>
  <c r="Z48" i="1"/>
  <c r="J49" i="1"/>
  <c r="O49" i="1"/>
  <c r="Q49" i="1" s="1"/>
  <c r="P49" i="1"/>
  <c r="R49" i="1" s="1"/>
  <c r="T49" i="1"/>
  <c r="U49" i="1" s="1"/>
  <c r="W49" i="1"/>
  <c r="X49" i="1"/>
  <c r="Y49" i="1"/>
  <c r="Z49" i="1"/>
  <c r="J50" i="1"/>
  <c r="O50" i="1"/>
  <c r="Q50" i="1" s="1"/>
  <c r="P50" i="1"/>
  <c r="R50" i="1" s="1"/>
  <c r="T50" i="1"/>
  <c r="U50" i="1" s="1"/>
  <c r="W50" i="1"/>
  <c r="X50" i="1"/>
  <c r="Y50" i="1"/>
  <c r="Z50" i="1"/>
  <c r="J51" i="1"/>
  <c r="O51" i="1"/>
  <c r="Q51" i="1" s="1"/>
  <c r="P51" i="1"/>
  <c r="R51" i="1" s="1"/>
  <c r="T51" i="1"/>
  <c r="U51" i="1" s="1"/>
  <c r="W51" i="1"/>
  <c r="X51" i="1"/>
  <c r="Y51" i="1"/>
  <c r="Z51" i="1"/>
  <c r="J52" i="1"/>
  <c r="O52" i="1"/>
  <c r="Q52" i="1" s="1"/>
  <c r="P52" i="1"/>
  <c r="R52" i="1" s="1"/>
  <c r="T52" i="1"/>
  <c r="U52" i="1" s="1"/>
  <c r="W52" i="1"/>
  <c r="X52" i="1"/>
  <c r="Y52" i="1"/>
  <c r="Z52" i="1"/>
  <c r="J53" i="1"/>
  <c r="O53" i="1"/>
  <c r="Q53" i="1" s="1"/>
  <c r="P53" i="1"/>
  <c r="R53" i="1" s="1"/>
  <c r="T53" i="1"/>
  <c r="U53" i="1" s="1"/>
  <c r="W53" i="1"/>
  <c r="X53" i="1"/>
  <c r="Y53" i="1"/>
  <c r="Z53" i="1"/>
  <c r="J54" i="1"/>
  <c r="O54" i="1"/>
  <c r="Q54" i="1" s="1"/>
  <c r="P54" i="1"/>
  <c r="R54" i="1" s="1"/>
  <c r="T54" i="1"/>
  <c r="U54" i="1" s="1"/>
  <c r="W54" i="1"/>
  <c r="X54" i="1"/>
  <c r="Y54" i="1"/>
  <c r="Z54" i="1"/>
  <c r="J55" i="1"/>
  <c r="O55" i="1"/>
  <c r="Q55" i="1" s="1"/>
  <c r="P55" i="1"/>
  <c r="R55" i="1" s="1"/>
  <c r="T55" i="1"/>
  <c r="U55" i="1" s="1"/>
  <c r="W55" i="1"/>
  <c r="X55" i="1"/>
  <c r="Y55" i="1"/>
  <c r="Z55" i="1"/>
  <c r="J56" i="1"/>
  <c r="O56" i="1"/>
  <c r="Q56" i="1" s="1"/>
  <c r="P56" i="1"/>
  <c r="R56" i="1" s="1"/>
  <c r="T56" i="1"/>
  <c r="U56" i="1" s="1"/>
  <c r="W56" i="1"/>
  <c r="X56" i="1"/>
  <c r="Y56" i="1"/>
  <c r="Z56" i="1"/>
  <c r="J57" i="1"/>
  <c r="O57" i="1"/>
  <c r="Q57" i="1" s="1"/>
  <c r="P57" i="1"/>
  <c r="R57" i="1" s="1"/>
  <c r="T57" i="1"/>
  <c r="U57" i="1" s="1"/>
  <c r="W57" i="1"/>
  <c r="X57" i="1"/>
  <c r="Y57" i="1"/>
  <c r="Z57" i="1"/>
  <c r="J58" i="1"/>
  <c r="O58" i="1"/>
  <c r="Q58" i="1" s="1"/>
  <c r="P58" i="1"/>
  <c r="R58" i="1" s="1"/>
  <c r="T58" i="1"/>
  <c r="U58" i="1" s="1"/>
  <c r="W58" i="1"/>
  <c r="X58" i="1"/>
  <c r="Y58" i="1"/>
  <c r="Z58" i="1"/>
  <c r="J59" i="1"/>
  <c r="O59" i="1"/>
  <c r="Q59" i="1" s="1"/>
  <c r="P59" i="1"/>
  <c r="R59" i="1" s="1"/>
  <c r="T59" i="1"/>
  <c r="U59" i="1" s="1"/>
  <c r="W59" i="1"/>
  <c r="X59" i="1"/>
  <c r="Y59" i="1"/>
  <c r="Z59" i="1"/>
  <c r="J60" i="1"/>
  <c r="O60" i="1"/>
  <c r="Q60" i="1" s="1"/>
  <c r="P60" i="1"/>
  <c r="R60" i="1" s="1"/>
  <c r="T60" i="1"/>
  <c r="U60" i="1" s="1"/>
  <c r="W60" i="1"/>
  <c r="X60" i="1"/>
  <c r="Y60" i="1"/>
  <c r="Z60" i="1"/>
  <c r="J61" i="1"/>
  <c r="O61" i="1"/>
  <c r="Q61" i="1" s="1"/>
  <c r="P61" i="1"/>
  <c r="R61" i="1" s="1"/>
  <c r="T61" i="1"/>
  <c r="U61" i="1" s="1"/>
  <c r="W61" i="1"/>
  <c r="X61" i="1"/>
  <c r="Y61" i="1"/>
  <c r="Z61" i="1"/>
  <c r="J62" i="1"/>
  <c r="O62" i="1"/>
  <c r="Q62" i="1" s="1"/>
  <c r="P62" i="1"/>
  <c r="R62" i="1" s="1"/>
  <c r="T62" i="1"/>
  <c r="U62" i="1" s="1"/>
  <c r="W62" i="1"/>
  <c r="X62" i="1"/>
  <c r="Y62" i="1"/>
  <c r="Z62" i="1"/>
  <c r="J63" i="1"/>
  <c r="O63" i="1"/>
  <c r="Q63" i="1" s="1"/>
  <c r="P63" i="1"/>
  <c r="R63" i="1" s="1"/>
  <c r="T63" i="1"/>
  <c r="U63" i="1"/>
  <c r="W63" i="1"/>
  <c r="X63" i="1"/>
  <c r="Y63" i="1"/>
  <c r="Z63" i="1"/>
  <c r="J64" i="1"/>
  <c r="O64" i="1"/>
  <c r="Q64" i="1" s="1"/>
  <c r="P64" i="1"/>
  <c r="R64" i="1" s="1"/>
  <c r="T64" i="1"/>
  <c r="U64" i="1" s="1"/>
  <c r="W64" i="1"/>
  <c r="X64" i="1"/>
  <c r="Y64" i="1"/>
  <c r="Z64" i="1"/>
  <c r="J65" i="1"/>
  <c r="O65" i="1"/>
  <c r="Q65" i="1" s="1"/>
  <c r="P65" i="1"/>
  <c r="R65" i="1" s="1"/>
  <c r="T65" i="1"/>
  <c r="U65" i="1" s="1"/>
  <c r="W65" i="1"/>
  <c r="X65" i="1"/>
  <c r="Y65" i="1"/>
  <c r="Z65" i="1"/>
  <c r="J66" i="1"/>
  <c r="O66" i="1"/>
  <c r="Q66" i="1" s="1"/>
  <c r="P66" i="1"/>
  <c r="R66" i="1" s="1"/>
  <c r="T66" i="1"/>
  <c r="U66" i="1" s="1"/>
  <c r="W66" i="1"/>
  <c r="X66" i="1"/>
  <c r="Y66" i="1"/>
  <c r="Z66" i="1"/>
  <c r="J67" i="1"/>
  <c r="O67" i="1"/>
  <c r="Q67" i="1" s="1"/>
  <c r="P67" i="1"/>
  <c r="R67" i="1" s="1"/>
  <c r="T67" i="1"/>
  <c r="U67" i="1" s="1"/>
  <c r="W67" i="1"/>
  <c r="X67" i="1"/>
  <c r="Y67" i="1"/>
  <c r="Z67" i="1"/>
  <c r="J68" i="1"/>
  <c r="O68" i="1"/>
  <c r="Q68" i="1" s="1"/>
  <c r="P68" i="1"/>
  <c r="R68" i="1"/>
  <c r="T68" i="1"/>
  <c r="U68" i="1" s="1"/>
  <c r="W68" i="1"/>
  <c r="X68" i="1"/>
  <c r="Y68" i="1"/>
  <c r="Z68" i="1"/>
  <c r="J69" i="1"/>
  <c r="O69" i="1"/>
  <c r="Q69" i="1" s="1"/>
  <c r="P69" i="1"/>
  <c r="R69" i="1" s="1"/>
  <c r="T69" i="1"/>
  <c r="U69" i="1" s="1"/>
  <c r="W69" i="1"/>
  <c r="X69" i="1"/>
  <c r="Y69" i="1"/>
  <c r="Z69" i="1"/>
  <c r="J70" i="1"/>
  <c r="O70" i="1"/>
  <c r="Q70" i="1" s="1"/>
  <c r="P70" i="1"/>
  <c r="R70" i="1" s="1"/>
  <c r="T70" i="1"/>
  <c r="U70" i="1" s="1"/>
  <c r="W70" i="1"/>
  <c r="X70" i="1"/>
  <c r="Y70" i="1"/>
  <c r="Z70" i="1"/>
  <c r="J71" i="1"/>
  <c r="O71" i="1"/>
  <c r="Q71" i="1" s="1"/>
  <c r="P71" i="1"/>
  <c r="R71" i="1" s="1"/>
  <c r="T71" i="1"/>
  <c r="U71" i="1" s="1"/>
  <c r="W71" i="1"/>
  <c r="X71" i="1"/>
  <c r="Y71" i="1"/>
  <c r="Z71" i="1"/>
  <c r="J72" i="1"/>
  <c r="O72" i="1"/>
  <c r="Q72" i="1" s="1"/>
  <c r="P72" i="1"/>
  <c r="R72" i="1" s="1"/>
  <c r="T72" i="1"/>
  <c r="U72" i="1" s="1"/>
  <c r="W72" i="1"/>
  <c r="X72" i="1"/>
  <c r="Y72" i="1"/>
  <c r="Z72" i="1"/>
  <c r="J73" i="1"/>
  <c r="O73" i="1"/>
  <c r="Q73" i="1" s="1"/>
  <c r="P73" i="1"/>
  <c r="R73" i="1" s="1"/>
  <c r="T73" i="1"/>
  <c r="U73" i="1" s="1"/>
  <c r="W73" i="1"/>
  <c r="X73" i="1"/>
  <c r="Y73" i="1"/>
  <c r="Z73" i="1"/>
  <c r="J74" i="1"/>
  <c r="O74" i="1"/>
  <c r="Q74" i="1" s="1"/>
  <c r="P74" i="1"/>
  <c r="R74" i="1" s="1"/>
  <c r="T74" i="1"/>
  <c r="U74" i="1" s="1"/>
  <c r="W74" i="1"/>
  <c r="X74" i="1"/>
  <c r="Y74" i="1"/>
  <c r="Z74" i="1"/>
  <c r="J75" i="1"/>
  <c r="O75" i="1"/>
  <c r="Q75" i="1" s="1"/>
  <c r="P75" i="1"/>
  <c r="R75" i="1" s="1"/>
  <c r="T75" i="1"/>
  <c r="U75" i="1" s="1"/>
  <c r="W75" i="1"/>
  <c r="X75" i="1"/>
  <c r="Y75" i="1"/>
  <c r="Z75" i="1"/>
  <c r="J76" i="1"/>
  <c r="O76" i="1"/>
  <c r="Q76" i="1" s="1"/>
  <c r="P76" i="1"/>
  <c r="R76" i="1" s="1"/>
  <c r="T76" i="1"/>
  <c r="U76" i="1" s="1"/>
  <c r="W76" i="1"/>
  <c r="X76" i="1"/>
  <c r="Y76" i="1"/>
  <c r="Z76" i="1"/>
  <c r="J77" i="1"/>
  <c r="O77" i="1"/>
  <c r="Q77" i="1" s="1"/>
  <c r="P77" i="1"/>
  <c r="R77" i="1" s="1"/>
  <c r="T77" i="1"/>
  <c r="U77" i="1" s="1"/>
  <c r="W77" i="1"/>
  <c r="X77" i="1"/>
  <c r="Y77" i="1"/>
  <c r="Z77" i="1"/>
  <c r="J78" i="1"/>
  <c r="O78" i="1"/>
  <c r="Q78" i="1" s="1"/>
  <c r="P78" i="1"/>
  <c r="R78" i="1" s="1"/>
  <c r="T78" i="1"/>
  <c r="U78" i="1" s="1"/>
  <c r="W78" i="1"/>
  <c r="X78" i="1"/>
  <c r="Y78" i="1"/>
  <c r="Z78" i="1"/>
  <c r="J79" i="1"/>
  <c r="O79" i="1"/>
  <c r="Q79" i="1" s="1"/>
  <c r="P79" i="1"/>
  <c r="R79" i="1" s="1"/>
  <c r="T79" i="1"/>
  <c r="U79" i="1" s="1"/>
  <c r="W79" i="1"/>
  <c r="X79" i="1"/>
  <c r="Y79" i="1"/>
  <c r="Z79" i="1"/>
  <c r="J80" i="1"/>
  <c r="O80" i="1"/>
  <c r="Q80" i="1" s="1"/>
  <c r="P80" i="1"/>
  <c r="R80" i="1" s="1"/>
  <c r="T80" i="1"/>
  <c r="U80" i="1" s="1"/>
  <c r="W80" i="1"/>
  <c r="X80" i="1"/>
  <c r="Y80" i="1"/>
  <c r="Z80" i="1"/>
  <c r="J81" i="1"/>
  <c r="O81" i="1"/>
  <c r="Q81" i="1" s="1"/>
  <c r="P81" i="1"/>
  <c r="R81" i="1" s="1"/>
  <c r="T81" i="1"/>
  <c r="U81" i="1" s="1"/>
  <c r="W81" i="1"/>
  <c r="X81" i="1"/>
  <c r="Y81" i="1"/>
  <c r="Z81" i="1"/>
  <c r="J82" i="1"/>
  <c r="O82" i="1"/>
  <c r="Q82" i="1" s="1"/>
  <c r="P82" i="1"/>
  <c r="R82" i="1" s="1"/>
  <c r="T82" i="1"/>
  <c r="U82" i="1" s="1"/>
  <c r="W82" i="1"/>
  <c r="X82" i="1"/>
  <c r="Y82" i="1"/>
  <c r="Z82" i="1"/>
  <c r="J83" i="1"/>
  <c r="O83" i="1"/>
  <c r="Q83" i="1" s="1"/>
  <c r="P83" i="1"/>
  <c r="R83" i="1" s="1"/>
  <c r="T83" i="1"/>
  <c r="U83" i="1" s="1"/>
  <c r="W83" i="1"/>
  <c r="X83" i="1"/>
  <c r="Y83" i="1"/>
  <c r="Z83" i="1"/>
  <c r="J84" i="1"/>
  <c r="O84" i="1"/>
  <c r="Q84" i="1" s="1"/>
  <c r="P84" i="1"/>
  <c r="R84" i="1" s="1"/>
  <c r="T84" i="1"/>
  <c r="U84" i="1" s="1"/>
  <c r="W84" i="1"/>
  <c r="X84" i="1"/>
  <c r="Y84" i="1"/>
  <c r="Z84" i="1"/>
  <c r="J85" i="1"/>
  <c r="O85" i="1"/>
  <c r="Q85" i="1" s="1"/>
  <c r="P85" i="1"/>
  <c r="R85" i="1" s="1"/>
  <c r="T85" i="1"/>
  <c r="U85" i="1" s="1"/>
  <c r="W85" i="1"/>
  <c r="X85" i="1"/>
  <c r="Y85" i="1"/>
  <c r="Z85" i="1"/>
  <c r="J86" i="1"/>
  <c r="O86" i="1"/>
  <c r="Q86" i="1" s="1"/>
  <c r="P86" i="1"/>
  <c r="R86" i="1" s="1"/>
  <c r="T86" i="1"/>
  <c r="U86" i="1" s="1"/>
  <c r="W86" i="1"/>
  <c r="X86" i="1"/>
  <c r="Y86" i="1"/>
  <c r="Z86" i="1"/>
  <c r="J87" i="1"/>
  <c r="O87" i="1"/>
  <c r="Q87" i="1" s="1"/>
  <c r="P87" i="1"/>
  <c r="R87" i="1" s="1"/>
  <c r="T87" i="1"/>
  <c r="U87" i="1" s="1"/>
  <c r="W87" i="1"/>
  <c r="X87" i="1"/>
  <c r="Y87" i="1"/>
  <c r="Z87" i="1"/>
  <c r="J88" i="1"/>
  <c r="O88" i="1"/>
  <c r="Q88" i="1" s="1"/>
  <c r="P88" i="1"/>
  <c r="R88" i="1" s="1"/>
  <c r="T88" i="1"/>
  <c r="U88" i="1" s="1"/>
  <c r="W88" i="1"/>
  <c r="X88" i="1"/>
  <c r="Y88" i="1"/>
  <c r="Z88" i="1"/>
  <c r="J89" i="1"/>
  <c r="O89" i="1"/>
  <c r="Q89" i="1" s="1"/>
  <c r="P89" i="1"/>
  <c r="R89" i="1" s="1"/>
  <c r="T89" i="1"/>
  <c r="U89" i="1" s="1"/>
  <c r="W89" i="1"/>
  <c r="X89" i="1"/>
  <c r="Y89" i="1"/>
  <c r="Z89" i="1"/>
  <c r="J90" i="1"/>
  <c r="O90" i="1"/>
  <c r="Q90" i="1" s="1"/>
  <c r="P90" i="1"/>
  <c r="R90" i="1" s="1"/>
  <c r="T90" i="1"/>
  <c r="U90" i="1" s="1"/>
  <c r="W90" i="1"/>
  <c r="X90" i="1"/>
  <c r="Y90" i="1"/>
  <c r="Z90" i="1"/>
  <c r="J91" i="1"/>
  <c r="O91" i="1"/>
  <c r="Q91" i="1" s="1"/>
  <c r="P91" i="1"/>
  <c r="R91" i="1" s="1"/>
  <c r="T91" i="1"/>
  <c r="U91" i="1" s="1"/>
  <c r="W91" i="1"/>
  <c r="X91" i="1"/>
  <c r="Y91" i="1"/>
  <c r="Z91" i="1"/>
  <c r="J92" i="1"/>
  <c r="O92" i="1"/>
  <c r="Q92" i="1" s="1"/>
  <c r="P92" i="1"/>
  <c r="R92" i="1" s="1"/>
  <c r="T92" i="1"/>
  <c r="U92" i="1" s="1"/>
  <c r="W92" i="1"/>
  <c r="X92" i="1"/>
  <c r="Y92" i="1"/>
  <c r="Z92" i="1"/>
  <c r="J93" i="1"/>
  <c r="O93" i="1"/>
  <c r="Q93" i="1" s="1"/>
  <c r="P93" i="1"/>
  <c r="R93" i="1" s="1"/>
  <c r="T93" i="1"/>
  <c r="U93" i="1" s="1"/>
  <c r="W93" i="1"/>
  <c r="X93" i="1"/>
  <c r="Y93" i="1"/>
  <c r="Z93" i="1"/>
  <c r="J94" i="1"/>
  <c r="O94" i="1"/>
  <c r="Q94" i="1" s="1"/>
  <c r="P94" i="1"/>
  <c r="R94" i="1" s="1"/>
  <c r="T94" i="1"/>
  <c r="U94" i="1" s="1"/>
  <c r="W94" i="1"/>
  <c r="X94" i="1"/>
  <c r="Y94" i="1"/>
  <c r="Z94" i="1"/>
  <c r="J95" i="1"/>
  <c r="O95" i="1"/>
  <c r="Q95" i="1" s="1"/>
  <c r="P95" i="1"/>
  <c r="R95" i="1"/>
  <c r="T95" i="1"/>
  <c r="U95" i="1" s="1"/>
  <c r="W95" i="1"/>
  <c r="X95" i="1"/>
  <c r="Y95" i="1"/>
  <c r="Z95" i="1"/>
  <c r="J96" i="1"/>
  <c r="O96" i="1"/>
  <c r="Q96" i="1" s="1"/>
  <c r="P96" i="1"/>
  <c r="R96" i="1" s="1"/>
  <c r="T96" i="1"/>
  <c r="U96" i="1" s="1"/>
  <c r="W96" i="1"/>
  <c r="X96" i="1"/>
  <c r="Y96" i="1"/>
  <c r="Z96" i="1"/>
  <c r="J97" i="1"/>
  <c r="O97" i="1"/>
  <c r="Q97" i="1" s="1"/>
  <c r="P97" i="1"/>
  <c r="R97" i="1" s="1"/>
  <c r="T97" i="1"/>
  <c r="U97" i="1" s="1"/>
  <c r="W97" i="1"/>
  <c r="X97" i="1"/>
  <c r="Y97" i="1"/>
  <c r="Z97" i="1"/>
  <c r="J98" i="1"/>
  <c r="O98" i="1"/>
  <c r="Q98" i="1" s="1"/>
  <c r="P98" i="1"/>
  <c r="R98" i="1" s="1"/>
  <c r="T98" i="1"/>
  <c r="U98" i="1" s="1"/>
  <c r="W98" i="1"/>
  <c r="X98" i="1"/>
  <c r="Y98" i="1"/>
  <c r="Z98" i="1"/>
  <c r="J99" i="1"/>
  <c r="O99" i="1"/>
  <c r="Q99" i="1" s="1"/>
  <c r="P99" i="1"/>
  <c r="R99" i="1" s="1"/>
  <c r="T99" i="1"/>
  <c r="U99" i="1" s="1"/>
  <c r="W99" i="1"/>
  <c r="X99" i="1"/>
  <c r="Y99" i="1"/>
  <c r="Z99" i="1"/>
  <c r="J100" i="1"/>
  <c r="O100" i="1"/>
  <c r="Q100" i="1" s="1"/>
  <c r="P100" i="1"/>
  <c r="R100" i="1" s="1"/>
  <c r="T100" i="1"/>
  <c r="U100" i="1" s="1"/>
  <c r="W100" i="1"/>
  <c r="X100" i="1"/>
  <c r="Y100" i="1"/>
  <c r="Z100" i="1"/>
  <c r="J101" i="1"/>
  <c r="O101" i="1"/>
  <c r="Q101" i="1" s="1"/>
  <c r="P101" i="1"/>
  <c r="R101" i="1" s="1"/>
  <c r="T101" i="1"/>
  <c r="U101" i="1" s="1"/>
  <c r="W101" i="1"/>
  <c r="X101" i="1"/>
  <c r="Y101" i="1"/>
  <c r="Z101" i="1"/>
  <c r="J102" i="1"/>
  <c r="O102" i="1"/>
  <c r="Q102" i="1" s="1"/>
  <c r="P102" i="1"/>
  <c r="R102" i="1" s="1"/>
  <c r="T102" i="1"/>
  <c r="U102" i="1" s="1"/>
  <c r="W102" i="1"/>
  <c r="X102" i="1"/>
  <c r="Y102" i="1"/>
  <c r="Z102" i="1"/>
  <c r="J103" i="1"/>
  <c r="O103" i="1"/>
  <c r="Q103" i="1" s="1"/>
  <c r="P103" i="1"/>
  <c r="R103" i="1" s="1"/>
  <c r="T103" i="1"/>
  <c r="U103" i="1" s="1"/>
  <c r="W103" i="1"/>
  <c r="X103" i="1"/>
  <c r="Y103" i="1"/>
  <c r="Z103" i="1"/>
  <c r="J104" i="1"/>
  <c r="O104" i="1"/>
  <c r="Q104" i="1" s="1"/>
  <c r="P104" i="1"/>
  <c r="R104" i="1"/>
  <c r="T104" i="1"/>
  <c r="U104" i="1" s="1"/>
  <c r="W104" i="1"/>
  <c r="X104" i="1"/>
  <c r="Y104" i="1"/>
  <c r="Z104" i="1"/>
  <c r="J105" i="1"/>
  <c r="O105" i="1"/>
  <c r="Q105" i="1" s="1"/>
  <c r="P105" i="1"/>
  <c r="R105" i="1" s="1"/>
  <c r="T105" i="1"/>
  <c r="U105" i="1" s="1"/>
  <c r="W105" i="1"/>
  <c r="X105" i="1"/>
  <c r="Y105" i="1"/>
  <c r="Z105" i="1"/>
  <c r="J106" i="1"/>
  <c r="O106" i="1"/>
  <c r="Q106" i="1" s="1"/>
  <c r="P106" i="1"/>
  <c r="R106" i="1" s="1"/>
  <c r="T106" i="1"/>
  <c r="U106" i="1" s="1"/>
  <c r="W106" i="1"/>
  <c r="X106" i="1"/>
  <c r="Y106" i="1"/>
  <c r="Z106" i="1"/>
  <c r="J107" i="1"/>
  <c r="O107" i="1"/>
  <c r="Q107" i="1" s="1"/>
  <c r="P107" i="1"/>
  <c r="R107" i="1" s="1"/>
  <c r="T107" i="1"/>
  <c r="U107" i="1" s="1"/>
  <c r="W107" i="1"/>
  <c r="X107" i="1"/>
  <c r="Y107" i="1"/>
  <c r="Z107" i="1"/>
  <c r="J108" i="1"/>
  <c r="O108" i="1"/>
  <c r="Q108" i="1" s="1"/>
  <c r="P108" i="1"/>
  <c r="R108" i="1" s="1"/>
  <c r="T108" i="1"/>
  <c r="U108" i="1" s="1"/>
  <c r="W108" i="1"/>
  <c r="X108" i="1"/>
  <c r="Y108" i="1"/>
  <c r="Z108" i="1"/>
  <c r="J109" i="1"/>
  <c r="O109" i="1"/>
  <c r="Q109" i="1" s="1"/>
  <c r="P109" i="1"/>
  <c r="R109" i="1" s="1"/>
  <c r="T109" i="1"/>
  <c r="U109" i="1" s="1"/>
  <c r="W109" i="1"/>
  <c r="X109" i="1"/>
  <c r="Y109" i="1"/>
  <c r="Z109" i="1"/>
  <c r="J110" i="1"/>
  <c r="O110" i="1"/>
  <c r="Q110" i="1" s="1"/>
  <c r="P110" i="1"/>
  <c r="R110" i="1" s="1"/>
  <c r="T110" i="1"/>
  <c r="U110" i="1" s="1"/>
  <c r="W110" i="1"/>
  <c r="X110" i="1"/>
  <c r="Y110" i="1"/>
  <c r="Z110" i="1"/>
  <c r="J111" i="1"/>
  <c r="O111" i="1"/>
  <c r="Q111" i="1" s="1"/>
  <c r="P111" i="1"/>
  <c r="R111" i="1" s="1"/>
  <c r="T111" i="1"/>
  <c r="U111" i="1" s="1"/>
  <c r="W111" i="1"/>
  <c r="X111" i="1"/>
  <c r="Y111" i="1"/>
  <c r="Z111" i="1"/>
  <c r="J112" i="1"/>
  <c r="O112" i="1"/>
  <c r="Q112" i="1" s="1"/>
  <c r="P112" i="1"/>
  <c r="R112" i="1" s="1"/>
  <c r="T112" i="1"/>
  <c r="U112" i="1" s="1"/>
  <c r="W112" i="1"/>
  <c r="X112" i="1"/>
  <c r="Y112" i="1"/>
  <c r="Z112" i="1"/>
  <c r="J113" i="1"/>
  <c r="O113" i="1"/>
  <c r="Q113" i="1" s="1"/>
  <c r="P113" i="1"/>
  <c r="R113" i="1" s="1"/>
  <c r="T113" i="1"/>
  <c r="U113" i="1" s="1"/>
  <c r="W113" i="1"/>
  <c r="X113" i="1"/>
  <c r="Y113" i="1"/>
  <c r="Z113" i="1"/>
  <c r="J114" i="1"/>
  <c r="O114" i="1"/>
  <c r="Q114" i="1" s="1"/>
  <c r="P114" i="1"/>
  <c r="R114" i="1" s="1"/>
  <c r="T114" i="1"/>
  <c r="U114" i="1" s="1"/>
  <c r="W114" i="1"/>
  <c r="X114" i="1"/>
  <c r="Y114" i="1"/>
  <c r="Z114" i="1"/>
  <c r="J115" i="1"/>
  <c r="O115" i="1"/>
  <c r="Q115" i="1" s="1"/>
  <c r="P115" i="1"/>
  <c r="R115" i="1" s="1"/>
  <c r="T115" i="1"/>
  <c r="U115" i="1" s="1"/>
  <c r="W115" i="1"/>
  <c r="X115" i="1"/>
  <c r="Y115" i="1"/>
  <c r="Z115" i="1"/>
  <c r="J116" i="1"/>
  <c r="O116" i="1"/>
  <c r="Q116" i="1" s="1"/>
  <c r="P116" i="1"/>
  <c r="R116" i="1" s="1"/>
  <c r="T116" i="1"/>
  <c r="U116" i="1" s="1"/>
  <c r="W116" i="1"/>
  <c r="X116" i="1"/>
  <c r="Y116" i="1"/>
  <c r="Z116" i="1"/>
  <c r="J117" i="1"/>
  <c r="O117" i="1"/>
  <c r="Q117" i="1" s="1"/>
  <c r="P117" i="1"/>
  <c r="R117" i="1" s="1"/>
  <c r="T117" i="1"/>
  <c r="U117" i="1" s="1"/>
  <c r="W117" i="1"/>
  <c r="X117" i="1"/>
  <c r="Y117" i="1"/>
  <c r="Z117" i="1"/>
  <c r="J118" i="1"/>
  <c r="O118" i="1"/>
  <c r="Q118" i="1" s="1"/>
  <c r="P118" i="1"/>
  <c r="R118" i="1" s="1"/>
  <c r="T118" i="1"/>
  <c r="U118" i="1" s="1"/>
  <c r="W118" i="1"/>
  <c r="X118" i="1"/>
  <c r="Y118" i="1"/>
  <c r="Z118" i="1"/>
  <c r="J119" i="1"/>
  <c r="O119" i="1"/>
  <c r="Q119" i="1" s="1"/>
  <c r="P119" i="1"/>
  <c r="R119" i="1" s="1"/>
  <c r="T119" i="1"/>
  <c r="U119" i="1" s="1"/>
  <c r="W119" i="1"/>
  <c r="X119" i="1"/>
  <c r="Y119" i="1"/>
  <c r="Z119" i="1"/>
  <c r="J120" i="1"/>
  <c r="O120" i="1"/>
  <c r="Q120" i="1" s="1"/>
  <c r="P120" i="1"/>
  <c r="R120" i="1" s="1"/>
  <c r="T120" i="1"/>
  <c r="U120" i="1" s="1"/>
  <c r="W120" i="1"/>
  <c r="X120" i="1"/>
  <c r="Y120" i="1"/>
  <c r="Z120" i="1"/>
  <c r="J121" i="1"/>
  <c r="O121" i="1"/>
  <c r="Q121" i="1" s="1"/>
  <c r="P121" i="1"/>
  <c r="R121" i="1" s="1"/>
  <c r="T121" i="1"/>
  <c r="U121" i="1" s="1"/>
  <c r="W121" i="1"/>
  <c r="X121" i="1"/>
  <c r="Y121" i="1"/>
  <c r="Z121" i="1"/>
  <c r="J122" i="1"/>
  <c r="O122" i="1"/>
  <c r="Q122" i="1" s="1"/>
  <c r="P122" i="1"/>
  <c r="R122" i="1" s="1"/>
  <c r="T122" i="1"/>
  <c r="U122" i="1" s="1"/>
  <c r="W122" i="1"/>
  <c r="X122" i="1"/>
  <c r="Y122" i="1"/>
  <c r="Z122" i="1"/>
  <c r="J123" i="1"/>
  <c r="O123" i="1"/>
  <c r="Q123" i="1" s="1"/>
  <c r="P123" i="1"/>
  <c r="R123" i="1" s="1"/>
  <c r="T123" i="1"/>
  <c r="U123" i="1" s="1"/>
  <c r="W123" i="1"/>
  <c r="X123" i="1"/>
  <c r="Y123" i="1"/>
  <c r="Z123" i="1"/>
  <c r="J124" i="1"/>
  <c r="O124" i="1"/>
  <c r="Q124" i="1" s="1"/>
  <c r="P124" i="1"/>
  <c r="R124" i="1" s="1"/>
  <c r="T124" i="1"/>
  <c r="U124" i="1" s="1"/>
  <c r="W124" i="1"/>
  <c r="X124" i="1"/>
  <c r="Y124" i="1"/>
  <c r="AA124" i="1" s="1"/>
  <c r="Z124" i="1"/>
  <c r="J125" i="1"/>
  <c r="O125" i="1"/>
  <c r="Q125" i="1" s="1"/>
  <c r="P125" i="1"/>
  <c r="R125" i="1" s="1"/>
  <c r="T125" i="1"/>
  <c r="U125" i="1" s="1"/>
  <c r="W125" i="1"/>
  <c r="X125" i="1"/>
  <c r="Y125" i="1"/>
  <c r="Z125" i="1"/>
  <c r="J126" i="1"/>
  <c r="O126" i="1"/>
  <c r="Q126" i="1" s="1"/>
  <c r="P126" i="1"/>
  <c r="R126" i="1" s="1"/>
  <c r="T126" i="1"/>
  <c r="U126" i="1" s="1"/>
  <c r="W126" i="1"/>
  <c r="X126" i="1"/>
  <c r="Y126" i="1"/>
  <c r="Z126" i="1"/>
  <c r="J127" i="1"/>
  <c r="O127" i="1"/>
  <c r="Q127" i="1" s="1"/>
  <c r="P127" i="1"/>
  <c r="R127" i="1" s="1"/>
  <c r="T127" i="1"/>
  <c r="U127" i="1" s="1"/>
  <c r="W127" i="1"/>
  <c r="X127" i="1"/>
  <c r="Y127" i="1"/>
  <c r="Z127" i="1"/>
  <c r="J128" i="1"/>
  <c r="O128" i="1"/>
  <c r="Q128" i="1" s="1"/>
  <c r="P128" i="1"/>
  <c r="R128" i="1" s="1"/>
  <c r="T128" i="1"/>
  <c r="U128" i="1" s="1"/>
  <c r="W128" i="1"/>
  <c r="X128" i="1"/>
  <c r="Y128" i="1"/>
  <c r="Z128" i="1"/>
  <c r="J129" i="1"/>
  <c r="O129" i="1"/>
  <c r="Q129" i="1" s="1"/>
  <c r="P129" i="1"/>
  <c r="R129" i="1" s="1"/>
  <c r="T129" i="1"/>
  <c r="U129" i="1" s="1"/>
  <c r="W129" i="1"/>
  <c r="X129" i="1"/>
  <c r="Y129" i="1"/>
  <c r="Z129" i="1"/>
  <c r="J130" i="1"/>
  <c r="O130" i="1"/>
  <c r="Q130" i="1" s="1"/>
  <c r="P130" i="1"/>
  <c r="R130" i="1" s="1"/>
  <c r="T130" i="1"/>
  <c r="U130" i="1" s="1"/>
  <c r="W130" i="1"/>
  <c r="X130" i="1"/>
  <c r="Y130" i="1"/>
  <c r="Z130" i="1"/>
  <c r="J131" i="1"/>
  <c r="O131" i="1"/>
  <c r="Q131" i="1" s="1"/>
  <c r="P131" i="1"/>
  <c r="R131" i="1" s="1"/>
  <c r="T131" i="1"/>
  <c r="U131" i="1" s="1"/>
  <c r="W131" i="1"/>
  <c r="X131" i="1"/>
  <c r="Y131" i="1"/>
  <c r="Z131" i="1"/>
  <c r="J132" i="1"/>
  <c r="O132" i="1"/>
  <c r="Q132" i="1" s="1"/>
  <c r="P132" i="1"/>
  <c r="R132" i="1" s="1"/>
  <c r="T132" i="1"/>
  <c r="U132" i="1" s="1"/>
  <c r="W132" i="1"/>
  <c r="X132" i="1"/>
  <c r="Y132" i="1"/>
  <c r="Z132" i="1"/>
  <c r="J133" i="1"/>
  <c r="O133" i="1"/>
  <c r="Q133" i="1" s="1"/>
  <c r="P133" i="1"/>
  <c r="R133" i="1" s="1"/>
  <c r="T133" i="1"/>
  <c r="U133" i="1" s="1"/>
  <c r="W133" i="1"/>
  <c r="X133" i="1"/>
  <c r="Y133" i="1"/>
  <c r="Z133" i="1"/>
  <c r="J134" i="1"/>
  <c r="O134" i="1"/>
  <c r="Q134" i="1" s="1"/>
  <c r="P134" i="1"/>
  <c r="R134" i="1" s="1"/>
  <c r="T134" i="1"/>
  <c r="U134" i="1" s="1"/>
  <c r="W134" i="1"/>
  <c r="X134" i="1"/>
  <c r="Y134" i="1"/>
  <c r="Z134" i="1"/>
  <c r="J135" i="1"/>
  <c r="O135" i="1"/>
  <c r="Q135" i="1" s="1"/>
  <c r="P135" i="1"/>
  <c r="R135" i="1" s="1"/>
  <c r="T135" i="1"/>
  <c r="U135" i="1" s="1"/>
  <c r="W135" i="1"/>
  <c r="X135" i="1"/>
  <c r="Y135" i="1"/>
  <c r="Z135" i="1"/>
  <c r="J136" i="1"/>
  <c r="O136" i="1"/>
  <c r="Q136" i="1" s="1"/>
  <c r="P136" i="1"/>
  <c r="R136" i="1" s="1"/>
  <c r="T136" i="1"/>
  <c r="U136" i="1" s="1"/>
  <c r="W136" i="1"/>
  <c r="X136" i="1"/>
  <c r="Y136" i="1"/>
  <c r="Z136" i="1"/>
  <c r="J137" i="1"/>
  <c r="O137" i="1"/>
  <c r="Q137" i="1" s="1"/>
  <c r="P137" i="1"/>
  <c r="R137" i="1" s="1"/>
  <c r="T137" i="1"/>
  <c r="U137" i="1" s="1"/>
  <c r="W137" i="1"/>
  <c r="X137" i="1"/>
  <c r="Y137" i="1"/>
  <c r="Z137" i="1"/>
  <c r="J138" i="1"/>
  <c r="O138" i="1"/>
  <c r="Q138" i="1" s="1"/>
  <c r="P138" i="1"/>
  <c r="R138" i="1" s="1"/>
  <c r="T138" i="1"/>
  <c r="U138" i="1" s="1"/>
  <c r="W138" i="1"/>
  <c r="X138" i="1"/>
  <c r="Y138" i="1"/>
  <c r="Z138" i="1"/>
  <c r="J139" i="1"/>
  <c r="O139" i="1"/>
  <c r="Q139" i="1" s="1"/>
  <c r="P139" i="1"/>
  <c r="R139" i="1" s="1"/>
  <c r="T139" i="1"/>
  <c r="U139" i="1" s="1"/>
  <c r="W139" i="1"/>
  <c r="X139" i="1"/>
  <c r="Y139" i="1"/>
  <c r="Z139" i="1"/>
  <c r="J140" i="1"/>
  <c r="O140" i="1"/>
  <c r="Q140" i="1" s="1"/>
  <c r="P140" i="1"/>
  <c r="R140" i="1" s="1"/>
  <c r="T140" i="1"/>
  <c r="U140" i="1" s="1"/>
  <c r="W140" i="1"/>
  <c r="X140" i="1"/>
  <c r="Y140" i="1"/>
  <c r="Z140" i="1"/>
  <c r="J141" i="1"/>
  <c r="O141" i="1"/>
  <c r="Q141" i="1" s="1"/>
  <c r="P141" i="1"/>
  <c r="R141" i="1" s="1"/>
  <c r="T141" i="1"/>
  <c r="U141" i="1" s="1"/>
  <c r="W141" i="1"/>
  <c r="X141" i="1"/>
  <c r="Y141" i="1"/>
  <c r="Z141" i="1"/>
  <c r="J142" i="1"/>
  <c r="O142" i="1"/>
  <c r="Q142" i="1" s="1"/>
  <c r="P142" i="1"/>
  <c r="R142" i="1" s="1"/>
  <c r="T142" i="1"/>
  <c r="U142" i="1" s="1"/>
  <c r="W142" i="1"/>
  <c r="X142" i="1"/>
  <c r="Y142" i="1"/>
  <c r="Z142" i="1"/>
  <c r="J143" i="1"/>
  <c r="O143" i="1"/>
  <c r="Q143" i="1" s="1"/>
  <c r="P143" i="1"/>
  <c r="R143" i="1" s="1"/>
  <c r="T143" i="1"/>
  <c r="U143" i="1" s="1"/>
  <c r="W143" i="1"/>
  <c r="X143" i="1"/>
  <c r="Y143" i="1"/>
  <c r="Z143" i="1"/>
  <c r="J144" i="1"/>
  <c r="O144" i="1"/>
  <c r="Q144" i="1" s="1"/>
  <c r="P144" i="1"/>
  <c r="R144" i="1" s="1"/>
  <c r="T144" i="1"/>
  <c r="U144" i="1" s="1"/>
  <c r="W144" i="1"/>
  <c r="X144" i="1"/>
  <c r="Y144" i="1"/>
  <c r="Z144" i="1"/>
  <c r="J145" i="1"/>
  <c r="O145" i="1"/>
  <c r="Q145" i="1" s="1"/>
  <c r="P145" i="1"/>
  <c r="R145" i="1" s="1"/>
  <c r="T145" i="1"/>
  <c r="U145" i="1" s="1"/>
  <c r="W145" i="1"/>
  <c r="X145" i="1"/>
  <c r="Y145" i="1"/>
  <c r="Z145" i="1"/>
  <c r="J146" i="1"/>
  <c r="O146" i="1"/>
  <c r="Q146" i="1" s="1"/>
  <c r="P146" i="1"/>
  <c r="R146" i="1" s="1"/>
  <c r="T146" i="1"/>
  <c r="U146" i="1" s="1"/>
  <c r="W146" i="1"/>
  <c r="X146" i="1"/>
  <c r="Y146" i="1"/>
  <c r="Z146" i="1"/>
  <c r="J147" i="1"/>
  <c r="O147" i="1"/>
  <c r="Q147" i="1" s="1"/>
  <c r="P147" i="1"/>
  <c r="R147" i="1" s="1"/>
  <c r="T147" i="1"/>
  <c r="U147" i="1" s="1"/>
  <c r="W147" i="1"/>
  <c r="X147" i="1"/>
  <c r="Y147" i="1"/>
  <c r="Z147" i="1"/>
  <c r="J148" i="1"/>
  <c r="O148" i="1"/>
  <c r="Q148" i="1" s="1"/>
  <c r="P148" i="1"/>
  <c r="R148" i="1" s="1"/>
  <c r="T148" i="1"/>
  <c r="U148" i="1" s="1"/>
  <c r="W148" i="1"/>
  <c r="X148" i="1"/>
  <c r="Y148" i="1"/>
  <c r="Z148" i="1"/>
  <c r="J149" i="1"/>
  <c r="O149" i="1"/>
  <c r="Q149" i="1" s="1"/>
  <c r="P149" i="1"/>
  <c r="R149" i="1" s="1"/>
  <c r="T149" i="1"/>
  <c r="U149" i="1" s="1"/>
  <c r="W149" i="1"/>
  <c r="X149" i="1"/>
  <c r="Y149" i="1"/>
  <c r="Z149" i="1"/>
  <c r="K11" i="1" l="1"/>
  <c r="AB11" i="1"/>
  <c r="X9" i="2"/>
  <c r="AB9" i="2" s="1"/>
  <c r="K9" i="1"/>
  <c r="K8" i="1"/>
  <c r="S45" i="1"/>
  <c r="AA78" i="1"/>
  <c r="AA141" i="1"/>
  <c r="AA86" i="1"/>
  <c r="S14" i="1"/>
  <c r="S84" i="1"/>
  <c r="AA40" i="1"/>
  <c r="AA140" i="1"/>
  <c r="AA31" i="1"/>
  <c r="AA98" i="1"/>
  <c r="L87" i="1"/>
  <c r="S60" i="1"/>
  <c r="AA103" i="1"/>
  <c r="AA96" i="1"/>
  <c r="S78" i="1"/>
  <c r="AA47" i="1"/>
  <c r="S15" i="1"/>
  <c r="S135" i="1"/>
  <c r="AA71" i="1"/>
  <c r="L68" i="1"/>
  <c r="L24" i="1"/>
  <c r="L134" i="1"/>
  <c r="L129" i="1"/>
  <c r="S115" i="1"/>
  <c r="AA87" i="1"/>
  <c r="L56" i="1"/>
  <c r="L48" i="1"/>
  <c r="S28" i="1"/>
  <c r="AA8" i="2"/>
  <c r="AA133" i="1"/>
  <c r="AA63" i="1"/>
  <c r="AA35" i="1"/>
  <c r="L37" i="1"/>
  <c r="S123" i="1"/>
  <c r="L108" i="1"/>
  <c r="L105" i="1"/>
  <c r="S98" i="1"/>
  <c r="S93" i="1"/>
  <c r="L92" i="1"/>
  <c r="L49" i="1"/>
  <c r="L46" i="1"/>
  <c r="L18" i="1"/>
  <c r="L13" i="1"/>
  <c r="L127" i="1"/>
  <c r="L119" i="1"/>
  <c r="L67" i="1"/>
  <c r="L53" i="1"/>
  <c r="L145" i="1"/>
  <c r="L131" i="1"/>
  <c r="L123" i="1"/>
  <c r="L121" i="1"/>
  <c r="L115" i="1"/>
  <c r="L113" i="1"/>
  <c r="AA111" i="1"/>
  <c r="AA108" i="1"/>
  <c r="AA94" i="1"/>
  <c r="S86" i="1"/>
  <c r="S82" i="1"/>
  <c r="S57" i="1"/>
  <c r="L55" i="1"/>
  <c r="AA36" i="1"/>
  <c r="L34" i="1"/>
  <c r="AA32" i="1"/>
  <c r="AA30" i="1"/>
  <c r="L30" i="1"/>
  <c r="AA27" i="1"/>
  <c r="L26" i="1"/>
  <c r="AA24" i="1"/>
  <c r="AA21" i="1"/>
  <c r="L9" i="1"/>
  <c r="L143" i="1"/>
  <c r="L133" i="1"/>
  <c r="L109" i="1"/>
  <c r="L25" i="1"/>
  <c r="L147" i="1"/>
  <c r="L138" i="1"/>
  <c r="L135" i="1"/>
  <c r="L126" i="1"/>
  <c r="L118" i="1"/>
  <c r="L142" i="1"/>
  <c r="AA145" i="1"/>
  <c r="S143" i="1"/>
  <c r="AA139" i="1"/>
  <c r="L139" i="1"/>
  <c r="S134" i="1"/>
  <c r="AA125" i="1"/>
  <c r="AA107" i="1"/>
  <c r="S106" i="1"/>
  <c r="L104" i="1"/>
  <c r="L100" i="1"/>
  <c r="L95" i="1"/>
  <c r="AA91" i="1"/>
  <c r="AA88" i="1"/>
  <c r="AA70" i="1"/>
  <c r="L63" i="1"/>
  <c r="L60" i="1"/>
  <c r="S59" i="1"/>
  <c r="AA55" i="1"/>
  <c r="L45" i="1"/>
  <c r="L42" i="1"/>
  <c r="L40" i="1"/>
  <c r="L29" i="1"/>
  <c r="AA12" i="1"/>
  <c r="S103" i="1"/>
  <c r="S140" i="1"/>
  <c r="S81" i="1"/>
  <c r="S23" i="1"/>
  <c r="AA11" i="1"/>
  <c r="S147" i="1"/>
  <c r="AA130" i="1"/>
  <c r="AA126" i="1"/>
  <c r="AA121" i="1"/>
  <c r="AA116" i="1"/>
  <c r="L111" i="1"/>
  <c r="S105" i="1"/>
  <c r="L103" i="1"/>
  <c r="L99" i="1"/>
  <c r="AA79" i="1"/>
  <c r="S76" i="1"/>
  <c r="AA75" i="1"/>
  <c r="L75" i="1"/>
  <c r="S70" i="1"/>
  <c r="L64" i="1"/>
  <c r="AA62" i="1"/>
  <c r="AA52" i="1"/>
  <c r="S51" i="1"/>
  <c r="AA49" i="1"/>
  <c r="L41" i="1"/>
  <c r="S37" i="1"/>
  <c r="S36" i="1"/>
  <c r="S29" i="1"/>
  <c r="AA28" i="1"/>
  <c r="AA26" i="1"/>
  <c r="AA17" i="1"/>
  <c r="L12" i="1"/>
  <c r="AA129" i="1"/>
  <c r="S113" i="1"/>
  <c r="AA100" i="1"/>
  <c r="S87" i="1"/>
  <c r="AA76" i="1"/>
  <c r="AA72" i="1"/>
  <c r="AA66" i="1"/>
  <c r="AA60" i="1"/>
  <c r="S44" i="1"/>
  <c r="AA43" i="1"/>
  <c r="AA29" i="1"/>
  <c r="AA23" i="1"/>
  <c r="Y8" i="1"/>
  <c r="Z8" i="1" s="1"/>
  <c r="W10" i="1"/>
  <c r="X10" i="1" s="1"/>
  <c r="W9" i="1"/>
  <c r="X9" i="1" s="1"/>
  <c r="AB9" i="1" s="1"/>
  <c r="W8" i="1"/>
  <c r="X8" i="1" s="1"/>
  <c r="S12" i="1"/>
  <c r="S146" i="1"/>
  <c r="S127" i="1"/>
  <c r="S109" i="1"/>
  <c r="S89" i="1"/>
  <c r="S122" i="1"/>
  <c r="S97" i="1"/>
  <c r="S74" i="1"/>
  <c r="S64" i="1"/>
  <c r="S31" i="1"/>
  <c r="S22" i="1"/>
  <c r="L146" i="1"/>
  <c r="S142" i="1"/>
  <c r="L141" i="1"/>
  <c r="AA136" i="1"/>
  <c r="AA132" i="1"/>
  <c r="AA128" i="1"/>
  <c r="AA127" i="1"/>
  <c r="L122" i="1"/>
  <c r="S119" i="1"/>
  <c r="AA118" i="1"/>
  <c r="AA117" i="1"/>
  <c r="L112" i="1"/>
  <c r="AA109" i="1"/>
  <c r="AA106" i="1"/>
  <c r="S101" i="1"/>
  <c r="AA99" i="1"/>
  <c r="S92" i="1"/>
  <c r="L91" i="1"/>
  <c r="AA82" i="1"/>
  <c r="L80" i="1"/>
  <c r="S73" i="1"/>
  <c r="AA61" i="1"/>
  <c r="AA57" i="1"/>
  <c r="AA56" i="1"/>
  <c r="S53" i="1"/>
  <c r="AA51" i="1"/>
  <c r="S50" i="1"/>
  <c r="AA48" i="1"/>
  <c r="AA45" i="1"/>
  <c r="AA44" i="1"/>
  <c r="AA39" i="1"/>
  <c r="AA33" i="1"/>
  <c r="L32" i="1"/>
  <c r="S20" i="1"/>
  <c r="AA19" i="1"/>
  <c r="AA15" i="1"/>
  <c r="S9" i="1"/>
  <c r="AA148" i="1"/>
  <c r="S139" i="1"/>
  <c r="AA138" i="1"/>
  <c r="AA137" i="1"/>
  <c r="AA120" i="1"/>
  <c r="AA119" i="1"/>
  <c r="AA110" i="1"/>
  <c r="S110" i="1"/>
  <c r="AA102" i="1"/>
  <c r="AA97" i="1"/>
  <c r="AA95" i="1"/>
  <c r="AA93" i="1"/>
  <c r="AA84" i="1"/>
  <c r="AA83" i="1"/>
  <c r="L83" i="1"/>
  <c r="L79" i="1"/>
  <c r="AA74" i="1"/>
  <c r="AA67" i="1"/>
  <c r="AA59" i="1"/>
  <c r="S47" i="1"/>
  <c r="AA46" i="1"/>
  <c r="AA42" i="1"/>
  <c r="AA22" i="1"/>
  <c r="AA20" i="1"/>
  <c r="L20" i="1"/>
  <c r="AA16" i="1"/>
  <c r="L16" i="1"/>
  <c r="AA14" i="1"/>
  <c r="S130" i="1"/>
  <c r="S96" i="1"/>
  <c r="S126" i="1"/>
  <c r="S88" i="1"/>
  <c r="S125" i="1"/>
  <c r="S117" i="1"/>
  <c r="S107" i="1"/>
  <c r="S94" i="1"/>
  <c r="L84" i="1"/>
  <c r="S79" i="1"/>
  <c r="L76" i="1"/>
  <c r="L71" i="1"/>
  <c r="S68" i="1"/>
  <c r="L57" i="1"/>
  <c r="S17" i="1"/>
  <c r="S138" i="1"/>
  <c r="L44" i="1"/>
  <c r="S137" i="1"/>
  <c r="S148" i="1"/>
  <c r="S144" i="1"/>
  <c r="S136" i="1"/>
  <c r="S124" i="1"/>
  <c r="L117" i="1"/>
  <c r="S116" i="1"/>
  <c r="AA115" i="1"/>
  <c r="L107" i="1"/>
  <c r="AA101" i="1"/>
  <c r="L96" i="1"/>
  <c r="AA89" i="1"/>
  <c r="AA85" i="1"/>
  <c r="S80" i="1"/>
  <c r="AA77" i="1"/>
  <c r="L72" i="1"/>
  <c r="AA65" i="1"/>
  <c r="S61" i="1"/>
  <c r="L52" i="1"/>
  <c r="S48" i="1"/>
  <c r="L28" i="1"/>
  <c r="L21" i="1"/>
  <c r="L17" i="1"/>
  <c r="L10" i="1"/>
  <c r="S118" i="1"/>
  <c r="S100" i="1"/>
  <c r="L62" i="1"/>
  <c r="L61" i="1"/>
  <c r="L33" i="1"/>
  <c r="L8" i="1"/>
  <c r="S149" i="1"/>
  <c r="L149" i="1"/>
  <c r="AA147" i="1"/>
  <c r="S145" i="1"/>
  <c r="AA144" i="1"/>
  <c r="AA143" i="1"/>
  <c r="L137" i="1"/>
  <c r="AA135" i="1"/>
  <c r="S133" i="1"/>
  <c r="L130" i="1"/>
  <c r="L125" i="1"/>
  <c r="AA123" i="1"/>
  <c r="AA149" i="1"/>
  <c r="AA146" i="1"/>
  <c r="AA142" i="1"/>
  <c r="S141" i="1"/>
  <c r="AA134" i="1"/>
  <c r="AA131" i="1"/>
  <c r="S129" i="1"/>
  <c r="AA122" i="1"/>
  <c r="S121" i="1"/>
  <c r="AA114" i="1"/>
  <c r="S114" i="1"/>
  <c r="AA113" i="1"/>
  <c r="AA112" i="1"/>
  <c r="S111" i="1"/>
  <c r="AA105" i="1"/>
  <c r="AA104" i="1"/>
  <c r="S102" i="1"/>
  <c r="AA92" i="1"/>
  <c r="AA90" i="1"/>
  <c r="S90" i="1"/>
  <c r="L88" i="1"/>
  <c r="S83" i="1"/>
  <c r="AA80" i="1"/>
  <c r="S75" i="1"/>
  <c r="S72" i="1"/>
  <c r="S71" i="1"/>
  <c r="AA69" i="1"/>
  <c r="S65" i="1"/>
  <c r="L38" i="1"/>
  <c r="S33" i="1"/>
  <c r="S43" i="1"/>
  <c r="S41" i="1"/>
  <c r="S27" i="1"/>
  <c r="S25" i="1"/>
  <c r="S24" i="1"/>
  <c r="AA58" i="1"/>
  <c r="S52" i="1"/>
  <c r="AA50" i="1"/>
  <c r="AA41" i="1"/>
  <c r="S39" i="1"/>
  <c r="AA38" i="1"/>
  <c r="S32" i="1"/>
  <c r="AA25" i="1"/>
  <c r="S11" i="1"/>
  <c r="S8" i="1"/>
  <c r="AA81" i="1"/>
  <c r="AA73" i="1"/>
  <c r="AA68" i="1"/>
  <c r="S67" i="1"/>
  <c r="S66" i="1"/>
  <c r="AA64" i="1"/>
  <c r="S55" i="1"/>
  <c r="AA54" i="1"/>
  <c r="AA53" i="1"/>
  <c r="AA37" i="1"/>
  <c r="S35" i="1"/>
  <c r="AA34" i="1"/>
  <c r="S19" i="1"/>
  <c r="AA18" i="1"/>
  <c r="S16" i="1"/>
  <c r="AA13" i="1"/>
  <c r="S132" i="1"/>
  <c r="S128" i="1"/>
  <c r="S120" i="1"/>
  <c r="S131" i="1"/>
  <c r="L59" i="1"/>
  <c r="L89" i="1"/>
  <c r="L73" i="1"/>
  <c r="L54" i="1"/>
  <c r="L50" i="1"/>
  <c r="L144" i="1"/>
  <c r="L140" i="1"/>
  <c r="L136" i="1"/>
  <c r="L132" i="1"/>
  <c r="L128" i="1"/>
  <c r="L124" i="1"/>
  <c r="L120" i="1"/>
  <c r="L116" i="1"/>
  <c r="S112" i="1"/>
  <c r="S108" i="1"/>
  <c r="S104" i="1"/>
  <c r="S99" i="1"/>
  <c r="S95" i="1"/>
  <c r="L85" i="1"/>
  <c r="L77" i="1"/>
  <c r="L69" i="1"/>
  <c r="S63" i="1"/>
  <c r="L101" i="1"/>
  <c r="L93" i="1"/>
  <c r="L22" i="1"/>
  <c r="L148" i="1"/>
  <c r="L114" i="1"/>
  <c r="L110" i="1"/>
  <c r="L106" i="1"/>
  <c r="L97" i="1"/>
  <c r="S91" i="1"/>
  <c r="S85" i="1"/>
  <c r="L81" i="1"/>
  <c r="S77" i="1"/>
  <c r="S69" i="1"/>
  <c r="L65" i="1"/>
  <c r="S56" i="1"/>
  <c r="L14" i="1"/>
  <c r="L102" i="1"/>
  <c r="L98" i="1"/>
  <c r="L94" i="1"/>
  <c r="L90" i="1"/>
  <c r="L86" i="1"/>
  <c r="L82" i="1"/>
  <c r="L78" i="1"/>
  <c r="L74" i="1"/>
  <c r="L70" i="1"/>
  <c r="L66" i="1"/>
  <c r="S62" i="1"/>
  <c r="L58" i="1"/>
  <c r="L47" i="1"/>
  <c r="L43" i="1"/>
  <c r="L39" i="1"/>
  <c r="L35" i="1"/>
  <c r="L31" i="1"/>
  <c r="L27" i="1"/>
  <c r="L19" i="1"/>
  <c r="L11" i="1"/>
  <c r="S58" i="1"/>
  <c r="S49" i="1"/>
  <c r="S46" i="1"/>
  <c r="S42" i="1"/>
  <c r="S38" i="1"/>
  <c r="S34" i="1"/>
  <c r="S30" i="1"/>
  <c r="S26" i="1"/>
  <c r="S21" i="1"/>
  <c r="S18" i="1"/>
  <c r="S13" i="1"/>
  <c r="S10" i="1"/>
  <c r="S54" i="1"/>
  <c r="L51" i="1"/>
  <c r="L23" i="1"/>
  <c r="L15" i="1"/>
  <c r="AB8" i="1" l="1"/>
  <c r="AA9" i="1"/>
  <c r="AA10" i="1"/>
  <c r="AA8" i="1"/>
  <c r="O7" i="17"/>
  <c r="J7" i="17"/>
  <c r="O7" i="18" l="1"/>
  <c r="N7" i="18"/>
  <c r="J7" i="18"/>
  <c r="N7" i="17"/>
  <c r="P7" i="2" l="1"/>
  <c r="O7" i="2"/>
  <c r="P7" i="1"/>
  <c r="O7" i="1"/>
  <c r="V7" i="14" l="1"/>
  <c r="T7" i="2"/>
  <c r="T7" i="1"/>
  <c r="S7" i="17" l="1"/>
  <c r="L7" i="18" l="1"/>
  <c r="K7" i="18" s="1"/>
  <c r="A150" i="18" l="1"/>
  <c r="D55" i="19" s="1"/>
  <c r="A150" i="17"/>
  <c r="D47" i="19" s="1"/>
  <c r="A150" i="14"/>
  <c r="D39" i="19" s="1"/>
  <c r="A150" i="2"/>
  <c r="D32" i="19" s="1"/>
  <c r="A150" i="1"/>
  <c r="D23" i="19" s="1"/>
  <c r="C13" i="19" l="1"/>
  <c r="Q7" i="18"/>
  <c r="P7" i="18"/>
  <c r="S7" i="18"/>
  <c r="T7" i="18" s="1"/>
  <c r="R7" i="18" l="1"/>
  <c r="W7" i="18"/>
  <c r="X7" i="18" s="1"/>
  <c r="U7" i="18"/>
  <c r="Q7" i="17"/>
  <c r="Y7" i="18" l="1"/>
  <c r="Y150" i="18" s="1"/>
  <c r="D54" i="19" s="1"/>
  <c r="V7" i="18"/>
  <c r="Z7" i="18" s="1"/>
  <c r="L7" i="17"/>
  <c r="K7" i="17" s="1"/>
  <c r="T7" i="17"/>
  <c r="W7" i="17" s="1"/>
  <c r="Z150" i="18" l="1"/>
  <c r="D53" i="19" s="1"/>
  <c r="R150" i="18"/>
  <c r="D52" i="19" s="1"/>
  <c r="U7" i="17"/>
  <c r="P7" i="17"/>
  <c r="R7" i="17" s="1"/>
  <c r="X7" i="17" l="1"/>
  <c r="Y7" i="17"/>
  <c r="V7" i="17"/>
  <c r="Z7" i="17" s="1"/>
  <c r="Z150" i="17" l="1"/>
  <c r="D45" i="19" s="1"/>
  <c r="Y150" i="17"/>
  <c r="D46" i="19" s="1"/>
  <c r="R150" i="17"/>
  <c r="D44" i="19" s="1"/>
  <c r="J7" i="1" l="1"/>
  <c r="AB7" i="1" s="1"/>
  <c r="K7" i="1" l="1"/>
  <c r="L7" i="1"/>
  <c r="W7" i="14"/>
  <c r="I7" i="14"/>
  <c r="J7" i="14" l="1"/>
  <c r="K7" i="14"/>
  <c r="AA7" i="14"/>
  <c r="AF7" i="14" s="1"/>
  <c r="S7" i="14"/>
  <c r="T7" i="14"/>
  <c r="AF150" i="14" l="1"/>
  <c r="Z7" i="14"/>
  <c r="U7" i="14"/>
  <c r="U150" i="14" s="1"/>
  <c r="D36" i="19" s="1"/>
  <c r="AC7" i="14"/>
  <c r="AE7" i="14" l="1"/>
  <c r="AE150" i="14" s="1"/>
  <c r="D38" i="19" s="1"/>
  <c r="D37" i="19"/>
  <c r="Q7" i="1" l="1"/>
  <c r="J7" i="2" l="1"/>
  <c r="K7" i="2" s="1"/>
  <c r="U7" i="2"/>
  <c r="U7" i="1"/>
  <c r="W7" i="1" s="1"/>
  <c r="R7" i="2"/>
  <c r="Q7" i="2"/>
  <c r="R7" i="1"/>
  <c r="S7" i="1" s="1"/>
  <c r="L7" i="2" l="1"/>
  <c r="Y7" i="2"/>
  <c r="Z7" i="2" s="1"/>
  <c r="S7" i="2"/>
  <c r="X7" i="1"/>
  <c r="Y7" i="1"/>
  <c r="Z7" i="1" s="1"/>
  <c r="W7" i="2"/>
  <c r="AB150" i="1" l="1"/>
  <c r="D21" i="19" s="1"/>
  <c r="AA7" i="1"/>
  <c r="S150" i="1"/>
  <c r="D20" i="19" s="1"/>
  <c r="S150" i="2"/>
  <c r="D29" i="19" s="1"/>
  <c r="AA7" i="2"/>
  <c r="X7" i="2"/>
  <c r="AB7" i="2" s="1"/>
  <c r="AB150" i="2" l="1"/>
  <c r="D30" i="19" s="1"/>
  <c r="F13" i="19" s="1"/>
  <c r="AA150" i="1"/>
  <c r="D22" i="19" s="1"/>
  <c r="AA150" i="2"/>
  <c r="D31" i="19" s="1"/>
</calcChain>
</file>

<file path=xl/sharedStrings.xml><?xml version="1.0" encoding="utf-8"?>
<sst xmlns="http://schemas.openxmlformats.org/spreadsheetml/2006/main" count="924" uniqueCount="351">
  <si>
    <t xml:space="preserve"> </t>
  </si>
  <si>
    <t>DATI UTENTE</t>
  </si>
  <si>
    <t>DATI STRUTTURA</t>
  </si>
  <si>
    <t>ALTRI DATI UTENTE</t>
  </si>
  <si>
    <t>QUOTA SOCIALE GIORNALIERA</t>
  </si>
  <si>
    <t xml:space="preserve">DATI ISEE </t>
  </si>
  <si>
    <t xml:space="preserve"> DATI INDENNITA'  ACCOMPAGNAMENTO </t>
  </si>
  <si>
    <t xml:space="preserve">UTENTE
(inserire le iniziali) </t>
  </si>
  <si>
    <t xml:space="preserve">COMUNE  di residenza </t>
  </si>
  <si>
    <t xml:space="preserve">TOTALE DEGENZA </t>
  </si>
  <si>
    <t>ISEE DI RIFERIMENTO PER CALCOLO COEFFICIENTE</t>
  </si>
  <si>
    <t>COEFFICIENTE DI CONTRIBUZIONE  UTENTE</t>
  </si>
  <si>
    <t xml:space="preserve"> QUOTA GIORNALIERA INTERA  a carico dell'UTENTE</t>
  </si>
  <si>
    <t xml:space="preserve"> QUOTA GIORNALIERA INTERA  a carico del COMUNE</t>
  </si>
  <si>
    <t xml:space="preserve"> QUOTA GIORNALIERA  RIDOTTA a  carico dell'UTENTE</t>
  </si>
  <si>
    <t>QUOTA GIORNALIERA RIDOTTA a carico  del COMUNE</t>
  </si>
  <si>
    <t>ACCOMPAGNO</t>
  </si>
  <si>
    <t>SI</t>
  </si>
  <si>
    <t>NO</t>
  </si>
  <si>
    <t>SEMIRESIDENZIALE</t>
  </si>
  <si>
    <t>ISTITUTO LEONARDA VACCARI</t>
  </si>
  <si>
    <t>VILLA BUON RESPIRO</t>
  </si>
  <si>
    <t>ASSOCIAZIONE RAGGIO DI SOLE ONLUS - PRESIDIO</t>
  </si>
  <si>
    <t>NOMENTANA HOSPITAL</t>
  </si>
  <si>
    <t>CASA SANTA ROSA</t>
  </si>
  <si>
    <t>VILLA DELLE QUERCE</t>
  </si>
  <si>
    <t>SANTA MARIA DEL PRATO</t>
  </si>
  <si>
    <t>VILLA ALBA FONTE NUOVA</t>
  </si>
  <si>
    <t>CASA SANTA MARIA DELLA PROVVIDENZA</t>
  </si>
  <si>
    <t>ESPERANTO</t>
  </si>
  <si>
    <t>AL PARCO</t>
  </si>
  <si>
    <t>ANFFAS OSTIA ONLUS</t>
  </si>
  <si>
    <t>IMPPIT - ISTITUTO MEDICO PSICO-PEDAGOGICO INFANZIA TARDIVA</t>
  </si>
  <si>
    <t>CASA LOIC</t>
  </si>
  <si>
    <t>CENTRO CASA GIOCOSA</t>
  </si>
  <si>
    <t>CENTRO TANGRAM</t>
  </si>
  <si>
    <t>COES ONLUS</t>
  </si>
  <si>
    <t>NUOVA SAIR - VIA DIONISIO</t>
  </si>
  <si>
    <t>RESIDENZIALE</t>
  </si>
  <si>
    <t>Data</t>
  </si>
  <si>
    <t>Capodanno</t>
  </si>
  <si>
    <t>Epifania</t>
  </si>
  <si>
    <t>Pasqua</t>
  </si>
  <si>
    <t>Pasquetta</t>
  </si>
  <si>
    <t>Anniversario della Liberazione</t>
  </si>
  <si>
    <t>Festa del Lavoro</t>
  </si>
  <si>
    <t>Festa della Repubblica</t>
  </si>
  <si>
    <t>Ferragosto</t>
  </si>
  <si>
    <t xml:space="preserve">Ognissanti </t>
  </si>
  <si>
    <t>Immacolata</t>
  </si>
  <si>
    <t>Natale</t>
  </si>
  <si>
    <t>Santo Stefano</t>
  </si>
  <si>
    <t xml:space="preserve">A) NOTE DI COMPILAZIONE </t>
  </si>
  <si>
    <t xml:space="preserve">B) LEGENDA </t>
  </si>
  <si>
    <t>N. PROGRESSIVO</t>
  </si>
  <si>
    <t>INSERIRE LE INIZIALI DEL COGNOME E NOME</t>
  </si>
  <si>
    <t xml:space="preserve">non compilare </t>
  </si>
  <si>
    <t>DATI ISEE</t>
  </si>
  <si>
    <t xml:space="preserve">STRUTTURA REGIONALE ACCREDITATA (selezionare da menu a tendina)
</t>
  </si>
  <si>
    <t xml:space="preserve">DATA RICOVERO  
</t>
  </si>
  <si>
    <t xml:space="preserve">a quota sociale giornaliera INTERA </t>
  </si>
  <si>
    <t xml:space="preserve">STRUTTURA REGIONALE ACCREDITATA   (selezionare da menu a tendina)
</t>
  </si>
  <si>
    <t>QUOTA GIORNALIERA INTERA  a carico dell'UTENTE</t>
  </si>
  <si>
    <t>QUOTA GIORNALIERA INTERA  a carico del COMUNE</t>
  </si>
  <si>
    <t>FOGLIO ELENCO STRUTTURE "MENU TENDINA"</t>
  </si>
  <si>
    <t xml:space="preserve">ALTRA STRUTTURA 
</t>
  </si>
  <si>
    <t>STRUTTURA FUORI REGIONE
(specificare il nome completo della struttura  e l’indirizzo preciso della sede operativa)</t>
  </si>
  <si>
    <t xml:space="preserve">STRUTTURA REGIONALE ACCREDITATA
(selezionare da menu a tendina)
</t>
  </si>
  <si>
    <t xml:space="preserve"> ASSENZE 
 gg.  a tariffa RIDOTTA
</t>
  </si>
  <si>
    <t xml:space="preserve">INTERA 
</t>
  </si>
  <si>
    <t xml:space="preserve">RIDOTTA 
</t>
  </si>
  <si>
    <t xml:space="preserve">
DEGENZA 
 gg MASSIMI  per il periodo inserito</t>
  </si>
  <si>
    <t>CAMPO DI CONTROLLO nascosto</t>
  </si>
  <si>
    <t>CAMPO DI CONTROLLO     GG. PRESENZA
nascosto</t>
  </si>
  <si>
    <t>CAMPO DI CONTROLLO     GG. PRESENZA nascosto</t>
  </si>
  <si>
    <t>CAMPO DI CONTROLLO     GG. PRESENZE nascosto</t>
  </si>
  <si>
    <t>INSERIRE IL NOME DEL COMUNE TERRITORIALMENTE COMPETENTE ALL'INTEGRAZIONE DELLA RETTA</t>
  </si>
  <si>
    <t>SANTA MARIA DELLA PACE (Casa di Cura privata Don Carlo Gnocchi e Centro di Riabilitazione Santa Maria della Pace)</t>
  </si>
  <si>
    <t>SANTA MARIA DELLA PROVVIDENZA  (Centri di riabilitazione Sant'Agnese e Santa Maria Goretti)</t>
  </si>
  <si>
    <t xml:space="preserve">COMUNITÀ CAPODARCO DI ROMA PRESIDIO MULTIFUNZIONE </t>
  </si>
  <si>
    <t xml:space="preserve">VILLA ARDEATINA CENTRO DI RIABILITAZIONE </t>
  </si>
  <si>
    <t xml:space="preserve">E.C.A.S.S. VIA MURLO 13  </t>
  </si>
  <si>
    <t xml:space="preserve">E.C.A.S.S. VIA DELLA MAGLIANA 256 </t>
  </si>
  <si>
    <t>ASSOCIAZIONE ISTITUTO SANTA CECILIA CURA E RIABILITAZIONE</t>
  </si>
  <si>
    <t xml:space="preserve">ALESSANDRO BOGGI CENTRO DI RIABILITAZIONE </t>
  </si>
  <si>
    <t>VILLA ALBA (FONTE NUOVA)</t>
  </si>
  <si>
    <t>SAN GIOVANNI DI DIO - FATEBENEFRATELLI</t>
  </si>
  <si>
    <t>COMUNITA' IL CHICCO ASSOCIAZIONE ARCA ONLUS</t>
  </si>
  <si>
    <t>SACRO CUORE ISTITUTO MEDICO PSICO-PEDAGOGICO</t>
  </si>
  <si>
    <t>DON ORIONE (GIA' CENTRO MUTILATINI)</t>
  </si>
  <si>
    <t>SANTA MARIA DELLA PACE (CASA DI CURA PRIVATA DON CARLO GNOCCHI E CENTRO DI RIABILITAZIONE SANTA MARIA DELLA PACE)</t>
  </si>
  <si>
    <t>VILLA FULVIA</t>
  </si>
  <si>
    <t xml:space="preserve">VACLAV VOJTA CENTRO DI RIABILITAZIONE </t>
  </si>
  <si>
    <t>PAPA GIOVANNI XXIII  CENTRO DI RIABILITAZIONE (A.L.M. ONLUS)</t>
  </si>
  <si>
    <t xml:space="preserve">PADRE PIO CENTRO DI RIABILITAZIONE PSICOMOTORIA  </t>
  </si>
  <si>
    <t xml:space="preserve">E.C.A.S.S. VIA RADICONDOLI 23 </t>
  </si>
  <si>
    <t xml:space="preserve">E.C.A.S.S. VIA DELLA MAGLIANA 279  </t>
  </si>
  <si>
    <t xml:space="preserve">E.C.A.S.S. VIA BAGNO A RIPOLI 33  </t>
  </si>
  <si>
    <t>CENTRO SPERIMENTALE PER L'AUTISMO  (CONSORZIO UNISAN)</t>
  </si>
  <si>
    <t>OSA VIA Q. MAJORANA 143-145</t>
  </si>
  <si>
    <t xml:space="preserve">VILLAGGIO EUGENIO LITTA -CENTRO DI RIABILITAZIONE </t>
  </si>
  <si>
    <t>COMUNITA' IL CHICCO  ASSOCIAZIONE ARCA ONLUS</t>
  </si>
  <si>
    <t>ARMONIA  (GIA' LA PERGOLA)</t>
  </si>
  <si>
    <t>LA VALLE  CENTRO DI RIABILITAZIONE</t>
  </si>
  <si>
    <t xml:space="preserve">PICCOLO RIFUGIO ONLUS FONDAZIONE DI CULTO E RELIGIONE </t>
  </si>
  <si>
    <t>SACRO CUORE  ISTITUTO MEDICO PSICO PEDAGOGICO</t>
  </si>
  <si>
    <t>ANFFAS ROMA ONLUS - VIA AURELIA ANTICA 269</t>
  </si>
  <si>
    <t>ANFFAS ROMA ONLUS - VIA VITELLIA 74</t>
  </si>
  <si>
    <t>ALESSANDRO BOGGI - CENTRO DI RIABILITAZIONE</t>
  </si>
  <si>
    <t>CRI  CENTRO EDUCAZIONE MOTORIA  (ROMA)</t>
  </si>
  <si>
    <t>CRI CENTRO EDUCAZIONE MOTORIA (RM)</t>
  </si>
  <si>
    <t>DATI STRUTTURA (MODELLO STRUTTURA FUORI REGIONE)</t>
  </si>
  <si>
    <t xml:space="preserve">CASA SAN GIUSEPPE  OPERA DON GUANELLA </t>
  </si>
  <si>
    <t xml:space="preserve">CASALETTO Microstruttura Residenziale socio-riabilitativa </t>
  </si>
  <si>
    <t>CARLO LODI  CENTRO DI RIABILITAZIONE   (A.L.M. ONLUS)</t>
  </si>
  <si>
    <t xml:space="preserve">CASA SAN GIUSEPPE OPERA DON GUANELLA </t>
  </si>
  <si>
    <t>S. ALESSIO - MARGHERITA DI SAVOIA  CENTRO REGIONALE PER I CIECHI</t>
  </si>
  <si>
    <t>VILLA SANTA MARGHERITA CENTRO DI RIABILITAZIONE MONTEFIASCONE</t>
  </si>
  <si>
    <t xml:space="preserve">TOTALE 
QUOTA SOCIALE  DOVUTA ALLA STRUTTURA </t>
  </si>
  <si>
    <t xml:space="preserve">TOTALE
 QUOTA SOCIALE  DOVUTA ALLA STRUTTURA  </t>
  </si>
  <si>
    <t xml:space="preserve">TOTALE 
QUOTA SOCIALE  DOVUTA ALLA STRUTTURA  </t>
  </si>
  <si>
    <t xml:space="preserve">TOTALE
 QUOTA SOCIALE  DOVUTA ALLA STRUTTURA </t>
  </si>
  <si>
    <t>N. 
Progres
sivo</t>
  </si>
  <si>
    <t xml:space="preserve"> PRESENZE 
 gg. a tariffa
 INTERA
</t>
  </si>
  <si>
    <t xml:space="preserve">N. GIORNI </t>
  </si>
  <si>
    <t xml:space="preserve">TOTALE GIORNI </t>
  </si>
  <si>
    <t>TOTALE GIORNI</t>
  </si>
  <si>
    <t>N. GIORNI</t>
  </si>
  <si>
    <r>
      <t xml:space="preserve">1) INSERIRE </t>
    </r>
    <r>
      <rPr>
        <b/>
        <u/>
        <sz val="18"/>
        <color indexed="8"/>
        <rFont val="Calibri"/>
        <family val="2"/>
      </rPr>
      <t>ESCLUSIVAMENTE</t>
    </r>
    <r>
      <rPr>
        <b/>
        <sz val="11"/>
        <color indexed="8"/>
        <rFont val="Calibri"/>
        <family val="2"/>
      </rPr>
      <t xml:space="preserve"> I DATI NEI CAMPI EVIDENZIATI COLORATI DI VERDE RISPETTANDO IL FORMATO INDICATO</t>
    </r>
  </si>
  <si>
    <r>
      <t>UTILIZZARE IL MENU A TENDINA  che contiene le strutture della Regione Lazio pubbliche e private accreditate.</t>
    </r>
    <r>
      <rPr>
        <sz val="11"/>
        <rFont val="Calibri"/>
        <family val="2"/>
      </rPr>
      <t xml:space="preserve"> 
IMPORTANTE: NON MODIFICARE, CANCELLARE, RIMUOVERE   IL FOGLIO  ELENCO STRUTTURE "MENU TENDINA" PERCHE' RENDEREBBE INEFFICACE IL MENU A TENDINA</t>
    </r>
  </si>
  <si>
    <r>
      <t>Nel caso di</t>
    </r>
    <r>
      <rPr>
        <b/>
        <sz val="11"/>
        <rFont val="Calibri"/>
        <family val="2"/>
      </rPr>
      <t xml:space="preserve"> STRUTTURA FUORI REGIONE</t>
    </r>
    <r>
      <rPr>
        <sz val="11"/>
        <rFont val="Calibri"/>
        <family val="2"/>
      </rPr>
      <t xml:space="preserve"> occorre inserire manualmente i dati della stessa (indicare nome e indirizzo della sede operativa). </t>
    </r>
  </si>
  <si>
    <t xml:space="preserve">DATA DIMISSIONI
 </t>
  </si>
  <si>
    <t xml:space="preserve">N. GIORNI DEGENZA  (regime residenziale)                                                                  </t>
  </si>
  <si>
    <t xml:space="preserve"> PRESENZE
 giorni a tariffa INTERA
 </t>
  </si>
  <si>
    <t xml:space="preserve"> ASSENZE
 giorni a tariffa RIDOTTA
</t>
  </si>
  <si>
    <t xml:space="preserve">N. GIORNI DEGENZA  (regime semiresidenziale)                                                                  </t>
  </si>
  <si>
    <t xml:space="preserve">ISEE ANNUALE 
</t>
  </si>
  <si>
    <t>QUOTA SOCIALE GIORNALIERA REGIME RESIDENZIALE</t>
  </si>
  <si>
    <t xml:space="preserve">A TARIFFA INTERA </t>
  </si>
  <si>
    <t>QUOTA SOCIALE GIORNALIERA REGIME SEMIRESIDENZIALE</t>
  </si>
  <si>
    <t>QUOTA SOCIALE GIORNALIERA FUORI REGIONE</t>
  </si>
  <si>
    <t xml:space="preserve"> a quota sociale giornaliera RIDOTTA  </t>
  </si>
  <si>
    <t xml:space="preserve">TOTALE QUOTA SOCIALE  DOVUTA ALLA STRUTTURA </t>
  </si>
  <si>
    <t>DATI INDENNITA' DI ACCOMPAGNAMENTO (SOLO REGIME RESIDENZIALE)</t>
  </si>
  <si>
    <t>IMPORTO GIORNALIE
RO ACCOMPAGNO 
(solo se percepito)</t>
  </si>
  <si>
    <t xml:space="preserve"> QUOTA GIORNALIERA  RIDOTTA a  carico dell'UTENTE </t>
  </si>
  <si>
    <t>NON MODIFICARE, CANCELLARE, RIMUOVERE   IL FOGLIO  PERCHE' RENDEREBBE INEFFICACE IL MENU A TENDINA</t>
  </si>
  <si>
    <t xml:space="preserve">ALLEGATO </t>
  </si>
  <si>
    <t xml:space="preserve">TABELLA RIEPILOGATIVA </t>
  </si>
  <si>
    <t xml:space="preserve">STRUTTURE RIABILITATIVE DI MANTENIMENTO </t>
  </si>
  <si>
    <t>REFERENTE:</t>
  </si>
  <si>
    <r>
      <t xml:space="preserve">TOT.  NN. UTENTI ASSISTITI
</t>
    </r>
    <r>
      <rPr>
        <b/>
        <sz val="8"/>
        <color theme="1"/>
        <rFont val="Gill Sans MT"/>
        <family val="2"/>
      </rPr>
      <t xml:space="preserve"> (n. complessivo per tutti i livelli assistenziali)</t>
    </r>
  </si>
  <si>
    <r>
      <t xml:space="preserve">TOT. SPESA SOSTENUTA DAL COMUNE  
</t>
    </r>
    <r>
      <rPr>
        <b/>
        <sz val="8"/>
        <color theme="1"/>
        <rFont val="Gill Sans MT"/>
        <family val="2"/>
      </rPr>
      <t xml:space="preserve">(importo complessivo per tutti i livelli assistenziali) </t>
    </r>
  </si>
  <si>
    <t xml:space="preserve">RESIDENZIALE LIVELLO ELEVATO (MODELLO 1) </t>
  </si>
  <si>
    <t xml:space="preserve">TOTALE SPESA SOCIALE </t>
  </si>
  <si>
    <t xml:space="preserve">TOTALE SPESA A CARICO COMUNALE  </t>
  </si>
  <si>
    <t>TOTALE SPESA A CARICO UTENTI</t>
  </si>
  <si>
    <t>TOTALE NN.UTENTI</t>
  </si>
  <si>
    <t xml:space="preserve">RESIDENZIALE FUORI REGIONE (MODELLO 3) </t>
  </si>
  <si>
    <t>TOTALE SPESA SOCIALE</t>
  </si>
  <si>
    <t>TOTALE SPESA A CARICO COMUNALE</t>
  </si>
  <si>
    <t xml:space="preserve">TOTALE NN. UTENTI </t>
  </si>
  <si>
    <t>n. complessivo degli utenti assistiti per il livello Mantenimento Elevato (Colonna A del modello di rendicontazione 1 - rigo n. 150)</t>
  </si>
  <si>
    <t>N. complessivo degli utenti assistiti per il livello Mantenimento Medio (Colonna A del modello di rendicontazione 2 – rigo n. 150)</t>
  </si>
  <si>
    <t>N. complessivo degli utenti assistiti in strutture fuori Regione Lazio (tot. Colonna A del modello di rendicontazione 3 – rigo n. 150)</t>
  </si>
  <si>
    <t>N. complessivo degli utenti assistiti per il livello Semiresidenziale Elevato (Colonna A del modello di rendicontazione 4 – rigo 150)</t>
  </si>
  <si>
    <t>N. complessivo degli utenti assistiti per il livello Semiresidenziale Medio (Colonna A del modello di rendicontazione 5 – rigo n. 150)</t>
  </si>
  <si>
    <t xml:space="preserve"> A PRESCINDERE DAL LIVELLO ASSISTENZIALE RENDICONTATO, INSERIRE ALL’INTERNO DEL FOGLIO DI CALCOLO N. 1 –  RESIDENZIALE LIVELLO ELEVATO IL NOME DEL COMUNE TERRITORIALMENTE COMPETENTE ALL'INTEGRAZIONE DELLA RETTA (CELLA D2)</t>
  </si>
  <si>
    <t>A TARIFFA INTERA</t>
  </si>
  <si>
    <t>QUOTA GIORNALIERA INTERA  
(presenze a tariffa intera)
a carico dell'UTENTE</t>
  </si>
  <si>
    <t xml:space="preserve"> QUOTA GIORNALIERA INTERA  
(presenze a tariffa intera)
a carico del COMUNE</t>
  </si>
  <si>
    <t>TOTALE GIORNI DEGENZA</t>
  </si>
  <si>
    <t>a quota sociale giornaliera 
INTERA
38,10</t>
  </si>
  <si>
    <t xml:space="preserve"> a quota sociale giornaliera 
RIDOTTA 
24,61</t>
  </si>
  <si>
    <t xml:space="preserve"> GG. PRESENZE
  A TARIFFA INTERA
 € 20,40</t>
  </si>
  <si>
    <t>DOM</t>
  </si>
  <si>
    <t xml:space="preserve"> GG. PRESENZE
  A TARIFFA INTERA
 €  23,40</t>
  </si>
  <si>
    <t>GG. ASSENZE
 A TARIFFA RIDOTTA
€  12,91</t>
  </si>
  <si>
    <t xml:space="preserve">RESIDENZIALE LIVELLO MODERATO (MODELLO 2) </t>
  </si>
  <si>
    <r>
      <t xml:space="preserve">3)  </t>
    </r>
    <r>
      <rPr>
        <b/>
        <u/>
        <sz val="18"/>
        <color indexed="8"/>
        <rFont val="Calibri"/>
        <family val="2"/>
      </rPr>
      <t>NON MODIFICARE LE COLONNE</t>
    </r>
    <r>
      <rPr>
        <b/>
        <sz val="11"/>
        <color indexed="8"/>
        <rFont val="Calibri"/>
        <family val="2"/>
      </rPr>
      <t xml:space="preserve"> IN CUI SONO INSERITE LE FORMULE DI CALCOLO </t>
    </r>
  </si>
  <si>
    <t>STRUTTURA FUORI REGIONE
(specificare nome completo della struttura - no della società di gestione - e indirizzo preciso della sede operativa)</t>
  </si>
  <si>
    <t xml:space="preserve">QUOTA GIORNALIERA RIDOTTA a carico  del COMUNE </t>
  </si>
  <si>
    <t>COMUNE:</t>
  </si>
  <si>
    <t xml:space="preserve">SEMIRESIDENZIALE (MODELLO 4) </t>
  </si>
  <si>
    <t xml:space="preserve">SEMIRESIDENZIALE SU 5 GG. CON ORARIO 7,20 H/GG  (MODELLO 5) </t>
  </si>
  <si>
    <t>INTERA
 euro 20,40</t>
  </si>
  <si>
    <t>INTERA
euro  23,40</t>
  </si>
  <si>
    <t>RIDOTTA
euro 12,91</t>
  </si>
  <si>
    <t xml:space="preserve"> ASSENZE 
 gg.  a tariffa RIDOTTA  
euro 18,01</t>
  </si>
  <si>
    <t>INTERA 
euro 31,50</t>
  </si>
  <si>
    <t>RIDOTTA  
euro  18,01</t>
  </si>
  <si>
    <t>a quota sociale giornaliera
 INTERA euro
31,50</t>
  </si>
  <si>
    <t xml:space="preserve"> a quota sociale giornaliera 
RIDOTTA euro 
18,01</t>
  </si>
  <si>
    <t xml:space="preserve"> PRESENZE
  gg. a tariffa 
INTERA  
euro 38,10</t>
  </si>
  <si>
    <t xml:space="preserve"> ASSENZE
  gg.  a tariffa RIDOTTA  
euro 24,61</t>
  </si>
  <si>
    <t>INTERA
euro 38,10</t>
  </si>
  <si>
    <t>RIDOTTA  
euro 24,61</t>
  </si>
  <si>
    <t xml:space="preserve"> PRESENZE
  gg. a tariffa 
INTERA  
euro 31,50</t>
  </si>
  <si>
    <t>Giorno</t>
  </si>
  <si>
    <t xml:space="preserve">tot. Festività escluse domeniche </t>
  </si>
  <si>
    <t>domeniche</t>
  </si>
  <si>
    <t>tot. Festivi</t>
  </si>
  <si>
    <t xml:space="preserve">tot. Lavorativi esclusi domeniche e festivi </t>
  </si>
  <si>
    <t>RIDOTTA
 euro 9,91</t>
  </si>
  <si>
    <t>GG. ASSENZE
 A TARIFFA RIDOTTA 
€ 9,91</t>
  </si>
  <si>
    <t xml:space="preserve">MODELLO 5 - RIABILITAZIONE  - SEMIRESIDENZIALE SU 5 GG. ORARIO 7,20 H/GG </t>
  </si>
  <si>
    <r>
      <t xml:space="preserve"> LA QUOTA PER IL SEMIRESIDENZIALE  CORRISPONDE A:
- </t>
    </r>
    <r>
      <rPr>
        <b/>
        <sz val="11"/>
        <color indexed="8"/>
        <rFont val="Calibri"/>
        <family val="2"/>
      </rPr>
      <t xml:space="preserve">€  20,40 </t>
    </r>
    <r>
      <rPr>
        <sz val="11"/>
        <color rgb="FF000000"/>
        <rFont val="Calibri"/>
        <family val="2"/>
      </rPr>
      <t>PER IL SEMIRESIDENZIALE con permanenza dell’utente per un minimo di 6 ORE AL GIORNO E CON  6 GIORNI DI APERTURA A SETTIMANA
-</t>
    </r>
    <r>
      <rPr>
        <b/>
        <sz val="11"/>
        <color indexed="8"/>
        <rFont val="Calibri"/>
        <family val="2"/>
      </rPr>
      <t xml:space="preserve"> € 23,40 </t>
    </r>
    <r>
      <rPr>
        <sz val="11"/>
        <color rgb="FF000000"/>
        <rFont val="Calibri"/>
        <family val="2"/>
      </rPr>
      <t xml:space="preserve">PER PRESTAZIONI SEMIRESIDENZIALI  con permanenza dell’utente per un minimo di  7 ORE E 20 MINUTI AL GIORNO E CON 5 GIORNI DI APERTURA A SETTIMANA (DGR n. 882/2022).
</t>
    </r>
  </si>
  <si>
    <t xml:space="preserve">ASSENZE - GIORNATE A TARIFFA RIDOTTA 
</t>
  </si>
  <si>
    <t xml:space="preserve">   QUOTA GIORNALIERA  RIDOTTA  
(assenze a tariffa ridotta)
a carico  dell'UTENTE</t>
  </si>
  <si>
    <t>QUOTA GIORNALIERA RIDOTTA (assenze a tariffa ridotta)
a carico del COMUNE</t>
  </si>
  <si>
    <t xml:space="preserve"> QUOTA GIORNALIERA INTERA  
a carico 
dell'UTENTE</t>
  </si>
  <si>
    <t xml:space="preserve"> QUOTA GIORNALIERA INTERA  
a carico del
 COMUNE</t>
  </si>
  <si>
    <t xml:space="preserve"> QUOTA GIORNALIERA  RIDOTTA  
a carico  dell'UTENTE</t>
  </si>
  <si>
    <t>QUOTA GIORNALIERA RIDOTTA
a carico del COMUNE</t>
  </si>
  <si>
    <t>a quota sociale giornaliera
 INTERA
euro 20,40</t>
  </si>
  <si>
    <t xml:space="preserve"> a quota sociale giornaliera
RIDOTTA
euro 9,91 </t>
  </si>
  <si>
    <t>a quota sociale giornaliera
 INTERA
euro 23,40</t>
  </si>
  <si>
    <t xml:space="preserve"> a quota sociale giornaliera
 RIDOTTA
euro 12,91 </t>
  </si>
  <si>
    <t xml:space="preserve"> QUOTA GIORNALIERA INTERA  
a carico dell'UTENTE</t>
  </si>
  <si>
    <t xml:space="preserve"> QUOTA GIORNALIERA INTERA  
a carico del COMUNE</t>
  </si>
  <si>
    <t xml:space="preserve"> QUOTA GIORNALIERA  RIDOTTA 
a carico  UTENTE</t>
  </si>
  <si>
    <t xml:space="preserve">COMUNE  
di residenza </t>
  </si>
  <si>
    <t xml:space="preserve"> ALTRA STRUTTURA  ACCREDITATA
(specificare nome completo della struttura - no della società di gestione - e indirizzo preciso della sede operativa)</t>
  </si>
  <si>
    <t xml:space="preserve">STRUTTURA REGIONALE ACCREDITATA
 (selezionare da menu a tendina)
</t>
  </si>
  <si>
    <r>
      <t xml:space="preserve">ISEE
ANNUALE 
 (se ISEE è uguale a zero inserire 0,00) </t>
    </r>
    <r>
      <rPr>
        <b/>
        <sz val="8"/>
        <color rgb="FFC00000"/>
        <rFont val="Calibri"/>
        <family val="2"/>
      </rPr>
      <t>COMPILARE SEMPR</t>
    </r>
    <r>
      <rPr>
        <b/>
        <sz val="8"/>
        <color rgb="FFFF0000"/>
        <rFont val="Calibri"/>
        <family val="2"/>
      </rPr>
      <t>E</t>
    </r>
  </si>
  <si>
    <t>DISTRETTO
SOCIOSANITARIO:</t>
  </si>
  <si>
    <t xml:space="preserve"> ALTRA STRUTTURA ACCREDITATA
(specificare nome completo della struttura - no della società di gestione - e indirizzo preciso della sede operativa)</t>
  </si>
  <si>
    <r>
      <t xml:space="preserve">ISEE
ANNUALE 
 (se ISEE è uguale a zero inserire 0,00) </t>
    </r>
    <r>
      <rPr>
        <b/>
        <sz val="8"/>
        <color rgb="FFC00000"/>
        <rFont val="Calibri"/>
        <family val="2"/>
      </rPr>
      <t>COMPILARE SEMPRE</t>
    </r>
  </si>
  <si>
    <r>
      <t xml:space="preserve">ISEE
ANNUALE 
(se ISEE è uguale a zero inserire 0,00) - </t>
    </r>
    <r>
      <rPr>
        <b/>
        <sz val="8"/>
        <color rgb="FFC00000"/>
        <rFont val="Calibri"/>
        <family val="2"/>
      </rPr>
      <t>COMPILARE SEMPRE</t>
    </r>
  </si>
  <si>
    <t xml:space="preserve"> GG. FESTIVITà NAZIONALI</t>
  </si>
  <si>
    <t>GG FESTIVI SENZA DOMENICHE</t>
  </si>
  <si>
    <t xml:space="preserve"> DOMENICHE FESTIVITà</t>
  </si>
  <si>
    <t xml:space="preserve"> TOT. LAVORATIVI</t>
  </si>
  <si>
    <t xml:space="preserve"> ALTRA STRUTTURA
 ACCREDITATA
(specificare nome completo della struttura - no della società di gestione - e indirizzo preciso della sede operativa)</t>
  </si>
  <si>
    <t xml:space="preserve"> ALTRA STRUTTURA 
ACCREDITATA
(specificare nome completo della struttura - no della società di gestione - e indirizzo preciso della sede operativa)</t>
  </si>
  <si>
    <r>
      <t xml:space="preserve">ISEE
ANNUALE 
(se ISEE è uguale a zero inserire 0,00)
</t>
    </r>
    <r>
      <rPr>
        <b/>
        <sz val="8"/>
        <color rgb="FFC00000"/>
        <rFont val="Calibri"/>
        <family val="2"/>
      </rPr>
      <t xml:space="preserve">COMPILARE SEMPRE </t>
    </r>
  </si>
  <si>
    <t xml:space="preserve">tot. Festività escluse  sabati e domeniche </t>
  </si>
  <si>
    <t>PER SEMIRESIDENZIALE SU 6 GG.</t>
  </si>
  <si>
    <t>PER SEMIRESIDENZIALE SU 5 GG</t>
  </si>
  <si>
    <t xml:space="preserve">sabati </t>
  </si>
  <si>
    <t>tot. Festivi e prefestivi</t>
  </si>
  <si>
    <t xml:space="preserve">tot. Lavorativi esclusi sabati, domeniche e festivi </t>
  </si>
  <si>
    <r>
      <t>PER "</t>
    </r>
    <r>
      <rPr>
        <b/>
        <sz val="11"/>
        <rFont val="Calibri"/>
        <family val="2"/>
      </rPr>
      <t>ALTRA STRUTTURA"</t>
    </r>
    <r>
      <rPr>
        <sz val="11"/>
        <rFont val="Calibri"/>
        <family val="2"/>
      </rPr>
      <t xml:space="preserve"> SI INTENDE UNA STRUTTURA RIABILITATIVA ACCREDITATA CON IL SSR MA NON COMPRESA NEL MENU A TENDINA DELLA  COLONNA PRECEDENTE per la quale occorre indicare manualmente i dati della stessa (nome completo della struttura  e l’indirizzo preciso della sede operativa - non inserire nome del gestore della struttura)</t>
    </r>
  </si>
  <si>
    <t>IL TETTO</t>
  </si>
  <si>
    <t>LA DIMORA</t>
  </si>
  <si>
    <t>CENTRO DIAGNOSTICO ARCE</t>
  </si>
  <si>
    <t xml:space="preserve">Campo di controllo CLONNA H     
 (GG. PRESENZE CORRETTI DETRATTE ASSENZE) </t>
  </si>
  <si>
    <t>totale della quota sociale dovuta alle strutture per il livello Mantenimento Elevato (tot. Colonna S del modello di rendicontazione 1 - rigo n. 150)</t>
  </si>
  <si>
    <t>totale speso dal Comune per il livello Mantenimento Elevato (tot. Colonna AB del modello di rendicontazione 1 - rigo n. 150)</t>
  </si>
  <si>
    <t>totale speso dagli utenti per il livello Mantenimento Elevato (tot. Colonna AA del modello di rendicontazione 1 - rigo n. 150)</t>
  </si>
  <si>
    <t xml:space="preserve">Campo di controllo   COLONNA H   
 (GG. PRESENZE CORRETTI DETRATTE ASSENZE) </t>
  </si>
  <si>
    <t xml:space="preserve">Campo di controllo  colonna G  
  (GG. PRESENZE CORRETTI DETRATTE ASSENZE) </t>
  </si>
  <si>
    <t>Totale della quota sociale dovuta alle strutture per il livello Mantenimento Medio (tot. Colonna S del modello di rendicontazione 2 - rigo n. 150)</t>
  </si>
  <si>
    <t>Totale speso dal Comune per il livello Mantenimento Medio (tot. Colonna AB del modello di rendicontazione 2 - rigo n. 150)</t>
  </si>
  <si>
    <t>Totale speso dagli utenti per il livello Mantenimento Medio (tot. Colonna AA del modello di rendicontazione 2 - rigo n. 150)</t>
  </si>
  <si>
    <t>Totale della quota sociale dovuta alle strutture per il livello Semiresidenziale Elevato (tot. Colonna R del modello di rendicontazione 4-rigo n. 150)</t>
  </si>
  <si>
    <t>Totale speso dal Comune per il livello Semiresidenziale Elevato (tot. Colonna Z del modello di rendicontazione 4 - rigo n. 150)</t>
  </si>
  <si>
    <t>Totale speso dagli utenti per il livello Semiresidenziale Elevato (tot. Colonna Y del modello di rendicontazione 4 - rigo n. 150)</t>
  </si>
  <si>
    <t>Totale della quota sociale dovuta alle strutture per il livello Semiresidenziale Medio (tot. Colonna  R del modello di rendicontazione 5-rigo n. 150)</t>
  </si>
  <si>
    <t>Totale speso dal Comune per il livello Semiresidenziale Medio (tot. Colonna Z del modello di rendicontazione 5-rigo n. 150)</t>
  </si>
  <si>
    <t>Totale speso dagli utenti per il livello Semiresidenziale Medio (tot. Colonna Y del modello di rendicontazione 5-rigo n. 150)</t>
  </si>
  <si>
    <t>POGGIO MIRTETO STRUTTURA RESIDENZIALE PUBBLICA (ASL RI - Via del Finocchieto 1)</t>
  </si>
  <si>
    <t>RAGGIO DI SOLE ONLUS - PRESIDIO</t>
  </si>
  <si>
    <t xml:space="preserve">SCUOLA VIVA ONLUS CENTRO DI RIABILITAZIONE </t>
  </si>
  <si>
    <t xml:space="preserve">OPERA SANTE DE SANCTIS ONLUS - CENTRO PIAZZA GIUSEPPE CARDINALI </t>
  </si>
  <si>
    <t>OPERA SANTE DE SANCTIS ONLUS - CENTRO VIA CONTE VERDE</t>
  </si>
  <si>
    <t>SANTA CECILIA ISTITUTO DI RIABILITAZIONE</t>
  </si>
  <si>
    <t>VILLA IMMACOLATA  COMPLESSO SOCIO SANITARIO E RIABILITATIVO  (già Complesso Socio Sanitario ed Ospedaliero Villa Immacolata)</t>
  </si>
  <si>
    <t>MODELLO 1 - RIABILITAZIONE DI MANTENIMENTO - RESIDENZIALE  LIVELLO ELEVATO  (PERIODO 1 gennaio 2025  - 31 dicembre 2025)</t>
  </si>
  <si>
    <t>PERIODO DI RENDICONTAZIONE
 (dal 1 gennaio 2025  al 
31 dicembre 2025 - nel formato gg/mm/aaaa)</t>
  </si>
  <si>
    <t>DATA RICOVERO  
(se precedente al periodo di rendicontazione inserire 01/01/2025)</t>
  </si>
  <si>
    <t xml:space="preserve">DATA DIMISSIONI
 (se non dimesso prima del 31/12/2025 inserire 31/12/2025)
 </t>
  </si>
  <si>
    <r>
      <t xml:space="preserve">Campo di controllo         
  (totale dei giorni di degenza  secondo le date del periodo di ricovero  -
  </t>
    </r>
    <r>
      <rPr>
        <b/>
        <sz val="8"/>
        <color rgb="FFC00000"/>
        <rFont val="Calibri"/>
        <family val="2"/>
      </rPr>
      <t>non può eccedere 365 gg. annui)</t>
    </r>
  </si>
  <si>
    <t xml:space="preserve">IMPORTO dovuto alla struttura (PERIODO 1/01/2025 - 31/12/2025)  </t>
  </si>
  <si>
    <t xml:space="preserve">IMPORTO GIORNALIERO ACCOMPAGNO PER l'anno 2025
</t>
  </si>
  <si>
    <t xml:space="preserve">COMPARTECIPAZIONE AI SENSI DELLA DGR N. 614/2025 </t>
  </si>
  <si>
    <t>QUOTA TOTALE UTENTE 
AL 31/12/2025</t>
  </si>
  <si>
    <t>QUOTA TOTALE
 COMUNE 
 AL 31/12/2025</t>
  </si>
  <si>
    <t>MODELLO 2 - RIABILITAZIONE MANTENIMENTO - RESIDENZIALE LIVELLO MODERATO  (PERIODO 1 gennaio 2025  - 31 dicembre 2025)</t>
  </si>
  <si>
    <t>DATA RICOVERO  
(se è precedente al periodo di rendicontazione inserire 01/01/2025)</t>
  </si>
  <si>
    <r>
      <t xml:space="preserve">Campo di controllo         
  (totale dei giorni di degenza  secondo le date del periodo di ricovero </t>
    </r>
    <r>
      <rPr>
        <b/>
        <sz val="8"/>
        <color rgb="FFC00000"/>
        <rFont val="Calibri"/>
        <family val="2"/>
      </rPr>
      <t xml:space="preserve"> -  non può eccedere 365 gg. annui) </t>
    </r>
  </si>
  <si>
    <t xml:space="preserve">IMPORTO dovuto alla struttura  (PERIODO 1/01/2025 - 31/12/2025)  </t>
  </si>
  <si>
    <t>COMPARTECIPAZIONE AI SENSI DELLA DGR N. 614/2025</t>
  </si>
  <si>
    <t>MODELLO 3 - RIABILITAZIONE DI MANTENIMENTO - FUORI REGIONE  (PERIODO 1 gennaio 2025- 31 dicembre 2025)</t>
  </si>
  <si>
    <t>DATI STRUTTURA 
(si ricorda di allegare la documentazione prevista dalla DGR n. 614/2025 - Allegato A, paragrafo Prestazioni fuori Regione)</t>
  </si>
  <si>
    <t>PERIODO DI RENDICONTAZIONE
 (dal 1 gennaio 2025  al
 31 dicembre 2025 - nel formato gg/mm/aaaa)</t>
  </si>
  <si>
    <t>DATA DIMISSIONI
 (se non dimesso prima del 31/12/2025 inserire 31/12/2025)</t>
  </si>
  <si>
    <t>QUOTA TOTALE 
COMUNE 
 AL 31/12/2025</t>
  </si>
  <si>
    <t>QUOTA SOCIALE GIORNALIERA
 (PARI AL 30% DELLA TARIFFA GIORNALIERA - STABILITA DALLA REGIONE DELLA STRUTTURA)</t>
  </si>
  <si>
    <t xml:space="preserve"> presenze a quota sociale giornaliera 
INTERA </t>
  </si>
  <si>
    <t xml:space="preserve"> assenze a quota sociale giornaliera 
RIDOTTA  </t>
  </si>
  <si>
    <t>Campo di controllo        
 Tariffe</t>
  </si>
  <si>
    <t>Campo di controllo         
  (giorni di degenza  totali secondo le date del periodo di ricovero)</t>
  </si>
  <si>
    <t xml:space="preserve">
TARIFFA SOCIALE GIORNALIERA INTERA</t>
  </si>
  <si>
    <r>
      <t xml:space="preserve">TARIFFA SOCIALE GIORNALIERA RIDOTTA
 </t>
    </r>
    <r>
      <rPr>
        <b/>
        <sz val="8"/>
        <color rgb="FFC00000"/>
        <rFont val="Calibri"/>
        <family val="2"/>
      </rPr>
      <t>(compilare se inseriti gg. di assenza in colonna H)</t>
    </r>
  </si>
  <si>
    <t>MODELLO 4 - RIABILITAZIONE - SEMIRESIDENZIALE (PERIODO 1 gennaio 2025  - 31 dicembre 2025)</t>
  </si>
  <si>
    <t>PERIODO DI RENDICONTAZIONE 
(dal 1 gennaio 2025  al 
31 dicembre 2025 - nel formato gg/mm/aaaa)</t>
  </si>
  <si>
    <t>N. GIORNI 
PERIODO DAL 1/01/2025
 AL 31/12/2025
(secondo le indicazioni riportate nelle circolari regionali e nelle note di compilazione)</t>
  </si>
  <si>
    <t xml:space="preserve">DATA DIMISSIONI (se non dimesso prima del 31/12/2025 inserire 31/12/2025)
 </t>
  </si>
  <si>
    <t xml:space="preserve">IMPORTO dovuto alla STRUTTURA
 (PERIODO 1/01/2025 - 31/12/2025)  </t>
  </si>
  <si>
    <t xml:space="preserve">QUOTA TOTALE UTENTE 
AL 31/12/2025
</t>
  </si>
  <si>
    <t xml:space="preserve"> TOTALE 
GIORNI
DEGENZA (Colonne
 H + I)
 </t>
  </si>
  <si>
    <r>
      <t xml:space="preserve">Campo di controllo         
  (totale dei giorni di degenza  secondo le date del periodo di ricovero  </t>
    </r>
    <r>
      <rPr>
        <b/>
        <sz val="8"/>
        <color rgb="FFC00000"/>
        <rFont val="Calibri"/>
        <family val="2"/>
      </rPr>
      <t>-  non può eccedere 302 gg. annui)</t>
    </r>
  </si>
  <si>
    <t>Festività Nazionali  2025</t>
  </si>
  <si>
    <t>mer</t>
  </si>
  <si>
    <t>lun</t>
  </si>
  <si>
    <t>ven</t>
  </si>
  <si>
    <t>gio</t>
  </si>
  <si>
    <t>sab</t>
  </si>
  <si>
    <t>domeniche 2025</t>
  </si>
  <si>
    <t>DATA RICOVERO  
(se il ricovero dell'utente è precedente al periodo di rendicontazione inserire 01/01/2025)</t>
  </si>
  <si>
    <t xml:space="preserve">DATA DIMISSIONI (se non dimesso prima del 31/12/2025 inserire 31/12/2025 )
 </t>
  </si>
  <si>
    <t>N. GIORNI 
PERIODO DAL 01/01/2025
 AL 31/12/2025
(secondo le indicazioni riportate nelle circolari regionali e nelle note di compilazione)</t>
  </si>
  <si>
    <t xml:space="preserve">COMPARTECIPAZIONE AI SENSI DELLA DGR N, 614/2025 </t>
  </si>
  <si>
    <r>
      <t>Campo di controllo         
  (totale dei giorni di degenza  secondo le date del periodo di ricovero</t>
    </r>
    <r>
      <rPr>
        <b/>
        <sz val="8"/>
        <color rgb="FFC00000"/>
        <rFont val="Calibri"/>
        <family val="2"/>
      </rPr>
      <t xml:space="preserve">  - 
 non può eccedere n. 251  gg. annui)</t>
    </r>
  </si>
  <si>
    <t xml:space="preserve">
QUOTA GIORNALIERA  INTERA a  carico dell'UTENTE DA FORMULA
 nascosto</t>
  </si>
  <si>
    <t xml:space="preserve"> 
QUOTA GIORNALIERA  RIDOTTA a  carico dell'UTENTE DA FORMULA
nascosto</t>
  </si>
  <si>
    <t>Periodo 1.01.2025 – 31.12.2025</t>
  </si>
  <si>
    <t>RENDICONTAZIONE SPESA 2025</t>
  </si>
  <si>
    <r>
      <t xml:space="preserve">DISTRETTO SOCIOSANITARIO: 
</t>
    </r>
    <r>
      <rPr>
        <i/>
        <sz val="10"/>
        <color rgb="FFC00000"/>
        <rFont val="Calibri"/>
        <family val="2"/>
      </rPr>
      <t xml:space="preserve">(inserire in campo D2)   </t>
    </r>
    <r>
      <rPr>
        <sz val="10"/>
        <rFont val="Calibri"/>
        <family val="2"/>
      </rPr>
      <t xml:space="preserve">  </t>
    </r>
  </si>
  <si>
    <r>
      <t xml:space="preserve">COMUNE: 
</t>
    </r>
    <r>
      <rPr>
        <i/>
        <sz val="10"/>
        <color rgb="FFC00000"/>
        <rFont val="Calibri"/>
        <family val="2"/>
      </rPr>
      <t>(inserire in campo D3)</t>
    </r>
  </si>
  <si>
    <r>
      <rPr>
        <b/>
        <sz val="11"/>
        <rFont val="Calibri"/>
        <family val="2"/>
      </rPr>
      <t>REFERENTE:</t>
    </r>
    <r>
      <rPr>
        <sz val="11"/>
        <rFont val="Calibri"/>
        <family val="2"/>
      </rPr>
      <t xml:space="preserve">   
</t>
    </r>
    <r>
      <rPr>
        <sz val="10"/>
        <rFont val="Calibri"/>
        <family val="2"/>
      </rPr>
      <t>cognome- nome -telefono - mail</t>
    </r>
    <r>
      <rPr>
        <sz val="11"/>
        <rFont val="Calibri"/>
        <family val="2"/>
      </rPr>
      <t xml:space="preserve">
</t>
    </r>
    <r>
      <rPr>
        <i/>
        <sz val="10"/>
        <color rgb="FFC00000"/>
        <rFont val="Calibri"/>
        <family val="2"/>
      </rPr>
      <t>(compilare sempre - inserire in campo D4)</t>
    </r>
  </si>
  <si>
    <t>Totale della quota sociale dovuta alle strutture fuori Regione Lazio (tot. Colonna U del modello di rendicontazione 3 - rigo n. 150)</t>
  </si>
  <si>
    <t>Totale speso dal Comune per strutture fuori Regione Lazio (tot. Colonna AF del modello di rendicontazione 3 - rigo n. 150)</t>
  </si>
  <si>
    <t>Totale speso dagli utenti per strutture fuori Regione Lazio (tot. Colonna AE del modello di rendicontazione 3 - rigo n. 150)</t>
  </si>
  <si>
    <t>NOTE DI COMPILAZIONE E LEGENDA                                                                                                                                                                        dello Schema di rendicontazione delle spese sostenute dai comuni per le strutture riabilitative di mantenimento per l'anno 2025</t>
  </si>
  <si>
    <r>
      <t xml:space="preserve">2)  </t>
    </r>
    <r>
      <rPr>
        <b/>
        <sz val="11"/>
        <color rgb="FFC00000"/>
        <rFont val="Calibri"/>
        <family val="2"/>
      </rPr>
      <t xml:space="preserve">A PRESCINDERE DAL LIVELLO ASSISTENZIALE RENDICONTATO, DA INSERIRE SEMPRE ALL’INTERNO DEL FOGLIO DI CALCOLO N. 1 –  RESIDENZIALE LIVELLO ELEVATO I DATI IDENTIFICATIVI CHE RISULTERANNO RIPORTATI IN TABELLA RIEPILOGATIVA::
- DISTRETTO SOCIOSANITARIO:    (inserire in cella D2)
- COMUNE (inserire in cella D3);
- IL REFERENTE: cognome - nome - recapito telefonico - mail  (inserire in cella D4) </t>
    </r>
  </si>
  <si>
    <t>PERIODO DI RENDICONTAZIONE
 (dal 1 GENNAIO 2025  al 31 DICEMBRE 2025 - nel formato gg/mm/aaaa)</t>
  </si>
  <si>
    <t>Se l'utente non è stato dimesso prima del 31/12/2025 inserire nel campo 31/12/2025</t>
  </si>
  <si>
    <t>Se il ricovero dell'utente è precedente al periodo di rendicontazione inserire 01/01/2025</t>
  </si>
  <si>
    <r>
      <t xml:space="preserve">La quota sociale a carico del comune/utente è pari al 30% della tariffa giornaliera vigente per le strutture riabilitative di mantenimento. 
PER LE STRUTTURE RIABILITATIVE DI MANTENIMENTO RESIDENZIALI LIVELLO ELEVATO LA TARIFFA CORRISPONDE A </t>
    </r>
    <r>
      <rPr>
        <b/>
        <sz val="11"/>
        <color rgb="FF000000"/>
        <rFont val="Calibri"/>
        <family val="2"/>
      </rPr>
      <t>€ 38,10</t>
    </r>
    <r>
      <rPr>
        <sz val="11"/>
        <color indexed="8"/>
        <rFont val="Calibri"/>
        <family val="2"/>
      </rPr>
      <t xml:space="preserve">. PER IL RESIDENZIALE LIVELLO MODERATO LA TARIFFA CORRISPONDE A </t>
    </r>
    <r>
      <rPr>
        <b/>
        <sz val="11"/>
        <color rgb="FF000000"/>
        <rFont val="Calibri"/>
        <family val="2"/>
      </rPr>
      <t>€ 31,50</t>
    </r>
    <r>
      <rPr>
        <sz val="11"/>
        <color indexed="8"/>
        <rFont val="Calibri"/>
        <family val="2"/>
      </rPr>
      <t xml:space="preserve">.
</t>
    </r>
  </si>
  <si>
    <r>
      <t xml:space="preserve">Per le giornate di assenza dell'utente non viene pagata alla struttura la quota relativa al vitto e al lavanolo, il cui importo corrisponde per il regime residenziale a €  13,49. La casistica delle assenze è indicata al paragrafo Gestione assenze dell'allegato A della DGR n.614/2025. </t>
    </r>
    <r>
      <rPr>
        <sz val="11"/>
        <rFont val="Calibri"/>
        <family val="2"/>
      </rPr>
      <t xml:space="preserve">DA </t>
    </r>
    <r>
      <rPr>
        <b/>
        <sz val="11"/>
        <rFont val="Calibri"/>
        <family val="2"/>
      </rPr>
      <t>INSERIRE I GIORNI DI ASSENZA SOLO SE LA SPESA E' STATA EFFETTIVAMENTE SOSTENUTA/DA FATTURARE</t>
    </r>
    <r>
      <rPr>
        <sz val="11"/>
        <rFont val="Calibri"/>
        <family val="2"/>
      </rPr>
      <t xml:space="preserve">
</t>
    </r>
    <r>
      <rPr>
        <sz val="11"/>
        <color rgb="FFFF0000"/>
        <rFont val="Calibri"/>
        <family val="2"/>
      </rPr>
      <t xml:space="preserve">
</t>
    </r>
  </si>
  <si>
    <r>
      <t xml:space="preserve">Le giornate di degenza a quota sociale ridotta coincidono con le giornate di assenza dell'utente dalla struttura secondo la casisitica prevista dalla DGR n. 614/2025. In tali giornate non viene pagata alla struttura la quota relativa al vitto e alla lavanolo che corrisponde a  € 10,49 (REGIME SEMIRESIDENZIALE) - LA QUOTA RIDOTTA PER LE PRESTAZIONI SOCIORIABILTATIVE   SU 6 GG. SETTIMANALI CORRISPONDE A </t>
    </r>
    <r>
      <rPr>
        <b/>
        <sz val="11"/>
        <color rgb="FF000000"/>
        <rFont val="Calibri"/>
        <family val="2"/>
      </rPr>
      <t>€  9,91</t>
    </r>
    <r>
      <rPr>
        <sz val="11"/>
        <color indexed="8"/>
        <rFont val="Calibri"/>
        <family val="2"/>
      </rPr>
      <t xml:space="preserve"> E PER LE PRESTAZIONI SU 5 GG. SETTIMANALI CON ORARIO 7,20 h/gg CORRISPONDE A </t>
    </r>
    <r>
      <rPr>
        <b/>
        <sz val="11"/>
        <color rgb="FF000000"/>
        <rFont val="Calibri"/>
        <family val="2"/>
      </rPr>
      <t xml:space="preserve"> € 12,91.</t>
    </r>
    <r>
      <rPr>
        <sz val="11"/>
        <color indexed="8"/>
        <rFont val="Calibri"/>
        <family val="2"/>
      </rPr>
      <t xml:space="preserve"> </t>
    </r>
    <r>
      <rPr>
        <b/>
        <sz val="11"/>
        <color indexed="8"/>
        <rFont val="Calibri"/>
        <family val="2"/>
      </rPr>
      <t xml:space="preserve">DA INSERIRE I GIORNI A TARIFFA RIDOTTA SOLO SE LA SPESA E' STATA EFFETTIVAMENTE SOSTENUTA/DA FATTURARE. </t>
    </r>
  </si>
  <si>
    <r>
      <t xml:space="preserve">non compilare 
</t>
    </r>
    <r>
      <rPr>
        <sz val="12"/>
        <color rgb="FFC00000"/>
        <rFont val="Calibri"/>
        <family val="2"/>
      </rPr>
      <t>In caso di errata compilazione rilascia i seguenti messaggi di errore:
-se non sono correttamente compilati i campi relatici al periodo di degenza:"Inserire periodo in colonne (...)";
-se non inseriti i giorni: "Inserire gg. presenza in colonna (..)";
- se il n. dei giorni è superiore al periodo inserito: "Errore supera n. max Giorni! verificare periodo inserito"; 
- se il n. dei giorni corrisponde esattamente al periodo inserito rilascia messaggio:  "OK";
- se inferiore al periodo inserito: nessun messaggio;
-se non inserito ISEE: "Inserire Isee in colonna (...);
-se non indicato si/no accompagno: "Fleggare si/no colonna (..)".
Attenzione il campo di controllo effettua il controllo dei campi di compilazione in sequenza, pertanto in presenza di  errori di compilazione di più campi rilascia un solo messaggio di errore alla volta (es. se non inseriti nè i giorni nè l'isee indicherà prima l'errata compilazione del campo "giorni" e - solo successivamente alla corretta compilazione di detto campo - indicherà l'errore di mancata compilazione del campo Isee).</t>
    </r>
  </si>
  <si>
    <r>
      <rPr>
        <b/>
        <sz val="11"/>
        <color rgb="FFC00000"/>
        <rFont val="Calibri"/>
        <family val="2"/>
      </rPr>
      <t>COMPILARE SEMPRE</t>
    </r>
    <r>
      <rPr>
        <sz val="11"/>
        <color indexed="8"/>
        <rFont val="Calibri"/>
        <family val="2"/>
      </rPr>
      <t xml:space="preserve">
(Si raccomanda di inserire sempre il valore ISEE 
 Se ISEE è uguale a zero inserire 0,00)
ISEE MASSIMO AMMISSIBILE € 20.000</t>
    </r>
  </si>
  <si>
    <r>
      <t xml:space="preserve">Indennità accompagnamento  (SI/NO)
</t>
    </r>
    <r>
      <rPr>
        <sz val="11"/>
        <color rgb="FF000000"/>
        <rFont val="Calibri"/>
        <family val="2"/>
      </rPr>
      <t>per il regime residenziale</t>
    </r>
  </si>
  <si>
    <r>
      <t xml:space="preserve">A TARIFFA RIDOTTA 
</t>
    </r>
    <r>
      <rPr>
        <sz val="11"/>
        <color indexed="8"/>
        <rFont val="Calibri"/>
        <family val="2"/>
      </rPr>
      <t xml:space="preserve">QUOTA INTERA - € 13, 49 (VITTO E LAVANOLO) 
</t>
    </r>
  </si>
  <si>
    <r>
      <t xml:space="preserve">A TARIFFA RIDOTTA 
</t>
    </r>
    <r>
      <rPr>
        <sz val="11"/>
        <color rgb="FF000000"/>
        <rFont val="Calibri"/>
        <family val="2"/>
      </rPr>
      <t>QUOTA INTERA - € 10,49 (VITTO E LAVANOLO)</t>
    </r>
    <r>
      <rPr>
        <b/>
        <sz val="11"/>
        <color indexed="8"/>
        <rFont val="Calibri"/>
        <family val="2"/>
      </rPr>
      <t xml:space="preserve">
</t>
    </r>
  </si>
  <si>
    <t>TARIFFA GIORNALIERA RIDOTTA
(MODELLO FUORI REGIONE)</t>
  </si>
  <si>
    <t>TARIFFA SOCIALE GIORNALIERA INTERA
(MODELLO FUORI REGIONE)</t>
  </si>
  <si>
    <t xml:space="preserve">IMPORTO dovuto alla STRUTTURA per  giorni di degenza anno 2025                                                </t>
  </si>
  <si>
    <t>COMPARTECIPAZIONE AI SENSI DELLA DGR N. 614/2025 (REGIME RESIDENZIALE E SEMIRESIDENZIALE)</t>
  </si>
  <si>
    <t>QUOTA TOTALE COMUNE 
 AL 31/12/2025</t>
  </si>
  <si>
    <r>
      <t>Nel caso di</t>
    </r>
    <r>
      <rPr>
        <b/>
        <sz val="11"/>
        <color indexed="8"/>
        <rFont val="Calibri"/>
        <family val="2"/>
      </rPr>
      <t xml:space="preserve"> STRUTTURA FUORI REGIONE</t>
    </r>
    <r>
      <rPr>
        <sz val="11"/>
        <color indexed="8"/>
        <rFont val="Calibri"/>
        <family val="2"/>
      </rPr>
      <t xml:space="preserve">
occorre inserire manualmente la quota sociale giornaliera della struttura e l'eventuale tariffa ridotta (se inserite giornate di assenza)stabilite dalla Regione in cui è situata la struttura stessa. 
In tali casi, come previsto dal paragrafo Prestazioni fuori regione dell'allegato A alla DGR n. 614/2025:
La quota di compartecipazione per gli utenti di strutture ubicate fuori Regione Lazio andrà calcolata nel rispetto delle indicazioni contenute nel presente atto, applicando il coefficiente di compartecipazione alla tariffa stabilita dalla regione ove è ubicata la struttura e la quota residuale corrisponderà alla quota a carico comunale.
la Regione al rimborso della spesa sostenuta per la quota sociale secondo le percentuali individuate nella misura del 50% per i comuni compresi nell’ambito con più di 5.000 abitanti e 70% per i comuni fino a 5.000 abitanti</t>
    </r>
    <r>
      <rPr>
        <b/>
        <sz val="11"/>
        <color indexed="8"/>
        <rFont val="Calibri"/>
        <family val="2"/>
      </rPr>
      <t>.</t>
    </r>
    <r>
      <rPr>
        <sz val="11"/>
        <color indexed="8"/>
        <rFont val="Calibri"/>
        <family val="2"/>
      </rPr>
      <t xml:space="preserve"> 
</t>
    </r>
    <r>
      <rPr>
        <b/>
        <sz val="11"/>
        <rFont val="Calibri"/>
        <family val="2"/>
      </rPr>
      <t>DOVRA' ESSERE TRASMESSA ANCHE LA DOCUMENTAZIONE RICHIESTA DALLA  DELIBERAZIONE N. 614/2025:
- documentazione attestante l’accreditamento della struttura presso la Regione territorialmente competente;  
-e l’autorizzazione dell’utente all’ingresso in struttura fuori Regione o la relativa proroga prodotta in sede di valutazione multidimensionale.
Si specifica che le prestazioni usufruite dall’utente devono essere erogate in regime di mantenimento, in quanto tale setting assistenziale è l’unico per il quale la normativa prevede la compartecipazione alla quota sociale (DPCM 12 gennaio 2017, art. 34).</t>
    </r>
  </si>
  <si>
    <r>
      <t xml:space="preserve">INDENNITA' ACCOMPAGNAMENTO
</t>
    </r>
    <r>
      <rPr>
        <b/>
        <sz val="8"/>
        <color rgb="FFC00000"/>
        <rFont val="Calibri"/>
        <family val="2"/>
      </rPr>
      <t>(selezionare SI/NO da menu tendina) COMPILARE SEMPRE</t>
    </r>
  </si>
  <si>
    <r>
      <t xml:space="preserve">INDENNITA' DI ACCOMPAGNAMENTO
</t>
    </r>
    <r>
      <rPr>
        <b/>
        <sz val="8"/>
        <color rgb="FFC00000"/>
        <rFont val="Calibri"/>
        <family val="2"/>
      </rPr>
      <t>(selezionare SI/NO da menu tendina)</t>
    </r>
    <r>
      <rPr>
        <b/>
        <sz val="8"/>
        <rFont val="Calibri"/>
        <family val="2"/>
      </rPr>
      <t xml:space="preserve"> </t>
    </r>
    <r>
      <rPr>
        <b/>
        <sz val="8"/>
        <color rgb="FFC00000"/>
        <rFont val="Calibri"/>
        <family val="2"/>
      </rPr>
      <t>COMPILARE SEMPRE</t>
    </r>
  </si>
  <si>
    <r>
      <t xml:space="preserve">Indennità accompagnamento  
</t>
    </r>
    <r>
      <rPr>
        <b/>
        <sz val="8"/>
        <color rgb="FFC00000"/>
        <rFont val="Calibri"/>
        <family val="2"/>
      </rPr>
      <t>(selezionare SI/NO da menu tendina) COMPILARE SEMPRE</t>
    </r>
  </si>
  <si>
    <t>INSERIRE IL NUMERO PROGRESSIVO UTENTI (IN CASO DI UTENTE CHE ABBIA CAMBIATO LIVELLO O ABBIA OTTENUTO IL RICONOSCIMENTO DELL'ACCOMPAGNAMENTO IN DATA SUCCESSIVA ALL'INGRESSO SI DOVRANNO COMPILARE PIU' RIGHE PER LO STESSO UTENTE MANTENENDO LO STESSO NUMERO PROGRESSIVO)</t>
  </si>
  <si>
    <r>
      <t xml:space="preserve">INDICARE SEMPRE </t>
    </r>
    <r>
      <rPr>
        <b/>
        <u/>
        <sz val="11"/>
        <color rgb="FFC00000"/>
        <rFont val="Calibri"/>
        <family val="2"/>
      </rPr>
      <t>ESCLUSIVAMENTE</t>
    </r>
    <r>
      <rPr>
        <sz val="11"/>
        <rFont val="Calibri"/>
        <family val="2"/>
      </rPr>
      <t xml:space="preserve"> </t>
    </r>
    <r>
      <rPr>
        <b/>
        <u/>
        <sz val="11"/>
        <color rgb="FFC00000"/>
        <rFont val="Calibri"/>
        <family val="2"/>
      </rPr>
      <t>DAL MENU A TENDINA</t>
    </r>
    <r>
      <rPr>
        <b/>
        <sz val="11"/>
        <color rgb="FFC00000"/>
        <rFont val="Calibri"/>
        <family val="2"/>
      </rPr>
      <t xml:space="preserve"> </t>
    </r>
    <r>
      <rPr>
        <sz val="11"/>
        <rFont val="Calibri"/>
        <family val="2"/>
      </rPr>
      <t xml:space="preserve">:
fleggare SI o NO 
(da indicare "SI"  solo se percepito
</t>
    </r>
    <r>
      <rPr>
        <u/>
        <sz val="11"/>
        <color rgb="FFC00000"/>
        <rFont val="Calibri"/>
        <family val="2"/>
      </rPr>
      <t>(attenzione a non utilizzare la funzione "incolla" che renderebbe non operativo il menu tendina e la relativa formula di calcolo).</t>
    </r>
    <r>
      <rPr>
        <sz val="11"/>
        <rFont val="Calibri"/>
        <family val="2"/>
      </rPr>
      <t xml:space="preserve">
S</t>
    </r>
    <r>
      <rPr>
        <b/>
        <sz val="11"/>
        <rFont val="Calibri"/>
        <family val="2"/>
      </rPr>
      <t>e indicato "SI" verificare il corretto inserimento del valore € 17,82 nella corrispondente colonna di calcolo V</t>
    </r>
  </si>
  <si>
    <r>
      <rPr>
        <b/>
        <sz val="11"/>
        <rFont val="Calibri"/>
        <family val="2"/>
      </rPr>
      <t xml:space="preserve">Campo di controllo
</t>
    </r>
    <r>
      <rPr>
        <b/>
        <sz val="11"/>
        <color rgb="FFC00000"/>
        <rFont val="Calibri"/>
        <family val="2"/>
      </rPr>
      <t xml:space="preserve">Rilascia messaggio di errore in caso di mancata compilazione dei campi relativi al periodo di ricovero, giorni di degenza, inserimento Isee e accompagnamento e se il totale dei giorni di degenza inseriti superarano  le date del periodo di ricovero - massimo n. 365 gg. o 302 gg. annui per il regime semiresidenziale, o 251 gg. per le prestazioni su 5 gg. settimanali)
 </t>
    </r>
    <r>
      <rPr>
        <b/>
        <sz val="11"/>
        <color indexed="8"/>
        <rFont val="Calibri"/>
        <family val="2"/>
      </rPr>
      <t xml:space="preserve">
</t>
    </r>
    <r>
      <rPr>
        <b/>
        <u/>
        <sz val="11"/>
        <color rgb="FFC00000"/>
        <rFont val="Calibri"/>
        <family val="2"/>
      </rPr>
      <t>- Attenzione da non utilizzare la funzione "incolla" nei campi di compilazione 
renderebbe non operativo il campo di controllo</t>
    </r>
  </si>
  <si>
    <t xml:space="preserve">4) PER INFORMAZIONI ULTERIORI SULLA COMPILAZIONE DEGLI SCHEMI CONTATTARE L'AREA DISABILITA' E INVECCHIAMENTO ATTIVO: 
TEL: 333.4917187; 06.5168.8515; 
E-MAIL: SCIOFFI@REGIONE.LAZIO.IT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</si>
</sst>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Red]#,##0.00"/>
    <numFmt numFmtId="165" formatCode="#,##0.00_ ;\-#,##0.00\ "/>
    <numFmt numFmtId="166" formatCode="#,##0_ ;\-#,##0\ "/>
    <numFmt numFmtId="167" formatCode="0.000"/>
    <numFmt numFmtId="168" formatCode="_-* #,##0.00_-;\-* #,##0.00_-;_-* \-??_-;_-@_-"/>
    <numFmt numFmtId="169" formatCode="0.00_ ;\-0.00\ "/>
  </numFmts>
  <fonts count="58" x14ac:knownFonts="1">
    <font>
      <sz val="11"/>
      <color theme="1"/>
      <name val="Calibri"/>
      <family val="2"/>
      <scheme val="minor"/>
    </font>
    <font>
      <sz val="11"/>
      <color theme="1"/>
      <name val="Calibri"/>
      <family val="2"/>
      <scheme val="minor"/>
    </font>
    <font>
      <sz val="11"/>
      <color indexed="8"/>
      <name val="Calibri"/>
      <family val="2"/>
    </font>
    <font>
      <sz val="11"/>
      <name val="Calibri"/>
      <family val="2"/>
    </font>
    <font>
      <b/>
      <sz val="11"/>
      <name val="Calibri"/>
      <family val="2"/>
    </font>
    <font>
      <sz val="11"/>
      <color theme="1"/>
      <name val="Arial"/>
      <family val="2"/>
    </font>
    <font>
      <b/>
      <sz val="20"/>
      <color indexed="8"/>
      <name val="Calibri"/>
      <family val="2"/>
    </font>
    <font>
      <b/>
      <sz val="11"/>
      <color indexed="8"/>
      <name val="Calibri"/>
      <family val="2"/>
    </font>
    <font>
      <b/>
      <u/>
      <sz val="18"/>
      <color indexed="8"/>
      <name val="Calibri"/>
      <family val="2"/>
    </font>
    <font>
      <sz val="18"/>
      <color indexed="10"/>
      <name val="Calibri"/>
      <family val="2"/>
    </font>
    <font>
      <b/>
      <sz val="12"/>
      <color indexed="8"/>
      <name val="Calibri"/>
      <family val="2"/>
    </font>
    <font>
      <sz val="10"/>
      <color theme="1"/>
      <name val="Calibri"/>
      <family val="2"/>
      <scheme val="minor"/>
    </font>
    <font>
      <sz val="10"/>
      <name val="Calibri"/>
      <family val="2"/>
      <scheme val="minor"/>
    </font>
    <font>
      <sz val="12"/>
      <name val="Calibri"/>
      <family val="2"/>
    </font>
    <font>
      <b/>
      <sz val="8"/>
      <name val="Calibri"/>
      <family val="2"/>
    </font>
    <font>
      <sz val="11"/>
      <name val="Calibri"/>
      <family val="2"/>
      <scheme val="minor"/>
    </font>
    <font>
      <b/>
      <sz val="14"/>
      <name val="Calibri"/>
      <family val="2"/>
    </font>
    <font>
      <b/>
      <sz val="9"/>
      <name val="Calibri"/>
      <family val="2"/>
    </font>
    <font>
      <b/>
      <sz val="7"/>
      <name val="Calibri"/>
      <family val="2"/>
    </font>
    <font>
      <sz val="9"/>
      <name val="Calibri"/>
      <family val="2"/>
    </font>
    <font>
      <sz val="8"/>
      <name val="Calibri"/>
      <family val="2"/>
    </font>
    <font>
      <sz val="9"/>
      <name val="Gill Sans MT"/>
      <family val="2"/>
    </font>
    <font>
      <sz val="7"/>
      <name val="Gill Sans MT"/>
      <family val="2"/>
    </font>
    <font>
      <b/>
      <sz val="10"/>
      <name val="Gill Sans MT"/>
      <family val="2"/>
    </font>
    <font>
      <sz val="11"/>
      <color rgb="FFFF0000"/>
      <name val="Calibri"/>
      <family val="2"/>
    </font>
    <font>
      <sz val="11"/>
      <name val="Gill Sans MT"/>
      <family val="2"/>
    </font>
    <font>
      <b/>
      <sz val="11"/>
      <name val="Gill Sans MT"/>
      <family val="2"/>
    </font>
    <font>
      <b/>
      <sz val="11"/>
      <name val="Calibri"/>
      <family val="2"/>
      <scheme val="minor"/>
    </font>
    <font>
      <sz val="11"/>
      <color rgb="FF000000"/>
      <name val="Calibri"/>
      <family val="2"/>
    </font>
    <font>
      <b/>
      <sz val="11"/>
      <color rgb="FF000000"/>
      <name val="Calibri"/>
      <family val="2"/>
    </font>
    <font>
      <sz val="12"/>
      <color theme="1"/>
      <name val="Gill Sans MT"/>
      <family val="2"/>
    </font>
    <font>
      <b/>
      <sz val="12"/>
      <color theme="1"/>
      <name val="Gill Sans MT"/>
      <family val="2"/>
    </font>
    <font>
      <sz val="10"/>
      <color theme="1"/>
      <name val="Gill Sans MT"/>
      <family val="2"/>
    </font>
    <font>
      <b/>
      <sz val="9"/>
      <color theme="1"/>
      <name val="Gill Sans MT"/>
      <family val="2"/>
    </font>
    <font>
      <b/>
      <sz val="11"/>
      <color theme="1"/>
      <name val="Gill Sans MT"/>
      <family val="2"/>
    </font>
    <font>
      <b/>
      <sz val="8"/>
      <color theme="1"/>
      <name val="Gill Sans MT"/>
      <family val="2"/>
    </font>
    <font>
      <sz val="8"/>
      <color theme="1"/>
      <name val="Gill Sans MT"/>
      <family val="2"/>
    </font>
    <font>
      <b/>
      <sz val="11"/>
      <color theme="1"/>
      <name val="Calibri"/>
      <family val="2"/>
      <scheme val="minor"/>
    </font>
    <font>
      <b/>
      <sz val="12"/>
      <name val="Calibri"/>
      <family val="2"/>
    </font>
    <font>
      <sz val="10"/>
      <name val="Calibri"/>
      <family val="2"/>
    </font>
    <font>
      <b/>
      <sz val="9"/>
      <name val="Calibri"/>
      <family val="2"/>
    </font>
    <font>
      <sz val="9"/>
      <name val="Gill Sans MT"/>
      <family val="2"/>
    </font>
    <font>
      <sz val="8"/>
      <name val="Gill Sans MT"/>
      <family val="2"/>
    </font>
    <font>
      <b/>
      <sz val="8"/>
      <name val="Gill Sans MT"/>
      <family val="2"/>
    </font>
    <font>
      <b/>
      <sz val="8"/>
      <name val="Calibri"/>
      <family val="2"/>
      <scheme val="minor"/>
    </font>
    <font>
      <sz val="8"/>
      <name val="Calibri"/>
      <family val="2"/>
      <scheme val="minor"/>
    </font>
    <font>
      <sz val="10"/>
      <name val="Arial"/>
      <family val="2"/>
    </font>
    <font>
      <sz val="11"/>
      <color indexed="8"/>
      <name val="Calibri"/>
      <family val="2"/>
      <charset val="1"/>
    </font>
    <font>
      <b/>
      <sz val="8"/>
      <color rgb="FFFF0000"/>
      <name val="Calibri"/>
      <family val="2"/>
    </font>
    <font>
      <b/>
      <sz val="8"/>
      <color rgb="FFC00000"/>
      <name val="Calibri"/>
      <family val="2"/>
    </font>
    <font>
      <b/>
      <sz val="11"/>
      <color rgb="FFC00000"/>
      <name val="Calibri"/>
      <family val="2"/>
      <scheme val="minor"/>
    </font>
    <font>
      <b/>
      <sz val="11"/>
      <color rgb="FFC00000"/>
      <name val="Calibri"/>
      <family val="2"/>
    </font>
    <font>
      <sz val="18"/>
      <color rgb="FFC00000"/>
      <name val="Calibri"/>
      <family val="2"/>
    </font>
    <font>
      <b/>
      <sz val="12"/>
      <color rgb="FFC00000"/>
      <name val="Calibri"/>
      <family val="2"/>
    </font>
    <font>
      <i/>
      <sz val="10"/>
      <color rgb="FFC00000"/>
      <name val="Calibri"/>
      <family val="2"/>
    </font>
    <font>
      <sz val="12"/>
      <color rgb="FFC00000"/>
      <name val="Calibri"/>
      <family val="2"/>
    </font>
    <font>
      <b/>
      <u/>
      <sz val="11"/>
      <color rgb="FFC00000"/>
      <name val="Calibri"/>
      <family val="2"/>
    </font>
    <font>
      <u/>
      <sz val="11"/>
      <color rgb="FFC00000"/>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E2F0D9"/>
        <bgColor rgb="FFDEEBF7"/>
      </patternFill>
    </fill>
    <fill>
      <patternFill patternType="solid">
        <fgColor rgb="FFFBFFCD"/>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s>
  <cellStyleXfs count="9">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46" fillId="0" borderId="0"/>
    <xf numFmtId="168" fontId="47" fillId="0" borderId="0"/>
    <xf numFmtId="168" fontId="47" fillId="0" borderId="0"/>
    <xf numFmtId="0" fontId="47" fillId="0" borderId="0"/>
    <xf numFmtId="0" fontId="47" fillId="0" borderId="0"/>
  </cellStyleXfs>
  <cellXfs count="342">
    <xf numFmtId="0" fontId="0" fillId="0" borderId="0" xfId="0"/>
    <xf numFmtId="0" fontId="21" fillId="5" borderId="1" xfId="0" applyFont="1" applyFill="1" applyBorder="1" applyAlignment="1" applyProtection="1">
      <alignment horizontal="left" vertical="center"/>
      <protection locked="0"/>
    </xf>
    <xf numFmtId="0" fontId="21" fillId="5" borderId="1" xfId="0" applyFont="1" applyFill="1" applyBorder="1" applyAlignment="1" applyProtection="1">
      <alignment horizontal="center" vertical="center" wrapText="1"/>
      <protection locked="0"/>
    </xf>
    <xf numFmtId="0" fontId="21" fillId="5" borderId="1" xfId="0" applyFont="1" applyFill="1" applyBorder="1" applyAlignment="1" applyProtection="1">
      <alignment vertical="top" wrapText="1"/>
      <protection locked="0"/>
    </xf>
    <xf numFmtId="14" fontId="21" fillId="5" borderId="1" xfId="0" applyNumberFormat="1" applyFont="1" applyFill="1" applyBorder="1" applyAlignment="1" applyProtection="1">
      <alignment horizontal="center" vertical="center"/>
      <protection locked="0"/>
    </xf>
    <xf numFmtId="3" fontId="21" fillId="5" borderId="1" xfId="0" applyNumberFormat="1" applyFont="1" applyFill="1" applyBorder="1" applyAlignment="1" applyProtection="1">
      <alignment horizontal="center" vertical="center"/>
      <protection locked="0"/>
    </xf>
    <xf numFmtId="164" fontId="21" fillId="5" borderId="1" xfId="1" applyNumberFormat="1" applyFont="1" applyFill="1" applyBorder="1" applyAlignment="1" applyProtection="1">
      <alignment horizontal="right"/>
      <protection locked="0"/>
    </xf>
    <xf numFmtId="4" fontId="22" fillId="2" borderId="1" xfId="1" applyNumberFormat="1" applyFont="1" applyFill="1" applyBorder="1" applyAlignment="1" applyProtection="1">
      <alignment horizontal="center" vertical="center"/>
    </xf>
    <xf numFmtId="164" fontId="22" fillId="2" borderId="1" xfId="1" applyNumberFormat="1" applyFont="1" applyFill="1" applyBorder="1" applyAlignment="1" applyProtection="1">
      <alignment horizontal="center" vertical="center"/>
    </xf>
    <xf numFmtId="164" fontId="21" fillId="5" borderId="1" xfId="1" applyNumberFormat="1" applyFont="1" applyFill="1" applyBorder="1" applyAlignment="1" applyProtection="1">
      <protection locked="0"/>
    </xf>
    <xf numFmtId="2" fontId="21" fillId="5" borderId="1" xfId="1" applyNumberFormat="1" applyFont="1" applyFill="1" applyBorder="1" applyAlignment="1" applyProtection="1">
      <alignment horizontal="left" vertical="center"/>
      <protection locked="0"/>
    </xf>
    <xf numFmtId="164" fontId="25" fillId="7" borderId="6" xfId="1" applyNumberFormat="1" applyFont="1" applyFill="1" applyBorder="1" applyAlignment="1" applyProtection="1">
      <alignment horizontal="center" vertical="center"/>
    </xf>
    <xf numFmtId="164" fontId="26" fillId="7" borderId="6" xfId="1" applyNumberFormat="1" applyFont="1" applyFill="1" applyBorder="1" applyAlignment="1" applyProtection="1">
      <alignment horizontal="center" vertical="center"/>
    </xf>
    <xf numFmtId="4" fontId="22" fillId="0" borderId="1" xfId="1" applyNumberFormat="1" applyFont="1" applyFill="1" applyBorder="1" applyAlignment="1" applyProtection="1">
      <alignment horizontal="center" vertical="center"/>
    </xf>
    <xf numFmtId="164" fontId="22" fillId="0" borderId="1" xfId="1" applyNumberFormat="1" applyFont="1" applyFill="1" applyBorder="1" applyAlignment="1" applyProtection="1">
      <alignment horizontal="center" vertical="center"/>
    </xf>
    <xf numFmtId="49" fontId="0" fillId="0" borderId="0" xfId="0" applyNumberFormat="1"/>
    <xf numFmtId="0" fontId="0" fillId="0" borderId="0" xfId="0" applyAlignment="1">
      <alignment wrapText="1"/>
    </xf>
    <xf numFmtId="0" fontId="12" fillId="0" borderId="0" xfId="0" applyFont="1" applyAlignment="1">
      <alignment horizontal="left" vertical="center" wrapText="1"/>
    </xf>
    <xf numFmtId="0" fontId="12" fillId="0" borderId="0" xfId="0" applyFont="1" applyAlignment="1">
      <alignment vertical="center" wrapText="1"/>
    </xf>
    <xf numFmtId="0" fontId="11" fillId="0" borderId="0" xfId="0" applyFont="1" applyAlignment="1">
      <alignment wrapText="1"/>
    </xf>
    <xf numFmtId="164" fontId="26" fillId="7" borderId="6" xfId="1" applyNumberFormat="1" applyFont="1" applyFill="1" applyBorder="1" applyAlignment="1" applyProtection="1"/>
    <xf numFmtId="164" fontId="26" fillId="7" borderId="6" xfId="1" applyNumberFormat="1" applyFont="1" applyFill="1" applyBorder="1" applyAlignment="1" applyProtection="1">
      <alignment horizontal="right"/>
    </xf>
    <xf numFmtId="49" fontId="26" fillId="7" borderId="6" xfId="1" applyNumberFormat="1" applyFont="1" applyFill="1" applyBorder="1" applyAlignment="1" applyProtection="1">
      <alignment horizontal="center" vertical="center"/>
    </xf>
    <xf numFmtId="2" fontId="26" fillId="7" borderId="6" xfId="1" applyNumberFormat="1" applyFont="1" applyFill="1" applyBorder="1" applyAlignment="1" applyProtection="1">
      <alignment horizontal="left" vertical="center"/>
    </xf>
    <xf numFmtId="164" fontId="25" fillId="7" borderId="6" xfId="1" applyNumberFormat="1" applyFont="1" applyFill="1" applyBorder="1" applyAlignment="1" applyProtection="1">
      <alignment horizontal="right"/>
    </xf>
    <xf numFmtId="49" fontId="25" fillId="7" borderId="6" xfId="1" applyNumberFormat="1" applyFont="1" applyFill="1" applyBorder="1" applyAlignment="1" applyProtection="1">
      <alignment horizontal="center" vertical="center"/>
    </xf>
    <xf numFmtId="0" fontId="41" fillId="8" borderId="1" xfId="0" applyFont="1" applyFill="1" applyBorder="1" applyAlignment="1" applyProtection="1">
      <alignment horizontal="left" vertical="center"/>
      <protection locked="0"/>
    </xf>
    <xf numFmtId="0" fontId="41" fillId="8" borderId="1" xfId="0" applyFont="1" applyFill="1" applyBorder="1" applyAlignment="1" applyProtection="1">
      <alignment horizontal="center" vertical="center" wrapText="1"/>
      <protection locked="0"/>
    </xf>
    <xf numFmtId="0" fontId="41" fillId="8" borderId="1" xfId="0" applyFont="1" applyFill="1" applyBorder="1" applyAlignment="1" applyProtection="1">
      <alignment vertical="top" wrapText="1"/>
      <protection locked="0"/>
    </xf>
    <xf numFmtId="0" fontId="0" fillId="0" borderId="0" xfId="0" applyAlignment="1">
      <alignment horizontal="right"/>
    </xf>
    <xf numFmtId="0" fontId="13" fillId="3" borderId="17" xfId="0" applyFont="1" applyFill="1" applyBorder="1" applyAlignment="1">
      <alignment horizontal="left" vertical="center" wrapText="1"/>
    </xf>
    <xf numFmtId="0" fontId="13" fillId="3" borderId="18" xfId="0" applyFont="1" applyFill="1" applyBorder="1" applyAlignment="1">
      <alignment horizontal="left" vertical="center" wrapText="1"/>
    </xf>
    <xf numFmtId="0" fontId="13" fillId="3" borderId="19" xfId="0" applyFont="1" applyFill="1" applyBorder="1" applyAlignment="1">
      <alignment horizontal="left" vertical="center" wrapText="1"/>
    </xf>
    <xf numFmtId="0" fontId="13" fillId="3" borderId="2" xfId="0" applyFont="1" applyFill="1" applyBorder="1" applyAlignment="1">
      <alignment horizontal="left" vertical="center" wrapText="1"/>
    </xf>
    <xf numFmtId="4" fontId="42" fillId="2" borderId="1" xfId="1" applyNumberFormat="1" applyFont="1" applyFill="1" applyBorder="1" applyAlignment="1" applyProtection="1">
      <alignment horizontal="center" vertical="center"/>
    </xf>
    <xf numFmtId="164" fontId="42" fillId="2" borderId="1" xfId="1" applyNumberFormat="1" applyFont="1" applyFill="1" applyBorder="1" applyAlignment="1" applyProtection="1">
      <alignment horizontal="center" vertical="center"/>
    </xf>
    <xf numFmtId="0" fontId="4" fillId="3" borderId="5" xfId="0" applyFont="1" applyFill="1" applyBorder="1" applyAlignment="1">
      <alignment horizontal="left" vertical="center"/>
    </xf>
    <xf numFmtId="0" fontId="0" fillId="0" borderId="28" xfId="0" applyBorder="1"/>
    <xf numFmtId="0" fontId="4" fillId="3" borderId="6" xfId="0" applyFont="1" applyFill="1" applyBorder="1" applyAlignment="1">
      <alignment horizontal="center" vertical="center"/>
    </xf>
    <xf numFmtId="1" fontId="5" fillId="0" borderId="8" xfId="2" applyNumberFormat="1" applyFont="1" applyBorder="1"/>
    <xf numFmtId="0" fontId="3" fillId="0" borderId="9" xfId="0" applyFont="1" applyBorder="1"/>
    <xf numFmtId="14" fontId="3" fillId="0" borderId="9" xfId="0" applyNumberFormat="1" applyFont="1" applyBorder="1"/>
    <xf numFmtId="1" fontId="5" fillId="0" borderId="11" xfId="2" applyNumberFormat="1" applyFont="1" applyBorder="1"/>
    <xf numFmtId="0" fontId="3" fillId="0" borderId="1" xfId="0" applyFont="1" applyBorder="1"/>
    <xf numFmtId="14" fontId="3" fillId="0" borderId="1" xfId="0" applyNumberFormat="1" applyFont="1" applyBorder="1"/>
    <xf numFmtId="14" fontId="3" fillId="0" borderId="12" xfId="0" applyNumberFormat="1" applyFont="1" applyBorder="1" applyAlignment="1">
      <alignment horizontal="right"/>
    </xf>
    <xf numFmtId="14" fontId="3" fillId="9" borderId="12" xfId="0" applyNumberFormat="1" applyFont="1" applyFill="1" applyBorder="1" applyAlignment="1">
      <alignment horizontal="right"/>
    </xf>
    <xf numFmtId="0" fontId="3" fillId="0" borderId="1" xfId="0" applyFont="1" applyBorder="1" applyAlignment="1">
      <alignment vertical="center" wrapText="1"/>
    </xf>
    <xf numFmtId="14" fontId="3" fillId="0" borderId="1" xfId="0" applyNumberFormat="1" applyFont="1" applyBorder="1" applyAlignment="1">
      <alignment vertical="center"/>
    </xf>
    <xf numFmtId="14" fontId="3" fillId="0" borderId="12" xfId="0" applyNumberFormat="1" applyFont="1" applyBorder="1" applyAlignment="1">
      <alignment horizontal="right" vertical="center"/>
    </xf>
    <xf numFmtId="14" fontId="3" fillId="3" borderId="12" xfId="0" applyNumberFormat="1" applyFont="1" applyFill="1" applyBorder="1" applyAlignment="1">
      <alignment horizontal="right"/>
    </xf>
    <xf numFmtId="14" fontId="3" fillId="0" borderId="1" xfId="0" applyNumberFormat="1" applyFont="1" applyBorder="1" applyAlignment="1">
      <alignment horizontal="right"/>
    </xf>
    <xf numFmtId="1" fontId="3" fillId="0" borderId="39" xfId="0" applyNumberFormat="1" applyFont="1" applyBorder="1"/>
    <xf numFmtId="0" fontId="3" fillId="0" borderId="37" xfId="0" applyFont="1" applyBorder="1"/>
    <xf numFmtId="14" fontId="3" fillId="0" borderId="37" xfId="0" applyNumberFormat="1" applyFont="1" applyBorder="1"/>
    <xf numFmtId="14" fontId="3" fillId="0" borderId="38" xfId="0" applyNumberFormat="1" applyFont="1" applyBorder="1" applyAlignment="1">
      <alignment horizontal="right"/>
    </xf>
    <xf numFmtId="169" fontId="26" fillId="7" borderId="6" xfId="1" applyNumberFormat="1" applyFont="1" applyFill="1" applyBorder="1" applyAlignment="1" applyProtection="1">
      <alignment horizontal="left" vertical="center"/>
    </xf>
    <xf numFmtId="169" fontId="26" fillId="7" borderId="6" xfId="1" applyNumberFormat="1" applyFont="1" applyFill="1" applyBorder="1" applyAlignment="1" applyProtection="1">
      <alignment horizontal="center" vertical="center" wrapText="1"/>
    </xf>
    <xf numFmtId="169" fontId="26" fillId="7" borderId="6" xfId="1" applyNumberFormat="1" applyFont="1" applyFill="1" applyBorder="1" applyAlignment="1" applyProtection="1">
      <alignment horizontal="center" vertical="center"/>
    </xf>
    <xf numFmtId="169" fontId="27" fillId="7" borderId="6" xfId="1" applyNumberFormat="1" applyFont="1" applyFill="1" applyBorder="1" applyProtection="1"/>
    <xf numFmtId="169" fontId="26" fillId="7" borderId="6" xfId="1" applyNumberFormat="1" applyFont="1" applyFill="1" applyBorder="1" applyAlignment="1" applyProtection="1"/>
    <xf numFmtId="169" fontId="43" fillId="7" borderId="6" xfId="1" applyNumberFormat="1" applyFont="1" applyFill="1" applyBorder="1" applyAlignment="1" applyProtection="1">
      <alignment horizontal="center" vertical="center"/>
    </xf>
    <xf numFmtId="169" fontId="43" fillId="7" borderId="6" xfId="1" applyNumberFormat="1" applyFont="1" applyFill="1" applyBorder="1" applyAlignment="1" applyProtection="1">
      <alignment horizontal="center" vertical="center" wrapText="1"/>
    </xf>
    <xf numFmtId="169" fontId="15" fillId="0" borderId="0" xfId="1" applyNumberFormat="1" applyFont="1" applyProtection="1"/>
    <xf numFmtId="0" fontId="21" fillId="8" borderId="1" xfId="0" applyFont="1" applyFill="1" applyBorder="1" applyAlignment="1" applyProtection="1">
      <alignment horizontal="left" vertical="center"/>
      <protection locked="0"/>
    </xf>
    <xf numFmtId="3" fontId="17" fillId="5" borderId="1" xfId="0" applyNumberFormat="1" applyFont="1" applyFill="1" applyBorder="1" applyAlignment="1" applyProtection="1">
      <alignment horizontal="left"/>
      <protection locked="0"/>
    </xf>
    <xf numFmtId="3" fontId="27" fillId="7" borderId="5" xfId="1" applyNumberFormat="1" applyFont="1" applyFill="1" applyBorder="1" applyProtection="1"/>
    <xf numFmtId="165" fontId="44" fillId="7" borderId="6" xfId="1" applyNumberFormat="1" applyFont="1" applyFill="1" applyBorder="1" applyProtection="1"/>
    <xf numFmtId="4" fontId="42" fillId="2" borderId="1" xfId="1" applyNumberFormat="1" applyFont="1" applyFill="1" applyBorder="1" applyAlignment="1" applyProtection="1">
      <alignment horizontal="right" vertical="center"/>
    </xf>
    <xf numFmtId="4" fontId="44" fillId="7" borderId="6" xfId="1" applyNumberFormat="1" applyFont="1" applyFill="1" applyBorder="1" applyProtection="1"/>
    <xf numFmtId="4" fontId="44" fillId="7" borderId="7" xfId="1" applyNumberFormat="1" applyFont="1" applyFill="1" applyBorder="1" applyProtection="1"/>
    <xf numFmtId="4" fontId="22" fillId="3" borderId="1" xfId="1" applyNumberFormat="1" applyFont="1" applyFill="1" applyBorder="1" applyAlignment="1" applyProtection="1">
      <alignment horizontal="right" vertical="center"/>
    </xf>
    <xf numFmtId="4" fontId="22" fillId="2" borderId="1" xfId="1" applyNumberFormat="1" applyFont="1" applyFill="1" applyBorder="1" applyAlignment="1" applyProtection="1">
      <alignment horizontal="right" vertical="center"/>
    </xf>
    <xf numFmtId="3" fontId="40" fillId="8" borderId="1" xfId="0" applyNumberFormat="1" applyFont="1" applyFill="1" applyBorder="1" applyAlignment="1" applyProtection="1">
      <alignment horizontal="left"/>
      <protection locked="0"/>
    </xf>
    <xf numFmtId="4" fontId="22" fillId="0" borderId="1" xfId="1" applyNumberFormat="1" applyFont="1" applyFill="1" applyBorder="1" applyAlignment="1" applyProtection="1">
      <alignment horizontal="right" vertical="center"/>
    </xf>
    <xf numFmtId="4" fontId="22" fillId="0" borderId="16" xfId="1" applyNumberFormat="1" applyFont="1" applyFill="1" applyBorder="1" applyAlignment="1" applyProtection="1">
      <alignment horizontal="right" vertical="center"/>
    </xf>
    <xf numFmtId="164" fontId="21" fillId="8" borderId="1" xfId="1" applyNumberFormat="1" applyFont="1" applyFill="1" applyBorder="1" applyAlignment="1" applyProtection="1">
      <protection locked="0"/>
    </xf>
    <xf numFmtId="14" fontId="3" fillId="3" borderId="10" xfId="0" applyNumberFormat="1" applyFont="1" applyFill="1" applyBorder="1" applyAlignment="1">
      <alignment horizontal="right"/>
    </xf>
    <xf numFmtId="0" fontId="0" fillId="0" borderId="1" xfId="0" applyBorder="1" applyAlignment="1">
      <alignment wrapText="1"/>
    </xf>
    <xf numFmtId="0" fontId="0" fillId="0" borderId="1" xfId="0" applyBorder="1"/>
    <xf numFmtId="0" fontId="50" fillId="0" borderId="0" xfId="0" applyFont="1"/>
    <xf numFmtId="49" fontId="0" fillId="10" borderId="0" xfId="0" applyNumberFormat="1" applyFill="1"/>
    <xf numFmtId="0" fontId="0" fillId="10" borderId="36" xfId="0" applyFill="1" applyBorder="1" applyAlignment="1">
      <alignment wrapText="1"/>
    </xf>
    <xf numFmtId="0" fontId="0" fillId="2" borderId="0" xfId="0" applyFill="1"/>
    <xf numFmtId="0" fontId="7" fillId="5" borderId="9" xfId="0" applyFont="1" applyFill="1" applyBorder="1" applyAlignment="1">
      <alignment vertical="top" wrapText="1"/>
    </xf>
    <xf numFmtId="0" fontId="2" fillId="5" borderId="10" xfId="0" applyFont="1" applyFill="1" applyBorder="1" applyAlignment="1">
      <alignment vertical="top" wrapText="1"/>
    </xf>
    <xf numFmtId="0" fontId="7" fillId="5" borderId="1" xfId="0" applyFont="1" applyFill="1" applyBorder="1" applyAlignment="1">
      <alignment vertical="top" wrapText="1"/>
    </xf>
    <xf numFmtId="0" fontId="2" fillId="5" borderId="12" xfId="0" applyFont="1" applyFill="1" applyBorder="1" applyAlignment="1">
      <alignment vertical="top" wrapText="1"/>
    </xf>
    <xf numFmtId="0" fontId="3" fillId="5" borderId="12" xfId="0" applyFont="1" applyFill="1" applyBorder="1" applyAlignment="1">
      <alignment vertical="top" wrapText="1"/>
    </xf>
    <xf numFmtId="0" fontId="7" fillId="5" borderId="11" xfId="0" applyFont="1" applyFill="1" applyBorder="1" applyAlignment="1">
      <alignment horizontal="left" vertical="top" wrapText="1"/>
    </xf>
    <xf numFmtId="0" fontId="7" fillId="3" borderId="1" xfId="0" applyFont="1" applyFill="1" applyBorder="1" applyAlignment="1">
      <alignment vertical="top" wrapText="1"/>
    </xf>
    <xf numFmtId="0" fontId="52" fillId="2" borderId="12" xfId="0" applyFont="1" applyFill="1" applyBorder="1" applyAlignment="1">
      <alignment vertical="top" wrapText="1"/>
    </xf>
    <xf numFmtId="0" fontId="7" fillId="0" borderId="1" xfId="0" applyFont="1" applyBorder="1" applyAlignment="1">
      <alignment vertical="top" wrapText="1"/>
    </xf>
    <xf numFmtId="0" fontId="9" fillId="2" borderId="12" xfId="0" applyFont="1" applyFill="1" applyBorder="1" applyAlignment="1">
      <alignment vertical="top" wrapText="1"/>
    </xf>
    <xf numFmtId="0" fontId="7" fillId="3" borderId="11" xfId="0" applyFont="1" applyFill="1" applyBorder="1" applyAlignment="1">
      <alignment horizontal="left" vertical="top" wrapText="1"/>
    </xf>
    <xf numFmtId="0" fontId="52" fillId="0" borderId="12" xfId="0" applyFont="1" applyBorder="1" applyAlignment="1">
      <alignment vertical="top" wrapText="1"/>
    </xf>
    <xf numFmtId="0" fontId="10" fillId="9" borderId="5" xfId="0" applyFont="1"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left"/>
    </xf>
    <xf numFmtId="4" fontId="23" fillId="0" borderId="1" xfId="1" applyNumberFormat="1" applyFont="1" applyFill="1" applyBorder="1" applyAlignment="1" applyProtection="1">
      <alignment horizontal="right" vertical="center" wrapText="1"/>
    </xf>
    <xf numFmtId="4" fontId="43" fillId="2" borderId="1" xfId="1" applyNumberFormat="1" applyFont="1" applyFill="1" applyBorder="1" applyAlignment="1" applyProtection="1">
      <alignment horizontal="right" vertical="center" wrapText="1"/>
    </xf>
    <xf numFmtId="4" fontId="23" fillId="3" borderId="1" xfId="1" applyNumberFormat="1" applyFont="1" applyFill="1" applyBorder="1" applyAlignment="1" applyProtection="1">
      <alignment horizontal="right" vertical="center" wrapText="1"/>
    </xf>
    <xf numFmtId="4" fontId="23" fillId="2" borderId="1" xfId="1" applyNumberFormat="1" applyFont="1" applyFill="1" applyBorder="1" applyAlignment="1" applyProtection="1">
      <alignment horizontal="right" vertical="center" wrapText="1"/>
    </xf>
    <xf numFmtId="4" fontId="23" fillId="0" borderId="16" xfId="1" applyNumberFormat="1" applyFont="1" applyFill="1" applyBorder="1" applyAlignment="1" applyProtection="1">
      <alignment horizontal="right" vertical="center" wrapText="1"/>
    </xf>
    <xf numFmtId="2" fontId="26" fillId="3" borderId="6" xfId="1" applyNumberFormat="1" applyFont="1" applyFill="1" applyBorder="1" applyAlignment="1" applyProtection="1">
      <alignment horizontal="left" vertical="center"/>
    </xf>
    <xf numFmtId="0" fontId="0" fillId="12" borderId="27" xfId="0" applyFill="1" applyBorder="1" applyAlignment="1">
      <alignment wrapText="1" shrinkToFit="1"/>
    </xf>
    <xf numFmtId="0" fontId="0" fillId="12" borderId="29" xfId="0" applyFill="1" applyBorder="1" applyAlignment="1">
      <alignment vertical="center"/>
    </xf>
    <xf numFmtId="14" fontId="3" fillId="6" borderId="12" xfId="0" applyNumberFormat="1" applyFont="1" applyFill="1" applyBorder="1" applyAlignment="1">
      <alignment horizontal="right"/>
    </xf>
    <xf numFmtId="0" fontId="52" fillId="3" borderId="12" xfId="0" applyFont="1" applyFill="1" applyBorder="1" applyAlignment="1">
      <alignment vertical="top" wrapText="1"/>
    </xf>
    <xf numFmtId="0" fontId="15" fillId="0" borderId="14" xfId="0" applyFont="1" applyBorder="1" applyProtection="1"/>
    <xf numFmtId="0" fontId="15" fillId="0" borderId="0" xfId="0" applyFont="1" applyProtection="1"/>
    <xf numFmtId="0" fontId="3" fillId="0" borderId="14" xfId="0" applyFont="1" applyBorder="1" applyProtection="1"/>
    <xf numFmtId="0" fontId="3" fillId="0" borderId="0" xfId="0" applyFont="1" applyProtection="1"/>
    <xf numFmtId="3" fontId="17" fillId="0" borderId="1" xfId="0" applyNumberFormat="1" applyFont="1" applyBorder="1" applyAlignment="1" applyProtection="1">
      <alignment horizontal="center" vertical="center" wrapText="1"/>
    </xf>
    <xf numFmtId="0" fontId="17" fillId="4" borderId="1" xfId="0" applyFont="1" applyFill="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9" fillId="0" borderId="14" xfId="0" applyFont="1" applyBorder="1" applyAlignment="1" applyProtection="1">
      <alignment horizontal="center" vertical="center"/>
    </xf>
    <xf numFmtId="0" fontId="19" fillId="0" borderId="0" xfId="0" applyFont="1" applyAlignment="1" applyProtection="1">
      <alignment horizontal="center" vertical="center"/>
    </xf>
    <xf numFmtId="3" fontId="14" fillId="0" borderId="1" xfId="0" applyNumberFormat="1" applyFont="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4" fillId="10" borderId="1" xfId="0" applyFont="1" applyFill="1" applyBorder="1" applyAlignment="1" applyProtection="1">
      <alignment horizontal="center" vertical="center" wrapText="1"/>
    </xf>
    <xf numFmtId="0" fontId="14" fillId="4" borderId="1" xfId="0" applyFont="1" applyFill="1" applyBorder="1" applyAlignment="1" applyProtection="1">
      <alignment horizontal="center" vertical="center" wrapText="1"/>
    </xf>
    <xf numFmtId="4" fontId="14" fillId="3" borderId="1" xfId="0" applyNumberFormat="1" applyFont="1" applyFill="1" applyBorder="1" applyAlignment="1" applyProtection="1">
      <alignment horizontal="center" vertical="center" wrapText="1"/>
    </xf>
    <xf numFmtId="0" fontId="20" fillId="0" borderId="0" xfId="0" applyFont="1" applyAlignment="1" applyProtection="1">
      <alignment horizontal="justify" vertical="center"/>
    </xf>
    <xf numFmtId="3" fontId="21" fillId="2" borderId="1" xfId="0" applyNumberFormat="1" applyFont="1" applyFill="1" applyBorder="1" applyAlignment="1" applyProtection="1">
      <alignment horizontal="center" vertical="center"/>
    </xf>
    <xf numFmtId="0" fontId="21" fillId="4" borderId="1" xfId="0" applyFont="1" applyFill="1" applyBorder="1" applyAlignment="1" applyProtection="1">
      <alignment horizontal="center" vertical="center"/>
    </xf>
    <xf numFmtId="4" fontId="42" fillId="0" borderId="1" xfId="0" applyNumberFormat="1" applyFont="1" applyBorder="1" applyAlignment="1" applyProtection="1">
      <alignment horizontal="center" vertical="center"/>
    </xf>
    <xf numFmtId="4" fontId="42" fillId="2" borderId="1" xfId="0" applyNumberFormat="1" applyFont="1" applyFill="1" applyBorder="1" applyAlignment="1" applyProtection="1">
      <alignment horizontal="center" vertical="center"/>
    </xf>
    <xf numFmtId="2" fontId="42" fillId="2" borderId="1" xfId="0" applyNumberFormat="1" applyFont="1" applyFill="1" applyBorder="1" applyAlignment="1" applyProtection="1">
      <alignment horizontal="center" vertical="center"/>
    </xf>
    <xf numFmtId="164" fontId="42" fillId="0" borderId="1" xfId="0" applyNumberFormat="1" applyFont="1" applyBorder="1" applyAlignment="1" applyProtection="1">
      <alignment horizontal="center" vertical="center"/>
    </xf>
    <xf numFmtId="2" fontId="42" fillId="2" borderId="1" xfId="0" applyNumberFormat="1" applyFont="1" applyFill="1" applyBorder="1" applyAlignment="1" applyProtection="1">
      <alignment horizontal="center" vertical="center" wrapText="1"/>
    </xf>
    <xf numFmtId="43" fontId="15" fillId="0" borderId="0" xfId="0" applyNumberFormat="1" applyFont="1" applyProtection="1"/>
    <xf numFmtId="3" fontId="15" fillId="0" borderId="0" xfId="0" applyNumberFormat="1" applyFont="1" applyProtection="1"/>
    <xf numFmtId="0" fontId="15" fillId="3" borderId="0" xfId="0" applyFont="1" applyFill="1" applyProtection="1"/>
    <xf numFmtId="0" fontId="15" fillId="0" borderId="0" xfId="0" applyFont="1" applyAlignment="1" applyProtection="1">
      <alignment horizontal="center"/>
    </xf>
    <xf numFmtId="0" fontId="45" fillId="0" borderId="0" xfId="0" applyFont="1" applyProtection="1"/>
    <xf numFmtId="0" fontId="45" fillId="2" borderId="0" xfId="0" applyFont="1" applyFill="1" applyAlignment="1" applyProtection="1">
      <alignment horizontal="center"/>
    </xf>
    <xf numFmtId="4" fontId="45" fillId="0" borderId="0" xfId="0" applyNumberFormat="1" applyFont="1" applyProtection="1"/>
    <xf numFmtId="49" fontId="21" fillId="5" borderId="1" xfId="1" applyNumberFormat="1" applyFont="1" applyFill="1" applyBorder="1" applyAlignment="1" applyProtection="1">
      <alignment horizontal="center" vertical="center"/>
      <protection locked="0"/>
    </xf>
    <xf numFmtId="0" fontId="15" fillId="0" borderId="0" xfId="0" applyFont="1" applyAlignment="1" applyProtection="1">
      <alignment horizontal="right"/>
    </xf>
    <xf numFmtId="4" fontId="15" fillId="0" borderId="0" xfId="0" applyNumberFormat="1" applyFont="1" applyProtection="1"/>
    <xf numFmtId="4" fontId="14" fillId="0" borderId="1" xfId="0" applyNumberFormat="1" applyFont="1" applyBorder="1" applyAlignment="1" applyProtection="1">
      <alignment horizontal="center" vertical="center" wrapText="1"/>
    </xf>
    <xf numFmtId="4" fontId="22" fillId="0" borderId="1" xfId="0" applyNumberFormat="1" applyFont="1" applyBorder="1" applyAlignment="1" applyProtection="1">
      <alignment horizontal="center" vertical="center"/>
    </xf>
    <xf numFmtId="4" fontId="22" fillId="2" borderId="1" xfId="0" applyNumberFormat="1" applyFont="1" applyFill="1" applyBorder="1" applyAlignment="1" applyProtection="1">
      <alignment horizontal="center" vertical="center"/>
    </xf>
    <xf numFmtId="2" fontId="22" fillId="2" borderId="1" xfId="0" applyNumberFormat="1" applyFont="1" applyFill="1" applyBorder="1" applyAlignment="1" applyProtection="1">
      <alignment horizontal="center" vertical="center"/>
    </xf>
    <xf numFmtId="164" fontId="22" fillId="0" borderId="1" xfId="0" applyNumberFormat="1" applyFont="1" applyBorder="1" applyAlignment="1" applyProtection="1">
      <alignment horizontal="center" vertical="center"/>
    </xf>
    <xf numFmtId="2" fontId="22" fillId="2" borderId="1" xfId="0" applyNumberFormat="1" applyFont="1" applyFill="1" applyBorder="1" applyAlignment="1" applyProtection="1">
      <alignment horizontal="center" vertical="center" wrapText="1"/>
    </xf>
    <xf numFmtId="3" fontId="27" fillId="7" borderId="5" xfId="0" applyNumberFormat="1" applyFont="1" applyFill="1" applyBorder="1" applyProtection="1"/>
    <xf numFmtId="0" fontId="25" fillId="7" borderId="6" xfId="0" applyFont="1" applyFill="1" applyBorder="1" applyAlignment="1" applyProtection="1">
      <alignment horizontal="left" vertical="center"/>
    </xf>
    <xf numFmtId="0" fontId="25" fillId="7" borderId="22" xfId="0" applyFont="1" applyFill="1" applyBorder="1" applyAlignment="1" applyProtection="1">
      <alignment horizontal="center" vertical="center" wrapText="1"/>
    </xf>
    <xf numFmtId="0" fontId="25" fillId="7" borderId="6" xfId="0" applyFont="1" applyFill="1" applyBorder="1" applyAlignment="1" applyProtection="1">
      <alignment vertical="top" wrapText="1"/>
    </xf>
    <xf numFmtId="14" fontId="25" fillId="7" borderId="6" xfId="0" applyNumberFormat="1" applyFont="1" applyFill="1" applyBorder="1" applyAlignment="1" applyProtection="1">
      <alignment horizontal="center" vertical="center"/>
    </xf>
    <xf numFmtId="0" fontId="27" fillId="7" borderId="6" xfId="0" applyFont="1" applyFill="1" applyBorder="1" applyProtection="1"/>
    <xf numFmtId="3" fontId="25" fillId="7" borderId="6" xfId="0" applyNumberFormat="1" applyFont="1" applyFill="1" applyBorder="1" applyAlignment="1" applyProtection="1">
      <alignment horizontal="center" vertical="center"/>
    </xf>
    <xf numFmtId="0" fontId="25" fillId="7" borderId="6" xfId="0" applyFont="1" applyFill="1" applyBorder="1" applyAlignment="1" applyProtection="1">
      <alignment horizontal="center" vertical="center"/>
    </xf>
    <xf numFmtId="4" fontId="25" fillId="7" borderId="6" xfId="0" applyNumberFormat="1" applyFont="1" applyFill="1" applyBorder="1" applyAlignment="1" applyProtection="1">
      <alignment horizontal="center" vertical="center"/>
    </xf>
    <xf numFmtId="4" fontId="27" fillId="7" borderId="6" xfId="0" applyNumberFormat="1" applyFont="1" applyFill="1" applyBorder="1" applyProtection="1"/>
    <xf numFmtId="2" fontId="25" fillId="7" borderId="6" xfId="0" applyNumberFormat="1" applyFont="1" applyFill="1" applyBorder="1" applyAlignment="1" applyProtection="1">
      <alignment horizontal="center" vertical="center"/>
    </xf>
    <xf numFmtId="164" fontId="25" fillId="7" borderId="6" xfId="0" applyNumberFormat="1" applyFont="1" applyFill="1" applyBorder="1" applyAlignment="1" applyProtection="1">
      <alignment horizontal="center" vertical="center"/>
    </xf>
    <xf numFmtId="2" fontId="25" fillId="7" borderId="6" xfId="0" applyNumberFormat="1" applyFont="1" applyFill="1" applyBorder="1" applyAlignment="1" applyProtection="1">
      <alignment horizontal="center" vertical="center" wrapText="1"/>
    </xf>
    <xf numFmtId="0" fontId="15" fillId="2" borderId="0" xfId="0" applyFont="1" applyFill="1" applyAlignment="1" applyProtection="1">
      <alignment horizontal="center"/>
    </xf>
    <xf numFmtId="0" fontId="17" fillId="3" borderId="1" xfId="0" applyFont="1" applyFill="1" applyBorder="1" applyAlignment="1" applyProtection="1">
      <alignment horizontal="center" vertical="center" wrapText="1"/>
    </xf>
    <xf numFmtId="0" fontId="18" fillId="0" borderId="2" xfId="0" applyFont="1" applyBorder="1" applyAlignment="1" applyProtection="1">
      <alignment horizontal="center" vertical="center" wrapText="1"/>
    </xf>
    <xf numFmtId="0" fontId="14" fillId="0" borderId="16" xfId="0" applyFont="1" applyBorder="1" applyAlignment="1" applyProtection="1">
      <alignment horizontal="center" vertical="center" wrapText="1"/>
    </xf>
    <xf numFmtId="0" fontId="14" fillId="0" borderId="1" xfId="0" applyFont="1" applyBorder="1" applyAlignment="1" applyProtection="1">
      <alignment horizontal="center" vertical="top" wrapText="1"/>
    </xf>
    <xf numFmtId="0" fontId="18" fillId="0" borderId="1" xfId="0" applyFont="1" applyBorder="1" applyAlignment="1" applyProtection="1">
      <alignment horizontal="center" vertical="center" wrapText="1"/>
    </xf>
    <xf numFmtId="0" fontId="18" fillId="3" borderId="1" xfId="0" applyFont="1" applyFill="1" applyBorder="1" applyAlignment="1" applyProtection="1">
      <alignment horizontal="center" vertical="center" wrapText="1"/>
    </xf>
    <xf numFmtId="0" fontId="18" fillId="6" borderId="16" xfId="0" applyFont="1" applyFill="1" applyBorder="1" applyAlignment="1" applyProtection="1">
      <alignment horizontal="center" vertical="center" wrapText="1"/>
    </xf>
    <xf numFmtId="0" fontId="18" fillId="0" borderId="16" xfId="0" applyFont="1" applyBorder="1" applyAlignment="1" applyProtection="1">
      <alignment horizontal="center" vertical="center" wrapText="1"/>
    </xf>
    <xf numFmtId="4" fontId="18" fillId="3" borderId="16" xfId="0" applyNumberFormat="1" applyFont="1" applyFill="1" applyBorder="1" applyAlignment="1" applyProtection="1">
      <alignment horizontal="center" vertical="center" wrapText="1"/>
    </xf>
    <xf numFmtId="0" fontId="26" fillId="7" borderId="6" xfId="0" applyFont="1" applyFill="1" applyBorder="1" applyAlignment="1" applyProtection="1">
      <alignment horizontal="left" vertical="center"/>
    </xf>
    <xf numFmtId="0" fontId="26" fillId="7" borderId="6" xfId="0" applyFont="1" applyFill="1" applyBorder="1" applyAlignment="1" applyProtection="1">
      <alignment vertical="top" wrapText="1"/>
    </xf>
    <xf numFmtId="14" fontId="26" fillId="7" borderId="6" xfId="0" applyNumberFormat="1" applyFont="1" applyFill="1" applyBorder="1" applyAlignment="1" applyProtection="1">
      <alignment horizontal="center" vertical="center"/>
    </xf>
    <xf numFmtId="3" fontId="26" fillId="7" borderId="6" xfId="0" applyNumberFormat="1" applyFont="1" applyFill="1" applyBorder="1" applyAlignment="1" applyProtection="1">
      <alignment horizontal="center" vertical="center"/>
    </xf>
    <xf numFmtId="0" fontId="26" fillId="7" borderId="6" xfId="0" applyFont="1" applyFill="1" applyBorder="1" applyAlignment="1" applyProtection="1">
      <alignment horizontal="center" vertical="center"/>
    </xf>
    <xf numFmtId="4" fontId="26" fillId="7" borderId="6" xfId="0" applyNumberFormat="1" applyFont="1" applyFill="1" applyBorder="1" applyAlignment="1" applyProtection="1">
      <alignment horizontal="center" vertical="center"/>
    </xf>
    <xf numFmtId="2" fontId="26" fillId="7" borderId="6" xfId="0" applyNumberFormat="1" applyFont="1" applyFill="1" applyBorder="1" applyAlignment="1" applyProtection="1">
      <alignment horizontal="center" vertical="center"/>
    </xf>
    <xf numFmtId="164" fontId="26" fillId="7" borderId="6" xfId="0" applyNumberFormat="1" applyFont="1" applyFill="1" applyBorder="1" applyAlignment="1" applyProtection="1">
      <alignment horizontal="center" vertical="center"/>
    </xf>
    <xf numFmtId="2" fontId="26" fillId="7" borderId="6" xfId="0" applyNumberFormat="1" applyFont="1" applyFill="1" applyBorder="1" applyAlignment="1" applyProtection="1">
      <alignment horizontal="center" vertical="center" wrapText="1"/>
    </xf>
    <xf numFmtId="2" fontId="15" fillId="0" borderId="0" xfId="0" applyNumberFormat="1" applyFont="1" applyProtection="1"/>
    <xf numFmtId="2" fontId="15" fillId="3" borderId="0" xfId="0" applyNumberFormat="1" applyFont="1" applyFill="1" applyProtection="1"/>
    <xf numFmtId="0" fontId="15" fillId="0" borderId="0" xfId="0" applyFont="1" applyAlignment="1" applyProtection="1">
      <alignment horizontal="center" vertical="center"/>
    </xf>
    <xf numFmtId="0" fontId="17" fillId="0" borderId="2" xfId="0" applyFont="1" applyBorder="1" applyAlignment="1" applyProtection="1">
      <alignment horizontal="center" vertical="center" wrapText="1"/>
    </xf>
    <xf numFmtId="0" fontId="14" fillId="3" borderId="16" xfId="0" applyFont="1" applyFill="1" applyBorder="1" applyAlignment="1" applyProtection="1">
      <alignment horizontal="center" vertical="center" wrapText="1"/>
    </xf>
    <xf numFmtId="0" fontId="14" fillId="11" borderId="1" xfId="0" applyFont="1" applyFill="1" applyBorder="1" applyAlignment="1" applyProtection="1">
      <alignment horizontal="center" vertical="center" wrapText="1"/>
    </xf>
    <xf numFmtId="4" fontId="18" fillId="3" borderId="1" xfId="0" applyNumberFormat="1" applyFont="1" applyFill="1" applyBorder="1" applyAlignment="1" applyProtection="1">
      <alignment horizontal="center" vertical="center" wrapText="1"/>
    </xf>
    <xf numFmtId="3" fontId="21" fillId="3" borderId="1" xfId="0" applyNumberFormat="1" applyFont="1" applyFill="1" applyBorder="1" applyAlignment="1" applyProtection="1">
      <alignment horizontal="center" vertical="center"/>
    </xf>
    <xf numFmtId="3" fontId="21" fillId="4" borderId="1" xfId="0" applyNumberFormat="1" applyFont="1" applyFill="1" applyBorder="1" applyAlignment="1" applyProtection="1">
      <alignment horizontal="center" vertical="center"/>
    </xf>
    <xf numFmtId="2" fontId="22" fillId="0" borderId="1" xfId="0" applyNumberFormat="1" applyFont="1" applyBorder="1" applyAlignment="1" applyProtection="1">
      <alignment horizontal="center" vertical="center"/>
    </xf>
    <xf numFmtId="2" fontId="22" fillId="0" borderId="16" xfId="0" applyNumberFormat="1" applyFont="1" applyBorder="1" applyAlignment="1" applyProtection="1">
      <alignment horizontal="center" vertical="center"/>
    </xf>
    <xf numFmtId="2" fontId="22" fillId="0" borderId="16" xfId="0" applyNumberFormat="1" applyFont="1" applyBorder="1" applyAlignment="1" applyProtection="1">
      <alignment horizontal="center" vertical="center" wrapText="1"/>
    </xf>
    <xf numFmtId="167" fontId="15" fillId="0" borderId="0" xfId="0" applyNumberFormat="1" applyFont="1" applyProtection="1"/>
    <xf numFmtId="0" fontId="15" fillId="5" borderId="0" xfId="0" applyFont="1" applyFill="1" applyProtection="1"/>
    <xf numFmtId="0" fontId="26" fillId="7" borderId="6" xfId="0" applyFont="1" applyFill="1" applyBorder="1" applyAlignment="1" applyProtection="1">
      <alignment horizontal="center" vertical="center" wrapText="1"/>
    </xf>
    <xf numFmtId="3" fontId="27" fillId="7" borderId="6" xfId="0" applyNumberFormat="1" applyFont="1" applyFill="1" applyBorder="1" applyProtection="1"/>
    <xf numFmtId="4" fontId="27" fillId="7" borderId="7" xfId="0" applyNumberFormat="1" applyFont="1" applyFill="1" applyBorder="1" applyProtection="1"/>
    <xf numFmtId="4" fontId="15" fillId="3" borderId="0" xfId="0" applyNumberFormat="1" applyFont="1" applyFill="1" applyProtection="1"/>
    <xf numFmtId="0" fontId="15" fillId="0" borderId="0" xfId="0" applyFont="1" applyAlignment="1" applyProtection="1">
      <alignment wrapText="1"/>
    </xf>
    <xf numFmtId="3" fontId="21" fillId="0" borderId="1" xfId="0" applyNumberFormat="1" applyFont="1" applyBorder="1" applyAlignment="1" applyProtection="1">
      <alignment horizontal="center" vertical="center"/>
    </xf>
    <xf numFmtId="0" fontId="0" fillId="3" borderId="0" xfId="0" applyFill="1" applyProtection="1"/>
    <xf numFmtId="0" fontId="0" fillId="0" borderId="0" xfId="0" applyProtection="1"/>
    <xf numFmtId="0" fontId="0" fillId="3" borderId="46" xfId="0" applyFill="1" applyBorder="1" applyProtection="1"/>
    <xf numFmtId="0" fontId="0" fillId="3" borderId="47" xfId="0" applyFill="1" applyBorder="1" applyProtection="1"/>
    <xf numFmtId="0" fontId="0" fillId="3" borderId="0" xfId="0" applyFill="1" applyAlignment="1" applyProtection="1">
      <alignment horizontal="center"/>
    </xf>
    <xf numFmtId="0" fontId="0" fillId="0" borderId="0" xfId="0" applyAlignment="1" applyProtection="1">
      <alignment horizontal="center"/>
    </xf>
    <xf numFmtId="0" fontId="37" fillId="0" borderId="0" xfId="0" applyFont="1" applyProtection="1"/>
    <xf numFmtId="2" fontId="37" fillId="0" borderId="0" xfId="0" applyNumberFormat="1" applyFont="1" applyProtection="1"/>
    <xf numFmtId="2" fontId="0" fillId="0" borderId="0" xfId="0" applyNumberFormat="1" applyProtection="1"/>
    <xf numFmtId="165" fontId="0" fillId="0" borderId="0" xfId="0" applyNumberFormat="1" applyProtection="1"/>
    <xf numFmtId="0" fontId="21" fillId="2" borderId="1" xfId="0" applyFont="1" applyFill="1" applyBorder="1" applyAlignment="1" applyProtection="1">
      <alignment horizontal="center" vertical="center" wrapText="1"/>
      <protection hidden="1"/>
    </xf>
    <xf numFmtId="0" fontId="21" fillId="0" borderId="1" xfId="0" applyFont="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xf>
    <xf numFmtId="0" fontId="14" fillId="3" borderId="4" xfId="0" applyFont="1" applyFill="1" applyBorder="1" applyAlignment="1" applyProtection="1">
      <alignment horizontal="center" vertical="center" wrapText="1"/>
    </xf>
    <xf numFmtId="0" fontId="14" fillId="3" borderId="3" xfId="0" applyFont="1" applyFill="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4" fillId="3" borderId="2" xfId="0" applyFont="1" applyFill="1" applyBorder="1" applyAlignment="1" applyProtection="1">
      <alignment horizontal="left" vertical="center" wrapText="1"/>
    </xf>
    <xf numFmtId="0" fontId="3" fillId="3" borderId="4" xfId="0" applyFont="1" applyFill="1" applyBorder="1" applyAlignment="1" applyProtection="1">
      <alignment horizontal="left" vertical="center" wrapText="1"/>
    </xf>
    <xf numFmtId="49" fontId="38" fillId="5" borderId="2" xfId="0" applyNumberFormat="1" applyFont="1" applyFill="1" applyBorder="1" applyAlignment="1" applyProtection="1">
      <alignment horizontal="left"/>
      <protection locked="0"/>
    </xf>
    <xf numFmtId="49" fontId="0" fillId="0" borderId="4" xfId="0" applyNumberFormat="1" applyBorder="1" applyAlignment="1" applyProtection="1">
      <alignment horizontal="left"/>
      <protection locked="0"/>
    </xf>
    <xf numFmtId="49" fontId="0" fillId="0" borderId="3" xfId="0" applyNumberFormat="1" applyBorder="1" applyAlignment="1" applyProtection="1">
      <alignment horizontal="left"/>
      <protection locked="0"/>
    </xf>
    <xf numFmtId="0" fontId="14" fillId="0" borderId="1" xfId="0" applyFont="1" applyBorder="1" applyAlignment="1" applyProtection="1">
      <alignment horizontal="center" vertical="center" wrapText="1"/>
    </xf>
    <xf numFmtId="0" fontId="16" fillId="10" borderId="2" xfId="0" applyFont="1" applyFill="1" applyBorder="1" applyAlignment="1" applyProtection="1">
      <alignment horizontal="left" vertical="center" wrapText="1"/>
    </xf>
    <xf numFmtId="0" fontId="16" fillId="10" borderId="4" xfId="0" applyFont="1" applyFill="1" applyBorder="1" applyAlignment="1" applyProtection="1">
      <alignment horizontal="left" vertical="center" wrapText="1"/>
    </xf>
    <xf numFmtId="0" fontId="17" fillId="0" borderId="2" xfId="0" applyFont="1" applyBorder="1" applyAlignment="1" applyProtection="1">
      <alignment horizontal="center" vertical="center" wrapText="1"/>
    </xf>
    <xf numFmtId="0" fontId="17" fillId="0" borderId="3" xfId="0" applyFont="1" applyBorder="1" applyAlignment="1" applyProtection="1">
      <alignment horizontal="center" vertical="center" wrapText="1"/>
    </xf>
    <xf numFmtId="0" fontId="17" fillId="3" borderId="2" xfId="0" applyFont="1" applyFill="1" applyBorder="1" applyAlignment="1" applyProtection="1">
      <alignment horizontal="center" vertical="center" wrapText="1"/>
    </xf>
    <xf numFmtId="0" fontId="17" fillId="3" borderId="3" xfId="0" applyFont="1" applyFill="1" applyBorder="1" applyAlignment="1" applyProtection="1">
      <alignment horizontal="center" vertical="center" wrapText="1"/>
    </xf>
    <xf numFmtId="0" fontId="3" fillId="3" borderId="2" xfId="0" applyFont="1" applyFill="1" applyBorder="1" applyAlignment="1" applyProtection="1">
      <alignment vertical="center" wrapText="1"/>
    </xf>
    <xf numFmtId="0" fontId="3" fillId="3" borderId="4" xfId="0" applyFont="1" applyFill="1" applyBorder="1" applyAlignment="1" applyProtection="1">
      <alignment vertical="center" wrapText="1"/>
    </xf>
    <xf numFmtId="49" fontId="38" fillId="5" borderId="2" xfId="0" applyNumberFormat="1" applyFont="1" applyFill="1" applyBorder="1" applyAlignment="1" applyProtection="1">
      <alignment horizontal="left" vertical="center" wrapText="1"/>
      <protection locked="0"/>
    </xf>
    <xf numFmtId="49" fontId="15" fillId="0" borderId="4" xfId="0" applyNumberFormat="1" applyFont="1" applyBorder="1" applyAlignment="1" applyProtection="1">
      <alignment horizontal="left" vertical="center"/>
      <protection locked="0"/>
    </xf>
    <xf numFmtId="49" fontId="15" fillId="0" borderId="3" xfId="0" applyNumberFormat="1" applyFont="1" applyBorder="1" applyAlignment="1" applyProtection="1">
      <alignment horizontal="left" vertical="center"/>
      <protection locked="0"/>
    </xf>
    <xf numFmtId="0" fontId="14" fillId="0" borderId="4" xfId="0" applyFont="1" applyBorder="1" applyAlignment="1" applyProtection="1">
      <alignment horizontal="center" vertical="center" wrapText="1"/>
    </xf>
    <xf numFmtId="0" fontId="18" fillId="0" borderId="1" xfId="0" applyFont="1" applyBorder="1" applyAlignment="1" applyProtection="1">
      <alignment horizontal="center" vertical="center" wrapText="1"/>
    </xf>
    <xf numFmtId="0" fontId="18" fillId="0" borderId="4" xfId="0" applyFont="1" applyBorder="1" applyAlignment="1" applyProtection="1">
      <alignment horizontal="center" vertical="center" wrapText="1"/>
    </xf>
    <xf numFmtId="0" fontId="18" fillId="0" borderId="3" xfId="0" applyFont="1" applyBorder="1" applyAlignment="1" applyProtection="1">
      <alignment horizontal="center" vertical="center" wrapText="1"/>
    </xf>
    <xf numFmtId="0" fontId="16" fillId="10" borderId="1" xfId="0" applyFont="1" applyFill="1" applyBorder="1" applyAlignment="1" applyProtection="1">
      <alignment horizontal="left" vertical="center" wrapText="1"/>
    </xf>
    <xf numFmtId="0" fontId="16" fillId="10" borderId="15" xfId="0" applyFont="1" applyFill="1" applyBorder="1" applyAlignment="1" applyProtection="1">
      <alignment horizontal="left" vertical="center" wrapText="1"/>
    </xf>
    <xf numFmtId="0" fontId="17" fillId="0" borderId="1" xfId="0" applyFont="1" applyBorder="1" applyAlignment="1" applyProtection="1">
      <alignment horizontal="center" vertical="center" wrapText="1"/>
    </xf>
    <xf numFmtId="0" fontId="17" fillId="3" borderId="1" xfId="0" applyFont="1" applyFill="1" applyBorder="1" applyAlignment="1" applyProtection="1">
      <alignment horizontal="center" vertical="center" wrapText="1"/>
    </xf>
    <xf numFmtId="0" fontId="18" fillId="0" borderId="2" xfId="0" applyFont="1" applyBorder="1" applyAlignment="1" applyProtection="1">
      <alignment horizontal="center" vertical="center" wrapText="1"/>
    </xf>
    <xf numFmtId="0" fontId="18" fillId="3" borderId="1" xfId="0" applyFont="1" applyFill="1" applyBorder="1" applyAlignment="1" applyProtection="1">
      <alignment horizontal="center" vertical="center" wrapText="1"/>
    </xf>
    <xf numFmtId="0" fontId="18" fillId="0" borderId="23" xfId="0" applyFont="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7" fillId="0" borderId="4" xfId="0" applyFont="1" applyBorder="1" applyAlignment="1" applyProtection="1">
      <alignment horizontal="center" vertical="center" wrapText="1"/>
    </xf>
    <xf numFmtId="0" fontId="34" fillId="0" borderId="34"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34" fillId="0" borderId="20" xfId="0" applyFont="1" applyBorder="1" applyAlignment="1" applyProtection="1">
      <alignment horizontal="center" vertical="center" wrapText="1"/>
    </xf>
    <xf numFmtId="0" fontId="33" fillId="3" borderId="34" xfId="0" applyFont="1" applyFill="1" applyBorder="1" applyAlignment="1" applyProtection="1">
      <alignment horizontal="center" vertical="center" wrapText="1"/>
    </xf>
    <xf numFmtId="0" fontId="33" fillId="3" borderId="4" xfId="0" applyFont="1" applyFill="1" applyBorder="1" applyAlignment="1" applyProtection="1">
      <alignment horizontal="center" vertical="center" wrapText="1"/>
    </xf>
    <xf numFmtId="0" fontId="33" fillId="3" borderId="3" xfId="0" applyFont="1" applyFill="1" applyBorder="1" applyAlignment="1" applyProtection="1">
      <alignment horizontal="center" vertical="center" wrapText="1"/>
    </xf>
    <xf numFmtId="165" fontId="33" fillId="3" borderId="2" xfId="1" applyNumberFormat="1" applyFont="1" applyFill="1" applyBorder="1" applyAlignment="1" applyProtection="1">
      <alignment horizontal="center" vertical="center" wrapText="1"/>
    </xf>
    <xf numFmtId="165" fontId="33" fillId="3" borderId="4" xfId="1" applyNumberFormat="1" applyFont="1" applyFill="1" applyBorder="1" applyAlignment="1" applyProtection="1">
      <alignment horizontal="center" vertical="center" wrapText="1"/>
    </xf>
    <xf numFmtId="165" fontId="33" fillId="3" borderId="3" xfId="1" applyNumberFormat="1" applyFont="1" applyFill="1" applyBorder="1" applyAlignment="1" applyProtection="1">
      <alignment horizontal="center" vertical="center" wrapText="1"/>
    </xf>
    <xf numFmtId="0" fontId="33" fillId="3" borderId="2" xfId="0" applyFont="1" applyFill="1" applyBorder="1" applyAlignment="1" applyProtection="1">
      <alignment horizontal="center" vertical="center" wrapText="1"/>
    </xf>
    <xf numFmtId="165" fontId="33" fillId="7" borderId="2" xfId="1" applyNumberFormat="1" applyFont="1" applyFill="1" applyBorder="1" applyAlignment="1" applyProtection="1">
      <alignment horizontal="center" vertical="center" wrapText="1"/>
    </xf>
    <xf numFmtId="165" fontId="33" fillId="7" borderId="4" xfId="1" applyNumberFormat="1" applyFont="1" applyFill="1" applyBorder="1" applyAlignment="1" applyProtection="1">
      <alignment horizontal="center" vertical="center" wrapText="1"/>
    </xf>
    <xf numFmtId="165" fontId="33" fillId="7" borderId="3" xfId="1" applyNumberFormat="1" applyFont="1" applyFill="1" applyBorder="1" applyAlignment="1" applyProtection="1">
      <alignment horizontal="center" vertical="center" wrapText="1"/>
    </xf>
    <xf numFmtId="0" fontId="36" fillId="0" borderId="2" xfId="0" applyFont="1" applyBorder="1" applyAlignment="1" applyProtection="1">
      <alignment horizontal="center" vertical="center" wrapText="1"/>
    </xf>
    <xf numFmtId="0" fontId="36" fillId="0" borderId="4" xfId="0" applyFont="1" applyBorder="1" applyAlignment="1" applyProtection="1">
      <alignment horizontal="center" vertical="center" wrapText="1"/>
    </xf>
    <xf numFmtId="0" fontId="36" fillId="0" borderId="20" xfId="0" applyFont="1" applyBorder="1" applyAlignment="1" applyProtection="1">
      <alignment horizontal="center" vertical="center" wrapText="1"/>
    </xf>
    <xf numFmtId="0" fontId="33" fillId="3" borderId="31" xfId="0" applyFont="1" applyFill="1" applyBorder="1" applyAlignment="1" applyProtection="1">
      <alignment horizontal="center" vertical="center" wrapText="1"/>
    </xf>
    <xf numFmtId="0" fontId="33" fillId="3" borderId="32" xfId="0" applyFont="1" applyFill="1" applyBorder="1" applyAlignment="1" applyProtection="1">
      <alignment horizontal="center" vertical="center" wrapText="1"/>
    </xf>
    <xf numFmtId="0" fontId="33" fillId="3" borderId="50" xfId="0" applyFont="1" applyFill="1" applyBorder="1" applyAlignment="1" applyProtection="1">
      <alignment horizontal="center" vertical="center" wrapText="1"/>
    </xf>
    <xf numFmtId="0" fontId="36" fillId="0" borderId="51" xfId="0" applyFont="1" applyBorder="1" applyAlignment="1" applyProtection="1">
      <alignment horizontal="center" vertical="center" wrapText="1"/>
    </xf>
    <xf numFmtId="0" fontId="36" fillId="0" borderId="32" xfId="0" applyFont="1" applyBorder="1" applyAlignment="1" applyProtection="1">
      <alignment horizontal="center" vertical="center" wrapText="1"/>
    </xf>
    <xf numFmtId="0" fontId="36" fillId="0" borderId="33" xfId="0" applyFont="1" applyBorder="1" applyAlignment="1" applyProtection="1">
      <alignment horizontal="center" vertical="center" wrapText="1"/>
    </xf>
    <xf numFmtId="0" fontId="33" fillId="3" borderId="51" xfId="0" applyFont="1" applyFill="1" applyBorder="1" applyAlignment="1" applyProtection="1">
      <alignment horizontal="center" vertical="center" wrapText="1"/>
    </xf>
    <xf numFmtId="0" fontId="30" fillId="3" borderId="43" xfId="0" applyFont="1" applyFill="1" applyBorder="1" applyAlignment="1" applyProtection="1">
      <alignment horizontal="center" vertical="center"/>
    </xf>
    <xf numFmtId="0" fontId="30" fillId="3" borderId="44" xfId="0" applyFont="1" applyFill="1" applyBorder="1" applyAlignment="1" applyProtection="1">
      <alignment horizontal="center" vertical="center"/>
    </xf>
    <xf numFmtId="0" fontId="30" fillId="3" borderId="45" xfId="0" applyFont="1" applyFill="1" applyBorder="1" applyAlignment="1" applyProtection="1">
      <alignment horizontal="center" vertical="center"/>
    </xf>
    <xf numFmtId="0" fontId="31" fillId="3" borderId="46" xfId="0" applyFont="1" applyFill="1" applyBorder="1" applyAlignment="1" applyProtection="1">
      <alignment horizontal="center" vertical="center"/>
    </xf>
    <xf numFmtId="0" fontId="31" fillId="3" borderId="0" xfId="0" applyFont="1" applyFill="1" applyAlignment="1" applyProtection="1">
      <alignment horizontal="center" vertical="center"/>
    </xf>
    <xf numFmtId="0" fontId="31" fillId="3" borderId="47" xfId="0" applyFont="1" applyFill="1" applyBorder="1" applyAlignment="1" applyProtection="1">
      <alignment horizontal="center" vertical="center"/>
    </xf>
    <xf numFmtId="0" fontId="32" fillId="3" borderId="48" xfId="0" applyFont="1" applyFill="1" applyBorder="1" applyAlignment="1" applyProtection="1">
      <alignment horizontal="center" vertical="center" wrapText="1"/>
    </xf>
    <xf numFmtId="0" fontId="32" fillId="3" borderId="35" xfId="0" applyFont="1" applyFill="1" applyBorder="1" applyAlignment="1" applyProtection="1">
      <alignment horizontal="center" vertical="center" wrapText="1"/>
    </xf>
    <xf numFmtId="0" fontId="32" fillId="3" borderId="49" xfId="0" applyFont="1" applyFill="1" applyBorder="1" applyAlignment="1" applyProtection="1">
      <alignment horizontal="center" vertical="center" wrapText="1"/>
    </xf>
    <xf numFmtId="166" fontId="34" fillId="3" borderId="2" xfId="0" applyNumberFormat="1" applyFont="1" applyFill="1" applyBorder="1" applyAlignment="1" applyProtection="1">
      <alignment horizontal="center" vertical="center"/>
    </xf>
    <xf numFmtId="0" fontId="34" fillId="3" borderId="4" xfId="0" applyFont="1" applyFill="1" applyBorder="1" applyAlignment="1" applyProtection="1">
      <alignment horizontal="center" vertical="center"/>
    </xf>
    <xf numFmtId="0" fontId="34" fillId="3" borderId="3" xfId="0" applyFont="1" applyFill="1" applyBorder="1" applyAlignment="1" applyProtection="1">
      <alignment horizontal="center" vertical="center"/>
    </xf>
    <xf numFmtId="165" fontId="34" fillId="7" borderId="2" xfId="1" applyNumberFormat="1" applyFont="1" applyFill="1" applyBorder="1" applyAlignment="1" applyProtection="1">
      <alignment horizontal="center" vertical="center"/>
    </xf>
    <xf numFmtId="165" fontId="34" fillId="7" borderId="4" xfId="1" applyNumberFormat="1" applyFont="1" applyFill="1" applyBorder="1" applyAlignment="1" applyProtection="1">
      <alignment horizontal="center" vertical="center"/>
    </xf>
    <xf numFmtId="165" fontId="34" fillId="7" borderId="3" xfId="1" applyNumberFormat="1" applyFont="1" applyFill="1" applyBorder="1" applyAlignment="1" applyProtection="1">
      <alignment horizontal="center" vertical="center"/>
    </xf>
    <xf numFmtId="0" fontId="34" fillId="3" borderId="34" xfId="0" applyFont="1" applyFill="1" applyBorder="1" applyAlignment="1" applyProtection="1">
      <alignment horizontal="left" vertical="center" wrapText="1"/>
    </xf>
    <xf numFmtId="0" fontId="34" fillId="3" borderId="3" xfId="0" applyFont="1" applyFill="1" applyBorder="1" applyAlignment="1" applyProtection="1">
      <alignment horizontal="left" vertical="center"/>
    </xf>
    <xf numFmtId="0" fontId="34" fillId="3" borderId="34" xfId="0" applyFont="1" applyFill="1" applyBorder="1" applyAlignment="1" applyProtection="1">
      <alignment horizontal="left" vertical="center"/>
    </xf>
    <xf numFmtId="0" fontId="34" fillId="3" borderId="2" xfId="0" applyFont="1" applyFill="1" applyBorder="1" applyAlignment="1" applyProtection="1">
      <alignment horizontal="left" vertical="center"/>
    </xf>
    <xf numFmtId="0" fontId="0" fillId="0" borderId="4" xfId="0" applyBorder="1" applyProtection="1"/>
    <xf numFmtId="0" fontId="0" fillId="0" borderId="20" xfId="0" applyBorder="1" applyProtection="1"/>
    <xf numFmtId="0" fontId="34" fillId="3" borderId="41" xfId="0" applyFont="1" applyFill="1" applyBorder="1" applyAlignment="1" applyProtection="1">
      <alignment horizontal="center" vertical="center" wrapText="1"/>
    </xf>
    <xf numFmtId="0" fontId="34" fillId="3" borderId="24" xfId="0" applyFont="1" applyFill="1" applyBorder="1" applyAlignment="1" applyProtection="1">
      <alignment horizontal="center" vertical="center" wrapText="1"/>
    </xf>
    <xf numFmtId="0" fontId="34" fillId="3" borderId="42" xfId="0" applyFont="1" applyFill="1" applyBorder="1" applyAlignment="1" applyProtection="1">
      <alignment horizontal="center" vertical="center" wrapText="1"/>
    </xf>
    <xf numFmtId="0" fontId="34" fillId="3" borderId="48" xfId="0" applyFont="1" applyFill="1" applyBorder="1" applyAlignment="1" applyProtection="1">
      <alignment horizontal="center" vertical="center" wrapText="1"/>
    </xf>
    <xf numFmtId="0" fontId="34" fillId="3" borderId="35" xfId="0" applyFont="1" applyFill="1" applyBorder="1" applyAlignment="1" applyProtection="1">
      <alignment horizontal="center" vertical="center" wrapText="1"/>
    </xf>
    <xf numFmtId="0" fontId="34" fillId="3" borderId="49" xfId="0" applyFont="1" applyFill="1" applyBorder="1" applyAlignment="1" applyProtection="1">
      <alignment horizontal="center" vertical="center" wrapText="1"/>
    </xf>
    <xf numFmtId="166" fontId="33" fillId="3" borderId="2" xfId="1" applyNumberFormat="1" applyFont="1" applyFill="1" applyBorder="1" applyAlignment="1" applyProtection="1">
      <alignment horizontal="center" vertical="center" wrapText="1"/>
    </xf>
    <xf numFmtId="166" fontId="33" fillId="3" borderId="4" xfId="1" applyNumberFormat="1" applyFont="1" applyFill="1" applyBorder="1" applyAlignment="1" applyProtection="1">
      <alignment horizontal="center" vertical="center" wrapText="1"/>
    </xf>
    <xf numFmtId="166" fontId="33" fillId="3" borderId="3" xfId="1" applyNumberFormat="1" applyFont="1" applyFill="1" applyBorder="1" applyAlignment="1" applyProtection="1">
      <alignment horizontal="center" vertical="center" wrapText="1"/>
    </xf>
    <xf numFmtId="0" fontId="34" fillId="3" borderId="41" xfId="0" applyFont="1" applyFill="1" applyBorder="1" applyAlignment="1" applyProtection="1">
      <alignment horizontal="center" vertical="center"/>
    </xf>
    <xf numFmtId="0" fontId="34" fillId="3" borderId="24" xfId="0" applyFont="1" applyFill="1" applyBorder="1" applyAlignment="1" applyProtection="1">
      <alignment horizontal="center" vertical="center"/>
    </xf>
    <xf numFmtId="0" fontId="34" fillId="3" borderId="42" xfId="0" applyFont="1" applyFill="1" applyBorder="1" applyAlignment="1" applyProtection="1">
      <alignment horizontal="center" vertical="center"/>
    </xf>
    <xf numFmtId="0" fontId="34" fillId="3" borderId="48" xfId="0" applyFont="1" applyFill="1" applyBorder="1" applyAlignment="1" applyProtection="1">
      <alignment horizontal="center" vertical="center"/>
    </xf>
    <xf numFmtId="0" fontId="34" fillId="3" borderId="35" xfId="0" applyFont="1" applyFill="1" applyBorder="1" applyAlignment="1" applyProtection="1">
      <alignment horizontal="center" vertical="center"/>
    </xf>
    <xf numFmtId="0" fontId="34" fillId="3" borderId="49" xfId="0" applyFont="1" applyFill="1" applyBorder="1" applyAlignment="1" applyProtection="1">
      <alignment horizontal="center" vertical="center"/>
    </xf>
    <xf numFmtId="0" fontId="2" fillId="5" borderId="52" xfId="0" applyFont="1" applyFill="1" applyBorder="1" applyAlignment="1">
      <alignment vertical="top" wrapText="1"/>
    </xf>
    <xf numFmtId="0" fontId="0" fillId="0" borderId="53" xfId="0" applyBorder="1" applyAlignment="1">
      <alignment vertical="top" wrapText="1"/>
    </xf>
    <xf numFmtId="0" fontId="7" fillId="3" borderId="13" xfId="0" applyFont="1" applyFill="1" applyBorder="1" applyAlignment="1">
      <alignment vertical="top" wrapText="1"/>
    </xf>
    <xf numFmtId="0" fontId="0" fillId="0" borderId="26" xfId="0" applyBorder="1" applyAlignment="1">
      <alignment vertical="top" wrapText="1"/>
    </xf>
    <xf numFmtId="0" fontId="7" fillId="0" borderId="13" xfId="0" applyFont="1" applyBorder="1" applyAlignment="1">
      <alignment horizontal="left" vertical="top" wrapText="1"/>
    </xf>
    <xf numFmtId="0" fontId="7" fillId="0" borderId="21" xfId="0" applyFont="1" applyBorder="1" applyAlignment="1">
      <alignment horizontal="left" vertical="top" wrapText="1"/>
    </xf>
    <xf numFmtId="0" fontId="7" fillId="0" borderId="26" xfId="0" applyFont="1" applyBorder="1" applyAlignment="1">
      <alignment horizontal="left" vertical="top" wrapText="1"/>
    </xf>
    <xf numFmtId="0" fontId="7" fillId="3" borderId="13" xfId="0" applyFont="1" applyFill="1" applyBorder="1" applyAlignment="1">
      <alignment horizontal="left" vertical="top" wrapText="1"/>
    </xf>
    <xf numFmtId="0" fontId="7" fillId="3" borderId="26" xfId="0" applyFont="1" applyFill="1" applyBorder="1" applyAlignment="1">
      <alignment horizontal="left" vertical="top" wrapText="1"/>
    </xf>
    <xf numFmtId="0" fontId="53" fillId="9" borderId="30" xfId="0" applyFont="1" applyFill="1" applyBorder="1" applyAlignment="1">
      <alignment vertical="top" wrapText="1"/>
    </xf>
    <xf numFmtId="0" fontId="53" fillId="9" borderId="29" xfId="0" applyFont="1" applyFill="1" applyBorder="1" applyAlignment="1">
      <alignment vertical="top" wrapText="1"/>
    </xf>
    <xf numFmtId="0" fontId="7" fillId="3" borderId="21" xfId="0" applyFont="1" applyFill="1" applyBorder="1" applyAlignment="1">
      <alignment horizontal="left" vertical="top" wrapText="1"/>
    </xf>
    <xf numFmtId="0" fontId="7" fillId="3" borderId="40" xfId="0" applyFont="1" applyFill="1" applyBorder="1" applyAlignment="1">
      <alignment horizontal="left" vertical="top" wrapText="1"/>
    </xf>
    <xf numFmtId="0" fontId="4" fillId="5" borderId="13" xfId="0" applyFont="1" applyFill="1" applyBorder="1" applyAlignment="1">
      <alignment horizontal="left" vertical="top" wrapText="1"/>
    </xf>
    <xf numFmtId="0" fontId="4" fillId="5" borderId="26" xfId="0" applyFont="1" applyFill="1" applyBorder="1" applyAlignment="1">
      <alignment horizontal="left" vertical="top" wrapText="1"/>
    </xf>
    <xf numFmtId="0" fontId="7" fillId="3" borderId="21" xfId="0" applyFont="1" applyFill="1" applyBorder="1" applyAlignment="1">
      <alignment horizontal="center" vertical="top" wrapText="1"/>
    </xf>
    <xf numFmtId="0" fontId="7" fillId="3" borderId="26" xfId="0" applyFont="1" applyFill="1" applyBorder="1" applyAlignment="1">
      <alignment horizontal="center" vertical="top" wrapText="1"/>
    </xf>
    <xf numFmtId="0" fontId="7" fillId="5" borderId="13" xfId="0" applyFont="1" applyFill="1" applyBorder="1" applyAlignment="1">
      <alignment horizontal="left" vertical="top" wrapText="1"/>
    </xf>
    <xf numFmtId="0" fontId="7" fillId="5" borderId="26" xfId="0" applyFont="1" applyFill="1" applyBorder="1" applyAlignment="1">
      <alignment horizontal="left" vertical="top" wrapText="1"/>
    </xf>
    <xf numFmtId="0" fontId="6" fillId="2" borderId="27" xfId="0" applyFont="1" applyFill="1" applyBorder="1" applyAlignment="1">
      <alignment vertical="top" wrapText="1"/>
    </xf>
    <xf numFmtId="0" fontId="6" fillId="2" borderId="28" xfId="0" applyFont="1" applyFill="1" applyBorder="1" applyAlignment="1">
      <alignment vertical="top" wrapText="1"/>
    </xf>
    <xf numFmtId="0" fontId="6" fillId="2" borderId="29" xfId="0" applyFont="1" applyFill="1" applyBorder="1" applyAlignment="1">
      <alignment vertical="top" wrapText="1"/>
    </xf>
    <xf numFmtId="0" fontId="7" fillId="5" borderId="54" xfId="0" applyFont="1" applyFill="1" applyBorder="1" applyAlignment="1">
      <alignment vertical="top" wrapText="1"/>
    </xf>
    <xf numFmtId="0" fontId="0" fillId="0" borderId="21" xfId="0" applyBorder="1" applyAlignment="1">
      <alignment vertical="top" wrapText="1"/>
    </xf>
    <xf numFmtId="0" fontId="6" fillId="10" borderId="27" xfId="0" applyFont="1" applyFill="1" applyBorder="1" applyAlignment="1">
      <alignment horizontal="left" vertical="top" wrapText="1"/>
    </xf>
    <xf numFmtId="0" fontId="6" fillId="10" borderId="28" xfId="0" applyFont="1" applyFill="1" applyBorder="1" applyAlignment="1">
      <alignment horizontal="left" vertical="top" wrapText="1"/>
    </xf>
    <xf numFmtId="0" fontId="6" fillId="10" borderId="29" xfId="0" applyFont="1" applyFill="1" applyBorder="1" applyAlignment="1">
      <alignment horizontal="left" vertical="top" wrapText="1"/>
    </xf>
    <xf numFmtId="0" fontId="7" fillId="6" borderId="34" xfId="0" applyFont="1" applyFill="1" applyBorder="1" applyAlignment="1">
      <alignment vertical="top" wrapText="1"/>
    </xf>
    <xf numFmtId="0" fontId="7" fillId="6" borderId="4" xfId="0" applyFont="1" applyFill="1" applyBorder="1" applyAlignment="1">
      <alignment vertical="top" wrapText="1"/>
    </xf>
    <xf numFmtId="0" fontId="7" fillId="6" borderId="20" xfId="0" applyFont="1" applyFill="1" applyBorder="1" applyAlignment="1">
      <alignment vertical="top" wrapText="1"/>
    </xf>
    <xf numFmtId="0" fontId="7" fillId="3" borderId="31" xfId="0" applyFont="1" applyFill="1" applyBorder="1" applyAlignment="1">
      <alignment vertical="top" wrapText="1"/>
    </xf>
    <xf numFmtId="0" fontId="7" fillId="3" borderId="32" xfId="0" applyFont="1" applyFill="1" applyBorder="1" applyAlignment="1">
      <alignment vertical="top" wrapText="1"/>
    </xf>
    <xf numFmtId="0" fontId="7" fillId="3" borderId="33" xfId="0" applyFont="1" applyFill="1" applyBorder="1" applyAlignment="1">
      <alignment vertical="top" wrapText="1"/>
    </xf>
    <xf numFmtId="0" fontId="7" fillId="5" borderId="34" xfId="0" applyFont="1" applyFill="1" applyBorder="1" applyAlignment="1">
      <alignment vertical="top" wrapText="1"/>
    </xf>
    <xf numFmtId="0" fontId="7" fillId="5" borderId="4" xfId="0" applyFont="1" applyFill="1" applyBorder="1" applyAlignment="1">
      <alignment vertical="top" wrapText="1"/>
    </xf>
    <xf numFmtId="0" fontId="7" fillId="5" borderId="20" xfId="0" applyFont="1" applyFill="1" applyBorder="1" applyAlignment="1">
      <alignment vertical="top" wrapText="1"/>
    </xf>
  </cellXfs>
  <cellStyles count="9">
    <cellStyle name="Excel Built-in Normal" xfId="8" xr:uid="{00000000-0005-0000-0000-000000000000}"/>
    <cellStyle name="Migliaia" xfId="1" builtinId="3"/>
    <cellStyle name="Migliaia 2" xfId="3" xr:uid="{00000000-0005-0000-0000-000002000000}"/>
    <cellStyle name="Migliaia 2 2" xfId="6" xr:uid="{00000000-0005-0000-0000-000003000000}"/>
    <cellStyle name="Migliaia 3" xfId="5" xr:uid="{00000000-0005-0000-0000-000004000000}"/>
    <cellStyle name="Normale" xfId="0" builtinId="0"/>
    <cellStyle name="Normale 2" xfId="2" xr:uid="{00000000-0005-0000-0000-000006000000}"/>
    <cellStyle name="Normale 2 2" xfId="7" xr:uid="{00000000-0005-0000-0000-000007000000}"/>
    <cellStyle name="Normale 3" xfId="4" xr:uid="{00000000-0005-0000-0000-000008000000}"/>
  </cellStyles>
  <dxfs count="13">
    <dxf>
      <font>
        <b/>
        <i val="0"/>
        <color rgb="FFFF0000"/>
      </font>
      <fill>
        <patternFill patternType="none">
          <bgColor auto="1"/>
        </patternFill>
      </fill>
    </dxf>
    <dxf>
      <font>
        <b/>
        <i val="0"/>
        <color rgb="FFFF0000"/>
      </font>
      <fill>
        <patternFill patternType="none">
          <bgColor auto="1"/>
        </patternFill>
      </fill>
    </dxf>
    <dxf>
      <font>
        <color rgb="FFFF0000"/>
      </font>
    </dxf>
    <dxf>
      <font>
        <b/>
        <i val="0"/>
        <color rgb="FFFF0000"/>
      </font>
      <fill>
        <patternFill patternType="none">
          <bgColor auto="1"/>
        </patternFill>
      </fill>
    </dxf>
    <dxf>
      <font>
        <color rgb="FFFF0000"/>
      </font>
    </dxf>
    <dxf>
      <font>
        <b/>
        <i val="0"/>
        <color rgb="FFFF0000"/>
      </font>
      <fill>
        <patternFill patternType="none">
          <bgColor auto="1"/>
        </patternFill>
      </fill>
    </dxf>
    <dxf>
      <font>
        <color rgb="FFFF0000"/>
      </font>
      <fill>
        <patternFill>
          <bgColor rgb="FFFFFF00"/>
        </patternFill>
      </fill>
    </dxf>
    <dxf>
      <font>
        <b/>
        <i val="0"/>
        <color rgb="FFFF0000"/>
      </font>
      <fill>
        <patternFill patternType="none">
          <bgColor auto="1"/>
        </patternFill>
      </fill>
    </dxf>
    <dxf>
      <font>
        <color rgb="FFFF0000"/>
      </font>
      <fill>
        <patternFill>
          <bgColor rgb="FFFFFF00"/>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b/>
        <i val="0"/>
        <color rgb="FFFF0000"/>
      </font>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egione.lazio.it/Gruppi_lavoro/Politiche_sociali_famiglia/Integrazione_Socio_Sanitaria/Circolari/circolare_2018/fogli_rendicontazione_2018/SRS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regione.lazio.it/Users/mcapitanio/Desktop/LAVORO/2018/giada/Copia%20di%20Allegato%20_%20MODULI%20RENDIC%20SRSR_Ann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SR 24H "/>
      <sheetName val="Foglio8"/>
      <sheetName val="SRSR 12 H"/>
      <sheetName val=" SRSR FO"/>
      <sheetName val="FUORI REGIONE "/>
      <sheetName val="NOTE COMPILAZIONE E LEGENDA "/>
      <sheetName val="MENU TENDINA ELENCO STRUTTURE  "/>
    </sheetNames>
    <sheetDataSet>
      <sheetData sheetId="0"/>
      <sheetData sheetId="1"/>
      <sheetData sheetId="2"/>
      <sheetData sheetId="3"/>
      <sheetData sheetId="4"/>
      <sheetData sheetId="5"/>
      <sheetData sheetId="6">
        <row r="2">
          <cell r="A2" t="str">
            <v>Villa Adriana 1</v>
          </cell>
          <cell r="C2" t="str">
            <v>AGORA' SALUS</v>
          </cell>
        </row>
        <row r="3">
          <cell r="A3" t="str">
            <v>Villa Adriana 3</v>
          </cell>
          <cell r="C3" t="str">
            <v>BACCINA  (2 GA)</v>
          </cell>
        </row>
        <row r="4">
          <cell r="A4" t="str">
            <v>La Staffa</v>
          </cell>
          <cell r="C4" t="str">
            <v>BRAMANTE</v>
          </cell>
        </row>
        <row r="5">
          <cell r="A5" t="str">
            <v>Struttura Residenziale Psichiatrica Villanova 2</v>
          </cell>
          <cell r="C5" t="str">
            <v>MILIZIE</v>
          </cell>
        </row>
        <row r="6">
          <cell r="A6" t="str">
            <v>Villa Adriana 2</v>
          </cell>
          <cell r="C6" t="str">
            <v>OSLAVIA</v>
          </cell>
        </row>
        <row r="7">
          <cell r="A7" t="str">
            <v>Villa Adriana 4</v>
          </cell>
          <cell r="C7" t="str">
            <v>QUARRATA n.15 (2 GA)</v>
          </cell>
        </row>
        <row r="8">
          <cell r="A8" t="str">
            <v>Villa Nova (Lariano)</v>
          </cell>
          <cell r="C8" t="str">
            <v>QUARRATA n.7 (3 GA)</v>
          </cell>
        </row>
        <row r="9">
          <cell r="A9" t="str">
            <v>Comunità Casa D'Oro</v>
          </cell>
          <cell r="C9" t="str">
            <v>SODINI</v>
          </cell>
        </row>
        <row r="10">
          <cell r="A10" t="str">
            <v>Co. Di. Co. Redzep Sestovic</v>
          </cell>
          <cell r="C10" t="str">
            <v>TURCHIA</v>
          </cell>
        </row>
        <row r="11">
          <cell r="A11" t="str">
            <v>Residenza Morgagni</v>
          </cell>
          <cell r="C11" t="str">
            <v>VILLA DELLE QUERCE</v>
          </cell>
        </row>
        <row r="12">
          <cell r="A12" t="str">
            <v>Villa Monia</v>
          </cell>
          <cell r="C12" t="str">
            <v>VILLANOVA GIONA</v>
          </cell>
        </row>
        <row r="13">
          <cell r="A13" t="str">
            <v>Il Filo di Penelope</v>
          </cell>
        </row>
        <row r="14">
          <cell r="A14" t="str">
            <v xml:space="preserve">IL Mosaico </v>
          </cell>
        </row>
        <row r="15">
          <cell r="A15" t="str">
            <v>Aquilone Azzurro - La Gatta</v>
          </cell>
        </row>
        <row r="16">
          <cell r="A16" t="str">
            <v>S.R.S.R. Insieme Alberto Pezzi</v>
          </cell>
        </row>
        <row r="17">
          <cell r="A17" t="str">
            <v>Villa Maria Pia</v>
          </cell>
        </row>
        <row r="18">
          <cell r="A18" t="str">
            <v>Comunità Francesco</v>
          </cell>
        </row>
        <row r="19">
          <cell r="A19" t="str">
            <v>S.R.S.R. Castel Madama 1</v>
          </cell>
        </row>
        <row r="20">
          <cell r="A20" t="str">
            <v>S.R.S.R. Castel Madama 2</v>
          </cell>
        </row>
        <row r="21">
          <cell r="A21" t="str">
            <v>Struttura Residenziale Psichiatrica Villanova 1</v>
          </cell>
        </row>
        <row r="22">
          <cell r="A22" t="str">
            <v>Rosa Aurora</v>
          </cell>
        </row>
        <row r="23">
          <cell r="A23" t="str">
            <v>San Raffaele Montecompatri</v>
          </cell>
        </row>
        <row r="24">
          <cell r="A24" t="str">
            <v>Villa Bona - Associazione Mapsi</v>
          </cell>
        </row>
        <row r="25">
          <cell r="A25" t="str">
            <v>EUNOS</v>
          </cell>
        </row>
        <row r="26">
          <cell r="A26" t="str">
            <v>Villa Rosa</v>
          </cell>
        </row>
        <row r="27">
          <cell r="A27" t="str">
            <v>SRSR Insieme</v>
          </cell>
        </row>
        <row r="28">
          <cell r="A28" t="str">
            <v>S.R.S.R. Residenza dei Pini</v>
          </cell>
        </row>
        <row r="29">
          <cell r="A29" t="str">
            <v>S.R.S.R. 24/h Borgo San Tommaso</v>
          </cell>
        </row>
        <row r="30">
          <cell r="A30" t="str">
            <v>San Nicola</v>
          </cell>
        </row>
        <row r="31">
          <cell r="A31" t="str">
            <v>Casa Mary (già Coop Aurora)</v>
          </cell>
        </row>
        <row r="32">
          <cell r="A32" t="str">
            <v>Casa Johnny</v>
          </cell>
        </row>
        <row r="33">
          <cell r="A33" t="str">
            <v>Samadi</v>
          </cell>
        </row>
        <row r="34">
          <cell r="A34" t="str">
            <v>S. Valentino</v>
          </cell>
        </row>
        <row r="35">
          <cell r="A35" t="str">
            <v>Villa Von Siebenthal</v>
          </cell>
        </row>
        <row r="36">
          <cell r="A36" t="str">
            <v>Sorriso sul Mare</v>
          </cell>
        </row>
        <row r="37">
          <cell r="A37" t="str">
            <v>S.R.S.R. La Margherita</v>
          </cell>
        </row>
        <row r="38">
          <cell r="A38" t="str">
            <v>Villa Armonia Nuova</v>
          </cell>
        </row>
        <row r="39">
          <cell r="A39" t="str">
            <v>Villa Giuseppina</v>
          </cell>
        </row>
        <row r="40">
          <cell r="A40" t="str">
            <v>Colle Cesarano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ULO 1 SRSR 24H "/>
      <sheetName val="Foglio8"/>
      <sheetName val="MODULO 2 SRSR 12 H"/>
      <sheetName val="MODULO 3 gruppi app "/>
      <sheetName val="MODULO 4 SRSR FO"/>
      <sheetName val="NOTE COMPILAZIONE E LEGENDA "/>
      <sheetName val="TAB SRSR PB E PRIV LAZIO"/>
      <sheetName val="ELENCO STRUTTURE Menu tendina  "/>
    </sheetNames>
    <sheetDataSet>
      <sheetData sheetId="0"/>
      <sheetData sheetId="1"/>
      <sheetData sheetId="2"/>
      <sheetData sheetId="3"/>
      <sheetData sheetId="4"/>
      <sheetData sheetId="5"/>
      <sheetData sheetId="6"/>
      <sheetData sheetId="7">
        <row r="2">
          <cell r="A2" t="str">
            <v>AQUILONE AZZURRO - LA GATTA</v>
          </cell>
          <cell r="E2" t="str">
            <v>SI</v>
          </cell>
        </row>
        <row r="3">
          <cell r="A3" t="str">
            <v xml:space="preserve">BINELLI    </v>
          </cell>
          <cell r="E3" t="str">
            <v>NO</v>
          </cell>
        </row>
        <row r="4">
          <cell r="A4" t="str">
            <v>BORGO SAN TOMMASO</v>
          </cell>
        </row>
        <row r="5">
          <cell r="A5" t="str">
            <v>CASA JOHNNY</v>
          </cell>
        </row>
        <row r="6">
          <cell r="A6" t="str">
            <v>CASA MARY (già Coop Aurora)</v>
          </cell>
        </row>
        <row r="7">
          <cell r="A7" t="str">
            <v>CASTEL MADAMA  1</v>
          </cell>
        </row>
        <row r="8">
          <cell r="A8" t="str">
            <v>CASTEL MADAMA  2</v>
          </cell>
        </row>
        <row r="9">
          <cell r="A9" t="str">
            <v>CO. DI CO. REDZEP SESTOVIC</v>
          </cell>
        </row>
        <row r="10">
          <cell r="A10" t="str">
            <v>COLLE CESARANO</v>
          </cell>
        </row>
        <row r="11">
          <cell r="A11" t="str">
            <v>COMUNITA' CASA D'ORO</v>
          </cell>
        </row>
        <row r="12">
          <cell r="A12" t="str">
            <v>COMUNITA' FRANCESCO</v>
          </cell>
        </row>
        <row r="13">
          <cell r="A13" t="str">
            <v>EUNOS</v>
          </cell>
        </row>
        <row r="14">
          <cell r="A14" t="str">
            <v>IL FILO DI PENELOPE</v>
          </cell>
        </row>
        <row r="15">
          <cell r="A15" t="str">
            <v>IL MOSAICO</v>
          </cell>
        </row>
        <row r="16">
          <cell r="A16" t="str">
            <v>INSIEME</v>
          </cell>
        </row>
        <row r="17">
          <cell r="A17" t="str">
            <v>INSIEME ALBERTO PEZZI</v>
          </cell>
        </row>
        <row r="18">
          <cell r="A18" t="str">
            <v>LA MARGHERITA</v>
          </cell>
        </row>
        <row r="19">
          <cell r="A19" t="str">
            <v xml:space="preserve">LA STAFFA </v>
          </cell>
        </row>
        <row r="20">
          <cell r="A20" t="str">
            <v xml:space="preserve">MARYCAE </v>
          </cell>
        </row>
        <row r="21">
          <cell r="A21" t="str">
            <v>MAZZACURATI</v>
          </cell>
        </row>
        <row r="22">
          <cell r="A22" t="str">
            <v>RESIDENZA DEI PINI</v>
          </cell>
        </row>
        <row r="23">
          <cell r="A23" t="str">
            <v>RESIDENZA MORGAGNI (VILLA PALMA)</v>
          </cell>
        </row>
        <row r="24">
          <cell r="A24" t="str">
            <v>ROSAURORA</v>
          </cell>
        </row>
        <row r="25">
          <cell r="A25" t="str">
            <v>SAMADI</v>
          </cell>
        </row>
        <row r="26">
          <cell r="A26" t="str">
            <v>SAN GIUSEPPE</v>
          </cell>
        </row>
        <row r="27">
          <cell r="A27" t="str">
            <v xml:space="preserve">SAN NICOLA </v>
          </cell>
        </row>
        <row r="28">
          <cell r="A28" t="str">
            <v>SAN RAFFAELE Montecompatri</v>
          </cell>
        </row>
        <row r="29">
          <cell r="A29" t="str">
            <v>SAN VALENTINO</v>
          </cell>
        </row>
        <row r="30">
          <cell r="A30" t="str">
            <v>SANTA FECITOLA</v>
          </cell>
        </row>
        <row r="31">
          <cell r="A31" t="str">
            <v xml:space="preserve">SORRISO SUL MARE </v>
          </cell>
        </row>
        <row r="32">
          <cell r="A32" t="str">
            <v>VILLA ADRIANA (1,2,3,4)</v>
          </cell>
        </row>
        <row r="33">
          <cell r="A33" t="str">
            <v>VILLA ARMONIA NUOVA</v>
          </cell>
        </row>
        <row r="34">
          <cell r="A34" t="str">
            <v>VILLA BONA</v>
          </cell>
        </row>
        <row r="35">
          <cell r="A35" t="str">
            <v>VILLA GIUSEPPINA</v>
          </cell>
        </row>
        <row r="36">
          <cell r="A36" t="str">
            <v>VILLA MARIA PIA</v>
          </cell>
        </row>
        <row r="37">
          <cell r="A37" t="str">
            <v>VILLA MONIA</v>
          </cell>
        </row>
        <row r="38">
          <cell r="A38" t="str">
            <v>VILLA ROSA</v>
          </cell>
        </row>
        <row r="39">
          <cell r="A39" t="str">
            <v>VILLA VON SIEBENTHAL</v>
          </cell>
        </row>
        <row r="40">
          <cell r="A40" t="str">
            <v xml:space="preserve">VILLANOVA  1 </v>
          </cell>
        </row>
        <row r="41">
          <cell r="A41" t="str">
            <v>VILLANOVA 2</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50"/>
  <sheetViews>
    <sheetView tabSelected="1" zoomScaleNormal="100" workbookViewId="0">
      <selection activeCell="D2" sqref="D2:AB2"/>
    </sheetView>
  </sheetViews>
  <sheetFormatPr defaultRowHeight="15" x14ac:dyDescent="0.25"/>
  <cols>
    <col min="1" max="1" width="7.7109375" style="132" customWidth="1"/>
    <col min="2" max="2" width="9" style="110" customWidth="1"/>
    <col min="3" max="3" width="21.85546875" style="110" customWidth="1"/>
    <col min="4" max="4" width="27" style="110" bestFit="1" customWidth="1"/>
    <col min="5" max="5" width="22" style="110" customWidth="1"/>
    <col min="6" max="6" width="16" style="110" customWidth="1"/>
    <col min="7" max="7" width="15.5703125" style="110" customWidth="1"/>
    <col min="8" max="8" width="14.7109375" style="110" customWidth="1"/>
    <col min="9" max="9" width="14.42578125" style="110" customWidth="1"/>
    <col min="10" max="10" width="9.85546875" style="110" customWidth="1"/>
    <col min="11" max="11" width="22.85546875" style="110" customWidth="1"/>
    <col min="12" max="12" width="11.7109375" style="133" hidden="1" customWidth="1"/>
    <col min="13" max="13" width="13.5703125" style="110" customWidth="1"/>
    <col min="14" max="14" width="12.140625" style="134" customWidth="1"/>
    <col min="15" max="16" width="11" style="135" customWidth="1"/>
    <col min="17" max="18" width="17" style="135" customWidth="1"/>
    <col min="19" max="19" width="14.28515625" style="135" customWidth="1"/>
    <col min="20" max="20" width="15.7109375" style="136" customWidth="1"/>
    <col min="21" max="21" width="15" style="135" customWidth="1"/>
    <col min="22" max="22" width="14.7109375" style="135" customWidth="1"/>
    <col min="23" max="23" width="12.85546875" style="135" customWidth="1"/>
    <col min="24" max="24" width="13.28515625" style="135" customWidth="1"/>
    <col min="25" max="25" width="10.7109375" style="135" customWidth="1"/>
    <col min="26" max="26" width="10.140625" style="135" customWidth="1"/>
    <col min="27" max="27" width="14.28515625" style="137" customWidth="1"/>
    <col min="28" max="28" width="20.7109375" style="137" customWidth="1"/>
    <col min="29" max="29" width="9.7109375" style="110" bestFit="1" customWidth="1"/>
    <col min="30" max="256" width="8.85546875" style="110"/>
    <col min="257" max="257" width="5.28515625" style="110" customWidth="1"/>
    <col min="258" max="258" width="9" style="110" customWidth="1"/>
    <col min="259" max="259" width="14" style="110" customWidth="1"/>
    <col min="260" max="260" width="27" style="110" bestFit="1" customWidth="1"/>
    <col min="261" max="261" width="26.28515625" style="110" customWidth="1"/>
    <col min="262" max="262" width="11" style="110" customWidth="1"/>
    <col min="263" max="263" width="11.28515625" style="110" customWidth="1"/>
    <col min="264" max="264" width="9.28515625" style="110" customWidth="1"/>
    <col min="265" max="265" width="10" style="110" customWidth="1"/>
    <col min="266" max="266" width="9.85546875" style="110" customWidth="1"/>
    <col min="267" max="267" width="11.7109375" style="110" customWidth="1"/>
    <col min="268" max="268" width="11" style="110" customWidth="1"/>
    <col min="269" max="269" width="10.28515625" style="110" bestFit="1" customWidth="1"/>
    <col min="270" max="271" width="11" style="110" customWidth="1"/>
    <col min="272" max="273" width="17" style="110" customWidth="1"/>
    <col min="274" max="274" width="12.28515625" style="110" customWidth="1"/>
    <col min="275" max="275" width="15.7109375" style="110" customWidth="1"/>
    <col min="276" max="276" width="15" style="110" customWidth="1"/>
    <col min="277" max="277" width="26.140625" style="110" customWidth="1"/>
    <col min="278" max="278" width="12.85546875" style="110" customWidth="1"/>
    <col min="279" max="279" width="13.28515625" style="110" customWidth="1"/>
    <col min="280" max="280" width="10.7109375" style="110" customWidth="1"/>
    <col min="281" max="281" width="10.140625" style="110" customWidth="1"/>
    <col min="282" max="282" width="11.7109375" style="110" customWidth="1"/>
    <col min="283" max="283" width="13.140625" style="110" customWidth="1"/>
    <col min="284" max="284" width="14.7109375" style="110" customWidth="1"/>
    <col min="285" max="285" width="9.7109375" style="110" bestFit="1" customWidth="1"/>
    <col min="286" max="512" width="8.85546875" style="110"/>
    <col min="513" max="513" width="5.28515625" style="110" customWidth="1"/>
    <col min="514" max="514" width="9" style="110" customWidth="1"/>
    <col min="515" max="515" width="14" style="110" customWidth="1"/>
    <col min="516" max="516" width="27" style="110" bestFit="1" customWidth="1"/>
    <col min="517" max="517" width="26.28515625" style="110" customWidth="1"/>
    <col min="518" max="518" width="11" style="110" customWidth="1"/>
    <col min="519" max="519" width="11.28515625" style="110" customWidth="1"/>
    <col min="520" max="520" width="9.28515625" style="110" customWidth="1"/>
    <col min="521" max="521" width="10" style="110" customWidth="1"/>
    <col min="522" max="522" width="9.85546875" style="110" customWidth="1"/>
    <col min="523" max="523" width="11.7109375" style="110" customWidth="1"/>
    <col min="524" max="524" width="11" style="110" customWidth="1"/>
    <col min="525" max="525" width="10.28515625" style="110" bestFit="1" customWidth="1"/>
    <col min="526" max="527" width="11" style="110" customWidth="1"/>
    <col min="528" max="529" width="17" style="110" customWidth="1"/>
    <col min="530" max="530" width="12.28515625" style="110" customWidth="1"/>
    <col min="531" max="531" width="15.7109375" style="110" customWidth="1"/>
    <col min="532" max="532" width="15" style="110" customWidth="1"/>
    <col min="533" max="533" width="26.140625" style="110" customWidth="1"/>
    <col min="534" max="534" width="12.85546875" style="110" customWidth="1"/>
    <col min="535" max="535" width="13.28515625" style="110" customWidth="1"/>
    <col min="536" max="536" width="10.7109375" style="110" customWidth="1"/>
    <col min="537" max="537" width="10.140625" style="110" customWidth="1"/>
    <col min="538" max="538" width="11.7109375" style="110" customWidth="1"/>
    <col min="539" max="539" width="13.140625" style="110" customWidth="1"/>
    <col min="540" max="540" width="14.7109375" style="110" customWidth="1"/>
    <col min="541" max="541" width="9.7109375" style="110" bestFit="1" customWidth="1"/>
    <col min="542" max="768" width="8.85546875" style="110"/>
    <col min="769" max="769" width="5.28515625" style="110" customWidth="1"/>
    <col min="770" max="770" width="9" style="110" customWidth="1"/>
    <col min="771" max="771" width="14" style="110" customWidth="1"/>
    <col min="772" max="772" width="27" style="110" bestFit="1" customWidth="1"/>
    <col min="773" max="773" width="26.28515625" style="110" customWidth="1"/>
    <col min="774" max="774" width="11" style="110" customWidth="1"/>
    <col min="775" max="775" width="11.28515625" style="110" customWidth="1"/>
    <col min="776" max="776" width="9.28515625" style="110" customWidth="1"/>
    <col min="777" max="777" width="10" style="110" customWidth="1"/>
    <col min="778" max="778" width="9.85546875" style="110" customWidth="1"/>
    <col min="779" max="779" width="11.7109375" style="110" customWidth="1"/>
    <col min="780" max="780" width="11" style="110" customWidth="1"/>
    <col min="781" max="781" width="10.28515625" style="110" bestFit="1" customWidth="1"/>
    <col min="782" max="783" width="11" style="110" customWidth="1"/>
    <col min="784" max="785" width="17" style="110" customWidth="1"/>
    <col min="786" max="786" width="12.28515625" style="110" customWidth="1"/>
    <col min="787" max="787" width="15.7109375" style="110" customWidth="1"/>
    <col min="788" max="788" width="15" style="110" customWidth="1"/>
    <col min="789" max="789" width="26.140625" style="110" customWidth="1"/>
    <col min="790" max="790" width="12.85546875" style="110" customWidth="1"/>
    <col min="791" max="791" width="13.28515625" style="110" customWidth="1"/>
    <col min="792" max="792" width="10.7109375" style="110" customWidth="1"/>
    <col min="793" max="793" width="10.140625" style="110" customWidth="1"/>
    <col min="794" max="794" width="11.7109375" style="110" customWidth="1"/>
    <col min="795" max="795" width="13.140625" style="110" customWidth="1"/>
    <col min="796" max="796" width="14.7109375" style="110" customWidth="1"/>
    <col min="797" max="797" width="9.7109375" style="110" bestFit="1" customWidth="1"/>
    <col min="798" max="1024" width="8.85546875" style="110"/>
    <col min="1025" max="1025" width="5.28515625" style="110" customWidth="1"/>
    <col min="1026" max="1026" width="9" style="110" customWidth="1"/>
    <col min="1027" max="1027" width="14" style="110" customWidth="1"/>
    <col min="1028" max="1028" width="27" style="110" bestFit="1" customWidth="1"/>
    <col min="1029" max="1029" width="26.28515625" style="110" customWidth="1"/>
    <col min="1030" max="1030" width="11" style="110" customWidth="1"/>
    <col min="1031" max="1031" width="11.28515625" style="110" customWidth="1"/>
    <col min="1032" max="1032" width="9.28515625" style="110" customWidth="1"/>
    <col min="1033" max="1033" width="10" style="110" customWidth="1"/>
    <col min="1034" max="1034" width="9.85546875" style="110" customWidth="1"/>
    <col min="1035" max="1035" width="11.7109375" style="110" customWidth="1"/>
    <col min="1036" max="1036" width="11" style="110" customWidth="1"/>
    <col min="1037" max="1037" width="10.28515625" style="110" bestFit="1" customWidth="1"/>
    <col min="1038" max="1039" width="11" style="110" customWidth="1"/>
    <col min="1040" max="1041" width="17" style="110" customWidth="1"/>
    <col min="1042" max="1042" width="12.28515625" style="110" customWidth="1"/>
    <col min="1043" max="1043" width="15.7109375" style="110" customWidth="1"/>
    <col min="1044" max="1044" width="15" style="110" customWidth="1"/>
    <col min="1045" max="1045" width="26.140625" style="110" customWidth="1"/>
    <col min="1046" max="1046" width="12.85546875" style="110" customWidth="1"/>
    <col min="1047" max="1047" width="13.28515625" style="110" customWidth="1"/>
    <col min="1048" max="1048" width="10.7109375" style="110" customWidth="1"/>
    <col min="1049" max="1049" width="10.140625" style="110" customWidth="1"/>
    <col min="1050" max="1050" width="11.7109375" style="110" customWidth="1"/>
    <col min="1051" max="1051" width="13.140625" style="110" customWidth="1"/>
    <col min="1052" max="1052" width="14.7109375" style="110" customWidth="1"/>
    <col min="1053" max="1053" width="9.7109375" style="110" bestFit="1" customWidth="1"/>
    <col min="1054" max="1280" width="8.85546875" style="110"/>
    <col min="1281" max="1281" width="5.28515625" style="110" customWidth="1"/>
    <col min="1282" max="1282" width="9" style="110" customWidth="1"/>
    <col min="1283" max="1283" width="14" style="110" customWidth="1"/>
    <col min="1284" max="1284" width="27" style="110" bestFit="1" customWidth="1"/>
    <col min="1285" max="1285" width="26.28515625" style="110" customWidth="1"/>
    <col min="1286" max="1286" width="11" style="110" customWidth="1"/>
    <col min="1287" max="1287" width="11.28515625" style="110" customWidth="1"/>
    <col min="1288" max="1288" width="9.28515625" style="110" customWidth="1"/>
    <col min="1289" max="1289" width="10" style="110" customWidth="1"/>
    <col min="1290" max="1290" width="9.85546875" style="110" customWidth="1"/>
    <col min="1291" max="1291" width="11.7109375" style="110" customWidth="1"/>
    <col min="1292" max="1292" width="11" style="110" customWidth="1"/>
    <col min="1293" max="1293" width="10.28515625" style="110" bestFit="1" customWidth="1"/>
    <col min="1294" max="1295" width="11" style="110" customWidth="1"/>
    <col min="1296" max="1297" width="17" style="110" customWidth="1"/>
    <col min="1298" max="1298" width="12.28515625" style="110" customWidth="1"/>
    <col min="1299" max="1299" width="15.7109375" style="110" customWidth="1"/>
    <col min="1300" max="1300" width="15" style="110" customWidth="1"/>
    <col min="1301" max="1301" width="26.140625" style="110" customWidth="1"/>
    <col min="1302" max="1302" width="12.85546875" style="110" customWidth="1"/>
    <col min="1303" max="1303" width="13.28515625" style="110" customWidth="1"/>
    <col min="1304" max="1304" width="10.7109375" style="110" customWidth="1"/>
    <col min="1305" max="1305" width="10.140625" style="110" customWidth="1"/>
    <col min="1306" max="1306" width="11.7109375" style="110" customWidth="1"/>
    <col min="1307" max="1307" width="13.140625" style="110" customWidth="1"/>
    <col min="1308" max="1308" width="14.7109375" style="110" customWidth="1"/>
    <col min="1309" max="1309" width="9.7109375" style="110" bestFit="1" customWidth="1"/>
    <col min="1310" max="1536" width="8.85546875" style="110"/>
    <col min="1537" max="1537" width="5.28515625" style="110" customWidth="1"/>
    <col min="1538" max="1538" width="9" style="110" customWidth="1"/>
    <col min="1539" max="1539" width="14" style="110" customWidth="1"/>
    <col min="1540" max="1540" width="27" style="110" bestFit="1" customWidth="1"/>
    <col min="1541" max="1541" width="26.28515625" style="110" customWidth="1"/>
    <col min="1542" max="1542" width="11" style="110" customWidth="1"/>
    <col min="1543" max="1543" width="11.28515625" style="110" customWidth="1"/>
    <col min="1544" max="1544" width="9.28515625" style="110" customWidth="1"/>
    <col min="1545" max="1545" width="10" style="110" customWidth="1"/>
    <col min="1546" max="1546" width="9.85546875" style="110" customWidth="1"/>
    <col min="1547" max="1547" width="11.7109375" style="110" customWidth="1"/>
    <col min="1548" max="1548" width="11" style="110" customWidth="1"/>
    <col min="1549" max="1549" width="10.28515625" style="110" bestFit="1" customWidth="1"/>
    <col min="1550" max="1551" width="11" style="110" customWidth="1"/>
    <col min="1552" max="1553" width="17" style="110" customWidth="1"/>
    <col min="1554" max="1554" width="12.28515625" style="110" customWidth="1"/>
    <col min="1555" max="1555" width="15.7109375" style="110" customWidth="1"/>
    <col min="1556" max="1556" width="15" style="110" customWidth="1"/>
    <col min="1557" max="1557" width="26.140625" style="110" customWidth="1"/>
    <col min="1558" max="1558" width="12.85546875" style="110" customWidth="1"/>
    <col min="1559" max="1559" width="13.28515625" style="110" customWidth="1"/>
    <col min="1560" max="1560" width="10.7109375" style="110" customWidth="1"/>
    <col min="1561" max="1561" width="10.140625" style="110" customWidth="1"/>
    <col min="1562" max="1562" width="11.7109375" style="110" customWidth="1"/>
    <col min="1563" max="1563" width="13.140625" style="110" customWidth="1"/>
    <col min="1564" max="1564" width="14.7109375" style="110" customWidth="1"/>
    <col min="1565" max="1565" width="9.7109375" style="110" bestFit="1" customWidth="1"/>
    <col min="1566" max="1792" width="8.85546875" style="110"/>
    <col min="1793" max="1793" width="5.28515625" style="110" customWidth="1"/>
    <col min="1794" max="1794" width="9" style="110" customWidth="1"/>
    <col min="1795" max="1795" width="14" style="110" customWidth="1"/>
    <col min="1796" max="1796" width="27" style="110" bestFit="1" customWidth="1"/>
    <col min="1797" max="1797" width="26.28515625" style="110" customWidth="1"/>
    <col min="1798" max="1798" width="11" style="110" customWidth="1"/>
    <col min="1799" max="1799" width="11.28515625" style="110" customWidth="1"/>
    <col min="1800" max="1800" width="9.28515625" style="110" customWidth="1"/>
    <col min="1801" max="1801" width="10" style="110" customWidth="1"/>
    <col min="1802" max="1802" width="9.85546875" style="110" customWidth="1"/>
    <col min="1803" max="1803" width="11.7109375" style="110" customWidth="1"/>
    <col min="1804" max="1804" width="11" style="110" customWidth="1"/>
    <col min="1805" max="1805" width="10.28515625" style="110" bestFit="1" customWidth="1"/>
    <col min="1806" max="1807" width="11" style="110" customWidth="1"/>
    <col min="1808" max="1809" width="17" style="110" customWidth="1"/>
    <col min="1810" max="1810" width="12.28515625" style="110" customWidth="1"/>
    <col min="1811" max="1811" width="15.7109375" style="110" customWidth="1"/>
    <col min="1812" max="1812" width="15" style="110" customWidth="1"/>
    <col min="1813" max="1813" width="26.140625" style="110" customWidth="1"/>
    <col min="1814" max="1814" width="12.85546875" style="110" customWidth="1"/>
    <col min="1815" max="1815" width="13.28515625" style="110" customWidth="1"/>
    <col min="1816" max="1816" width="10.7109375" style="110" customWidth="1"/>
    <col min="1817" max="1817" width="10.140625" style="110" customWidth="1"/>
    <col min="1818" max="1818" width="11.7109375" style="110" customWidth="1"/>
    <col min="1819" max="1819" width="13.140625" style="110" customWidth="1"/>
    <col min="1820" max="1820" width="14.7109375" style="110" customWidth="1"/>
    <col min="1821" max="1821" width="9.7109375" style="110" bestFit="1" customWidth="1"/>
    <col min="1822" max="2048" width="8.85546875" style="110"/>
    <col min="2049" max="2049" width="5.28515625" style="110" customWidth="1"/>
    <col min="2050" max="2050" width="9" style="110" customWidth="1"/>
    <col min="2051" max="2051" width="14" style="110" customWidth="1"/>
    <col min="2052" max="2052" width="27" style="110" bestFit="1" customWidth="1"/>
    <col min="2053" max="2053" width="26.28515625" style="110" customWidth="1"/>
    <col min="2054" max="2054" width="11" style="110" customWidth="1"/>
    <col min="2055" max="2055" width="11.28515625" style="110" customWidth="1"/>
    <col min="2056" max="2056" width="9.28515625" style="110" customWidth="1"/>
    <col min="2057" max="2057" width="10" style="110" customWidth="1"/>
    <col min="2058" max="2058" width="9.85546875" style="110" customWidth="1"/>
    <col min="2059" max="2059" width="11.7109375" style="110" customWidth="1"/>
    <col min="2060" max="2060" width="11" style="110" customWidth="1"/>
    <col min="2061" max="2061" width="10.28515625" style="110" bestFit="1" customWidth="1"/>
    <col min="2062" max="2063" width="11" style="110" customWidth="1"/>
    <col min="2064" max="2065" width="17" style="110" customWidth="1"/>
    <col min="2066" max="2066" width="12.28515625" style="110" customWidth="1"/>
    <col min="2067" max="2067" width="15.7109375" style="110" customWidth="1"/>
    <col min="2068" max="2068" width="15" style="110" customWidth="1"/>
    <col min="2069" max="2069" width="26.140625" style="110" customWidth="1"/>
    <col min="2070" max="2070" width="12.85546875" style="110" customWidth="1"/>
    <col min="2071" max="2071" width="13.28515625" style="110" customWidth="1"/>
    <col min="2072" max="2072" width="10.7109375" style="110" customWidth="1"/>
    <col min="2073" max="2073" width="10.140625" style="110" customWidth="1"/>
    <col min="2074" max="2074" width="11.7109375" style="110" customWidth="1"/>
    <col min="2075" max="2075" width="13.140625" style="110" customWidth="1"/>
    <col min="2076" max="2076" width="14.7109375" style="110" customWidth="1"/>
    <col min="2077" max="2077" width="9.7109375" style="110" bestFit="1" customWidth="1"/>
    <col min="2078" max="2304" width="8.85546875" style="110"/>
    <col min="2305" max="2305" width="5.28515625" style="110" customWidth="1"/>
    <col min="2306" max="2306" width="9" style="110" customWidth="1"/>
    <col min="2307" max="2307" width="14" style="110" customWidth="1"/>
    <col min="2308" max="2308" width="27" style="110" bestFit="1" customWidth="1"/>
    <col min="2309" max="2309" width="26.28515625" style="110" customWidth="1"/>
    <col min="2310" max="2310" width="11" style="110" customWidth="1"/>
    <col min="2311" max="2311" width="11.28515625" style="110" customWidth="1"/>
    <col min="2312" max="2312" width="9.28515625" style="110" customWidth="1"/>
    <col min="2313" max="2313" width="10" style="110" customWidth="1"/>
    <col min="2314" max="2314" width="9.85546875" style="110" customWidth="1"/>
    <col min="2315" max="2315" width="11.7109375" style="110" customWidth="1"/>
    <col min="2316" max="2316" width="11" style="110" customWidth="1"/>
    <col min="2317" max="2317" width="10.28515625" style="110" bestFit="1" customWidth="1"/>
    <col min="2318" max="2319" width="11" style="110" customWidth="1"/>
    <col min="2320" max="2321" width="17" style="110" customWidth="1"/>
    <col min="2322" max="2322" width="12.28515625" style="110" customWidth="1"/>
    <col min="2323" max="2323" width="15.7109375" style="110" customWidth="1"/>
    <col min="2324" max="2324" width="15" style="110" customWidth="1"/>
    <col min="2325" max="2325" width="26.140625" style="110" customWidth="1"/>
    <col min="2326" max="2326" width="12.85546875" style="110" customWidth="1"/>
    <col min="2327" max="2327" width="13.28515625" style="110" customWidth="1"/>
    <col min="2328" max="2328" width="10.7109375" style="110" customWidth="1"/>
    <col min="2329" max="2329" width="10.140625" style="110" customWidth="1"/>
    <col min="2330" max="2330" width="11.7109375" style="110" customWidth="1"/>
    <col min="2331" max="2331" width="13.140625" style="110" customWidth="1"/>
    <col min="2332" max="2332" width="14.7109375" style="110" customWidth="1"/>
    <col min="2333" max="2333" width="9.7109375" style="110" bestFit="1" customWidth="1"/>
    <col min="2334" max="2560" width="8.85546875" style="110"/>
    <col min="2561" max="2561" width="5.28515625" style="110" customWidth="1"/>
    <col min="2562" max="2562" width="9" style="110" customWidth="1"/>
    <col min="2563" max="2563" width="14" style="110" customWidth="1"/>
    <col min="2564" max="2564" width="27" style="110" bestFit="1" customWidth="1"/>
    <col min="2565" max="2565" width="26.28515625" style="110" customWidth="1"/>
    <col min="2566" max="2566" width="11" style="110" customWidth="1"/>
    <col min="2567" max="2567" width="11.28515625" style="110" customWidth="1"/>
    <col min="2568" max="2568" width="9.28515625" style="110" customWidth="1"/>
    <col min="2569" max="2569" width="10" style="110" customWidth="1"/>
    <col min="2570" max="2570" width="9.85546875" style="110" customWidth="1"/>
    <col min="2571" max="2571" width="11.7109375" style="110" customWidth="1"/>
    <col min="2572" max="2572" width="11" style="110" customWidth="1"/>
    <col min="2573" max="2573" width="10.28515625" style="110" bestFit="1" customWidth="1"/>
    <col min="2574" max="2575" width="11" style="110" customWidth="1"/>
    <col min="2576" max="2577" width="17" style="110" customWidth="1"/>
    <col min="2578" max="2578" width="12.28515625" style="110" customWidth="1"/>
    <col min="2579" max="2579" width="15.7109375" style="110" customWidth="1"/>
    <col min="2580" max="2580" width="15" style="110" customWidth="1"/>
    <col min="2581" max="2581" width="26.140625" style="110" customWidth="1"/>
    <col min="2582" max="2582" width="12.85546875" style="110" customWidth="1"/>
    <col min="2583" max="2583" width="13.28515625" style="110" customWidth="1"/>
    <col min="2584" max="2584" width="10.7109375" style="110" customWidth="1"/>
    <col min="2585" max="2585" width="10.140625" style="110" customWidth="1"/>
    <col min="2586" max="2586" width="11.7109375" style="110" customWidth="1"/>
    <col min="2587" max="2587" width="13.140625" style="110" customWidth="1"/>
    <col min="2588" max="2588" width="14.7109375" style="110" customWidth="1"/>
    <col min="2589" max="2589" width="9.7109375" style="110" bestFit="1" customWidth="1"/>
    <col min="2590" max="2816" width="8.85546875" style="110"/>
    <col min="2817" max="2817" width="5.28515625" style="110" customWidth="1"/>
    <col min="2818" max="2818" width="9" style="110" customWidth="1"/>
    <col min="2819" max="2819" width="14" style="110" customWidth="1"/>
    <col min="2820" max="2820" width="27" style="110" bestFit="1" customWidth="1"/>
    <col min="2821" max="2821" width="26.28515625" style="110" customWidth="1"/>
    <col min="2822" max="2822" width="11" style="110" customWidth="1"/>
    <col min="2823" max="2823" width="11.28515625" style="110" customWidth="1"/>
    <col min="2824" max="2824" width="9.28515625" style="110" customWidth="1"/>
    <col min="2825" max="2825" width="10" style="110" customWidth="1"/>
    <col min="2826" max="2826" width="9.85546875" style="110" customWidth="1"/>
    <col min="2827" max="2827" width="11.7109375" style="110" customWidth="1"/>
    <col min="2828" max="2828" width="11" style="110" customWidth="1"/>
    <col min="2829" max="2829" width="10.28515625" style="110" bestFit="1" customWidth="1"/>
    <col min="2830" max="2831" width="11" style="110" customWidth="1"/>
    <col min="2832" max="2833" width="17" style="110" customWidth="1"/>
    <col min="2834" max="2834" width="12.28515625" style="110" customWidth="1"/>
    <col min="2835" max="2835" width="15.7109375" style="110" customWidth="1"/>
    <col min="2836" max="2836" width="15" style="110" customWidth="1"/>
    <col min="2837" max="2837" width="26.140625" style="110" customWidth="1"/>
    <col min="2838" max="2838" width="12.85546875" style="110" customWidth="1"/>
    <col min="2839" max="2839" width="13.28515625" style="110" customWidth="1"/>
    <col min="2840" max="2840" width="10.7109375" style="110" customWidth="1"/>
    <col min="2841" max="2841" width="10.140625" style="110" customWidth="1"/>
    <col min="2842" max="2842" width="11.7109375" style="110" customWidth="1"/>
    <col min="2843" max="2843" width="13.140625" style="110" customWidth="1"/>
    <col min="2844" max="2844" width="14.7109375" style="110" customWidth="1"/>
    <col min="2845" max="2845" width="9.7109375" style="110" bestFit="1" customWidth="1"/>
    <col min="2846" max="3072" width="8.85546875" style="110"/>
    <col min="3073" max="3073" width="5.28515625" style="110" customWidth="1"/>
    <col min="3074" max="3074" width="9" style="110" customWidth="1"/>
    <col min="3075" max="3075" width="14" style="110" customWidth="1"/>
    <col min="3076" max="3076" width="27" style="110" bestFit="1" customWidth="1"/>
    <col min="3077" max="3077" width="26.28515625" style="110" customWidth="1"/>
    <col min="3078" max="3078" width="11" style="110" customWidth="1"/>
    <col min="3079" max="3079" width="11.28515625" style="110" customWidth="1"/>
    <col min="3080" max="3080" width="9.28515625" style="110" customWidth="1"/>
    <col min="3081" max="3081" width="10" style="110" customWidth="1"/>
    <col min="3082" max="3082" width="9.85546875" style="110" customWidth="1"/>
    <col min="3083" max="3083" width="11.7109375" style="110" customWidth="1"/>
    <col min="3084" max="3084" width="11" style="110" customWidth="1"/>
    <col min="3085" max="3085" width="10.28515625" style="110" bestFit="1" customWidth="1"/>
    <col min="3086" max="3087" width="11" style="110" customWidth="1"/>
    <col min="3088" max="3089" width="17" style="110" customWidth="1"/>
    <col min="3090" max="3090" width="12.28515625" style="110" customWidth="1"/>
    <col min="3091" max="3091" width="15.7109375" style="110" customWidth="1"/>
    <col min="3092" max="3092" width="15" style="110" customWidth="1"/>
    <col min="3093" max="3093" width="26.140625" style="110" customWidth="1"/>
    <col min="3094" max="3094" width="12.85546875" style="110" customWidth="1"/>
    <col min="3095" max="3095" width="13.28515625" style="110" customWidth="1"/>
    <col min="3096" max="3096" width="10.7109375" style="110" customWidth="1"/>
    <col min="3097" max="3097" width="10.140625" style="110" customWidth="1"/>
    <col min="3098" max="3098" width="11.7109375" style="110" customWidth="1"/>
    <col min="3099" max="3099" width="13.140625" style="110" customWidth="1"/>
    <col min="3100" max="3100" width="14.7109375" style="110" customWidth="1"/>
    <col min="3101" max="3101" width="9.7109375" style="110" bestFit="1" customWidth="1"/>
    <col min="3102" max="3328" width="8.85546875" style="110"/>
    <col min="3329" max="3329" width="5.28515625" style="110" customWidth="1"/>
    <col min="3330" max="3330" width="9" style="110" customWidth="1"/>
    <col min="3331" max="3331" width="14" style="110" customWidth="1"/>
    <col min="3332" max="3332" width="27" style="110" bestFit="1" customWidth="1"/>
    <col min="3333" max="3333" width="26.28515625" style="110" customWidth="1"/>
    <col min="3334" max="3334" width="11" style="110" customWidth="1"/>
    <col min="3335" max="3335" width="11.28515625" style="110" customWidth="1"/>
    <col min="3336" max="3336" width="9.28515625" style="110" customWidth="1"/>
    <col min="3337" max="3337" width="10" style="110" customWidth="1"/>
    <col min="3338" max="3338" width="9.85546875" style="110" customWidth="1"/>
    <col min="3339" max="3339" width="11.7109375" style="110" customWidth="1"/>
    <col min="3340" max="3340" width="11" style="110" customWidth="1"/>
    <col min="3341" max="3341" width="10.28515625" style="110" bestFit="1" customWidth="1"/>
    <col min="3342" max="3343" width="11" style="110" customWidth="1"/>
    <col min="3344" max="3345" width="17" style="110" customWidth="1"/>
    <col min="3346" max="3346" width="12.28515625" style="110" customWidth="1"/>
    <col min="3347" max="3347" width="15.7109375" style="110" customWidth="1"/>
    <col min="3348" max="3348" width="15" style="110" customWidth="1"/>
    <col min="3349" max="3349" width="26.140625" style="110" customWidth="1"/>
    <col min="3350" max="3350" width="12.85546875" style="110" customWidth="1"/>
    <col min="3351" max="3351" width="13.28515625" style="110" customWidth="1"/>
    <col min="3352" max="3352" width="10.7109375" style="110" customWidth="1"/>
    <col min="3353" max="3353" width="10.140625" style="110" customWidth="1"/>
    <col min="3354" max="3354" width="11.7109375" style="110" customWidth="1"/>
    <col min="3355" max="3355" width="13.140625" style="110" customWidth="1"/>
    <col min="3356" max="3356" width="14.7109375" style="110" customWidth="1"/>
    <col min="3357" max="3357" width="9.7109375" style="110" bestFit="1" customWidth="1"/>
    <col min="3358" max="3584" width="8.85546875" style="110"/>
    <col min="3585" max="3585" width="5.28515625" style="110" customWidth="1"/>
    <col min="3586" max="3586" width="9" style="110" customWidth="1"/>
    <col min="3587" max="3587" width="14" style="110" customWidth="1"/>
    <col min="3588" max="3588" width="27" style="110" bestFit="1" customWidth="1"/>
    <col min="3589" max="3589" width="26.28515625" style="110" customWidth="1"/>
    <col min="3590" max="3590" width="11" style="110" customWidth="1"/>
    <col min="3591" max="3591" width="11.28515625" style="110" customWidth="1"/>
    <col min="3592" max="3592" width="9.28515625" style="110" customWidth="1"/>
    <col min="3593" max="3593" width="10" style="110" customWidth="1"/>
    <col min="3594" max="3594" width="9.85546875" style="110" customWidth="1"/>
    <col min="3595" max="3595" width="11.7109375" style="110" customWidth="1"/>
    <col min="3596" max="3596" width="11" style="110" customWidth="1"/>
    <col min="3597" max="3597" width="10.28515625" style="110" bestFit="1" customWidth="1"/>
    <col min="3598" max="3599" width="11" style="110" customWidth="1"/>
    <col min="3600" max="3601" width="17" style="110" customWidth="1"/>
    <col min="3602" max="3602" width="12.28515625" style="110" customWidth="1"/>
    <col min="3603" max="3603" width="15.7109375" style="110" customWidth="1"/>
    <col min="3604" max="3604" width="15" style="110" customWidth="1"/>
    <col min="3605" max="3605" width="26.140625" style="110" customWidth="1"/>
    <col min="3606" max="3606" width="12.85546875" style="110" customWidth="1"/>
    <col min="3607" max="3607" width="13.28515625" style="110" customWidth="1"/>
    <col min="3608" max="3608" width="10.7109375" style="110" customWidth="1"/>
    <col min="3609" max="3609" width="10.140625" style="110" customWidth="1"/>
    <col min="3610" max="3610" width="11.7109375" style="110" customWidth="1"/>
    <col min="3611" max="3611" width="13.140625" style="110" customWidth="1"/>
    <col min="3612" max="3612" width="14.7109375" style="110" customWidth="1"/>
    <col min="3613" max="3613" width="9.7109375" style="110" bestFit="1" customWidth="1"/>
    <col min="3614" max="3840" width="8.85546875" style="110"/>
    <col min="3841" max="3841" width="5.28515625" style="110" customWidth="1"/>
    <col min="3842" max="3842" width="9" style="110" customWidth="1"/>
    <col min="3843" max="3843" width="14" style="110" customWidth="1"/>
    <col min="3844" max="3844" width="27" style="110" bestFit="1" customWidth="1"/>
    <col min="3845" max="3845" width="26.28515625" style="110" customWidth="1"/>
    <col min="3846" max="3846" width="11" style="110" customWidth="1"/>
    <col min="3847" max="3847" width="11.28515625" style="110" customWidth="1"/>
    <col min="3848" max="3848" width="9.28515625" style="110" customWidth="1"/>
    <col min="3849" max="3849" width="10" style="110" customWidth="1"/>
    <col min="3850" max="3850" width="9.85546875" style="110" customWidth="1"/>
    <col min="3851" max="3851" width="11.7109375" style="110" customWidth="1"/>
    <col min="3852" max="3852" width="11" style="110" customWidth="1"/>
    <col min="3853" max="3853" width="10.28515625" style="110" bestFit="1" customWidth="1"/>
    <col min="3854" max="3855" width="11" style="110" customWidth="1"/>
    <col min="3856" max="3857" width="17" style="110" customWidth="1"/>
    <col min="3858" max="3858" width="12.28515625" style="110" customWidth="1"/>
    <col min="3859" max="3859" width="15.7109375" style="110" customWidth="1"/>
    <col min="3860" max="3860" width="15" style="110" customWidth="1"/>
    <col min="3861" max="3861" width="26.140625" style="110" customWidth="1"/>
    <col min="3862" max="3862" width="12.85546875" style="110" customWidth="1"/>
    <col min="3863" max="3863" width="13.28515625" style="110" customWidth="1"/>
    <col min="3864" max="3864" width="10.7109375" style="110" customWidth="1"/>
    <col min="3865" max="3865" width="10.140625" style="110" customWidth="1"/>
    <col min="3866" max="3866" width="11.7109375" style="110" customWidth="1"/>
    <col min="3867" max="3867" width="13.140625" style="110" customWidth="1"/>
    <col min="3868" max="3868" width="14.7109375" style="110" customWidth="1"/>
    <col min="3869" max="3869" width="9.7109375" style="110" bestFit="1" customWidth="1"/>
    <col min="3870" max="4096" width="8.85546875" style="110"/>
    <col min="4097" max="4097" width="5.28515625" style="110" customWidth="1"/>
    <col min="4098" max="4098" width="9" style="110" customWidth="1"/>
    <col min="4099" max="4099" width="14" style="110" customWidth="1"/>
    <col min="4100" max="4100" width="27" style="110" bestFit="1" customWidth="1"/>
    <col min="4101" max="4101" width="26.28515625" style="110" customWidth="1"/>
    <col min="4102" max="4102" width="11" style="110" customWidth="1"/>
    <col min="4103" max="4103" width="11.28515625" style="110" customWidth="1"/>
    <col min="4104" max="4104" width="9.28515625" style="110" customWidth="1"/>
    <col min="4105" max="4105" width="10" style="110" customWidth="1"/>
    <col min="4106" max="4106" width="9.85546875" style="110" customWidth="1"/>
    <col min="4107" max="4107" width="11.7109375" style="110" customWidth="1"/>
    <col min="4108" max="4108" width="11" style="110" customWidth="1"/>
    <col min="4109" max="4109" width="10.28515625" style="110" bestFit="1" customWidth="1"/>
    <col min="4110" max="4111" width="11" style="110" customWidth="1"/>
    <col min="4112" max="4113" width="17" style="110" customWidth="1"/>
    <col min="4114" max="4114" width="12.28515625" style="110" customWidth="1"/>
    <col min="4115" max="4115" width="15.7109375" style="110" customWidth="1"/>
    <col min="4116" max="4116" width="15" style="110" customWidth="1"/>
    <col min="4117" max="4117" width="26.140625" style="110" customWidth="1"/>
    <col min="4118" max="4118" width="12.85546875" style="110" customWidth="1"/>
    <col min="4119" max="4119" width="13.28515625" style="110" customWidth="1"/>
    <col min="4120" max="4120" width="10.7109375" style="110" customWidth="1"/>
    <col min="4121" max="4121" width="10.140625" style="110" customWidth="1"/>
    <col min="4122" max="4122" width="11.7109375" style="110" customWidth="1"/>
    <col min="4123" max="4123" width="13.140625" style="110" customWidth="1"/>
    <col min="4124" max="4124" width="14.7109375" style="110" customWidth="1"/>
    <col min="4125" max="4125" width="9.7109375" style="110" bestFit="1" customWidth="1"/>
    <col min="4126" max="4352" width="8.85546875" style="110"/>
    <col min="4353" max="4353" width="5.28515625" style="110" customWidth="1"/>
    <col min="4354" max="4354" width="9" style="110" customWidth="1"/>
    <col min="4355" max="4355" width="14" style="110" customWidth="1"/>
    <col min="4356" max="4356" width="27" style="110" bestFit="1" customWidth="1"/>
    <col min="4357" max="4357" width="26.28515625" style="110" customWidth="1"/>
    <col min="4358" max="4358" width="11" style="110" customWidth="1"/>
    <col min="4359" max="4359" width="11.28515625" style="110" customWidth="1"/>
    <col min="4360" max="4360" width="9.28515625" style="110" customWidth="1"/>
    <col min="4361" max="4361" width="10" style="110" customWidth="1"/>
    <col min="4362" max="4362" width="9.85546875" style="110" customWidth="1"/>
    <col min="4363" max="4363" width="11.7109375" style="110" customWidth="1"/>
    <col min="4364" max="4364" width="11" style="110" customWidth="1"/>
    <col min="4365" max="4365" width="10.28515625" style="110" bestFit="1" customWidth="1"/>
    <col min="4366" max="4367" width="11" style="110" customWidth="1"/>
    <col min="4368" max="4369" width="17" style="110" customWidth="1"/>
    <col min="4370" max="4370" width="12.28515625" style="110" customWidth="1"/>
    <col min="4371" max="4371" width="15.7109375" style="110" customWidth="1"/>
    <col min="4372" max="4372" width="15" style="110" customWidth="1"/>
    <col min="4373" max="4373" width="26.140625" style="110" customWidth="1"/>
    <col min="4374" max="4374" width="12.85546875" style="110" customWidth="1"/>
    <col min="4375" max="4375" width="13.28515625" style="110" customWidth="1"/>
    <col min="4376" max="4376" width="10.7109375" style="110" customWidth="1"/>
    <col min="4377" max="4377" width="10.140625" style="110" customWidth="1"/>
    <col min="4378" max="4378" width="11.7109375" style="110" customWidth="1"/>
    <col min="4379" max="4379" width="13.140625" style="110" customWidth="1"/>
    <col min="4380" max="4380" width="14.7109375" style="110" customWidth="1"/>
    <col min="4381" max="4381" width="9.7109375" style="110" bestFit="1" customWidth="1"/>
    <col min="4382" max="4608" width="8.85546875" style="110"/>
    <col min="4609" max="4609" width="5.28515625" style="110" customWidth="1"/>
    <col min="4610" max="4610" width="9" style="110" customWidth="1"/>
    <col min="4611" max="4611" width="14" style="110" customWidth="1"/>
    <col min="4612" max="4612" width="27" style="110" bestFit="1" customWidth="1"/>
    <col min="4613" max="4613" width="26.28515625" style="110" customWidth="1"/>
    <col min="4614" max="4614" width="11" style="110" customWidth="1"/>
    <col min="4615" max="4615" width="11.28515625" style="110" customWidth="1"/>
    <col min="4616" max="4616" width="9.28515625" style="110" customWidth="1"/>
    <col min="4617" max="4617" width="10" style="110" customWidth="1"/>
    <col min="4618" max="4618" width="9.85546875" style="110" customWidth="1"/>
    <col min="4619" max="4619" width="11.7109375" style="110" customWidth="1"/>
    <col min="4620" max="4620" width="11" style="110" customWidth="1"/>
    <col min="4621" max="4621" width="10.28515625" style="110" bestFit="1" customWidth="1"/>
    <col min="4622" max="4623" width="11" style="110" customWidth="1"/>
    <col min="4624" max="4625" width="17" style="110" customWidth="1"/>
    <col min="4626" max="4626" width="12.28515625" style="110" customWidth="1"/>
    <col min="4627" max="4627" width="15.7109375" style="110" customWidth="1"/>
    <col min="4628" max="4628" width="15" style="110" customWidth="1"/>
    <col min="4629" max="4629" width="26.140625" style="110" customWidth="1"/>
    <col min="4630" max="4630" width="12.85546875" style="110" customWidth="1"/>
    <col min="4631" max="4631" width="13.28515625" style="110" customWidth="1"/>
    <col min="4632" max="4632" width="10.7109375" style="110" customWidth="1"/>
    <col min="4633" max="4633" width="10.140625" style="110" customWidth="1"/>
    <col min="4634" max="4634" width="11.7109375" style="110" customWidth="1"/>
    <col min="4635" max="4635" width="13.140625" style="110" customWidth="1"/>
    <col min="4636" max="4636" width="14.7109375" style="110" customWidth="1"/>
    <col min="4637" max="4637" width="9.7109375" style="110" bestFit="1" customWidth="1"/>
    <col min="4638" max="4864" width="8.85546875" style="110"/>
    <col min="4865" max="4865" width="5.28515625" style="110" customWidth="1"/>
    <col min="4866" max="4866" width="9" style="110" customWidth="1"/>
    <col min="4867" max="4867" width="14" style="110" customWidth="1"/>
    <col min="4868" max="4868" width="27" style="110" bestFit="1" customWidth="1"/>
    <col min="4869" max="4869" width="26.28515625" style="110" customWidth="1"/>
    <col min="4870" max="4870" width="11" style="110" customWidth="1"/>
    <col min="4871" max="4871" width="11.28515625" style="110" customWidth="1"/>
    <col min="4872" max="4872" width="9.28515625" style="110" customWidth="1"/>
    <col min="4873" max="4873" width="10" style="110" customWidth="1"/>
    <col min="4874" max="4874" width="9.85546875" style="110" customWidth="1"/>
    <col min="4875" max="4875" width="11.7109375" style="110" customWidth="1"/>
    <col min="4876" max="4876" width="11" style="110" customWidth="1"/>
    <col min="4877" max="4877" width="10.28515625" style="110" bestFit="1" customWidth="1"/>
    <col min="4878" max="4879" width="11" style="110" customWidth="1"/>
    <col min="4880" max="4881" width="17" style="110" customWidth="1"/>
    <col min="4882" max="4882" width="12.28515625" style="110" customWidth="1"/>
    <col min="4883" max="4883" width="15.7109375" style="110" customWidth="1"/>
    <col min="4884" max="4884" width="15" style="110" customWidth="1"/>
    <col min="4885" max="4885" width="26.140625" style="110" customWidth="1"/>
    <col min="4886" max="4886" width="12.85546875" style="110" customWidth="1"/>
    <col min="4887" max="4887" width="13.28515625" style="110" customWidth="1"/>
    <col min="4888" max="4888" width="10.7109375" style="110" customWidth="1"/>
    <col min="4889" max="4889" width="10.140625" style="110" customWidth="1"/>
    <col min="4890" max="4890" width="11.7109375" style="110" customWidth="1"/>
    <col min="4891" max="4891" width="13.140625" style="110" customWidth="1"/>
    <col min="4892" max="4892" width="14.7109375" style="110" customWidth="1"/>
    <col min="4893" max="4893" width="9.7109375" style="110" bestFit="1" customWidth="1"/>
    <col min="4894" max="5120" width="8.85546875" style="110"/>
    <col min="5121" max="5121" width="5.28515625" style="110" customWidth="1"/>
    <col min="5122" max="5122" width="9" style="110" customWidth="1"/>
    <col min="5123" max="5123" width="14" style="110" customWidth="1"/>
    <col min="5124" max="5124" width="27" style="110" bestFit="1" customWidth="1"/>
    <col min="5125" max="5125" width="26.28515625" style="110" customWidth="1"/>
    <col min="5126" max="5126" width="11" style="110" customWidth="1"/>
    <col min="5127" max="5127" width="11.28515625" style="110" customWidth="1"/>
    <col min="5128" max="5128" width="9.28515625" style="110" customWidth="1"/>
    <col min="5129" max="5129" width="10" style="110" customWidth="1"/>
    <col min="5130" max="5130" width="9.85546875" style="110" customWidth="1"/>
    <col min="5131" max="5131" width="11.7109375" style="110" customWidth="1"/>
    <col min="5132" max="5132" width="11" style="110" customWidth="1"/>
    <col min="5133" max="5133" width="10.28515625" style="110" bestFit="1" customWidth="1"/>
    <col min="5134" max="5135" width="11" style="110" customWidth="1"/>
    <col min="5136" max="5137" width="17" style="110" customWidth="1"/>
    <col min="5138" max="5138" width="12.28515625" style="110" customWidth="1"/>
    <col min="5139" max="5139" width="15.7109375" style="110" customWidth="1"/>
    <col min="5140" max="5140" width="15" style="110" customWidth="1"/>
    <col min="5141" max="5141" width="26.140625" style="110" customWidth="1"/>
    <col min="5142" max="5142" width="12.85546875" style="110" customWidth="1"/>
    <col min="5143" max="5143" width="13.28515625" style="110" customWidth="1"/>
    <col min="5144" max="5144" width="10.7109375" style="110" customWidth="1"/>
    <col min="5145" max="5145" width="10.140625" style="110" customWidth="1"/>
    <col min="5146" max="5146" width="11.7109375" style="110" customWidth="1"/>
    <col min="5147" max="5147" width="13.140625" style="110" customWidth="1"/>
    <col min="5148" max="5148" width="14.7109375" style="110" customWidth="1"/>
    <col min="5149" max="5149" width="9.7109375" style="110" bestFit="1" customWidth="1"/>
    <col min="5150" max="5376" width="8.85546875" style="110"/>
    <col min="5377" max="5377" width="5.28515625" style="110" customWidth="1"/>
    <col min="5378" max="5378" width="9" style="110" customWidth="1"/>
    <col min="5379" max="5379" width="14" style="110" customWidth="1"/>
    <col min="5380" max="5380" width="27" style="110" bestFit="1" customWidth="1"/>
    <col min="5381" max="5381" width="26.28515625" style="110" customWidth="1"/>
    <col min="5382" max="5382" width="11" style="110" customWidth="1"/>
    <col min="5383" max="5383" width="11.28515625" style="110" customWidth="1"/>
    <col min="5384" max="5384" width="9.28515625" style="110" customWidth="1"/>
    <col min="5385" max="5385" width="10" style="110" customWidth="1"/>
    <col min="5386" max="5386" width="9.85546875" style="110" customWidth="1"/>
    <col min="5387" max="5387" width="11.7109375" style="110" customWidth="1"/>
    <col min="5388" max="5388" width="11" style="110" customWidth="1"/>
    <col min="5389" max="5389" width="10.28515625" style="110" bestFit="1" customWidth="1"/>
    <col min="5390" max="5391" width="11" style="110" customWidth="1"/>
    <col min="5392" max="5393" width="17" style="110" customWidth="1"/>
    <col min="5394" max="5394" width="12.28515625" style="110" customWidth="1"/>
    <col min="5395" max="5395" width="15.7109375" style="110" customWidth="1"/>
    <col min="5396" max="5396" width="15" style="110" customWidth="1"/>
    <col min="5397" max="5397" width="26.140625" style="110" customWidth="1"/>
    <col min="5398" max="5398" width="12.85546875" style="110" customWidth="1"/>
    <col min="5399" max="5399" width="13.28515625" style="110" customWidth="1"/>
    <col min="5400" max="5400" width="10.7109375" style="110" customWidth="1"/>
    <col min="5401" max="5401" width="10.140625" style="110" customWidth="1"/>
    <col min="5402" max="5402" width="11.7109375" style="110" customWidth="1"/>
    <col min="5403" max="5403" width="13.140625" style="110" customWidth="1"/>
    <col min="5404" max="5404" width="14.7109375" style="110" customWidth="1"/>
    <col min="5405" max="5405" width="9.7109375" style="110" bestFit="1" customWidth="1"/>
    <col min="5406" max="5632" width="8.85546875" style="110"/>
    <col min="5633" max="5633" width="5.28515625" style="110" customWidth="1"/>
    <col min="5634" max="5634" width="9" style="110" customWidth="1"/>
    <col min="5635" max="5635" width="14" style="110" customWidth="1"/>
    <col min="5636" max="5636" width="27" style="110" bestFit="1" customWidth="1"/>
    <col min="5637" max="5637" width="26.28515625" style="110" customWidth="1"/>
    <col min="5638" max="5638" width="11" style="110" customWidth="1"/>
    <col min="5639" max="5639" width="11.28515625" style="110" customWidth="1"/>
    <col min="5640" max="5640" width="9.28515625" style="110" customWidth="1"/>
    <col min="5641" max="5641" width="10" style="110" customWidth="1"/>
    <col min="5642" max="5642" width="9.85546875" style="110" customWidth="1"/>
    <col min="5643" max="5643" width="11.7109375" style="110" customWidth="1"/>
    <col min="5644" max="5644" width="11" style="110" customWidth="1"/>
    <col min="5645" max="5645" width="10.28515625" style="110" bestFit="1" customWidth="1"/>
    <col min="5646" max="5647" width="11" style="110" customWidth="1"/>
    <col min="5648" max="5649" width="17" style="110" customWidth="1"/>
    <col min="5650" max="5650" width="12.28515625" style="110" customWidth="1"/>
    <col min="5651" max="5651" width="15.7109375" style="110" customWidth="1"/>
    <col min="5652" max="5652" width="15" style="110" customWidth="1"/>
    <col min="5653" max="5653" width="26.140625" style="110" customWidth="1"/>
    <col min="5654" max="5654" width="12.85546875" style="110" customWidth="1"/>
    <col min="5655" max="5655" width="13.28515625" style="110" customWidth="1"/>
    <col min="5656" max="5656" width="10.7109375" style="110" customWidth="1"/>
    <col min="5657" max="5657" width="10.140625" style="110" customWidth="1"/>
    <col min="5658" max="5658" width="11.7109375" style="110" customWidth="1"/>
    <col min="5659" max="5659" width="13.140625" style="110" customWidth="1"/>
    <col min="5660" max="5660" width="14.7109375" style="110" customWidth="1"/>
    <col min="5661" max="5661" width="9.7109375" style="110" bestFit="1" customWidth="1"/>
    <col min="5662" max="5888" width="8.85546875" style="110"/>
    <col min="5889" max="5889" width="5.28515625" style="110" customWidth="1"/>
    <col min="5890" max="5890" width="9" style="110" customWidth="1"/>
    <col min="5891" max="5891" width="14" style="110" customWidth="1"/>
    <col min="5892" max="5892" width="27" style="110" bestFit="1" customWidth="1"/>
    <col min="5893" max="5893" width="26.28515625" style="110" customWidth="1"/>
    <col min="5894" max="5894" width="11" style="110" customWidth="1"/>
    <col min="5895" max="5895" width="11.28515625" style="110" customWidth="1"/>
    <col min="5896" max="5896" width="9.28515625" style="110" customWidth="1"/>
    <col min="5897" max="5897" width="10" style="110" customWidth="1"/>
    <col min="5898" max="5898" width="9.85546875" style="110" customWidth="1"/>
    <col min="5899" max="5899" width="11.7109375" style="110" customWidth="1"/>
    <col min="5900" max="5900" width="11" style="110" customWidth="1"/>
    <col min="5901" max="5901" width="10.28515625" style="110" bestFit="1" customWidth="1"/>
    <col min="5902" max="5903" width="11" style="110" customWidth="1"/>
    <col min="5904" max="5905" width="17" style="110" customWidth="1"/>
    <col min="5906" max="5906" width="12.28515625" style="110" customWidth="1"/>
    <col min="5907" max="5907" width="15.7109375" style="110" customWidth="1"/>
    <col min="5908" max="5908" width="15" style="110" customWidth="1"/>
    <col min="5909" max="5909" width="26.140625" style="110" customWidth="1"/>
    <col min="5910" max="5910" width="12.85546875" style="110" customWidth="1"/>
    <col min="5911" max="5911" width="13.28515625" style="110" customWidth="1"/>
    <col min="5912" max="5912" width="10.7109375" style="110" customWidth="1"/>
    <col min="5913" max="5913" width="10.140625" style="110" customWidth="1"/>
    <col min="5914" max="5914" width="11.7109375" style="110" customWidth="1"/>
    <col min="5915" max="5915" width="13.140625" style="110" customWidth="1"/>
    <col min="5916" max="5916" width="14.7109375" style="110" customWidth="1"/>
    <col min="5917" max="5917" width="9.7109375" style="110" bestFit="1" customWidth="1"/>
    <col min="5918" max="6144" width="8.85546875" style="110"/>
    <col min="6145" max="6145" width="5.28515625" style="110" customWidth="1"/>
    <col min="6146" max="6146" width="9" style="110" customWidth="1"/>
    <col min="6147" max="6147" width="14" style="110" customWidth="1"/>
    <col min="6148" max="6148" width="27" style="110" bestFit="1" customWidth="1"/>
    <col min="6149" max="6149" width="26.28515625" style="110" customWidth="1"/>
    <col min="6150" max="6150" width="11" style="110" customWidth="1"/>
    <col min="6151" max="6151" width="11.28515625" style="110" customWidth="1"/>
    <col min="6152" max="6152" width="9.28515625" style="110" customWidth="1"/>
    <col min="6153" max="6153" width="10" style="110" customWidth="1"/>
    <col min="6154" max="6154" width="9.85546875" style="110" customWidth="1"/>
    <col min="6155" max="6155" width="11.7109375" style="110" customWidth="1"/>
    <col min="6156" max="6156" width="11" style="110" customWidth="1"/>
    <col min="6157" max="6157" width="10.28515625" style="110" bestFit="1" customWidth="1"/>
    <col min="6158" max="6159" width="11" style="110" customWidth="1"/>
    <col min="6160" max="6161" width="17" style="110" customWidth="1"/>
    <col min="6162" max="6162" width="12.28515625" style="110" customWidth="1"/>
    <col min="6163" max="6163" width="15.7109375" style="110" customWidth="1"/>
    <col min="6164" max="6164" width="15" style="110" customWidth="1"/>
    <col min="6165" max="6165" width="26.140625" style="110" customWidth="1"/>
    <col min="6166" max="6166" width="12.85546875" style="110" customWidth="1"/>
    <col min="6167" max="6167" width="13.28515625" style="110" customWidth="1"/>
    <col min="6168" max="6168" width="10.7109375" style="110" customWidth="1"/>
    <col min="6169" max="6169" width="10.140625" style="110" customWidth="1"/>
    <col min="6170" max="6170" width="11.7109375" style="110" customWidth="1"/>
    <col min="6171" max="6171" width="13.140625" style="110" customWidth="1"/>
    <col min="6172" max="6172" width="14.7109375" style="110" customWidth="1"/>
    <col min="6173" max="6173" width="9.7109375" style="110" bestFit="1" customWidth="1"/>
    <col min="6174" max="6400" width="8.85546875" style="110"/>
    <col min="6401" max="6401" width="5.28515625" style="110" customWidth="1"/>
    <col min="6402" max="6402" width="9" style="110" customWidth="1"/>
    <col min="6403" max="6403" width="14" style="110" customWidth="1"/>
    <col min="6404" max="6404" width="27" style="110" bestFit="1" customWidth="1"/>
    <col min="6405" max="6405" width="26.28515625" style="110" customWidth="1"/>
    <col min="6406" max="6406" width="11" style="110" customWidth="1"/>
    <col min="6407" max="6407" width="11.28515625" style="110" customWidth="1"/>
    <col min="6408" max="6408" width="9.28515625" style="110" customWidth="1"/>
    <col min="6409" max="6409" width="10" style="110" customWidth="1"/>
    <col min="6410" max="6410" width="9.85546875" style="110" customWidth="1"/>
    <col min="6411" max="6411" width="11.7109375" style="110" customWidth="1"/>
    <col min="6412" max="6412" width="11" style="110" customWidth="1"/>
    <col min="6413" max="6413" width="10.28515625" style="110" bestFit="1" customWidth="1"/>
    <col min="6414" max="6415" width="11" style="110" customWidth="1"/>
    <col min="6416" max="6417" width="17" style="110" customWidth="1"/>
    <col min="6418" max="6418" width="12.28515625" style="110" customWidth="1"/>
    <col min="6419" max="6419" width="15.7109375" style="110" customWidth="1"/>
    <col min="6420" max="6420" width="15" style="110" customWidth="1"/>
    <col min="6421" max="6421" width="26.140625" style="110" customWidth="1"/>
    <col min="6422" max="6422" width="12.85546875" style="110" customWidth="1"/>
    <col min="6423" max="6423" width="13.28515625" style="110" customWidth="1"/>
    <col min="6424" max="6424" width="10.7109375" style="110" customWidth="1"/>
    <col min="6425" max="6425" width="10.140625" style="110" customWidth="1"/>
    <col min="6426" max="6426" width="11.7109375" style="110" customWidth="1"/>
    <col min="6427" max="6427" width="13.140625" style="110" customWidth="1"/>
    <col min="6428" max="6428" width="14.7109375" style="110" customWidth="1"/>
    <col min="6429" max="6429" width="9.7109375" style="110" bestFit="1" customWidth="1"/>
    <col min="6430" max="6656" width="8.85546875" style="110"/>
    <col min="6657" max="6657" width="5.28515625" style="110" customWidth="1"/>
    <col min="6658" max="6658" width="9" style="110" customWidth="1"/>
    <col min="6659" max="6659" width="14" style="110" customWidth="1"/>
    <col min="6660" max="6660" width="27" style="110" bestFit="1" customWidth="1"/>
    <col min="6661" max="6661" width="26.28515625" style="110" customWidth="1"/>
    <col min="6662" max="6662" width="11" style="110" customWidth="1"/>
    <col min="6663" max="6663" width="11.28515625" style="110" customWidth="1"/>
    <col min="6664" max="6664" width="9.28515625" style="110" customWidth="1"/>
    <col min="6665" max="6665" width="10" style="110" customWidth="1"/>
    <col min="6666" max="6666" width="9.85546875" style="110" customWidth="1"/>
    <col min="6667" max="6667" width="11.7109375" style="110" customWidth="1"/>
    <col min="6668" max="6668" width="11" style="110" customWidth="1"/>
    <col min="6669" max="6669" width="10.28515625" style="110" bestFit="1" customWidth="1"/>
    <col min="6670" max="6671" width="11" style="110" customWidth="1"/>
    <col min="6672" max="6673" width="17" style="110" customWidth="1"/>
    <col min="6674" max="6674" width="12.28515625" style="110" customWidth="1"/>
    <col min="6675" max="6675" width="15.7109375" style="110" customWidth="1"/>
    <col min="6676" max="6676" width="15" style="110" customWidth="1"/>
    <col min="6677" max="6677" width="26.140625" style="110" customWidth="1"/>
    <col min="6678" max="6678" width="12.85546875" style="110" customWidth="1"/>
    <col min="6679" max="6679" width="13.28515625" style="110" customWidth="1"/>
    <col min="6680" max="6680" width="10.7109375" style="110" customWidth="1"/>
    <col min="6681" max="6681" width="10.140625" style="110" customWidth="1"/>
    <col min="6682" max="6682" width="11.7109375" style="110" customWidth="1"/>
    <col min="6683" max="6683" width="13.140625" style="110" customWidth="1"/>
    <col min="6684" max="6684" width="14.7109375" style="110" customWidth="1"/>
    <col min="6685" max="6685" width="9.7109375" style="110" bestFit="1" customWidth="1"/>
    <col min="6686" max="6912" width="8.85546875" style="110"/>
    <col min="6913" max="6913" width="5.28515625" style="110" customWidth="1"/>
    <col min="6914" max="6914" width="9" style="110" customWidth="1"/>
    <col min="6915" max="6915" width="14" style="110" customWidth="1"/>
    <col min="6916" max="6916" width="27" style="110" bestFit="1" customWidth="1"/>
    <col min="6917" max="6917" width="26.28515625" style="110" customWidth="1"/>
    <col min="6918" max="6918" width="11" style="110" customWidth="1"/>
    <col min="6919" max="6919" width="11.28515625" style="110" customWidth="1"/>
    <col min="6920" max="6920" width="9.28515625" style="110" customWidth="1"/>
    <col min="6921" max="6921" width="10" style="110" customWidth="1"/>
    <col min="6922" max="6922" width="9.85546875" style="110" customWidth="1"/>
    <col min="6923" max="6923" width="11.7109375" style="110" customWidth="1"/>
    <col min="6924" max="6924" width="11" style="110" customWidth="1"/>
    <col min="6925" max="6925" width="10.28515625" style="110" bestFit="1" customWidth="1"/>
    <col min="6926" max="6927" width="11" style="110" customWidth="1"/>
    <col min="6928" max="6929" width="17" style="110" customWidth="1"/>
    <col min="6930" max="6930" width="12.28515625" style="110" customWidth="1"/>
    <col min="6931" max="6931" width="15.7109375" style="110" customWidth="1"/>
    <col min="6932" max="6932" width="15" style="110" customWidth="1"/>
    <col min="6933" max="6933" width="26.140625" style="110" customWidth="1"/>
    <col min="6934" max="6934" width="12.85546875" style="110" customWidth="1"/>
    <col min="6935" max="6935" width="13.28515625" style="110" customWidth="1"/>
    <col min="6936" max="6936" width="10.7109375" style="110" customWidth="1"/>
    <col min="6937" max="6937" width="10.140625" style="110" customWidth="1"/>
    <col min="6938" max="6938" width="11.7109375" style="110" customWidth="1"/>
    <col min="6939" max="6939" width="13.140625" style="110" customWidth="1"/>
    <col min="6940" max="6940" width="14.7109375" style="110" customWidth="1"/>
    <col min="6941" max="6941" width="9.7109375" style="110" bestFit="1" customWidth="1"/>
    <col min="6942" max="7168" width="8.85546875" style="110"/>
    <col min="7169" max="7169" width="5.28515625" style="110" customWidth="1"/>
    <col min="7170" max="7170" width="9" style="110" customWidth="1"/>
    <col min="7171" max="7171" width="14" style="110" customWidth="1"/>
    <col min="7172" max="7172" width="27" style="110" bestFit="1" customWidth="1"/>
    <col min="7173" max="7173" width="26.28515625" style="110" customWidth="1"/>
    <col min="7174" max="7174" width="11" style="110" customWidth="1"/>
    <col min="7175" max="7175" width="11.28515625" style="110" customWidth="1"/>
    <col min="7176" max="7176" width="9.28515625" style="110" customWidth="1"/>
    <col min="7177" max="7177" width="10" style="110" customWidth="1"/>
    <col min="7178" max="7178" width="9.85546875" style="110" customWidth="1"/>
    <col min="7179" max="7179" width="11.7109375" style="110" customWidth="1"/>
    <col min="7180" max="7180" width="11" style="110" customWidth="1"/>
    <col min="7181" max="7181" width="10.28515625" style="110" bestFit="1" customWidth="1"/>
    <col min="7182" max="7183" width="11" style="110" customWidth="1"/>
    <col min="7184" max="7185" width="17" style="110" customWidth="1"/>
    <col min="7186" max="7186" width="12.28515625" style="110" customWidth="1"/>
    <col min="7187" max="7187" width="15.7109375" style="110" customWidth="1"/>
    <col min="7188" max="7188" width="15" style="110" customWidth="1"/>
    <col min="7189" max="7189" width="26.140625" style="110" customWidth="1"/>
    <col min="7190" max="7190" width="12.85546875" style="110" customWidth="1"/>
    <col min="7191" max="7191" width="13.28515625" style="110" customWidth="1"/>
    <col min="7192" max="7192" width="10.7109375" style="110" customWidth="1"/>
    <col min="7193" max="7193" width="10.140625" style="110" customWidth="1"/>
    <col min="7194" max="7194" width="11.7109375" style="110" customWidth="1"/>
    <col min="7195" max="7195" width="13.140625" style="110" customWidth="1"/>
    <col min="7196" max="7196" width="14.7109375" style="110" customWidth="1"/>
    <col min="7197" max="7197" width="9.7109375" style="110" bestFit="1" customWidth="1"/>
    <col min="7198" max="7424" width="8.85546875" style="110"/>
    <col min="7425" max="7425" width="5.28515625" style="110" customWidth="1"/>
    <col min="7426" max="7426" width="9" style="110" customWidth="1"/>
    <col min="7427" max="7427" width="14" style="110" customWidth="1"/>
    <col min="7428" max="7428" width="27" style="110" bestFit="1" customWidth="1"/>
    <col min="7429" max="7429" width="26.28515625" style="110" customWidth="1"/>
    <col min="7430" max="7430" width="11" style="110" customWidth="1"/>
    <col min="7431" max="7431" width="11.28515625" style="110" customWidth="1"/>
    <col min="7432" max="7432" width="9.28515625" style="110" customWidth="1"/>
    <col min="7433" max="7433" width="10" style="110" customWidth="1"/>
    <col min="7434" max="7434" width="9.85546875" style="110" customWidth="1"/>
    <col min="7435" max="7435" width="11.7109375" style="110" customWidth="1"/>
    <col min="7436" max="7436" width="11" style="110" customWidth="1"/>
    <col min="7437" max="7437" width="10.28515625" style="110" bestFit="1" customWidth="1"/>
    <col min="7438" max="7439" width="11" style="110" customWidth="1"/>
    <col min="7440" max="7441" width="17" style="110" customWidth="1"/>
    <col min="7442" max="7442" width="12.28515625" style="110" customWidth="1"/>
    <col min="7443" max="7443" width="15.7109375" style="110" customWidth="1"/>
    <col min="7444" max="7444" width="15" style="110" customWidth="1"/>
    <col min="7445" max="7445" width="26.140625" style="110" customWidth="1"/>
    <col min="7446" max="7446" width="12.85546875" style="110" customWidth="1"/>
    <col min="7447" max="7447" width="13.28515625" style="110" customWidth="1"/>
    <col min="7448" max="7448" width="10.7109375" style="110" customWidth="1"/>
    <col min="7449" max="7449" width="10.140625" style="110" customWidth="1"/>
    <col min="7450" max="7450" width="11.7109375" style="110" customWidth="1"/>
    <col min="7451" max="7451" width="13.140625" style="110" customWidth="1"/>
    <col min="7452" max="7452" width="14.7109375" style="110" customWidth="1"/>
    <col min="7453" max="7453" width="9.7109375" style="110" bestFit="1" customWidth="1"/>
    <col min="7454" max="7680" width="8.85546875" style="110"/>
    <col min="7681" max="7681" width="5.28515625" style="110" customWidth="1"/>
    <col min="7682" max="7682" width="9" style="110" customWidth="1"/>
    <col min="7683" max="7683" width="14" style="110" customWidth="1"/>
    <col min="7684" max="7684" width="27" style="110" bestFit="1" customWidth="1"/>
    <col min="7685" max="7685" width="26.28515625" style="110" customWidth="1"/>
    <col min="7686" max="7686" width="11" style="110" customWidth="1"/>
    <col min="7687" max="7687" width="11.28515625" style="110" customWidth="1"/>
    <col min="7688" max="7688" width="9.28515625" style="110" customWidth="1"/>
    <col min="7689" max="7689" width="10" style="110" customWidth="1"/>
    <col min="7690" max="7690" width="9.85546875" style="110" customWidth="1"/>
    <col min="7691" max="7691" width="11.7109375" style="110" customWidth="1"/>
    <col min="7692" max="7692" width="11" style="110" customWidth="1"/>
    <col min="7693" max="7693" width="10.28515625" style="110" bestFit="1" customWidth="1"/>
    <col min="7694" max="7695" width="11" style="110" customWidth="1"/>
    <col min="7696" max="7697" width="17" style="110" customWidth="1"/>
    <col min="7698" max="7698" width="12.28515625" style="110" customWidth="1"/>
    <col min="7699" max="7699" width="15.7109375" style="110" customWidth="1"/>
    <col min="7700" max="7700" width="15" style="110" customWidth="1"/>
    <col min="7701" max="7701" width="26.140625" style="110" customWidth="1"/>
    <col min="7702" max="7702" width="12.85546875" style="110" customWidth="1"/>
    <col min="7703" max="7703" width="13.28515625" style="110" customWidth="1"/>
    <col min="7704" max="7704" width="10.7109375" style="110" customWidth="1"/>
    <col min="7705" max="7705" width="10.140625" style="110" customWidth="1"/>
    <col min="7706" max="7706" width="11.7109375" style="110" customWidth="1"/>
    <col min="7707" max="7707" width="13.140625" style="110" customWidth="1"/>
    <col min="7708" max="7708" width="14.7109375" style="110" customWidth="1"/>
    <col min="7709" max="7709" width="9.7109375" style="110" bestFit="1" customWidth="1"/>
    <col min="7710" max="7936" width="8.85546875" style="110"/>
    <col min="7937" max="7937" width="5.28515625" style="110" customWidth="1"/>
    <col min="7938" max="7938" width="9" style="110" customWidth="1"/>
    <col min="7939" max="7939" width="14" style="110" customWidth="1"/>
    <col min="7940" max="7940" width="27" style="110" bestFit="1" customWidth="1"/>
    <col min="7941" max="7941" width="26.28515625" style="110" customWidth="1"/>
    <col min="7942" max="7942" width="11" style="110" customWidth="1"/>
    <col min="7943" max="7943" width="11.28515625" style="110" customWidth="1"/>
    <col min="7944" max="7944" width="9.28515625" style="110" customWidth="1"/>
    <col min="7945" max="7945" width="10" style="110" customWidth="1"/>
    <col min="7946" max="7946" width="9.85546875" style="110" customWidth="1"/>
    <col min="7947" max="7947" width="11.7109375" style="110" customWidth="1"/>
    <col min="7948" max="7948" width="11" style="110" customWidth="1"/>
    <col min="7949" max="7949" width="10.28515625" style="110" bestFit="1" customWidth="1"/>
    <col min="7950" max="7951" width="11" style="110" customWidth="1"/>
    <col min="7952" max="7953" width="17" style="110" customWidth="1"/>
    <col min="7954" max="7954" width="12.28515625" style="110" customWidth="1"/>
    <col min="7955" max="7955" width="15.7109375" style="110" customWidth="1"/>
    <col min="7956" max="7956" width="15" style="110" customWidth="1"/>
    <col min="7957" max="7957" width="26.140625" style="110" customWidth="1"/>
    <col min="7958" max="7958" width="12.85546875" style="110" customWidth="1"/>
    <col min="7959" max="7959" width="13.28515625" style="110" customWidth="1"/>
    <col min="7960" max="7960" width="10.7109375" style="110" customWidth="1"/>
    <col min="7961" max="7961" width="10.140625" style="110" customWidth="1"/>
    <col min="7962" max="7962" width="11.7109375" style="110" customWidth="1"/>
    <col min="7963" max="7963" width="13.140625" style="110" customWidth="1"/>
    <col min="7964" max="7964" width="14.7109375" style="110" customWidth="1"/>
    <col min="7965" max="7965" width="9.7109375" style="110" bestFit="1" customWidth="1"/>
    <col min="7966" max="8192" width="8.85546875" style="110"/>
    <col min="8193" max="8193" width="5.28515625" style="110" customWidth="1"/>
    <col min="8194" max="8194" width="9" style="110" customWidth="1"/>
    <col min="8195" max="8195" width="14" style="110" customWidth="1"/>
    <col min="8196" max="8196" width="27" style="110" bestFit="1" customWidth="1"/>
    <col min="8197" max="8197" width="26.28515625" style="110" customWidth="1"/>
    <col min="8198" max="8198" width="11" style="110" customWidth="1"/>
    <col min="8199" max="8199" width="11.28515625" style="110" customWidth="1"/>
    <col min="8200" max="8200" width="9.28515625" style="110" customWidth="1"/>
    <col min="8201" max="8201" width="10" style="110" customWidth="1"/>
    <col min="8202" max="8202" width="9.85546875" style="110" customWidth="1"/>
    <col min="8203" max="8203" width="11.7109375" style="110" customWidth="1"/>
    <col min="8204" max="8204" width="11" style="110" customWidth="1"/>
    <col min="8205" max="8205" width="10.28515625" style="110" bestFit="1" customWidth="1"/>
    <col min="8206" max="8207" width="11" style="110" customWidth="1"/>
    <col min="8208" max="8209" width="17" style="110" customWidth="1"/>
    <col min="8210" max="8210" width="12.28515625" style="110" customWidth="1"/>
    <col min="8211" max="8211" width="15.7109375" style="110" customWidth="1"/>
    <col min="8212" max="8212" width="15" style="110" customWidth="1"/>
    <col min="8213" max="8213" width="26.140625" style="110" customWidth="1"/>
    <col min="8214" max="8214" width="12.85546875" style="110" customWidth="1"/>
    <col min="8215" max="8215" width="13.28515625" style="110" customWidth="1"/>
    <col min="8216" max="8216" width="10.7109375" style="110" customWidth="1"/>
    <col min="8217" max="8217" width="10.140625" style="110" customWidth="1"/>
    <col min="8218" max="8218" width="11.7109375" style="110" customWidth="1"/>
    <col min="8219" max="8219" width="13.140625" style="110" customWidth="1"/>
    <col min="8220" max="8220" width="14.7109375" style="110" customWidth="1"/>
    <col min="8221" max="8221" width="9.7109375" style="110" bestFit="1" customWidth="1"/>
    <col min="8222" max="8448" width="8.85546875" style="110"/>
    <col min="8449" max="8449" width="5.28515625" style="110" customWidth="1"/>
    <col min="8450" max="8450" width="9" style="110" customWidth="1"/>
    <col min="8451" max="8451" width="14" style="110" customWidth="1"/>
    <col min="8452" max="8452" width="27" style="110" bestFit="1" customWidth="1"/>
    <col min="8453" max="8453" width="26.28515625" style="110" customWidth="1"/>
    <col min="8454" max="8454" width="11" style="110" customWidth="1"/>
    <col min="8455" max="8455" width="11.28515625" style="110" customWidth="1"/>
    <col min="8456" max="8456" width="9.28515625" style="110" customWidth="1"/>
    <col min="8457" max="8457" width="10" style="110" customWidth="1"/>
    <col min="8458" max="8458" width="9.85546875" style="110" customWidth="1"/>
    <col min="8459" max="8459" width="11.7109375" style="110" customWidth="1"/>
    <col min="8460" max="8460" width="11" style="110" customWidth="1"/>
    <col min="8461" max="8461" width="10.28515625" style="110" bestFit="1" customWidth="1"/>
    <col min="8462" max="8463" width="11" style="110" customWidth="1"/>
    <col min="8464" max="8465" width="17" style="110" customWidth="1"/>
    <col min="8466" max="8466" width="12.28515625" style="110" customWidth="1"/>
    <col min="8467" max="8467" width="15.7109375" style="110" customWidth="1"/>
    <col min="8468" max="8468" width="15" style="110" customWidth="1"/>
    <col min="8469" max="8469" width="26.140625" style="110" customWidth="1"/>
    <col min="8470" max="8470" width="12.85546875" style="110" customWidth="1"/>
    <col min="8471" max="8471" width="13.28515625" style="110" customWidth="1"/>
    <col min="8472" max="8472" width="10.7109375" style="110" customWidth="1"/>
    <col min="8473" max="8473" width="10.140625" style="110" customWidth="1"/>
    <col min="8474" max="8474" width="11.7109375" style="110" customWidth="1"/>
    <col min="8475" max="8475" width="13.140625" style="110" customWidth="1"/>
    <col min="8476" max="8476" width="14.7109375" style="110" customWidth="1"/>
    <col min="8477" max="8477" width="9.7109375" style="110" bestFit="1" customWidth="1"/>
    <col min="8478" max="8704" width="8.85546875" style="110"/>
    <col min="8705" max="8705" width="5.28515625" style="110" customWidth="1"/>
    <col min="8706" max="8706" width="9" style="110" customWidth="1"/>
    <col min="8707" max="8707" width="14" style="110" customWidth="1"/>
    <col min="8708" max="8708" width="27" style="110" bestFit="1" customWidth="1"/>
    <col min="8709" max="8709" width="26.28515625" style="110" customWidth="1"/>
    <col min="8710" max="8710" width="11" style="110" customWidth="1"/>
    <col min="8711" max="8711" width="11.28515625" style="110" customWidth="1"/>
    <col min="8712" max="8712" width="9.28515625" style="110" customWidth="1"/>
    <col min="8713" max="8713" width="10" style="110" customWidth="1"/>
    <col min="8714" max="8714" width="9.85546875" style="110" customWidth="1"/>
    <col min="8715" max="8715" width="11.7109375" style="110" customWidth="1"/>
    <col min="8716" max="8716" width="11" style="110" customWidth="1"/>
    <col min="8717" max="8717" width="10.28515625" style="110" bestFit="1" customWidth="1"/>
    <col min="8718" max="8719" width="11" style="110" customWidth="1"/>
    <col min="8720" max="8721" width="17" style="110" customWidth="1"/>
    <col min="8722" max="8722" width="12.28515625" style="110" customWidth="1"/>
    <col min="8723" max="8723" width="15.7109375" style="110" customWidth="1"/>
    <col min="8724" max="8724" width="15" style="110" customWidth="1"/>
    <col min="8725" max="8725" width="26.140625" style="110" customWidth="1"/>
    <col min="8726" max="8726" width="12.85546875" style="110" customWidth="1"/>
    <col min="8727" max="8727" width="13.28515625" style="110" customWidth="1"/>
    <col min="8728" max="8728" width="10.7109375" style="110" customWidth="1"/>
    <col min="8729" max="8729" width="10.140625" style="110" customWidth="1"/>
    <col min="8730" max="8730" width="11.7109375" style="110" customWidth="1"/>
    <col min="8731" max="8731" width="13.140625" style="110" customWidth="1"/>
    <col min="8732" max="8732" width="14.7109375" style="110" customWidth="1"/>
    <col min="8733" max="8733" width="9.7109375" style="110" bestFit="1" customWidth="1"/>
    <col min="8734" max="8960" width="8.85546875" style="110"/>
    <col min="8961" max="8961" width="5.28515625" style="110" customWidth="1"/>
    <col min="8962" max="8962" width="9" style="110" customWidth="1"/>
    <col min="8963" max="8963" width="14" style="110" customWidth="1"/>
    <col min="8964" max="8964" width="27" style="110" bestFit="1" customWidth="1"/>
    <col min="8965" max="8965" width="26.28515625" style="110" customWidth="1"/>
    <col min="8966" max="8966" width="11" style="110" customWidth="1"/>
    <col min="8967" max="8967" width="11.28515625" style="110" customWidth="1"/>
    <col min="8968" max="8968" width="9.28515625" style="110" customWidth="1"/>
    <col min="8969" max="8969" width="10" style="110" customWidth="1"/>
    <col min="8970" max="8970" width="9.85546875" style="110" customWidth="1"/>
    <col min="8971" max="8971" width="11.7109375" style="110" customWidth="1"/>
    <col min="8972" max="8972" width="11" style="110" customWidth="1"/>
    <col min="8973" max="8973" width="10.28515625" style="110" bestFit="1" customWidth="1"/>
    <col min="8974" max="8975" width="11" style="110" customWidth="1"/>
    <col min="8976" max="8977" width="17" style="110" customWidth="1"/>
    <col min="8978" max="8978" width="12.28515625" style="110" customWidth="1"/>
    <col min="8979" max="8979" width="15.7109375" style="110" customWidth="1"/>
    <col min="8980" max="8980" width="15" style="110" customWidth="1"/>
    <col min="8981" max="8981" width="26.140625" style="110" customWidth="1"/>
    <col min="8982" max="8982" width="12.85546875" style="110" customWidth="1"/>
    <col min="8983" max="8983" width="13.28515625" style="110" customWidth="1"/>
    <col min="8984" max="8984" width="10.7109375" style="110" customWidth="1"/>
    <col min="8985" max="8985" width="10.140625" style="110" customWidth="1"/>
    <col min="8986" max="8986" width="11.7109375" style="110" customWidth="1"/>
    <col min="8987" max="8987" width="13.140625" style="110" customWidth="1"/>
    <col min="8988" max="8988" width="14.7109375" style="110" customWidth="1"/>
    <col min="8989" max="8989" width="9.7109375" style="110" bestFit="1" customWidth="1"/>
    <col min="8990" max="9216" width="8.85546875" style="110"/>
    <col min="9217" max="9217" width="5.28515625" style="110" customWidth="1"/>
    <col min="9218" max="9218" width="9" style="110" customWidth="1"/>
    <col min="9219" max="9219" width="14" style="110" customWidth="1"/>
    <col min="9220" max="9220" width="27" style="110" bestFit="1" customWidth="1"/>
    <col min="9221" max="9221" width="26.28515625" style="110" customWidth="1"/>
    <col min="9222" max="9222" width="11" style="110" customWidth="1"/>
    <col min="9223" max="9223" width="11.28515625" style="110" customWidth="1"/>
    <col min="9224" max="9224" width="9.28515625" style="110" customWidth="1"/>
    <col min="9225" max="9225" width="10" style="110" customWidth="1"/>
    <col min="9226" max="9226" width="9.85546875" style="110" customWidth="1"/>
    <col min="9227" max="9227" width="11.7109375" style="110" customWidth="1"/>
    <col min="9228" max="9228" width="11" style="110" customWidth="1"/>
    <col min="9229" max="9229" width="10.28515625" style="110" bestFit="1" customWidth="1"/>
    <col min="9230" max="9231" width="11" style="110" customWidth="1"/>
    <col min="9232" max="9233" width="17" style="110" customWidth="1"/>
    <col min="9234" max="9234" width="12.28515625" style="110" customWidth="1"/>
    <col min="9235" max="9235" width="15.7109375" style="110" customWidth="1"/>
    <col min="9236" max="9236" width="15" style="110" customWidth="1"/>
    <col min="9237" max="9237" width="26.140625" style="110" customWidth="1"/>
    <col min="9238" max="9238" width="12.85546875" style="110" customWidth="1"/>
    <col min="9239" max="9239" width="13.28515625" style="110" customWidth="1"/>
    <col min="9240" max="9240" width="10.7109375" style="110" customWidth="1"/>
    <col min="9241" max="9241" width="10.140625" style="110" customWidth="1"/>
    <col min="9242" max="9242" width="11.7109375" style="110" customWidth="1"/>
    <col min="9243" max="9243" width="13.140625" style="110" customWidth="1"/>
    <col min="9244" max="9244" width="14.7109375" style="110" customWidth="1"/>
    <col min="9245" max="9245" width="9.7109375" style="110" bestFit="1" customWidth="1"/>
    <col min="9246" max="9472" width="8.85546875" style="110"/>
    <col min="9473" max="9473" width="5.28515625" style="110" customWidth="1"/>
    <col min="9474" max="9474" width="9" style="110" customWidth="1"/>
    <col min="9475" max="9475" width="14" style="110" customWidth="1"/>
    <col min="9476" max="9476" width="27" style="110" bestFit="1" customWidth="1"/>
    <col min="9477" max="9477" width="26.28515625" style="110" customWidth="1"/>
    <col min="9478" max="9478" width="11" style="110" customWidth="1"/>
    <col min="9479" max="9479" width="11.28515625" style="110" customWidth="1"/>
    <col min="9480" max="9480" width="9.28515625" style="110" customWidth="1"/>
    <col min="9481" max="9481" width="10" style="110" customWidth="1"/>
    <col min="9482" max="9482" width="9.85546875" style="110" customWidth="1"/>
    <col min="9483" max="9483" width="11.7109375" style="110" customWidth="1"/>
    <col min="9484" max="9484" width="11" style="110" customWidth="1"/>
    <col min="9485" max="9485" width="10.28515625" style="110" bestFit="1" customWidth="1"/>
    <col min="9486" max="9487" width="11" style="110" customWidth="1"/>
    <col min="9488" max="9489" width="17" style="110" customWidth="1"/>
    <col min="9490" max="9490" width="12.28515625" style="110" customWidth="1"/>
    <col min="9491" max="9491" width="15.7109375" style="110" customWidth="1"/>
    <col min="9492" max="9492" width="15" style="110" customWidth="1"/>
    <col min="9493" max="9493" width="26.140625" style="110" customWidth="1"/>
    <col min="9494" max="9494" width="12.85546875" style="110" customWidth="1"/>
    <col min="9495" max="9495" width="13.28515625" style="110" customWidth="1"/>
    <col min="9496" max="9496" width="10.7109375" style="110" customWidth="1"/>
    <col min="9497" max="9497" width="10.140625" style="110" customWidth="1"/>
    <col min="9498" max="9498" width="11.7109375" style="110" customWidth="1"/>
    <col min="9499" max="9499" width="13.140625" style="110" customWidth="1"/>
    <col min="9500" max="9500" width="14.7109375" style="110" customWidth="1"/>
    <col min="9501" max="9501" width="9.7109375" style="110" bestFit="1" customWidth="1"/>
    <col min="9502" max="9728" width="8.85546875" style="110"/>
    <col min="9729" max="9729" width="5.28515625" style="110" customWidth="1"/>
    <col min="9730" max="9730" width="9" style="110" customWidth="1"/>
    <col min="9731" max="9731" width="14" style="110" customWidth="1"/>
    <col min="9732" max="9732" width="27" style="110" bestFit="1" customWidth="1"/>
    <col min="9733" max="9733" width="26.28515625" style="110" customWidth="1"/>
    <col min="9734" max="9734" width="11" style="110" customWidth="1"/>
    <col min="9735" max="9735" width="11.28515625" style="110" customWidth="1"/>
    <col min="9736" max="9736" width="9.28515625" style="110" customWidth="1"/>
    <col min="9737" max="9737" width="10" style="110" customWidth="1"/>
    <col min="9738" max="9738" width="9.85546875" style="110" customWidth="1"/>
    <col min="9739" max="9739" width="11.7109375" style="110" customWidth="1"/>
    <col min="9740" max="9740" width="11" style="110" customWidth="1"/>
    <col min="9741" max="9741" width="10.28515625" style="110" bestFit="1" customWidth="1"/>
    <col min="9742" max="9743" width="11" style="110" customWidth="1"/>
    <col min="9744" max="9745" width="17" style="110" customWidth="1"/>
    <col min="9746" max="9746" width="12.28515625" style="110" customWidth="1"/>
    <col min="9747" max="9747" width="15.7109375" style="110" customWidth="1"/>
    <col min="9748" max="9748" width="15" style="110" customWidth="1"/>
    <col min="9749" max="9749" width="26.140625" style="110" customWidth="1"/>
    <col min="9750" max="9750" width="12.85546875" style="110" customWidth="1"/>
    <col min="9751" max="9751" width="13.28515625" style="110" customWidth="1"/>
    <col min="9752" max="9752" width="10.7109375" style="110" customWidth="1"/>
    <col min="9753" max="9753" width="10.140625" style="110" customWidth="1"/>
    <col min="9754" max="9754" width="11.7109375" style="110" customWidth="1"/>
    <col min="9755" max="9755" width="13.140625" style="110" customWidth="1"/>
    <col min="9756" max="9756" width="14.7109375" style="110" customWidth="1"/>
    <col min="9757" max="9757" width="9.7109375" style="110" bestFit="1" customWidth="1"/>
    <col min="9758" max="9984" width="8.85546875" style="110"/>
    <col min="9985" max="9985" width="5.28515625" style="110" customWidth="1"/>
    <col min="9986" max="9986" width="9" style="110" customWidth="1"/>
    <col min="9987" max="9987" width="14" style="110" customWidth="1"/>
    <col min="9988" max="9988" width="27" style="110" bestFit="1" customWidth="1"/>
    <col min="9989" max="9989" width="26.28515625" style="110" customWidth="1"/>
    <col min="9990" max="9990" width="11" style="110" customWidth="1"/>
    <col min="9991" max="9991" width="11.28515625" style="110" customWidth="1"/>
    <col min="9992" max="9992" width="9.28515625" style="110" customWidth="1"/>
    <col min="9993" max="9993" width="10" style="110" customWidth="1"/>
    <col min="9994" max="9994" width="9.85546875" style="110" customWidth="1"/>
    <col min="9995" max="9995" width="11.7109375" style="110" customWidth="1"/>
    <col min="9996" max="9996" width="11" style="110" customWidth="1"/>
    <col min="9997" max="9997" width="10.28515625" style="110" bestFit="1" customWidth="1"/>
    <col min="9998" max="9999" width="11" style="110" customWidth="1"/>
    <col min="10000" max="10001" width="17" style="110" customWidth="1"/>
    <col min="10002" max="10002" width="12.28515625" style="110" customWidth="1"/>
    <col min="10003" max="10003" width="15.7109375" style="110" customWidth="1"/>
    <col min="10004" max="10004" width="15" style="110" customWidth="1"/>
    <col min="10005" max="10005" width="26.140625" style="110" customWidth="1"/>
    <col min="10006" max="10006" width="12.85546875" style="110" customWidth="1"/>
    <col min="10007" max="10007" width="13.28515625" style="110" customWidth="1"/>
    <col min="10008" max="10008" width="10.7109375" style="110" customWidth="1"/>
    <col min="10009" max="10009" width="10.140625" style="110" customWidth="1"/>
    <col min="10010" max="10010" width="11.7109375" style="110" customWidth="1"/>
    <col min="10011" max="10011" width="13.140625" style="110" customWidth="1"/>
    <col min="10012" max="10012" width="14.7109375" style="110" customWidth="1"/>
    <col min="10013" max="10013" width="9.7109375" style="110" bestFit="1" customWidth="1"/>
    <col min="10014" max="10240" width="8.85546875" style="110"/>
    <col min="10241" max="10241" width="5.28515625" style="110" customWidth="1"/>
    <col min="10242" max="10242" width="9" style="110" customWidth="1"/>
    <col min="10243" max="10243" width="14" style="110" customWidth="1"/>
    <col min="10244" max="10244" width="27" style="110" bestFit="1" customWidth="1"/>
    <col min="10245" max="10245" width="26.28515625" style="110" customWidth="1"/>
    <col min="10246" max="10246" width="11" style="110" customWidth="1"/>
    <col min="10247" max="10247" width="11.28515625" style="110" customWidth="1"/>
    <col min="10248" max="10248" width="9.28515625" style="110" customWidth="1"/>
    <col min="10249" max="10249" width="10" style="110" customWidth="1"/>
    <col min="10250" max="10250" width="9.85546875" style="110" customWidth="1"/>
    <col min="10251" max="10251" width="11.7109375" style="110" customWidth="1"/>
    <col min="10252" max="10252" width="11" style="110" customWidth="1"/>
    <col min="10253" max="10253" width="10.28515625" style="110" bestFit="1" customWidth="1"/>
    <col min="10254" max="10255" width="11" style="110" customWidth="1"/>
    <col min="10256" max="10257" width="17" style="110" customWidth="1"/>
    <col min="10258" max="10258" width="12.28515625" style="110" customWidth="1"/>
    <col min="10259" max="10259" width="15.7109375" style="110" customWidth="1"/>
    <col min="10260" max="10260" width="15" style="110" customWidth="1"/>
    <col min="10261" max="10261" width="26.140625" style="110" customWidth="1"/>
    <col min="10262" max="10262" width="12.85546875" style="110" customWidth="1"/>
    <col min="10263" max="10263" width="13.28515625" style="110" customWidth="1"/>
    <col min="10264" max="10264" width="10.7109375" style="110" customWidth="1"/>
    <col min="10265" max="10265" width="10.140625" style="110" customWidth="1"/>
    <col min="10266" max="10266" width="11.7109375" style="110" customWidth="1"/>
    <col min="10267" max="10267" width="13.140625" style="110" customWidth="1"/>
    <col min="10268" max="10268" width="14.7109375" style="110" customWidth="1"/>
    <col min="10269" max="10269" width="9.7109375" style="110" bestFit="1" customWidth="1"/>
    <col min="10270" max="10496" width="8.85546875" style="110"/>
    <col min="10497" max="10497" width="5.28515625" style="110" customWidth="1"/>
    <col min="10498" max="10498" width="9" style="110" customWidth="1"/>
    <col min="10499" max="10499" width="14" style="110" customWidth="1"/>
    <col min="10500" max="10500" width="27" style="110" bestFit="1" customWidth="1"/>
    <col min="10501" max="10501" width="26.28515625" style="110" customWidth="1"/>
    <col min="10502" max="10502" width="11" style="110" customWidth="1"/>
    <col min="10503" max="10503" width="11.28515625" style="110" customWidth="1"/>
    <col min="10504" max="10504" width="9.28515625" style="110" customWidth="1"/>
    <col min="10505" max="10505" width="10" style="110" customWidth="1"/>
    <col min="10506" max="10506" width="9.85546875" style="110" customWidth="1"/>
    <col min="10507" max="10507" width="11.7109375" style="110" customWidth="1"/>
    <col min="10508" max="10508" width="11" style="110" customWidth="1"/>
    <col min="10509" max="10509" width="10.28515625" style="110" bestFit="1" customWidth="1"/>
    <col min="10510" max="10511" width="11" style="110" customWidth="1"/>
    <col min="10512" max="10513" width="17" style="110" customWidth="1"/>
    <col min="10514" max="10514" width="12.28515625" style="110" customWidth="1"/>
    <col min="10515" max="10515" width="15.7109375" style="110" customWidth="1"/>
    <col min="10516" max="10516" width="15" style="110" customWidth="1"/>
    <col min="10517" max="10517" width="26.140625" style="110" customWidth="1"/>
    <col min="10518" max="10518" width="12.85546875" style="110" customWidth="1"/>
    <col min="10519" max="10519" width="13.28515625" style="110" customWidth="1"/>
    <col min="10520" max="10520" width="10.7109375" style="110" customWidth="1"/>
    <col min="10521" max="10521" width="10.140625" style="110" customWidth="1"/>
    <col min="10522" max="10522" width="11.7109375" style="110" customWidth="1"/>
    <col min="10523" max="10523" width="13.140625" style="110" customWidth="1"/>
    <col min="10524" max="10524" width="14.7109375" style="110" customWidth="1"/>
    <col min="10525" max="10525" width="9.7109375" style="110" bestFit="1" customWidth="1"/>
    <col min="10526" max="10752" width="8.85546875" style="110"/>
    <col min="10753" max="10753" width="5.28515625" style="110" customWidth="1"/>
    <col min="10754" max="10754" width="9" style="110" customWidth="1"/>
    <col min="10755" max="10755" width="14" style="110" customWidth="1"/>
    <col min="10756" max="10756" width="27" style="110" bestFit="1" customWidth="1"/>
    <col min="10757" max="10757" width="26.28515625" style="110" customWidth="1"/>
    <col min="10758" max="10758" width="11" style="110" customWidth="1"/>
    <col min="10759" max="10759" width="11.28515625" style="110" customWidth="1"/>
    <col min="10760" max="10760" width="9.28515625" style="110" customWidth="1"/>
    <col min="10761" max="10761" width="10" style="110" customWidth="1"/>
    <col min="10762" max="10762" width="9.85546875" style="110" customWidth="1"/>
    <col min="10763" max="10763" width="11.7109375" style="110" customWidth="1"/>
    <col min="10764" max="10764" width="11" style="110" customWidth="1"/>
    <col min="10765" max="10765" width="10.28515625" style="110" bestFit="1" customWidth="1"/>
    <col min="10766" max="10767" width="11" style="110" customWidth="1"/>
    <col min="10768" max="10769" width="17" style="110" customWidth="1"/>
    <col min="10770" max="10770" width="12.28515625" style="110" customWidth="1"/>
    <col min="10771" max="10771" width="15.7109375" style="110" customWidth="1"/>
    <col min="10772" max="10772" width="15" style="110" customWidth="1"/>
    <col min="10773" max="10773" width="26.140625" style="110" customWidth="1"/>
    <col min="10774" max="10774" width="12.85546875" style="110" customWidth="1"/>
    <col min="10775" max="10775" width="13.28515625" style="110" customWidth="1"/>
    <col min="10776" max="10776" width="10.7109375" style="110" customWidth="1"/>
    <col min="10777" max="10777" width="10.140625" style="110" customWidth="1"/>
    <col min="10778" max="10778" width="11.7109375" style="110" customWidth="1"/>
    <col min="10779" max="10779" width="13.140625" style="110" customWidth="1"/>
    <col min="10780" max="10780" width="14.7109375" style="110" customWidth="1"/>
    <col min="10781" max="10781" width="9.7109375" style="110" bestFit="1" customWidth="1"/>
    <col min="10782" max="11008" width="8.85546875" style="110"/>
    <col min="11009" max="11009" width="5.28515625" style="110" customWidth="1"/>
    <col min="11010" max="11010" width="9" style="110" customWidth="1"/>
    <col min="11011" max="11011" width="14" style="110" customWidth="1"/>
    <col min="11012" max="11012" width="27" style="110" bestFit="1" customWidth="1"/>
    <col min="11013" max="11013" width="26.28515625" style="110" customWidth="1"/>
    <col min="11014" max="11014" width="11" style="110" customWidth="1"/>
    <col min="11015" max="11015" width="11.28515625" style="110" customWidth="1"/>
    <col min="11016" max="11016" width="9.28515625" style="110" customWidth="1"/>
    <col min="11017" max="11017" width="10" style="110" customWidth="1"/>
    <col min="11018" max="11018" width="9.85546875" style="110" customWidth="1"/>
    <col min="11019" max="11019" width="11.7109375" style="110" customWidth="1"/>
    <col min="11020" max="11020" width="11" style="110" customWidth="1"/>
    <col min="11021" max="11021" width="10.28515625" style="110" bestFit="1" customWidth="1"/>
    <col min="11022" max="11023" width="11" style="110" customWidth="1"/>
    <col min="11024" max="11025" width="17" style="110" customWidth="1"/>
    <col min="11026" max="11026" width="12.28515625" style="110" customWidth="1"/>
    <col min="11027" max="11027" width="15.7109375" style="110" customWidth="1"/>
    <col min="11028" max="11028" width="15" style="110" customWidth="1"/>
    <col min="11029" max="11029" width="26.140625" style="110" customWidth="1"/>
    <col min="11030" max="11030" width="12.85546875" style="110" customWidth="1"/>
    <col min="11031" max="11031" width="13.28515625" style="110" customWidth="1"/>
    <col min="11032" max="11032" width="10.7109375" style="110" customWidth="1"/>
    <col min="11033" max="11033" width="10.140625" style="110" customWidth="1"/>
    <col min="11034" max="11034" width="11.7109375" style="110" customWidth="1"/>
    <col min="11035" max="11035" width="13.140625" style="110" customWidth="1"/>
    <col min="11036" max="11036" width="14.7109375" style="110" customWidth="1"/>
    <col min="11037" max="11037" width="9.7109375" style="110" bestFit="1" customWidth="1"/>
    <col min="11038" max="11264" width="8.85546875" style="110"/>
    <col min="11265" max="11265" width="5.28515625" style="110" customWidth="1"/>
    <col min="11266" max="11266" width="9" style="110" customWidth="1"/>
    <col min="11267" max="11267" width="14" style="110" customWidth="1"/>
    <col min="11268" max="11268" width="27" style="110" bestFit="1" customWidth="1"/>
    <col min="11269" max="11269" width="26.28515625" style="110" customWidth="1"/>
    <col min="11270" max="11270" width="11" style="110" customWidth="1"/>
    <col min="11271" max="11271" width="11.28515625" style="110" customWidth="1"/>
    <col min="11272" max="11272" width="9.28515625" style="110" customWidth="1"/>
    <col min="11273" max="11273" width="10" style="110" customWidth="1"/>
    <col min="11274" max="11274" width="9.85546875" style="110" customWidth="1"/>
    <col min="11275" max="11275" width="11.7109375" style="110" customWidth="1"/>
    <col min="11276" max="11276" width="11" style="110" customWidth="1"/>
    <col min="11277" max="11277" width="10.28515625" style="110" bestFit="1" customWidth="1"/>
    <col min="11278" max="11279" width="11" style="110" customWidth="1"/>
    <col min="11280" max="11281" width="17" style="110" customWidth="1"/>
    <col min="11282" max="11282" width="12.28515625" style="110" customWidth="1"/>
    <col min="11283" max="11283" width="15.7109375" style="110" customWidth="1"/>
    <col min="11284" max="11284" width="15" style="110" customWidth="1"/>
    <col min="11285" max="11285" width="26.140625" style="110" customWidth="1"/>
    <col min="11286" max="11286" width="12.85546875" style="110" customWidth="1"/>
    <col min="11287" max="11287" width="13.28515625" style="110" customWidth="1"/>
    <col min="11288" max="11288" width="10.7109375" style="110" customWidth="1"/>
    <col min="11289" max="11289" width="10.140625" style="110" customWidth="1"/>
    <col min="11290" max="11290" width="11.7109375" style="110" customWidth="1"/>
    <col min="11291" max="11291" width="13.140625" style="110" customWidth="1"/>
    <col min="11292" max="11292" width="14.7109375" style="110" customWidth="1"/>
    <col min="11293" max="11293" width="9.7109375" style="110" bestFit="1" customWidth="1"/>
    <col min="11294" max="11520" width="8.85546875" style="110"/>
    <col min="11521" max="11521" width="5.28515625" style="110" customWidth="1"/>
    <col min="11522" max="11522" width="9" style="110" customWidth="1"/>
    <col min="11523" max="11523" width="14" style="110" customWidth="1"/>
    <col min="11524" max="11524" width="27" style="110" bestFit="1" customWidth="1"/>
    <col min="11525" max="11525" width="26.28515625" style="110" customWidth="1"/>
    <col min="11526" max="11526" width="11" style="110" customWidth="1"/>
    <col min="11527" max="11527" width="11.28515625" style="110" customWidth="1"/>
    <col min="11528" max="11528" width="9.28515625" style="110" customWidth="1"/>
    <col min="11529" max="11529" width="10" style="110" customWidth="1"/>
    <col min="11530" max="11530" width="9.85546875" style="110" customWidth="1"/>
    <col min="11531" max="11531" width="11.7109375" style="110" customWidth="1"/>
    <col min="11532" max="11532" width="11" style="110" customWidth="1"/>
    <col min="11533" max="11533" width="10.28515625" style="110" bestFit="1" customWidth="1"/>
    <col min="11534" max="11535" width="11" style="110" customWidth="1"/>
    <col min="11536" max="11537" width="17" style="110" customWidth="1"/>
    <col min="11538" max="11538" width="12.28515625" style="110" customWidth="1"/>
    <col min="11539" max="11539" width="15.7109375" style="110" customWidth="1"/>
    <col min="11540" max="11540" width="15" style="110" customWidth="1"/>
    <col min="11541" max="11541" width="26.140625" style="110" customWidth="1"/>
    <col min="11542" max="11542" width="12.85546875" style="110" customWidth="1"/>
    <col min="11543" max="11543" width="13.28515625" style="110" customWidth="1"/>
    <col min="11544" max="11544" width="10.7109375" style="110" customWidth="1"/>
    <col min="11545" max="11545" width="10.140625" style="110" customWidth="1"/>
    <col min="11546" max="11546" width="11.7109375" style="110" customWidth="1"/>
    <col min="11547" max="11547" width="13.140625" style="110" customWidth="1"/>
    <col min="11548" max="11548" width="14.7109375" style="110" customWidth="1"/>
    <col min="11549" max="11549" width="9.7109375" style="110" bestFit="1" customWidth="1"/>
    <col min="11550" max="11776" width="8.85546875" style="110"/>
    <col min="11777" max="11777" width="5.28515625" style="110" customWidth="1"/>
    <col min="11778" max="11778" width="9" style="110" customWidth="1"/>
    <col min="11779" max="11779" width="14" style="110" customWidth="1"/>
    <col min="11780" max="11780" width="27" style="110" bestFit="1" customWidth="1"/>
    <col min="11781" max="11781" width="26.28515625" style="110" customWidth="1"/>
    <col min="11782" max="11782" width="11" style="110" customWidth="1"/>
    <col min="11783" max="11783" width="11.28515625" style="110" customWidth="1"/>
    <col min="11784" max="11784" width="9.28515625" style="110" customWidth="1"/>
    <col min="11785" max="11785" width="10" style="110" customWidth="1"/>
    <col min="11786" max="11786" width="9.85546875" style="110" customWidth="1"/>
    <col min="11787" max="11787" width="11.7109375" style="110" customWidth="1"/>
    <col min="11788" max="11788" width="11" style="110" customWidth="1"/>
    <col min="11789" max="11789" width="10.28515625" style="110" bestFit="1" customWidth="1"/>
    <col min="11790" max="11791" width="11" style="110" customWidth="1"/>
    <col min="11792" max="11793" width="17" style="110" customWidth="1"/>
    <col min="11794" max="11794" width="12.28515625" style="110" customWidth="1"/>
    <col min="11795" max="11795" width="15.7109375" style="110" customWidth="1"/>
    <col min="11796" max="11796" width="15" style="110" customWidth="1"/>
    <col min="11797" max="11797" width="26.140625" style="110" customWidth="1"/>
    <col min="11798" max="11798" width="12.85546875" style="110" customWidth="1"/>
    <col min="11799" max="11799" width="13.28515625" style="110" customWidth="1"/>
    <col min="11800" max="11800" width="10.7109375" style="110" customWidth="1"/>
    <col min="11801" max="11801" width="10.140625" style="110" customWidth="1"/>
    <col min="11802" max="11802" width="11.7109375" style="110" customWidth="1"/>
    <col min="11803" max="11803" width="13.140625" style="110" customWidth="1"/>
    <col min="11804" max="11804" width="14.7109375" style="110" customWidth="1"/>
    <col min="11805" max="11805" width="9.7109375" style="110" bestFit="1" customWidth="1"/>
    <col min="11806" max="12032" width="8.85546875" style="110"/>
    <col min="12033" max="12033" width="5.28515625" style="110" customWidth="1"/>
    <col min="12034" max="12034" width="9" style="110" customWidth="1"/>
    <col min="12035" max="12035" width="14" style="110" customWidth="1"/>
    <col min="12036" max="12036" width="27" style="110" bestFit="1" customWidth="1"/>
    <col min="12037" max="12037" width="26.28515625" style="110" customWidth="1"/>
    <col min="12038" max="12038" width="11" style="110" customWidth="1"/>
    <col min="12039" max="12039" width="11.28515625" style="110" customWidth="1"/>
    <col min="12040" max="12040" width="9.28515625" style="110" customWidth="1"/>
    <col min="12041" max="12041" width="10" style="110" customWidth="1"/>
    <col min="12042" max="12042" width="9.85546875" style="110" customWidth="1"/>
    <col min="12043" max="12043" width="11.7109375" style="110" customWidth="1"/>
    <col min="12044" max="12044" width="11" style="110" customWidth="1"/>
    <col min="12045" max="12045" width="10.28515625" style="110" bestFit="1" customWidth="1"/>
    <col min="12046" max="12047" width="11" style="110" customWidth="1"/>
    <col min="12048" max="12049" width="17" style="110" customWidth="1"/>
    <col min="12050" max="12050" width="12.28515625" style="110" customWidth="1"/>
    <col min="12051" max="12051" width="15.7109375" style="110" customWidth="1"/>
    <col min="12052" max="12052" width="15" style="110" customWidth="1"/>
    <col min="12053" max="12053" width="26.140625" style="110" customWidth="1"/>
    <col min="12054" max="12054" width="12.85546875" style="110" customWidth="1"/>
    <col min="12055" max="12055" width="13.28515625" style="110" customWidth="1"/>
    <col min="12056" max="12056" width="10.7109375" style="110" customWidth="1"/>
    <col min="12057" max="12057" width="10.140625" style="110" customWidth="1"/>
    <col min="12058" max="12058" width="11.7109375" style="110" customWidth="1"/>
    <col min="12059" max="12059" width="13.140625" style="110" customWidth="1"/>
    <col min="12060" max="12060" width="14.7109375" style="110" customWidth="1"/>
    <col min="12061" max="12061" width="9.7109375" style="110" bestFit="1" customWidth="1"/>
    <col min="12062" max="12288" width="8.85546875" style="110"/>
    <col min="12289" max="12289" width="5.28515625" style="110" customWidth="1"/>
    <col min="12290" max="12290" width="9" style="110" customWidth="1"/>
    <col min="12291" max="12291" width="14" style="110" customWidth="1"/>
    <col min="12292" max="12292" width="27" style="110" bestFit="1" customWidth="1"/>
    <col min="12293" max="12293" width="26.28515625" style="110" customWidth="1"/>
    <col min="12294" max="12294" width="11" style="110" customWidth="1"/>
    <col min="12295" max="12295" width="11.28515625" style="110" customWidth="1"/>
    <col min="12296" max="12296" width="9.28515625" style="110" customWidth="1"/>
    <col min="12297" max="12297" width="10" style="110" customWidth="1"/>
    <col min="12298" max="12298" width="9.85546875" style="110" customWidth="1"/>
    <col min="12299" max="12299" width="11.7109375" style="110" customWidth="1"/>
    <col min="12300" max="12300" width="11" style="110" customWidth="1"/>
    <col min="12301" max="12301" width="10.28515625" style="110" bestFit="1" customWidth="1"/>
    <col min="12302" max="12303" width="11" style="110" customWidth="1"/>
    <col min="12304" max="12305" width="17" style="110" customWidth="1"/>
    <col min="12306" max="12306" width="12.28515625" style="110" customWidth="1"/>
    <col min="12307" max="12307" width="15.7109375" style="110" customWidth="1"/>
    <col min="12308" max="12308" width="15" style="110" customWidth="1"/>
    <col min="12309" max="12309" width="26.140625" style="110" customWidth="1"/>
    <col min="12310" max="12310" width="12.85546875" style="110" customWidth="1"/>
    <col min="12311" max="12311" width="13.28515625" style="110" customWidth="1"/>
    <col min="12312" max="12312" width="10.7109375" style="110" customWidth="1"/>
    <col min="12313" max="12313" width="10.140625" style="110" customWidth="1"/>
    <col min="12314" max="12314" width="11.7109375" style="110" customWidth="1"/>
    <col min="12315" max="12315" width="13.140625" style="110" customWidth="1"/>
    <col min="12316" max="12316" width="14.7109375" style="110" customWidth="1"/>
    <col min="12317" max="12317" width="9.7109375" style="110" bestFit="1" customWidth="1"/>
    <col min="12318" max="12544" width="8.85546875" style="110"/>
    <col min="12545" max="12545" width="5.28515625" style="110" customWidth="1"/>
    <col min="12546" max="12546" width="9" style="110" customWidth="1"/>
    <col min="12547" max="12547" width="14" style="110" customWidth="1"/>
    <col min="12548" max="12548" width="27" style="110" bestFit="1" customWidth="1"/>
    <col min="12549" max="12549" width="26.28515625" style="110" customWidth="1"/>
    <col min="12550" max="12550" width="11" style="110" customWidth="1"/>
    <col min="12551" max="12551" width="11.28515625" style="110" customWidth="1"/>
    <col min="12552" max="12552" width="9.28515625" style="110" customWidth="1"/>
    <col min="12553" max="12553" width="10" style="110" customWidth="1"/>
    <col min="12554" max="12554" width="9.85546875" style="110" customWidth="1"/>
    <col min="12555" max="12555" width="11.7109375" style="110" customWidth="1"/>
    <col min="12556" max="12556" width="11" style="110" customWidth="1"/>
    <col min="12557" max="12557" width="10.28515625" style="110" bestFit="1" customWidth="1"/>
    <col min="12558" max="12559" width="11" style="110" customWidth="1"/>
    <col min="12560" max="12561" width="17" style="110" customWidth="1"/>
    <col min="12562" max="12562" width="12.28515625" style="110" customWidth="1"/>
    <col min="12563" max="12563" width="15.7109375" style="110" customWidth="1"/>
    <col min="12564" max="12564" width="15" style="110" customWidth="1"/>
    <col min="12565" max="12565" width="26.140625" style="110" customWidth="1"/>
    <col min="12566" max="12566" width="12.85546875" style="110" customWidth="1"/>
    <col min="12567" max="12567" width="13.28515625" style="110" customWidth="1"/>
    <col min="12568" max="12568" width="10.7109375" style="110" customWidth="1"/>
    <col min="12569" max="12569" width="10.140625" style="110" customWidth="1"/>
    <col min="12570" max="12570" width="11.7109375" style="110" customWidth="1"/>
    <col min="12571" max="12571" width="13.140625" style="110" customWidth="1"/>
    <col min="12572" max="12572" width="14.7109375" style="110" customWidth="1"/>
    <col min="12573" max="12573" width="9.7109375" style="110" bestFit="1" customWidth="1"/>
    <col min="12574" max="12800" width="8.85546875" style="110"/>
    <col min="12801" max="12801" width="5.28515625" style="110" customWidth="1"/>
    <col min="12802" max="12802" width="9" style="110" customWidth="1"/>
    <col min="12803" max="12803" width="14" style="110" customWidth="1"/>
    <col min="12804" max="12804" width="27" style="110" bestFit="1" customWidth="1"/>
    <col min="12805" max="12805" width="26.28515625" style="110" customWidth="1"/>
    <col min="12806" max="12806" width="11" style="110" customWidth="1"/>
    <col min="12807" max="12807" width="11.28515625" style="110" customWidth="1"/>
    <col min="12808" max="12808" width="9.28515625" style="110" customWidth="1"/>
    <col min="12809" max="12809" width="10" style="110" customWidth="1"/>
    <col min="12810" max="12810" width="9.85546875" style="110" customWidth="1"/>
    <col min="12811" max="12811" width="11.7109375" style="110" customWidth="1"/>
    <col min="12812" max="12812" width="11" style="110" customWidth="1"/>
    <col min="12813" max="12813" width="10.28515625" style="110" bestFit="1" customWidth="1"/>
    <col min="12814" max="12815" width="11" style="110" customWidth="1"/>
    <col min="12816" max="12817" width="17" style="110" customWidth="1"/>
    <col min="12818" max="12818" width="12.28515625" style="110" customWidth="1"/>
    <col min="12819" max="12819" width="15.7109375" style="110" customWidth="1"/>
    <col min="12820" max="12820" width="15" style="110" customWidth="1"/>
    <col min="12821" max="12821" width="26.140625" style="110" customWidth="1"/>
    <col min="12822" max="12822" width="12.85546875" style="110" customWidth="1"/>
    <col min="12823" max="12823" width="13.28515625" style="110" customWidth="1"/>
    <col min="12824" max="12824" width="10.7109375" style="110" customWidth="1"/>
    <col min="12825" max="12825" width="10.140625" style="110" customWidth="1"/>
    <col min="12826" max="12826" width="11.7109375" style="110" customWidth="1"/>
    <col min="12827" max="12827" width="13.140625" style="110" customWidth="1"/>
    <col min="12828" max="12828" width="14.7109375" style="110" customWidth="1"/>
    <col min="12829" max="12829" width="9.7109375" style="110" bestFit="1" customWidth="1"/>
    <col min="12830" max="13056" width="8.85546875" style="110"/>
    <col min="13057" max="13057" width="5.28515625" style="110" customWidth="1"/>
    <col min="13058" max="13058" width="9" style="110" customWidth="1"/>
    <col min="13059" max="13059" width="14" style="110" customWidth="1"/>
    <col min="13060" max="13060" width="27" style="110" bestFit="1" customWidth="1"/>
    <col min="13061" max="13061" width="26.28515625" style="110" customWidth="1"/>
    <col min="13062" max="13062" width="11" style="110" customWidth="1"/>
    <col min="13063" max="13063" width="11.28515625" style="110" customWidth="1"/>
    <col min="13064" max="13064" width="9.28515625" style="110" customWidth="1"/>
    <col min="13065" max="13065" width="10" style="110" customWidth="1"/>
    <col min="13066" max="13066" width="9.85546875" style="110" customWidth="1"/>
    <col min="13067" max="13067" width="11.7109375" style="110" customWidth="1"/>
    <col min="13068" max="13068" width="11" style="110" customWidth="1"/>
    <col min="13069" max="13069" width="10.28515625" style="110" bestFit="1" customWidth="1"/>
    <col min="13070" max="13071" width="11" style="110" customWidth="1"/>
    <col min="13072" max="13073" width="17" style="110" customWidth="1"/>
    <col min="13074" max="13074" width="12.28515625" style="110" customWidth="1"/>
    <col min="13075" max="13075" width="15.7109375" style="110" customWidth="1"/>
    <col min="13076" max="13076" width="15" style="110" customWidth="1"/>
    <col min="13077" max="13077" width="26.140625" style="110" customWidth="1"/>
    <col min="13078" max="13078" width="12.85546875" style="110" customWidth="1"/>
    <col min="13079" max="13079" width="13.28515625" style="110" customWidth="1"/>
    <col min="13080" max="13080" width="10.7109375" style="110" customWidth="1"/>
    <col min="13081" max="13081" width="10.140625" style="110" customWidth="1"/>
    <col min="13082" max="13082" width="11.7109375" style="110" customWidth="1"/>
    <col min="13083" max="13083" width="13.140625" style="110" customWidth="1"/>
    <col min="13084" max="13084" width="14.7109375" style="110" customWidth="1"/>
    <col min="13085" max="13085" width="9.7109375" style="110" bestFit="1" customWidth="1"/>
    <col min="13086" max="13312" width="8.85546875" style="110"/>
    <col min="13313" max="13313" width="5.28515625" style="110" customWidth="1"/>
    <col min="13314" max="13314" width="9" style="110" customWidth="1"/>
    <col min="13315" max="13315" width="14" style="110" customWidth="1"/>
    <col min="13316" max="13316" width="27" style="110" bestFit="1" customWidth="1"/>
    <col min="13317" max="13317" width="26.28515625" style="110" customWidth="1"/>
    <col min="13318" max="13318" width="11" style="110" customWidth="1"/>
    <col min="13319" max="13319" width="11.28515625" style="110" customWidth="1"/>
    <col min="13320" max="13320" width="9.28515625" style="110" customWidth="1"/>
    <col min="13321" max="13321" width="10" style="110" customWidth="1"/>
    <col min="13322" max="13322" width="9.85546875" style="110" customWidth="1"/>
    <col min="13323" max="13323" width="11.7109375" style="110" customWidth="1"/>
    <col min="13324" max="13324" width="11" style="110" customWidth="1"/>
    <col min="13325" max="13325" width="10.28515625" style="110" bestFit="1" customWidth="1"/>
    <col min="13326" max="13327" width="11" style="110" customWidth="1"/>
    <col min="13328" max="13329" width="17" style="110" customWidth="1"/>
    <col min="13330" max="13330" width="12.28515625" style="110" customWidth="1"/>
    <col min="13331" max="13331" width="15.7109375" style="110" customWidth="1"/>
    <col min="13332" max="13332" width="15" style="110" customWidth="1"/>
    <col min="13333" max="13333" width="26.140625" style="110" customWidth="1"/>
    <col min="13334" max="13334" width="12.85546875" style="110" customWidth="1"/>
    <col min="13335" max="13335" width="13.28515625" style="110" customWidth="1"/>
    <col min="13336" max="13336" width="10.7109375" style="110" customWidth="1"/>
    <col min="13337" max="13337" width="10.140625" style="110" customWidth="1"/>
    <col min="13338" max="13338" width="11.7109375" style="110" customWidth="1"/>
    <col min="13339" max="13339" width="13.140625" style="110" customWidth="1"/>
    <col min="13340" max="13340" width="14.7109375" style="110" customWidth="1"/>
    <col min="13341" max="13341" width="9.7109375" style="110" bestFit="1" customWidth="1"/>
    <col min="13342" max="13568" width="8.85546875" style="110"/>
    <col min="13569" max="13569" width="5.28515625" style="110" customWidth="1"/>
    <col min="13570" max="13570" width="9" style="110" customWidth="1"/>
    <col min="13571" max="13571" width="14" style="110" customWidth="1"/>
    <col min="13572" max="13572" width="27" style="110" bestFit="1" customWidth="1"/>
    <col min="13573" max="13573" width="26.28515625" style="110" customWidth="1"/>
    <col min="13574" max="13574" width="11" style="110" customWidth="1"/>
    <col min="13575" max="13575" width="11.28515625" style="110" customWidth="1"/>
    <col min="13576" max="13576" width="9.28515625" style="110" customWidth="1"/>
    <col min="13577" max="13577" width="10" style="110" customWidth="1"/>
    <col min="13578" max="13578" width="9.85546875" style="110" customWidth="1"/>
    <col min="13579" max="13579" width="11.7109375" style="110" customWidth="1"/>
    <col min="13580" max="13580" width="11" style="110" customWidth="1"/>
    <col min="13581" max="13581" width="10.28515625" style="110" bestFit="1" customWidth="1"/>
    <col min="13582" max="13583" width="11" style="110" customWidth="1"/>
    <col min="13584" max="13585" width="17" style="110" customWidth="1"/>
    <col min="13586" max="13586" width="12.28515625" style="110" customWidth="1"/>
    <col min="13587" max="13587" width="15.7109375" style="110" customWidth="1"/>
    <col min="13588" max="13588" width="15" style="110" customWidth="1"/>
    <col min="13589" max="13589" width="26.140625" style="110" customWidth="1"/>
    <col min="13590" max="13590" width="12.85546875" style="110" customWidth="1"/>
    <col min="13591" max="13591" width="13.28515625" style="110" customWidth="1"/>
    <col min="13592" max="13592" width="10.7109375" style="110" customWidth="1"/>
    <col min="13593" max="13593" width="10.140625" style="110" customWidth="1"/>
    <col min="13594" max="13594" width="11.7109375" style="110" customWidth="1"/>
    <col min="13595" max="13595" width="13.140625" style="110" customWidth="1"/>
    <col min="13596" max="13596" width="14.7109375" style="110" customWidth="1"/>
    <col min="13597" max="13597" width="9.7109375" style="110" bestFit="1" customWidth="1"/>
    <col min="13598" max="13824" width="8.85546875" style="110"/>
    <col min="13825" max="13825" width="5.28515625" style="110" customWidth="1"/>
    <col min="13826" max="13826" width="9" style="110" customWidth="1"/>
    <col min="13827" max="13827" width="14" style="110" customWidth="1"/>
    <col min="13828" max="13828" width="27" style="110" bestFit="1" customWidth="1"/>
    <col min="13829" max="13829" width="26.28515625" style="110" customWidth="1"/>
    <col min="13830" max="13830" width="11" style="110" customWidth="1"/>
    <col min="13831" max="13831" width="11.28515625" style="110" customWidth="1"/>
    <col min="13832" max="13832" width="9.28515625" style="110" customWidth="1"/>
    <col min="13833" max="13833" width="10" style="110" customWidth="1"/>
    <col min="13834" max="13834" width="9.85546875" style="110" customWidth="1"/>
    <col min="13835" max="13835" width="11.7109375" style="110" customWidth="1"/>
    <col min="13836" max="13836" width="11" style="110" customWidth="1"/>
    <col min="13837" max="13837" width="10.28515625" style="110" bestFit="1" customWidth="1"/>
    <col min="13838" max="13839" width="11" style="110" customWidth="1"/>
    <col min="13840" max="13841" width="17" style="110" customWidth="1"/>
    <col min="13842" max="13842" width="12.28515625" style="110" customWidth="1"/>
    <col min="13843" max="13843" width="15.7109375" style="110" customWidth="1"/>
    <col min="13844" max="13844" width="15" style="110" customWidth="1"/>
    <col min="13845" max="13845" width="26.140625" style="110" customWidth="1"/>
    <col min="13846" max="13846" width="12.85546875" style="110" customWidth="1"/>
    <col min="13847" max="13847" width="13.28515625" style="110" customWidth="1"/>
    <col min="13848" max="13848" width="10.7109375" style="110" customWidth="1"/>
    <col min="13849" max="13849" width="10.140625" style="110" customWidth="1"/>
    <col min="13850" max="13850" width="11.7109375" style="110" customWidth="1"/>
    <col min="13851" max="13851" width="13.140625" style="110" customWidth="1"/>
    <col min="13852" max="13852" width="14.7109375" style="110" customWidth="1"/>
    <col min="13853" max="13853" width="9.7109375" style="110" bestFit="1" customWidth="1"/>
    <col min="13854" max="14080" width="8.85546875" style="110"/>
    <col min="14081" max="14081" width="5.28515625" style="110" customWidth="1"/>
    <col min="14082" max="14082" width="9" style="110" customWidth="1"/>
    <col min="14083" max="14083" width="14" style="110" customWidth="1"/>
    <col min="14084" max="14084" width="27" style="110" bestFit="1" customWidth="1"/>
    <col min="14085" max="14085" width="26.28515625" style="110" customWidth="1"/>
    <col min="14086" max="14086" width="11" style="110" customWidth="1"/>
    <col min="14087" max="14087" width="11.28515625" style="110" customWidth="1"/>
    <col min="14088" max="14088" width="9.28515625" style="110" customWidth="1"/>
    <col min="14089" max="14089" width="10" style="110" customWidth="1"/>
    <col min="14090" max="14090" width="9.85546875" style="110" customWidth="1"/>
    <col min="14091" max="14091" width="11.7109375" style="110" customWidth="1"/>
    <col min="14092" max="14092" width="11" style="110" customWidth="1"/>
    <col min="14093" max="14093" width="10.28515625" style="110" bestFit="1" customWidth="1"/>
    <col min="14094" max="14095" width="11" style="110" customWidth="1"/>
    <col min="14096" max="14097" width="17" style="110" customWidth="1"/>
    <col min="14098" max="14098" width="12.28515625" style="110" customWidth="1"/>
    <col min="14099" max="14099" width="15.7109375" style="110" customWidth="1"/>
    <col min="14100" max="14100" width="15" style="110" customWidth="1"/>
    <col min="14101" max="14101" width="26.140625" style="110" customWidth="1"/>
    <col min="14102" max="14102" width="12.85546875" style="110" customWidth="1"/>
    <col min="14103" max="14103" width="13.28515625" style="110" customWidth="1"/>
    <col min="14104" max="14104" width="10.7109375" style="110" customWidth="1"/>
    <col min="14105" max="14105" width="10.140625" style="110" customWidth="1"/>
    <col min="14106" max="14106" width="11.7109375" style="110" customWidth="1"/>
    <col min="14107" max="14107" width="13.140625" style="110" customWidth="1"/>
    <col min="14108" max="14108" width="14.7109375" style="110" customWidth="1"/>
    <col min="14109" max="14109" width="9.7109375" style="110" bestFit="1" customWidth="1"/>
    <col min="14110" max="14336" width="8.85546875" style="110"/>
    <col min="14337" max="14337" width="5.28515625" style="110" customWidth="1"/>
    <col min="14338" max="14338" width="9" style="110" customWidth="1"/>
    <col min="14339" max="14339" width="14" style="110" customWidth="1"/>
    <col min="14340" max="14340" width="27" style="110" bestFit="1" customWidth="1"/>
    <col min="14341" max="14341" width="26.28515625" style="110" customWidth="1"/>
    <col min="14342" max="14342" width="11" style="110" customWidth="1"/>
    <col min="14343" max="14343" width="11.28515625" style="110" customWidth="1"/>
    <col min="14344" max="14344" width="9.28515625" style="110" customWidth="1"/>
    <col min="14345" max="14345" width="10" style="110" customWidth="1"/>
    <col min="14346" max="14346" width="9.85546875" style="110" customWidth="1"/>
    <col min="14347" max="14347" width="11.7109375" style="110" customWidth="1"/>
    <col min="14348" max="14348" width="11" style="110" customWidth="1"/>
    <col min="14349" max="14349" width="10.28515625" style="110" bestFit="1" customWidth="1"/>
    <col min="14350" max="14351" width="11" style="110" customWidth="1"/>
    <col min="14352" max="14353" width="17" style="110" customWidth="1"/>
    <col min="14354" max="14354" width="12.28515625" style="110" customWidth="1"/>
    <col min="14355" max="14355" width="15.7109375" style="110" customWidth="1"/>
    <col min="14356" max="14356" width="15" style="110" customWidth="1"/>
    <col min="14357" max="14357" width="26.140625" style="110" customWidth="1"/>
    <col min="14358" max="14358" width="12.85546875" style="110" customWidth="1"/>
    <col min="14359" max="14359" width="13.28515625" style="110" customWidth="1"/>
    <col min="14360" max="14360" width="10.7109375" style="110" customWidth="1"/>
    <col min="14361" max="14361" width="10.140625" style="110" customWidth="1"/>
    <col min="14362" max="14362" width="11.7109375" style="110" customWidth="1"/>
    <col min="14363" max="14363" width="13.140625" style="110" customWidth="1"/>
    <col min="14364" max="14364" width="14.7109375" style="110" customWidth="1"/>
    <col min="14365" max="14365" width="9.7109375" style="110" bestFit="1" customWidth="1"/>
    <col min="14366" max="14592" width="8.85546875" style="110"/>
    <col min="14593" max="14593" width="5.28515625" style="110" customWidth="1"/>
    <col min="14594" max="14594" width="9" style="110" customWidth="1"/>
    <col min="14595" max="14595" width="14" style="110" customWidth="1"/>
    <col min="14596" max="14596" width="27" style="110" bestFit="1" customWidth="1"/>
    <col min="14597" max="14597" width="26.28515625" style="110" customWidth="1"/>
    <col min="14598" max="14598" width="11" style="110" customWidth="1"/>
    <col min="14599" max="14599" width="11.28515625" style="110" customWidth="1"/>
    <col min="14600" max="14600" width="9.28515625" style="110" customWidth="1"/>
    <col min="14601" max="14601" width="10" style="110" customWidth="1"/>
    <col min="14602" max="14602" width="9.85546875" style="110" customWidth="1"/>
    <col min="14603" max="14603" width="11.7109375" style="110" customWidth="1"/>
    <col min="14604" max="14604" width="11" style="110" customWidth="1"/>
    <col min="14605" max="14605" width="10.28515625" style="110" bestFit="1" customWidth="1"/>
    <col min="14606" max="14607" width="11" style="110" customWidth="1"/>
    <col min="14608" max="14609" width="17" style="110" customWidth="1"/>
    <col min="14610" max="14610" width="12.28515625" style="110" customWidth="1"/>
    <col min="14611" max="14611" width="15.7109375" style="110" customWidth="1"/>
    <col min="14612" max="14612" width="15" style="110" customWidth="1"/>
    <col min="14613" max="14613" width="26.140625" style="110" customWidth="1"/>
    <col min="14614" max="14614" width="12.85546875" style="110" customWidth="1"/>
    <col min="14615" max="14615" width="13.28515625" style="110" customWidth="1"/>
    <col min="14616" max="14616" width="10.7109375" style="110" customWidth="1"/>
    <col min="14617" max="14617" width="10.140625" style="110" customWidth="1"/>
    <col min="14618" max="14618" width="11.7109375" style="110" customWidth="1"/>
    <col min="14619" max="14619" width="13.140625" style="110" customWidth="1"/>
    <col min="14620" max="14620" width="14.7109375" style="110" customWidth="1"/>
    <col min="14621" max="14621" width="9.7109375" style="110" bestFit="1" customWidth="1"/>
    <col min="14622" max="14848" width="8.85546875" style="110"/>
    <col min="14849" max="14849" width="5.28515625" style="110" customWidth="1"/>
    <col min="14850" max="14850" width="9" style="110" customWidth="1"/>
    <col min="14851" max="14851" width="14" style="110" customWidth="1"/>
    <col min="14852" max="14852" width="27" style="110" bestFit="1" customWidth="1"/>
    <col min="14853" max="14853" width="26.28515625" style="110" customWidth="1"/>
    <col min="14854" max="14854" width="11" style="110" customWidth="1"/>
    <col min="14855" max="14855" width="11.28515625" style="110" customWidth="1"/>
    <col min="14856" max="14856" width="9.28515625" style="110" customWidth="1"/>
    <col min="14857" max="14857" width="10" style="110" customWidth="1"/>
    <col min="14858" max="14858" width="9.85546875" style="110" customWidth="1"/>
    <col min="14859" max="14859" width="11.7109375" style="110" customWidth="1"/>
    <col min="14860" max="14860" width="11" style="110" customWidth="1"/>
    <col min="14861" max="14861" width="10.28515625" style="110" bestFit="1" customWidth="1"/>
    <col min="14862" max="14863" width="11" style="110" customWidth="1"/>
    <col min="14864" max="14865" width="17" style="110" customWidth="1"/>
    <col min="14866" max="14866" width="12.28515625" style="110" customWidth="1"/>
    <col min="14867" max="14867" width="15.7109375" style="110" customWidth="1"/>
    <col min="14868" max="14868" width="15" style="110" customWidth="1"/>
    <col min="14869" max="14869" width="26.140625" style="110" customWidth="1"/>
    <col min="14870" max="14870" width="12.85546875" style="110" customWidth="1"/>
    <col min="14871" max="14871" width="13.28515625" style="110" customWidth="1"/>
    <col min="14872" max="14872" width="10.7109375" style="110" customWidth="1"/>
    <col min="14873" max="14873" width="10.140625" style="110" customWidth="1"/>
    <col min="14874" max="14874" width="11.7109375" style="110" customWidth="1"/>
    <col min="14875" max="14875" width="13.140625" style="110" customWidth="1"/>
    <col min="14876" max="14876" width="14.7109375" style="110" customWidth="1"/>
    <col min="14877" max="14877" width="9.7109375" style="110" bestFit="1" customWidth="1"/>
    <col min="14878" max="15104" width="8.85546875" style="110"/>
    <col min="15105" max="15105" width="5.28515625" style="110" customWidth="1"/>
    <col min="15106" max="15106" width="9" style="110" customWidth="1"/>
    <col min="15107" max="15107" width="14" style="110" customWidth="1"/>
    <col min="15108" max="15108" width="27" style="110" bestFit="1" customWidth="1"/>
    <col min="15109" max="15109" width="26.28515625" style="110" customWidth="1"/>
    <col min="15110" max="15110" width="11" style="110" customWidth="1"/>
    <col min="15111" max="15111" width="11.28515625" style="110" customWidth="1"/>
    <col min="15112" max="15112" width="9.28515625" style="110" customWidth="1"/>
    <col min="15113" max="15113" width="10" style="110" customWidth="1"/>
    <col min="15114" max="15114" width="9.85546875" style="110" customWidth="1"/>
    <col min="15115" max="15115" width="11.7109375" style="110" customWidth="1"/>
    <col min="15116" max="15116" width="11" style="110" customWidth="1"/>
    <col min="15117" max="15117" width="10.28515625" style="110" bestFit="1" customWidth="1"/>
    <col min="15118" max="15119" width="11" style="110" customWidth="1"/>
    <col min="15120" max="15121" width="17" style="110" customWidth="1"/>
    <col min="15122" max="15122" width="12.28515625" style="110" customWidth="1"/>
    <col min="15123" max="15123" width="15.7109375" style="110" customWidth="1"/>
    <col min="15124" max="15124" width="15" style="110" customWidth="1"/>
    <col min="15125" max="15125" width="26.140625" style="110" customWidth="1"/>
    <col min="15126" max="15126" width="12.85546875" style="110" customWidth="1"/>
    <col min="15127" max="15127" width="13.28515625" style="110" customWidth="1"/>
    <col min="15128" max="15128" width="10.7109375" style="110" customWidth="1"/>
    <col min="15129" max="15129" width="10.140625" style="110" customWidth="1"/>
    <col min="15130" max="15130" width="11.7109375" style="110" customWidth="1"/>
    <col min="15131" max="15131" width="13.140625" style="110" customWidth="1"/>
    <col min="15132" max="15132" width="14.7109375" style="110" customWidth="1"/>
    <col min="15133" max="15133" width="9.7109375" style="110" bestFit="1" customWidth="1"/>
    <col min="15134" max="15360" width="8.85546875" style="110"/>
    <col min="15361" max="15361" width="5.28515625" style="110" customWidth="1"/>
    <col min="15362" max="15362" width="9" style="110" customWidth="1"/>
    <col min="15363" max="15363" width="14" style="110" customWidth="1"/>
    <col min="15364" max="15364" width="27" style="110" bestFit="1" customWidth="1"/>
    <col min="15365" max="15365" width="26.28515625" style="110" customWidth="1"/>
    <col min="15366" max="15366" width="11" style="110" customWidth="1"/>
    <col min="15367" max="15367" width="11.28515625" style="110" customWidth="1"/>
    <col min="15368" max="15368" width="9.28515625" style="110" customWidth="1"/>
    <col min="15369" max="15369" width="10" style="110" customWidth="1"/>
    <col min="15370" max="15370" width="9.85546875" style="110" customWidth="1"/>
    <col min="15371" max="15371" width="11.7109375" style="110" customWidth="1"/>
    <col min="15372" max="15372" width="11" style="110" customWidth="1"/>
    <col min="15373" max="15373" width="10.28515625" style="110" bestFit="1" customWidth="1"/>
    <col min="15374" max="15375" width="11" style="110" customWidth="1"/>
    <col min="15376" max="15377" width="17" style="110" customWidth="1"/>
    <col min="15378" max="15378" width="12.28515625" style="110" customWidth="1"/>
    <col min="15379" max="15379" width="15.7109375" style="110" customWidth="1"/>
    <col min="15380" max="15380" width="15" style="110" customWidth="1"/>
    <col min="15381" max="15381" width="26.140625" style="110" customWidth="1"/>
    <col min="15382" max="15382" width="12.85546875" style="110" customWidth="1"/>
    <col min="15383" max="15383" width="13.28515625" style="110" customWidth="1"/>
    <col min="15384" max="15384" width="10.7109375" style="110" customWidth="1"/>
    <col min="15385" max="15385" width="10.140625" style="110" customWidth="1"/>
    <col min="15386" max="15386" width="11.7109375" style="110" customWidth="1"/>
    <col min="15387" max="15387" width="13.140625" style="110" customWidth="1"/>
    <col min="15388" max="15388" width="14.7109375" style="110" customWidth="1"/>
    <col min="15389" max="15389" width="9.7109375" style="110" bestFit="1" customWidth="1"/>
    <col min="15390" max="15616" width="8.85546875" style="110"/>
    <col min="15617" max="15617" width="5.28515625" style="110" customWidth="1"/>
    <col min="15618" max="15618" width="9" style="110" customWidth="1"/>
    <col min="15619" max="15619" width="14" style="110" customWidth="1"/>
    <col min="15620" max="15620" width="27" style="110" bestFit="1" customWidth="1"/>
    <col min="15621" max="15621" width="26.28515625" style="110" customWidth="1"/>
    <col min="15622" max="15622" width="11" style="110" customWidth="1"/>
    <col min="15623" max="15623" width="11.28515625" style="110" customWidth="1"/>
    <col min="15624" max="15624" width="9.28515625" style="110" customWidth="1"/>
    <col min="15625" max="15625" width="10" style="110" customWidth="1"/>
    <col min="15626" max="15626" width="9.85546875" style="110" customWidth="1"/>
    <col min="15627" max="15627" width="11.7109375" style="110" customWidth="1"/>
    <col min="15628" max="15628" width="11" style="110" customWidth="1"/>
    <col min="15629" max="15629" width="10.28515625" style="110" bestFit="1" customWidth="1"/>
    <col min="15630" max="15631" width="11" style="110" customWidth="1"/>
    <col min="15632" max="15633" width="17" style="110" customWidth="1"/>
    <col min="15634" max="15634" width="12.28515625" style="110" customWidth="1"/>
    <col min="15635" max="15635" width="15.7109375" style="110" customWidth="1"/>
    <col min="15636" max="15636" width="15" style="110" customWidth="1"/>
    <col min="15637" max="15637" width="26.140625" style="110" customWidth="1"/>
    <col min="15638" max="15638" width="12.85546875" style="110" customWidth="1"/>
    <col min="15639" max="15639" width="13.28515625" style="110" customWidth="1"/>
    <col min="15640" max="15640" width="10.7109375" style="110" customWidth="1"/>
    <col min="15641" max="15641" width="10.140625" style="110" customWidth="1"/>
    <col min="15642" max="15642" width="11.7109375" style="110" customWidth="1"/>
    <col min="15643" max="15643" width="13.140625" style="110" customWidth="1"/>
    <col min="15644" max="15644" width="14.7109375" style="110" customWidth="1"/>
    <col min="15645" max="15645" width="9.7109375" style="110" bestFit="1" customWidth="1"/>
    <col min="15646" max="15872" width="8.85546875" style="110"/>
    <col min="15873" max="15873" width="5.28515625" style="110" customWidth="1"/>
    <col min="15874" max="15874" width="9" style="110" customWidth="1"/>
    <col min="15875" max="15875" width="14" style="110" customWidth="1"/>
    <col min="15876" max="15876" width="27" style="110" bestFit="1" customWidth="1"/>
    <col min="15877" max="15877" width="26.28515625" style="110" customWidth="1"/>
    <col min="15878" max="15878" width="11" style="110" customWidth="1"/>
    <col min="15879" max="15879" width="11.28515625" style="110" customWidth="1"/>
    <col min="15880" max="15880" width="9.28515625" style="110" customWidth="1"/>
    <col min="15881" max="15881" width="10" style="110" customWidth="1"/>
    <col min="15882" max="15882" width="9.85546875" style="110" customWidth="1"/>
    <col min="15883" max="15883" width="11.7109375" style="110" customWidth="1"/>
    <col min="15884" max="15884" width="11" style="110" customWidth="1"/>
    <col min="15885" max="15885" width="10.28515625" style="110" bestFit="1" customWidth="1"/>
    <col min="15886" max="15887" width="11" style="110" customWidth="1"/>
    <col min="15888" max="15889" width="17" style="110" customWidth="1"/>
    <col min="15890" max="15890" width="12.28515625" style="110" customWidth="1"/>
    <col min="15891" max="15891" width="15.7109375" style="110" customWidth="1"/>
    <col min="15892" max="15892" width="15" style="110" customWidth="1"/>
    <col min="15893" max="15893" width="26.140625" style="110" customWidth="1"/>
    <col min="15894" max="15894" width="12.85546875" style="110" customWidth="1"/>
    <col min="15895" max="15895" width="13.28515625" style="110" customWidth="1"/>
    <col min="15896" max="15896" width="10.7109375" style="110" customWidth="1"/>
    <col min="15897" max="15897" width="10.140625" style="110" customWidth="1"/>
    <col min="15898" max="15898" width="11.7109375" style="110" customWidth="1"/>
    <col min="15899" max="15899" width="13.140625" style="110" customWidth="1"/>
    <col min="15900" max="15900" width="14.7109375" style="110" customWidth="1"/>
    <col min="15901" max="15901" width="9.7109375" style="110" bestFit="1" customWidth="1"/>
    <col min="15902" max="16128" width="8.85546875" style="110"/>
    <col min="16129" max="16129" width="5.28515625" style="110" customWidth="1"/>
    <col min="16130" max="16130" width="9" style="110" customWidth="1"/>
    <col min="16131" max="16131" width="14" style="110" customWidth="1"/>
    <col min="16132" max="16132" width="27" style="110" bestFit="1" customWidth="1"/>
    <col min="16133" max="16133" width="26.28515625" style="110" customWidth="1"/>
    <col min="16134" max="16134" width="11" style="110" customWidth="1"/>
    <col min="16135" max="16135" width="11.28515625" style="110" customWidth="1"/>
    <col min="16136" max="16136" width="9.28515625" style="110" customWidth="1"/>
    <col min="16137" max="16137" width="10" style="110" customWidth="1"/>
    <col min="16138" max="16138" width="9.85546875" style="110" customWidth="1"/>
    <col min="16139" max="16139" width="11.7109375" style="110" customWidth="1"/>
    <col min="16140" max="16140" width="11" style="110" customWidth="1"/>
    <col min="16141" max="16141" width="10.28515625" style="110" bestFit="1" customWidth="1"/>
    <col min="16142" max="16143" width="11" style="110" customWidth="1"/>
    <col min="16144" max="16145" width="17" style="110" customWidth="1"/>
    <col min="16146" max="16146" width="12.28515625" style="110" customWidth="1"/>
    <col min="16147" max="16147" width="15.7109375" style="110" customWidth="1"/>
    <col min="16148" max="16148" width="15" style="110" customWidth="1"/>
    <col min="16149" max="16149" width="26.140625" style="110" customWidth="1"/>
    <col min="16150" max="16150" width="12.85546875" style="110" customWidth="1"/>
    <col min="16151" max="16151" width="13.28515625" style="110" customWidth="1"/>
    <col min="16152" max="16152" width="10.7109375" style="110" customWidth="1"/>
    <col min="16153" max="16153" width="10.140625" style="110" customWidth="1"/>
    <col min="16154" max="16154" width="11.7109375" style="110" customWidth="1"/>
    <col min="16155" max="16155" width="13.140625" style="110" customWidth="1"/>
    <col min="16156" max="16156" width="14.7109375" style="110" customWidth="1"/>
    <col min="16157" max="16157" width="9.7109375" style="110" bestFit="1" customWidth="1"/>
    <col min="16158" max="16383" width="8.85546875" style="110"/>
    <col min="16384" max="16384" width="8.85546875" style="110" customWidth="1"/>
  </cols>
  <sheetData>
    <row r="1" spans="1:33" ht="28.5" customHeight="1" x14ac:dyDescent="0.25">
      <c r="A1" s="222" t="s">
        <v>268</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109"/>
      <c r="AF1" s="110" t="s">
        <v>0</v>
      </c>
      <c r="AG1" s="110" t="s">
        <v>0</v>
      </c>
    </row>
    <row r="2" spans="1:33" s="112" customFormat="1" ht="38.25" customHeight="1" x14ac:dyDescent="0.25">
      <c r="A2" s="216" t="s">
        <v>319</v>
      </c>
      <c r="B2" s="217"/>
      <c r="C2" s="217"/>
      <c r="D2" s="218"/>
      <c r="E2" s="219"/>
      <c r="F2" s="219"/>
      <c r="G2" s="219"/>
      <c r="H2" s="219"/>
      <c r="I2" s="219"/>
      <c r="J2" s="219"/>
      <c r="K2" s="219"/>
      <c r="L2" s="219"/>
      <c r="M2" s="219"/>
      <c r="N2" s="219"/>
      <c r="O2" s="219"/>
      <c r="P2" s="219"/>
      <c r="Q2" s="219"/>
      <c r="R2" s="219"/>
      <c r="S2" s="219"/>
      <c r="T2" s="219"/>
      <c r="U2" s="219"/>
      <c r="V2" s="219"/>
      <c r="W2" s="219"/>
      <c r="X2" s="219"/>
      <c r="Y2" s="219"/>
      <c r="Z2" s="219"/>
      <c r="AA2" s="219"/>
      <c r="AB2" s="220"/>
      <c r="AC2" s="111"/>
    </row>
    <row r="3" spans="1:33" s="112" customFormat="1" ht="33.75" customHeight="1" x14ac:dyDescent="0.25">
      <c r="A3" s="216" t="s">
        <v>320</v>
      </c>
      <c r="B3" s="217"/>
      <c r="C3" s="217"/>
      <c r="D3" s="218"/>
      <c r="E3" s="219"/>
      <c r="F3" s="219"/>
      <c r="G3" s="219"/>
      <c r="H3" s="219"/>
      <c r="I3" s="219"/>
      <c r="J3" s="219"/>
      <c r="K3" s="219"/>
      <c r="L3" s="219"/>
      <c r="M3" s="219"/>
      <c r="N3" s="219"/>
      <c r="O3" s="219"/>
      <c r="P3" s="219"/>
      <c r="Q3" s="219"/>
      <c r="R3" s="219"/>
      <c r="S3" s="219"/>
      <c r="T3" s="219"/>
      <c r="U3" s="219"/>
      <c r="V3" s="219"/>
      <c r="W3" s="219"/>
      <c r="X3" s="219"/>
      <c r="Y3" s="219"/>
      <c r="Z3" s="219"/>
      <c r="AA3" s="219"/>
      <c r="AB3" s="220"/>
      <c r="AC3" s="111"/>
    </row>
    <row r="4" spans="1:33" s="112" customFormat="1" ht="42.75" customHeight="1" x14ac:dyDescent="0.25">
      <c r="A4" s="228" t="s">
        <v>321</v>
      </c>
      <c r="B4" s="229"/>
      <c r="C4" s="229"/>
      <c r="D4" s="230"/>
      <c r="E4" s="231"/>
      <c r="F4" s="231"/>
      <c r="G4" s="231"/>
      <c r="H4" s="231"/>
      <c r="I4" s="231"/>
      <c r="J4" s="231"/>
      <c r="K4" s="231"/>
      <c r="L4" s="231"/>
      <c r="M4" s="231"/>
      <c r="N4" s="231"/>
      <c r="O4" s="231"/>
      <c r="P4" s="231"/>
      <c r="Q4" s="231"/>
      <c r="R4" s="231"/>
      <c r="S4" s="231"/>
      <c r="T4" s="231"/>
      <c r="U4" s="231"/>
      <c r="V4" s="231"/>
      <c r="W4" s="231"/>
      <c r="X4" s="231"/>
      <c r="Y4" s="231"/>
      <c r="Z4" s="231"/>
      <c r="AA4" s="231"/>
      <c r="AB4" s="232"/>
      <c r="AC4" s="111"/>
    </row>
    <row r="5" spans="1:33" s="117" customFormat="1" ht="75.75" customHeight="1" x14ac:dyDescent="0.25">
      <c r="A5" s="113"/>
      <c r="B5" s="224" t="s">
        <v>1</v>
      </c>
      <c r="C5" s="225"/>
      <c r="D5" s="224" t="s">
        <v>2</v>
      </c>
      <c r="E5" s="225"/>
      <c r="F5" s="226" t="s">
        <v>269</v>
      </c>
      <c r="G5" s="227"/>
      <c r="H5" s="224" t="s">
        <v>124</v>
      </c>
      <c r="I5" s="225"/>
      <c r="J5" s="224" t="s">
        <v>125</v>
      </c>
      <c r="K5" s="225"/>
      <c r="L5" s="114" t="s">
        <v>75</v>
      </c>
      <c r="M5" s="224" t="s">
        <v>3</v>
      </c>
      <c r="N5" s="225"/>
      <c r="O5" s="214" t="s">
        <v>4</v>
      </c>
      <c r="P5" s="215"/>
      <c r="Q5" s="211" t="s">
        <v>273</v>
      </c>
      <c r="R5" s="212"/>
      <c r="S5" s="213"/>
      <c r="T5" s="214" t="s">
        <v>5</v>
      </c>
      <c r="U5" s="215"/>
      <c r="V5" s="115" t="s">
        <v>6</v>
      </c>
      <c r="W5" s="221" t="s">
        <v>275</v>
      </c>
      <c r="X5" s="221"/>
      <c r="Y5" s="221"/>
      <c r="Z5" s="221"/>
      <c r="AA5" s="221"/>
      <c r="AB5" s="221"/>
      <c r="AC5" s="116"/>
    </row>
    <row r="6" spans="1:33" s="123" customFormat="1" ht="90.75" customHeight="1" x14ac:dyDescent="0.25">
      <c r="A6" s="118" t="s">
        <v>122</v>
      </c>
      <c r="B6" s="115" t="s">
        <v>7</v>
      </c>
      <c r="C6" s="115" t="s">
        <v>221</v>
      </c>
      <c r="D6" s="115" t="s">
        <v>223</v>
      </c>
      <c r="E6" s="115" t="s">
        <v>222</v>
      </c>
      <c r="F6" s="119" t="s">
        <v>270</v>
      </c>
      <c r="G6" s="119" t="s">
        <v>271</v>
      </c>
      <c r="H6" s="115" t="s">
        <v>193</v>
      </c>
      <c r="I6" s="115" t="s">
        <v>194</v>
      </c>
      <c r="J6" s="115" t="s">
        <v>9</v>
      </c>
      <c r="K6" s="120" t="s">
        <v>272</v>
      </c>
      <c r="L6" s="121" t="s">
        <v>246</v>
      </c>
      <c r="M6" s="115" t="s">
        <v>224</v>
      </c>
      <c r="N6" s="115" t="s">
        <v>344</v>
      </c>
      <c r="O6" s="115" t="s">
        <v>195</v>
      </c>
      <c r="P6" s="115" t="s">
        <v>196</v>
      </c>
      <c r="Q6" s="115" t="s">
        <v>172</v>
      </c>
      <c r="R6" s="115" t="s">
        <v>173</v>
      </c>
      <c r="S6" s="115" t="s">
        <v>121</v>
      </c>
      <c r="T6" s="115" t="s">
        <v>10</v>
      </c>
      <c r="U6" s="115" t="s">
        <v>11</v>
      </c>
      <c r="V6" s="119" t="s">
        <v>274</v>
      </c>
      <c r="W6" s="115" t="s">
        <v>12</v>
      </c>
      <c r="X6" s="115" t="s">
        <v>13</v>
      </c>
      <c r="Y6" s="115" t="s">
        <v>14</v>
      </c>
      <c r="Z6" s="115" t="s">
        <v>15</v>
      </c>
      <c r="AA6" s="122" t="s">
        <v>276</v>
      </c>
      <c r="AB6" s="122" t="s">
        <v>277</v>
      </c>
    </row>
    <row r="7" spans="1:33" ht="24.95" customHeight="1" x14ac:dyDescent="0.35">
      <c r="A7" s="65"/>
      <c r="B7" s="1"/>
      <c r="C7" s="1"/>
      <c r="D7" s="2"/>
      <c r="E7" s="2"/>
      <c r="F7" s="4"/>
      <c r="G7" s="4"/>
      <c r="H7" s="5"/>
      <c r="I7" s="5"/>
      <c r="J7" s="124">
        <f>H7+I7</f>
        <v>0</v>
      </c>
      <c r="K7" s="209" t="str">
        <f>IF(J7&gt;0,IF(F7="","Inserire periodo in colonne F e G",IF(G7="","Inserire periodo in colonne F e G",IF(H7="","Inserire gg. presenza in colonna H",IF(J7&gt;(G7-F7+1),"Errore supera n. max Giorni! verificare periodo inserito",IF(M7="","Inserire Isee in colonna M",IF(N7="","selezionare si/no colonna N",IF((G7-F7+1)=J7,"ok",""))))))),IF(AND(J7=0,F7&gt;0,G7&gt;0),"Inserire n. giorni colonne H/I",""))</f>
        <v/>
      </c>
      <c r="L7" s="125" t="str">
        <f t="shared" ref="L7" si="0">IF((J7&gt;0),(G7-F7+1)-I7,"")</f>
        <v/>
      </c>
      <c r="M7" s="9"/>
      <c r="N7" s="138" t="s">
        <v>18</v>
      </c>
      <c r="O7" s="126">
        <f>IF(H7&gt;0,38.1,0)</f>
        <v>0</v>
      </c>
      <c r="P7" s="127">
        <f>IF(I7&gt;0,24.61,0)</f>
        <v>0</v>
      </c>
      <c r="Q7" s="127">
        <f>ROUND(H7*O7,2)</f>
        <v>0</v>
      </c>
      <c r="R7" s="127">
        <f>ROUND(I7*P7,2)</f>
        <v>0</v>
      </c>
      <c r="S7" s="34">
        <f>ROUND(Q7+R7,2)</f>
        <v>0</v>
      </c>
      <c r="T7" s="35">
        <f>IF(M7=0,0,IF((M7&lt;5000),5000,M7))</f>
        <v>0</v>
      </c>
      <c r="U7" s="128">
        <f>IF(T7=0,0,ROUND((T7-5000)/(20000-5000),2))</f>
        <v>0</v>
      </c>
      <c r="V7" s="129">
        <f>IF(N7="NO",0,IF(N7="SI",17.82,0))</f>
        <v>0</v>
      </c>
      <c r="W7" s="128">
        <f>IF(H7&gt;0,ROUND((U7*(O7-V7)+V7),2),0)</f>
        <v>0</v>
      </c>
      <c r="X7" s="130">
        <f>IF(H7&gt;0,ROUND(O7-W7,2),0)</f>
        <v>0</v>
      </c>
      <c r="Y7" s="128">
        <f>IF(I7&gt;0,(ROUND((U7*(P7-V7)+V7),2)),0)</f>
        <v>0</v>
      </c>
      <c r="Z7" s="130">
        <f>IF(I7&gt;0,(ROUND(P7-Y7,2)),0)</f>
        <v>0</v>
      </c>
      <c r="AA7" s="68">
        <f>ROUND((W7*H7)+(Y7*I7),2)</f>
        <v>0</v>
      </c>
      <c r="AB7" s="100">
        <f>IF(J7&gt;0,ROUND((X7*H7)+(Z7*I7),2),0)</f>
        <v>0</v>
      </c>
      <c r="AC7" s="131"/>
    </row>
    <row r="8" spans="1:33" ht="24.95" customHeight="1" x14ac:dyDescent="0.35">
      <c r="A8" s="65"/>
      <c r="B8" s="1"/>
      <c r="C8" s="1"/>
      <c r="D8" s="2"/>
      <c r="E8" s="2"/>
      <c r="F8" s="4"/>
      <c r="G8" s="4"/>
      <c r="H8" s="5"/>
      <c r="I8" s="5"/>
      <c r="J8" s="124">
        <f t="shared" ref="J8:J71" si="1">H8+I8</f>
        <v>0</v>
      </c>
      <c r="K8" s="209" t="str">
        <f t="shared" ref="K8:K71" si="2">IF(J8&gt;0,IF(F8="","Inserire periodo in colonne F e G",IF(G8="","Inserire periodo in colonne F e G",IF(H8="","Inserire gg. presenza in colonna H",IF(J8&gt;(G8-F8+1),"Errore supera n. max Giorni! verificare periodo inserito",IF(M8="","Inserire Isee in colonna M",IF(N8="","fleggare si/no colonna N",IF((G8-F8+1)=J8,"ok",""))))))),IF(AND(J8=0,F8&gt;0,G8&gt;0),"Inserire n. giorni colonne H/I",""))</f>
        <v/>
      </c>
      <c r="L8" s="125" t="str">
        <f t="shared" ref="L8:L71" si="3">IF((J8&gt;0),(G8-F8+1)-I8,"")</f>
        <v/>
      </c>
      <c r="M8" s="9"/>
      <c r="N8" s="138" t="s">
        <v>18</v>
      </c>
      <c r="O8" s="126">
        <f t="shared" ref="O8:O71" si="4">IF(H8&gt;0,38.1,0)</f>
        <v>0</v>
      </c>
      <c r="P8" s="127">
        <f t="shared" ref="P8:P71" si="5">IF(I8&gt;0,24.61,0)</f>
        <v>0</v>
      </c>
      <c r="Q8" s="127">
        <f t="shared" ref="Q8:Q71" si="6">ROUND(H8*O8,2)</f>
        <v>0</v>
      </c>
      <c r="R8" s="127">
        <f t="shared" ref="R8:R71" si="7">ROUND(I8*P8,2)</f>
        <v>0</v>
      </c>
      <c r="S8" s="34">
        <f t="shared" ref="S8:S71" si="8">ROUND(Q8+R8,2)</f>
        <v>0</v>
      </c>
      <c r="T8" s="35">
        <f t="shared" ref="T8:T71" si="9">IF(M8=0,0,IF((M8&lt;5000),5000,M8))</f>
        <v>0</v>
      </c>
      <c r="U8" s="128">
        <f t="shared" ref="U8:U71" si="10">IF(T8=0,0,ROUND((T8-5000)/(20000-5000),2))</f>
        <v>0</v>
      </c>
      <c r="V8" s="129">
        <f t="shared" ref="V8:V71" si="11">IF(N8="NO",0,IF(N8="SI",17.82,0))</f>
        <v>0</v>
      </c>
      <c r="W8" s="128">
        <f t="shared" ref="W8:W71" si="12">IF(H8&gt;0,ROUND((U8*(O8-V8)+V8),2),0)</f>
        <v>0</v>
      </c>
      <c r="X8" s="130">
        <f t="shared" ref="X8:X71" si="13">IF(H8&gt;0,ROUND(O8-W8,2),0)</f>
        <v>0</v>
      </c>
      <c r="Y8" s="128">
        <f t="shared" ref="Y8:Y71" si="14">IF(I8&gt;0,(ROUND((U8*(P8-V8)+V8),2)),0)</f>
        <v>0</v>
      </c>
      <c r="Z8" s="130">
        <f t="shared" ref="Z8:Z71" si="15">IF(I8&gt;0,(ROUND(P8-Y8,2)),0)</f>
        <v>0</v>
      </c>
      <c r="AA8" s="68">
        <f t="shared" ref="AA8:AA71" si="16">ROUND((W8*H8)+(Y8*I8),2)</f>
        <v>0</v>
      </c>
      <c r="AB8" s="100">
        <f t="shared" ref="AB8:AB71" si="17">IF(J8&gt;0,ROUND((X8*H8)+(Z8*I8),2),0)</f>
        <v>0</v>
      </c>
      <c r="AC8" s="131"/>
    </row>
    <row r="9" spans="1:33" ht="24.95" customHeight="1" x14ac:dyDescent="0.35">
      <c r="A9" s="65"/>
      <c r="B9" s="1"/>
      <c r="C9" s="1"/>
      <c r="D9" s="2"/>
      <c r="E9" s="2"/>
      <c r="F9" s="4"/>
      <c r="G9" s="4"/>
      <c r="H9" s="5"/>
      <c r="I9" s="5"/>
      <c r="J9" s="124">
        <f>H9+I9</f>
        <v>0</v>
      </c>
      <c r="K9" s="209" t="str">
        <f t="shared" si="2"/>
        <v/>
      </c>
      <c r="L9" s="125" t="str">
        <f t="shared" si="3"/>
        <v/>
      </c>
      <c r="M9" s="9"/>
      <c r="N9" s="138" t="s">
        <v>18</v>
      </c>
      <c r="O9" s="126">
        <f t="shared" si="4"/>
        <v>0</v>
      </c>
      <c r="P9" s="127">
        <f t="shared" si="5"/>
        <v>0</v>
      </c>
      <c r="Q9" s="127">
        <f t="shared" si="6"/>
        <v>0</v>
      </c>
      <c r="R9" s="127">
        <f t="shared" si="7"/>
        <v>0</v>
      </c>
      <c r="S9" s="34">
        <f t="shared" si="8"/>
        <v>0</v>
      </c>
      <c r="T9" s="35">
        <f t="shared" si="9"/>
        <v>0</v>
      </c>
      <c r="U9" s="128">
        <f t="shared" si="10"/>
        <v>0</v>
      </c>
      <c r="V9" s="129">
        <f t="shared" si="11"/>
        <v>0</v>
      </c>
      <c r="W9" s="128">
        <f t="shared" si="12"/>
        <v>0</v>
      </c>
      <c r="X9" s="130">
        <f t="shared" si="13"/>
        <v>0</v>
      </c>
      <c r="Y9" s="128">
        <f t="shared" si="14"/>
        <v>0</v>
      </c>
      <c r="Z9" s="130">
        <f t="shared" si="15"/>
        <v>0</v>
      </c>
      <c r="AA9" s="68">
        <f t="shared" si="16"/>
        <v>0</v>
      </c>
      <c r="AB9" s="100">
        <f t="shared" si="17"/>
        <v>0</v>
      </c>
      <c r="AC9" s="131"/>
    </row>
    <row r="10" spans="1:33" ht="24.95" customHeight="1" x14ac:dyDescent="0.35">
      <c r="A10" s="65"/>
      <c r="B10" s="1"/>
      <c r="C10" s="1"/>
      <c r="D10" s="2"/>
      <c r="E10" s="2"/>
      <c r="F10" s="4"/>
      <c r="G10" s="4"/>
      <c r="H10" s="5"/>
      <c r="I10" s="5"/>
      <c r="J10" s="124">
        <f t="shared" si="1"/>
        <v>0</v>
      </c>
      <c r="K10" s="209" t="str">
        <f t="shared" si="2"/>
        <v/>
      </c>
      <c r="L10" s="125" t="str">
        <f t="shared" si="3"/>
        <v/>
      </c>
      <c r="M10" s="9"/>
      <c r="N10" s="138" t="s">
        <v>18</v>
      </c>
      <c r="O10" s="126">
        <f t="shared" si="4"/>
        <v>0</v>
      </c>
      <c r="P10" s="127">
        <f t="shared" si="5"/>
        <v>0</v>
      </c>
      <c r="Q10" s="127">
        <f t="shared" si="6"/>
        <v>0</v>
      </c>
      <c r="R10" s="127">
        <f t="shared" si="7"/>
        <v>0</v>
      </c>
      <c r="S10" s="34">
        <f t="shared" si="8"/>
        <v>0</v>
      </c>
      <c r="T10" s="35">
        <f t="shared" si="9"/>
        <v>0</v>
      </c>
      <c r="U10" s="128">
        <f t="shared" si="10"/>
        <v>0</v>
      </c>
      <c r="V10" s="129">
        <f t="shared" si="11"/>
        <v>0</v>
      </c>
      <c r="W10" s="128">
        <f t="shared" si="12"/>
        <v>0</v>
      </c>
      <c r="X10" s="130">
        <f t="shared" si="13"/>
        <v>0</v>
      </c>
      <c r="Y10" s="128">
        <f t="shared" si="14"/>
        <v>0</v>
      </c>
      <c r="Z10" s="130">
        <f t="shared" si="15"/>
        <v>0</v>
      </c>
      <c r="AA10" s="68">
        <f t="shared" si="16"/>
        <v>0</v>
      </c>
      <c r="AB10" s="100">
        <f t="shared" si="17"/>
        <v>0</v>
      </c>
      <c r="AC10" s="131"/>
    </row>
    <row r="11" spans="1:33" ht="24.95" customHeight="1" x14ac:dyDescent="0.35">
      <c r="A11" s="65"/>
      <c r="B11" s="1"/>
      <c r="C11" s="1"/>
      <c r="D11" s="2"/>
      <c r="E11" s="2"/>
      <c r="F11" s="4"/>
      <c r="G11" s="4"/>
      <c r="H11" s="5"/>
      <c r="I11" s="5"/>
      <c r="J11" s="124">
        <f t="shared" si="1"/>
        <v>0</v>
      </c>
      <c r="K11" s="209" t="str">
        <f t="shared" si="2"/>
        <v/>
      </c>
      <c r="L11" s="125" t="str">
        <f t="shared" si="3"/>
        <v/>
      </c>
      <c r="M11" s="9"/>
      <c r="N11" s="138" t="s">
        <v>18</v>
      </c>
      <c r="O11" s="126">
        <f t="shared" si="4"/>
        <v>0</v>
      </c>
      <c r="P11" s="127">
        <f t="shared" si="5"/>
        <v>0</v>
      </c>
      <c r="Q11" s="127">
        <f t="shared" si="6"/>
        <v>0</v>
      </c>
      <c r="R11" s="127">
        <f t="shared" si="7"/>
        <v>0</v>
      </c>
      <c r="S11" s="34">
        <f t="shared" si="8"/>
        <v>0</v>
      </c>
      <c r="T11" s="35">
        <f t="shared" si="9"/>
        <v>0</v>
      </c>
      <c r="U11" s="128">
        <f t="shared" si="10"/>
        <v>0</v>
      </c>
      <c r="V11" s="129">
        <f t="shared" si="11"/>
        <v>0</v>
      </c>
      <c r="W11" s="128">
        <f t="shared" si="12"/>
        <v>0</v>
      </c>
      <c r="X11" s="130">
        <f t="shared" si="13"/>
        <v>0</v>
      </c>
      <c r="Y11" s="128">
        <f t="shared" si="14"/>
        <v>0</v>
      </c>
      <c r="Z11" s="130">
        <f t="shared" si="15"/>
        <v>0</v>
      </c>
      <c r="AA11" s="68">
        <f t="shared" si="16"/>
        <v>0</v>
      </c>
      <c r="AB11" s="100">
        <f t="shared" si="17"/>
        <v>0</v>
      </c>
      <c r="AC11" s="131"/>
    </row>
    <row r="12" spans="1:33" ht="24.95" customHeight="1" x14ac:dyDescent="0.35">
      <c r="A12" s="65"/>
      <c r="B12" s="1"/>
      <c r="C12" s="1"/>
      <c r="D12" s="2"/>
      <c r="E12" s="2"/>
      <c r="F12" s="4"/>
      <c r="G12" s="4"/>
      <c r="H12" s="5"/>
      <c r="I12" s="5"/>
      <c r="J12" s="124">
        <f t="shared" si="1"/>
        <v>0</v>
      </c>
      <c r="K12" s="209" t="str">
        <f t="shared" si="2"/>
        <v/>
      </c>
      <c r="L12" s="125" t="str">
        <f t="shared" si="3"/>
        <v/>
      </c>
      <c r="M12" s="9"/>
      <c r="N12" s="138" t="s">
        <v>18</v>
      </c>
      <c r="O12" s="126">
        <f t="shared" si="4"/>
        <v>0</v>
      </c>
      <c r="P12" s="127">
        <f t="shared" si="5"/>
        <v>0</v>
      </c>
      <c r="Q12" s="127">
        <f t="shared" si="6"/>
        <v>0</v>
      </c>
      <c r="R12" s="127">
        <f t="shared" si="7"/>
        <v>0</v>
      </c>
      <c r="S12" s="34">
        <f t="shared" si="8"/>
        <v>0</v>
      </c>
      <c r="T12" s="35">
        <f t="shared" si="9"/>
        <v>0</v>
      </c>
      <c r="U12" s="128">
        <f t="shared" si="10"/>
        <v>0</v>
      </c>
      <c r="V12" s="129">
        <f t="shared" si="11"/>
        <v>0</v>
      </c>
      <c r="W12" s="128">
        <f t="shared" si="12"/>
        <v>0</v>
      </c>
      <c r="X12" s="130">
        <f t="shared" si="13"/>
        <v>0</v>
      </c>
      <c r="Y12" s="128">
        <f t="shared" si="14"/>
        <v>0</v>
      </c>
      <c r="Z12" s="130">
        <f t="shared" si="15"/>
        <v>0</v>
      </c>
      <c r="AA12" s="68">
        <f t="shared" si="16"/>
        <v>0</v>
      </c>
      <c r="AB12" s="100">
        <f t="shared" si="17"/>
        <v>0</v>
      </c>
      <c r="AC12" s="131"/>
    </row>
    <row r="13" spans="1:33" ht="24.95" customHeight="1" x14ac:dyDescent="0.35">
      <c r="A13" s="65"/>
      <c r="B13" s="1"/>
      <c r="C13" s="1"/>
      <c r="D13" s="2"/>
      <c r="E13" s="2"/>
      <c r="F13" s="4"/>
      <c r="G13" s="4"/>
      <c r="H13" s="5"/>
      <c r="I13" s="5"/>
      <c r="J13" s="124">
        <f t="shared" si="1"/>
        <v>0</v>
      </c>
      <c r="K13" s="209" t="str">
        <f t="shared" si="2"/>
        <v/>
      </c>
      <c r="L13" s="125" t="str">
        <f t="shared" si="3"/>
        <v/>
      </c>
      <c r="M13" s="9"/>
      <c r="N13" s="138" t="s">
        <v>18</v>
      </c>
      <c r="O13" s="126">
        <f t="shared" si="4"/>
        <v>0</v>
      </c>
      <c r="P13" s="127">
        <f t="shared" si="5"/>
        <v>0</v>
      </c>
      <c r="Q13" s="127">
        <f t="shared" si="6"/>
        <v>0</v>
      </c>
      <c r="R13" s="127">
        <f t="shared" si="7"/>
        <v>0</v>
      </c>
      <c r="S13" s="34">
        <f t="shared" si="8"/>
        <v>0</v>
      </c>
      <c r="T13" s="35">
        <f t="shared" si="9"/>
        <v>0</v>
      </c>
      <c r="U13" s="128">
        <f t="shared" si="10"/>
        <v>0</v>
      </c>
      <c r="V13" s="129">
        <f t="shared" si="11"/>
        <v>0</v>
      </c>
      <c r="W13" s="128">
        <f t="shared" si="12"/>
        <v>0</v>
      </c>
      <c r="X13" s="130">
        <f t="shared" si="13"/>
        <v>0</v>
      </c>
      <c r="Y13" s="128">
        <f t="shared" si="14"/>
        <v>0</v>
      </c>
      <c r="Z13" s="130">
        <f t="shared" si="15"/>
        <v>0</v>
      </c>
      <c r="AA13" s="68">
        <f t="shared" si="16"/>
        <v>0</v>
      </c>
      <c r="AB13" s="100">
        <f t="shared" si="17"/>
        <v>0</v>
      </c>
      <c r="AC13" s="131"/>
    </row>
    <row r="14" spans="1:33" ht="24.95" customHeight="1" x14ac:dyDescent="0.35">
      <c r="A14" s="65"/>
      <c r="B14" s="1"/>
      <c r="C14" s="1"/>
      <c r="D14" s="2"/>
      <c r="E14" s="2"/>
      <c r="F14" s="4"/>
      <c r="G14" s="4"/>
      <c r="H14" s="5"/>
      <c r="I14" s="5"/>
      <c r="J14" s="124">
        <f t="shared" si="1"/>
        <v>0</v>
      </c>
      <c r="K14" s="209" t="str">
        <f t="shared" si="2"/>
        <v/>
      </c>
      <c r="L14" s="125" t="str">
        <f t="shared" si="3"/>
        <v/>
      </c>
      <c r="M14" s="9"/>
      <c r="N14" s="138" t="s">
        <v>18</v>
      </c>
      <c r="O14" s="126">
        <f t="shared" si="4"/>
        <v>0</v>
      </c>
      <c r="P14" s="127">
        <f t="shared" si="5"/>
        <v>0</v>
      </c>
      <c r="Q14" s="127">
        <f t="shared" si="6"/>
        <v>0</v>
      </c>
      <c r="R14" s="127">
        <f t="shared" si="7"/>
        <v>0</v>
      </c>
      <c r="S14" s="34">
        <f t="shared" si="8"/>
        <v>0</v>
      </c>
      <c r="T14" s="35">
        <f t="shared" si="9"/>
        <v>0</v>
      </c>
      <c r="U14" s="128">
        <f t="shared" si="10"/>
        <v>0</v>
      </c>
      <c r="V14" s="129">
        <f t="shared" si="11"/>
        <v>0</v>
      </c>
      <c r="W14" s="128">
        <f t="shared" si="12"/>
        <v>0</v>
      </c>
      <c r="X14" s="130">
        <f t="shared" si="13"/>
        <v>0</v>
      </c>
      <c r="Y14" s="128">
        <f t="shared" si="14"/>
        <v>0</v>
      </c>
      <c r="Z14" s="130">
        <f t="shared" si="15"/>
        <v>0</v>
      </c>
      <c r="AA14" s="68">
        <f t="shared" si="16"/>
        <v>0</v>
      </c>
      <c r="AB14" s="100">
        <f t="shared" si="17"/>
        <v>0</v>
      </c>
      <c r="AC14" s="131"/>
    </row>
    <row r="15" spans="1:33" ht="24.95" customHeight="1" x14ac:dyDescent="0.35">
      <c r="A15" s="65"/>
      <c r="B15" s="1"/>
      <c r="C15" s="1"/>
      <c r="D15" s="2"/>
      <c r="E15" s="2"/>
      <c r="F15" s="4"/>
      <c r="G15" s="4"/>
      <c r="H15" s="5"/>
      <c r="I15" s="5"/>
      <c r="J15" s="124">
        <f t="shared" si="1"/>
        <v>0</v>
      </c>
      <c r="K15" s="209" t="str">
        <f t="shared" si="2"/>
        <v/>
      </c>
      <c r="L15" s="125" t="str">
        <f t="shared" si="3"/>
        <v/>
      </c>
      <c r="M15" s="9"/>
      <c r="N15" s="138" t="s">
        <v>18</v>
      </c>
      <c r="O15" s="126">
        <f t="shared" si="4"/>
        <v>0</v>
      </c>
      <c r="P15" s="127">
        <f t="shared" si="5"/>
        <v>0</v>
      </c>
      <c r="Q15" s="127">
        <f t="shared" si="6"/>
        <v>0</v>
      </c>
      <c r="R15" s="127">
        <f t="shared" si="7"/>
        <v>0</v>
      </c>
      <c r="S15" s="34">
        <f t="shared" si="8"/>
        <v>0</v>
      </c>
      <c r="T15" s="35">
        <f t="shared" si="9"/>
        <v>0</v>
      </c>
      <c r="U15" s="128">
        <f t="shared" si="10"/>
        <v>0</v>
      </c>
      <c r="V15" s="129">
        <f t="shared" si="11"/>
        <v>0</v>
      </c>
      <c r="W15" s="128">
        <f t="shared" si="12"/>
        <v>0</v>
      </c>
      <c r="X15" s="130">
        <f t="shared" si="13"/>
        <v>0</v>
      </c>
      <c r="Y15" s="128">
        <f t="shared" si="14"/>
        <v>0</v>
      </c>
      <c r="Z15" s="130">
        <f t="shared" si="15"/>
        <v>0</v>
      </c>
      <c r="AA15" s="68">
        <f t="shared" si="16"/>
        <v>0</v>
      </c>
      <c r="AB15" s="100">
        <f t="shared" si="17"/>
        <v>0</v>
      </c>
      <c r="AC15" s="131"/>
    </row>
    <row r="16" spans="1:33" ht="24.95" customHeight="1" x14ac:dyDescent="0.35">
      <c r="A16" s="65"/>
      <c r="B16" s="1"/>
      <c r="C16" s="1"/>
      <c r="D16" s="2"/>
      <c r="E16" s="2"/>
      <c r="F16" s="4"/>
      <c r="G16" s="4"/>
      <c r="H16" s="5"/>
      <c r="I16" s="5"/>
      <c r="J16" s="124">
        <f t="shared" si="1"/>
        <v>0</v>
      </c>
      <c r="K16" s="209" t="str">
        <f t="shared" si="2"/>
        <v/>
      </c>
      <c r="L16" s="125" t="str">
        <f t="shared" si="3"/>
        <v/>
      </c>
      <c r="M16" s="9"/>
      <c r="N16" s="138" t="s">
        <v>18</v>
      </c>
      <c r="O16" s="126">
        <f t="shared" si="4"/>
        <v>0</v>
      </c>
      <c r="P16" s="127">
        <f t="shared" si="5"/>
        <v>0</v>
      </c>
      <c r="Q16" s="127">
        <f t="shared" si="6"/>
        <v>0</v>
      </c>
      <c r="R16" s="127">
        <f t="shared" si="7"/>
        <v>0</v>
      </c>
      <c r="S16" s="34">
        <f t="shared" si="8"/>
        <v>0</v>
      </c>
      <c r="T16" s="35">
        <f t="shared" si="9"/>
        <v>0</v>
      </c>
      <c r="U16" s="128">
        <f t="shared" si="10"/>
        <v>0</v>
      </c>
      <c r="V16" s="129">
        <f t="shared" si="11"/>
        <v>0</v>
      </c>
      <c r="W16" s="128">
        <f t="shared" si="12"/>
        <v>0</v>
      </c>
      <c r="X16" s="130">
        <f t="shared" si="13"/>
        <v>0</v>
      </c>
      <c r="Y16" s="128">
        <f t="shared" si="14"/>
        <v>0</v>
      </c>
      <c r="Z16" s="130">
        <f t="shared" si="15"/>
        <v>0</v>
      </c>
      <c r="AA16" s="68">
        <f t="shared" si="16"/>
        <v>0</v>
      </c>
      <c r="AB16" s="100">
        <f t="shared" si="17"/>
        <v>0</v>
      </c>
      <c r="AC16" s="131"/>
    </row>
    <row r="17" spans="1:29" ht="24.95" customHeight="1" x14ac:dyDescent="0.35">
      <c r="A17" s="65"/>
      <c r="B17" s="1"/>
      <c r="C17" s="1"/>
      <c r="D17" s="2"/>
      <c r="E17" s="2"/>
      <c r="F17" s="4"/>
      <c r="G17" s="4"/>
      <c r="H17" s="5"/>
      <c r="I17" s="5"/>
      <c r="J17" s="124">
        <f t="shared" si="1"/>
        <v>0</v>
      </c>
      <c r="K17" s="209" t="str">
        <f t="shared" si="2"/>
        <v/>
      </c>
      <c r="L17" s="125" t="str">
        <f t="shared" si="3"/>
        <v/>
      </c>
      <c r="M17" s="9"/>
      <c r="N17" s="138" t="s">
        <v>18</v>
      </c>
      <c r="O17" s="126">
        <f t="shared" si="4"/>
        <v>0</v>
      </c>
      <c r="P17" s="127">
        <f t="shared" si="5"/>
        <v>0</v>
      </c>
      <c r="Q17" s="127">
        <f t="shared" si="6"/>
        <v>0</v>
      </c>
      <c r="R17" s="127">
        <f t="shared" si="7"/>
        <v>0</v>
      </c>
      <c r="S17" s="34">
        <f t="shared" si="8"/>
        <v>0</v>
      </c>
      <c r="T17" s="35">
        <f t="shared" si="9"/>
        <v>0</v>
      </c>
      <c r="U17" s="128">
        <f t="shared" si="10"/>
        <v>0</v>
      </c>
      <c r="V17" s="129">
        <f t="shared" si="11"/>
        <v>0</v>
      </c>
      <c r="W17" s="128">
        <f t="shared" si="12"/>
        <v>0</v>
      </c>
      <c r="X17" s="130">
        <f t="shared" si="13"/>
        <v>0</v>
      </c>
      <c r="Y17" s="128">
        <f t="shared" si="14"/>
        <v>0</v>
      </c>
      <c r="Z17" s="130">
        <f t="shared" si="15"/>
        <v>0</v>
      </c>
      <c r="AA17" s="68">
        <f t="shared" si="16"/>
        <v>0</v>
      </c>
      <c r="AB17" s="100">
        <f t="shared" si="17"/>
        <v>0</v>
      </c>
      <c r="AC17" s="131"/>
    </row>
    <row r="18" spans="1:29" ht="24.95" customHeight="1" x14ac:dyDescent="0.35">
      <c r="A18" s="65"/>
      <c r="B18" s="1"/>
      <c r="C18" s="1"/>
      <c r="D18" s="2"/>
      <c r="E18" s="2"/>
      <c r="F18" s="4"/>
      <c r="G18" s="4"/>
      <c r="H18" s="5"/>
      <c r="I18" s="5"/>
      <c r="J18" s="124">
        <f t="shared" si="1"/>
        <v>0</v>
      </c>
      <c r="K18" s="209" t="str">
        <f t="shared" si="2"/>
        <v/>
      </c>
      <c r="L18" s="125" t="str">
        <f t="shared" si="3"/>
        <v/>
      </c>
      <c r="M18" s="9"/>
      <c r="N18" s="138" t="s">
        <v>18</v>
      </c>
      <c r="O18" s="126">
        <f t="shared" si="4"/>
        <v>0</v>
      </c>
      <c r="P18" s="127">
        <f t="shared" si="5"/>
        <v>0</v>
      </c>
      <c r="Q18" s="127">
        <f t="shared" si="6"/>
        <v>0</v>
      </c>
      <c r="R18" s="127">
        <f t="shared" si="7"/>
        <v>0</v>
      </c>
      <c r="S18" s="34">
        <f t="shared" si="8"/>
        <v>0</v>
      </c>
      <c r="T18" s="35">
        <f t="shared" si="9"/>
        <v>0</v>
      </c>
      <c r="U18" s="128">
        <f t="shared" si="10"/>
        <v>0</v>
      </c>
      <c r="V18" s="129">
        <f t="shared" si="11"/>
        <v>0</v>
      </c>
      <c r="W18" s="128">
        <f t="shared" si="12"/>
        <v>0</v>
      </c>
      <c r="X18" s="130">
        <f t="shared" si="13"/>
        <v>0</v>
      </c>
      <c r="Y18" s="128">
        <f t="shared" si="14"/>
        <v>0</v>
      </c>
      <c r="Z18" s="130">
        <f t="shared" si="15"/>
        <v>0</v>
      </c>
      <c r="AA18" s="68">
        <f t="shared" si="16"/>
        <v>0</v>
      </c>
      <c r="AB18" s="100">
        <f t="shared" si="17"/>
        <v>0</v>
      </c>
      <c r="AC18" s="131"/>
    </row>
    <row r="19" spans="1:29" ht="24.95" customHeight="1" x14ac:dyDescent="0.35">
      <c r="A19" s="65"/>
      <c r="B19" s="1"/>
      <c r="C19" s="1"/>
      <c r="D19" s="2"/>
      <c r="E19" s="2"/>
      <c r="F19" s="4"/>
      <c r="G19" s="4"/>
      <c r="H19" s="5"/>
      <c r="I19" s="5"/>
      <c r="J19" s="124">
        <f t="shared" si="1"/>
        <v>0</v>
      </c>
      <c r="K19" s="209" t="str">
        <f t="shared" si="2"/>
        <v/>
      </c>
      <c r="L19" s="125" t="str">
        <f t="shared" si="3"/>
        <v/>
      </c>
      <c r="M19" s="9"/>
      <c r="N19" s="138" t="s">
        <v>18</v>
      </c>
      <c r="O19" s="126">
        <f t="shared" si="4"/>
        <v>0</v>
      </c>
      <c r="P19" s="127">
        <f t="shared" si="5"/>
        <v>0</v>
      </c>
      <c r="Q19" s="127">
        <f t="shared" si="6"/>
        <v>0</v>
      </c>
      <c r="R19" s="127">
        <f t="shared" si="7"/>
        <v>0</v>
      </c>
      <c r="S19" s="34">
        <f t="shared" si="8"/>
        <v>0</v>
      </c>
      <c r="T19" s="35">
        <f t="shared" si="9"/>
        <v>0</v>
      </c>
      <c r="U19" s="128">
        <f t="shared" si="10"/>
        <v>0</v>
      </c>
      <c r="V19" s="129">
        <f t="shared" si="11"/>
        <v>0</v>
      </c>
      <c r="W19" s="128">
        <f t="shared" si="12"/>
        <v>0</v>
      </c>
      <c r="X19" s="130">
        <f t="shared" si="13"/>
        <v>0</v>
      </c>
      <c r="Y19" s="128">
        <f t="shared" si="14"/>
        <v>0</v>
      </c>
      <c r="Z19" s="130">
        <f t="shared" si="15"/>
        <v>0</v>
      </c>
      <c r="AA19" s="68">
        <f t="shared" si="16"/>
        <v>0</v>
      </c>
      <c r="AB19" s="100">
        <f t="shared" si="17"/>
        <v>0</v>
      </c>
      <c r="AC19" s="131"/>
    </row>
    <row r="20" spans="1:29" ht="24.95" customHeight="1" x14ac:dyDescent="0.35">
      <c r="A20" s="65"/>
      <c r="B20" s="1"/>
      <c r="C20" s="1"/>
      <c r="D20" s="2"/>
      <c r="E20" s="2"/>
      <c r="F20" s="4"/>
      <c r="G20" s="4"/>
      <c r="H20" s="5"/>
      <c r="I20" s="5"/>
      <c r="J20" s="124">
        <f t="shared" si="1"/>
        <v>0</v>
      </c>
      <c r="K20" s="209" t="str">
        <f t="shared" si="2"/>
        <v/>
      </c>
      <c r="L20" s="125" t="str">
        <f t="shared" si="3"/>
        <v/>
      </c>
      <c r="M20" s="9"/>
      <c r="N20" s="138" t="s">
        <v>18</v>
      </c>
      <c r="O20" s="126">
        <f t="shared" si="4"/>
        <v>0</v>
      </c>
      <c r="P20" s="127">
        <f t="shared" si="5"/>
        <v>0</v>
      </c>
      <c r="Q20" s="127">
        <f t="shared" si="6"/>
        <v>0</v>
      </c>
      <c r="R20" s="127">
        <f t="shared" si="7"/>
        <v>0</v>
      </c>
      <c r="S20" s="34">
        <f t="shared" si="8"/>
        <v>0</v>
      </c>
      <c r="T20" s="35">
        <f t="shared" si="9"/>
        <v>0</v>
      </c>
      <c r="U20" s="128">
        <f t="shared" si="10"/>
        <v>0</v>
      </c>
      <c r="V20" s="129">
        <f t="shared" si="11"/>
        <v>0</v>
      </c>
      <c r="W20" s="128">
        <f t="shared" si="12"/>
        <v>0</v>
      </c>
      <c r="X20" s="130">
        <f t="shared" si="13"/>
        <v>0</v>
      </c>
      <c r="Y20" s="128">
        <f t="shared" si="14"/>
        <v>0</v>
      </c>
      <c r="Z20" s="130">
        <f t="shared" si="15"/>
        <v>0</v>
      </c>
      <c r="AA20" s="68">
        <f t="shared" si="16"/>
        <v>0</v>
      </c>
      <c r="AB20" s="100">
        <f t="shared" si="17"/>
        <v>0</v>
      </c>
      <c r="AC20" s="131"/>
    </row>
    <row r="21" spans="1:29" ht="24.95" customHeight="1" x14ac:dyDescent="0.35">
      <c r="A21" s="65"/>
      <c r="B21" s="1"/>
      <c r="C21" s="1"/>
      <c r="D21" s="2"/>
      <c r="E21" s="2"/>
      <c r="F21" s="4"/>
      <c r="G21" s="4"/>
      <c r="H21" s="5"/>
      <c r="I21" s="5"/>
      <c r="J21" s="124">
        <f t="shared" si="1"/>
        <v>0</v>
      </c>
      <c r="K21" s="209" t="str">
        <f t="shared" si="2"/>
        <v/>
      </c>
      <c r="L21" s="125" t="str">
        <f t="shared" si="3"/>
        <v/>
      </c>
      <c r="M21" s="9"/>
      <c r="N21" s="138" t="s">
        <v>18</v>
      </c>
      <c r="O21" s="126">
        <f t="shared" si="4"/>
        <v>0</v>
      </c>
      <c r="P21" s="127">
        <f t="shared" si="5"/>
        <v>0</v>
      </c>
      <c r="Q21" s="127">
        <f t="shared" si="6"/>
        <v>0</v>
      </c>
      <c r="R21" s="127">
        <f t="shared" si="7"/>
        <v>0</v>
      </c>
      <c r="S21" s="34">
        <f t="shared" si="8"/>
        <v>0</v>
      </c>
      <c r="T21" s="35">
        <f t="shared" si="9"/>
        <v>0</v>
      </c>
      <c r="U21" s="128">
        <f t="shared" si="10"/>
        <v>0</v>
      </c>
      <c r="V21" s="129">
        <f t="shared" si="11"/>
        <v>0</v>
      </c>
      <c r="W21" s="128">
        <f t="shared" si="12"/>
        <v>0</v>
      </c>
      <c r="X21" s="130">
        <f t="shared" si="13"/>
        <v>0</v>
      </c>
      <c r="Y21" s="128">
        <f t="shared" si="14"/>
        <v>0</v>
      </c>
      <c r="Z21" s="130">
        <f t="shared" si="15"/>
        <v>0</v>
      </c>
      <c r="AA21" s="68">
        <f t="shared" si="16"/>
        <v>0</v>
      </c>
      <c r="AB21" s="100">
        <f t="shared" si="17"/>
        <v>0</v>
      </c>
      <c r="AC21" s="131"/>
    </row>
    <row r="22" spans="1:29" ht="24.95" customHeight="1" x14ac:dyDescent="0.35">
      <c r="A22" s="65"/>
      <c r="B22" s="1"/>
      <c r="C22" s="1"/>
      <c r="D22" s="2"/>
      <c r="E22" s="2"/>
      <c r="F22" s="4"/>
      <c r="G22" s="4"/>
      <c r="H22" s="5"/>
      <c r="I22" s="5"/>
      <c r="J22" s="124">
        <f t="shared" si="1"/>
        <v>0</v>
      </c>
      <c r="K22" s="209" t="str">
        <f t="shared" si="2"/>
        <v/>
      </c>
      <c r="L22" s="125" t="str">
        <f t="shared" si="3"/>
        <v/>
      </c>
      <c r="M22" s="9"/>
      <c r="N22" s="138" t="s">
        <v>18</v>
      </c>
      <c r="O22" s="126">
        <f t="shared" si="4"/>
        <v>0</v>
      </c>
      <c r="P22" s="127">
        <f t="shared" si="5"/>
        <v>0</v>
      </c>
      <c r="Q22" s="127">
        <f t="shared" si="6"/>
        <v>0</v>
      </c>
      <c r="R22" s="127">
        <f t="shared" si="7"/>
        <v>0</v>
      </c>
      <c r="S22" s="34">
        <f t="shared" si="8"/>
        <v>0</v>
      </c>
      <c r="T22" s="35">
        <f t="shared" si="9"/>
        <v>0</v>
      </c>
      <c r="U22" s="128">
        <f t="shared" si="10"/>
        <v>0</v>
      </c>
      <c r="V22" s="129">
        <f t="shared" si="11"/>
        <v>0</v>
      </c>
      <c r="W22" s="128">
        <f t="shared" si="12"/>
        <v>0</v>
      </c>
      <c r="X22" s="130">
        <f t="shared" si="13"/>
        <v>0</v>
      </c>
      <c r="Y22" s="128">
        <f t="shared" si="14"/>
        <v>0</v>
      </c>
      <c r="Z22" s="130">
        <f t="shared" si="15"/>
        <v>0</v>
      </c>
      <c r="AA22" s="68">
        <f t="shared" si="16"/>
        <v>0</v>
      </c>
      <c r="AB22" s="100">
        <f t="shared" si="17"/>
        <v>0</v>
      </c>
      <c r="AC22" s="131"/>
    </row>
    <row r="23" spans="1:29" ht="24.95" customHeight="1" x14ac:dyDescent="0.35">
      <c r="A23" s="65"/>
      <c r="B23" s="1"/>
      <c r="C23" s="1"/>
      <c r="D23" s="2"/>
      <c r="E23" s="2"/>
      <c r="F23" s="4"/>
      <c r="G23" s="4"/>
      <c r="H23" s="5"/>
      <c r="I23" s="5"/>
      <c r="J23" s="124">
        <f t="shared" si="1"/>
        <v>0</v>
      </c>
      <c r="K23" s="209" t="str">
        <f t="shared" si="2"/>
        <v/>
      </c>
      <c r="L23" s="125" t="str">
        <f t="shared" si="3"/>
        <v/>
      </c>
      <c r="M23" s="9"/>
      <c r="N23" s="138" t="s">
        <v>18</v>
      </c>
      <c r="O23" s="126">
        <f t="shared" si="4"/>
        <v>0</v>
      </c>
      <c r="P23" s="127">
        <f t="shared" si="5"/>
        <v>0</v>
      </c>
      <c r="Q23" s="127">
        <f t="shared" si="6"/>
        <v>0</v>
      </c>
      <c r="R23" s="127">
        <f t="shared" si="7"/>
        <v>0</v>
      </c>
      <c r="S23" s="34">
        <f t="shared" si="8"/>
        <v>0</v>
      </c>
      <c r="T23" s="35">
        <f t="shared" si="9"/>
        <v>0</v>
      </c>
      <c r="U23" s="128">
        <f t="shared" si="10"/>
        <v>0</v>
      </c>
      <c r="V23" s="129">
        <f t="shared" si="11"/>
        <v>0</v>
      </c>
      <c r="W23" s="128">
        <f t="shared" si="12"/>
        <v>0</v>
      </c>
      <c r="X23" s="130">
        <f t="shared" si="13"/>
        <v>0</v>
      </c>
      <c r="Y23" s="128">
        <f t="shared" si="14"/>
        <v>0</v>
      </c>
      <c r="Z23" s="130">
        <f t="shared" si="15"/>
        <v>0</v>
      </c>
      <c r="AA23" s="68">
        <f t="shared" si="16"/>
        <v>0</v>
      </c>
      <c r="AB23" s="100">
        <f t="shared" si="17"/>
        <v>0</v>
      </c>
      <c r="AC23" s="131"/>
    </row>
    <row r="24" spans="1:29" ht="24.95" customHeight="1" x14ac:dyDescent="0.35">
      <c r="A24" s="65"/>
      <c r="B24" s="1"/>
      <c r="C24" s="1"/>
      <c r="D24" s="2"/>
      <c r="E24" s="2"/>
      <c r="F24" s="4"/>
      <c r="G24" s="4"/>
      <c r="H24" s="5"/>
      <c r="I24" s="5"/>
      <c r="J24" s="124">
        <f t="shared" si="1"/>
        <v>0</v>
      </c>
      <c r="K24" s="209" t="str">
        <f t="shared" si="2"/>
        <v/>
      </c>
      <c r="L24" s="125" t="str">
        <f t="shared" si="3"/>
        <v/>
      </c>
      <c r="M24" s="9"/>
      <c r="N24" s="138" t="s">
        <v>18</v>
      </c>
      <c r="O24" s="126">
        <f t="shared" si="4"/>
        <v>0</v>
      </c>
      <c r="P24" s="127">
        <f t="shared" si="5"/>
        <v>0</v>
      </c>
      <c r="Q24" s="127">
        <f t="shared" si="6"/>
        <v>0</v>
      </c>
      <c r="R24" s="127">
        <f t="shared" si="7"/>
        <v>0</v>
      </c>
      <c r="S24" s="34">
        <f t="shared" si="8"/>
        <v>0</v>
      </c>
      <c r="T24" s="35">
        <f t="shared" si="9"/>
        <v>0</v>
      </c>
      <c r="U24" s="128">
        <f t="shared" si="10"/>
        <v>0</v>
      </c>
      <c r="V24" s="129">
        <f t="shared" si="11"/>
        <v>0</v>
      </c>
      <c r="W24" s="128">
        <f t="shared" si="12"/>
        <v>0</v>
      </c>
      <c r="X24" s="130">
        <f t="shared" si="13"/>
        <v>0</v>
      </c>
      <c r="Y24" s="128">
        <f t="shared" si="14"/>
        <v>0</v>
      </c>
      <c r="Z24" s="130">
        <f t="shared" si="15"/>
        <v>0</v>
      </c>
      <c r="AA24" s="68">
        <f t="shared" si="16"/>
        <v>0</v>
      </c>
      <c r="AB24" s="100">
        <f t="shared" si="17"/>
        <v>0</v>
      </c>
      <c r="AC24" s="131"/>
    </row>
    <row r="25" spans="1:29" ht="24.95" customHeight="1" x14ac:dyDescent="0.35">
      <c r="A25" s="65"/>
      <c r="B25" s="1"/>
      <c r="C25" s="1"/>
      <c r="D25" s="2"/>
      <c r="E25" s="2"/>
      <c r="F25" s="4"/>
      <c r="G25" s="4"/>
      <c r="H25" s="5"/>
      <c r="I25" s="5"/>
      <c r="J25" s="124">
        <f t="shared" si="1"/>
        <v>0</v>
      </c>
      <c r="K25" s="209" t="str">
        <f t="shared" si="2"/>
        <v/>
      </c>
      <c r="L25" s="125" t="str">
        <f t="shared" si="3"/>
        <v/>
      </c>
      <c r="M25" s="9"/>
      <c r="N25" s="138" t="s">
        <v>18</v>
      </c>
      <c r="O25" s="126">
        <f t="shared" si="4"/>
        <v>0</v>
      </c>
      <c r="P25" s="127">
        <f t="shared" si="5"/>
        <v>0</v>
      </c>
      <c r="Q25" s="127">
        <f t="shared" si="6"/>
        <v>0</v>
      </c>
      <c r="R25" s="127">
        <f t="shared" si="7"/>
        <v>0</v>
      </c>
      <c r="S25" s="34">
        <f t="shared" si="8"/>
        <v>0</v>
      </c>
      <c r="T25" s="35">
        <f t="shared" si="9"/>
        <v>0</v>
      </c>
      <c r="U25" s="128">
        <f t="shared" si="10"/>
        <v>0</v>
      </c>
      <c r="V25" s="129">
        <f t="shared" si="11"/>
        <v>0</v>
      </c>
      <c r="W25" s="128">
        <f t="shared" si="12"/>
        <v>0</v>
      </c>
      <c r="X25" s="130">
        <f t="shared" si="13"/>
        <v>0</v>
      </c>
      <c r="Y25" s="128">
        <f t="shared" si="14"/>
        <v>0</v>
      </c>
      <c r="Z25" s="130">
        <f t="shared" si="15"/>
        <v>0</v>
      </c>
      <c r="AA25" s="68">
        <f t="shared" si="16"/>
        <v>0</v>
      </c>
      <c r="AB25" s="100">
        <f t="shared" si="17"/>
        <v>0</v>
      </c>
      <c r="AC25" s="131"/>
    </row>
    <row r="26" spans="1:29" ht="24.95" customHeight="1" x14ac:dyDescent="0.35">
      <c r="A26" s="65"/>
      <c r="B26" s="1"/>
      <c r="C26" s="1"/>
      <c r="D26" s="2"/>
      <c r="E26" s="2"/>
      <c r="F26" s="4"/>
      <c r="G26" s="4"/>
      <c r="H26" s="5"/>
      <c r="I26" s="5"/>
      <c r="J26" s="124">
        <f t="shared" si="1"/>
        <v>0</v>
      </c>
      <c r="K26" s="209" t="str">
        <f t="shared" si="2"/>
        <v/>
      </c>
      <c r="L26" s="125" t="str">
        <f t="shared" si="3"/>
        <v/>
      </c>
      <c r="M26" s="9"/>
      <c r="N26" s="138" t="s">
        <v>18</v>
      </c>
      <c r="O26" s="126">
        <f t="shared" si="4"/>
        <v>0</v>
      </c>
      <c r="P26" s="127">
        <f t="shared" si="5"/>
        <v>0</v>
      </c>
      <c r="Q26" s="127">
        <f t="shared" si="6"/>
        <v>0</v>
      </c>
      <c r="R26" s="127">
        <f t="shared" si="7"/>
        <v>0</v>
      </c>
      <c r="S26" s="34">
        <f t="shared" si="8"/>
        <v>0</v>
      </c>
      <c r="T26" s="35">
        <f t="shared" si="9"/>
        <v>0</v>
      </c>
      <c r="U26" s="128">
        <f t="shared" si="10"/>
        <v>0</v>
      </c>
      <c r="V26" s="129">
        <f t="shared" si="11"/>
        <v>0</v>
      </c>
      <c r="W26" s="128">
        <f t="shared" si="12"/>
        <v>0</v>
      </c>
      <c r="X26" s="130">
        <f t="shared" si="13"/>
        <v>0</v>
      </c>
      <c r="Y26" s="128">
        <f t="shared" si="14"/>
        <v>0</v>
      </c>
      <c r="Z26" s="130">
        <f t="shared" si="15"/>
        <v>0</v>
      </c>
      <c r="AA26" s="68">
        <f t="shared" si="16"/>
        <v>0</v>
      </c>
      <c r="AB26" s="100">
        <f t="shared" si="17"/>
        <v>0</v>
      </c>
      <c r="AC26" s="131"/>
    </row>
    <row r="27" spans="1:29" ht="24.95" customHeight="1" x14ac:dyDescent="0.35">
      <c r="A27" s="65"/>
      <c r="B27" s="1"/>
      <c r="C27" s="1"/>
      <c r="D27" s="2"/>
      <c r="E27" s="2"/>
      <c r="F27" s="4"/>
      <c r="G27" s="4"/>
      <c r="H27" s="5"/>
      <c r="I27" s="5"/>
      <c r="J27" s="124">
        <f t="shared" si="1"/>
        <v>0</v>
      </c>
      <c r="K27" s="209" t="str">
        <f t="shared" si="2"/>
        <v/>
      </c>
      <c r="L27" s="125" t="str">
        <f t="shared" si="3"/>
        <v/>
      </c>
      <c r="M27" s="9"/>
      <c r="N27" s="138" t="s">
        <v>18</v>
      </c>
      <c r="O27" s="126">
        <f t="shared" si="4"/>
        <v>0</v>
      </c>
      <c r="P27" s="127">
        <f t="shared" si="5"/>
        <v>0</v>
      </c>
      <c r="Q27" s="127">
        <f t="shared" si="6"/>
        <v>0</v>
      </c>
      <c r="R27" s="127">
        <f t="shared" si="7"/>
        <v>0</v>
      </c>
      <c r="S27" s="34">
        <f t="shared" si="8"/>
        <v>0</v>
      </c>
      <c r="T27" s="35">
        <f t="shared" si="9"/>
        <v>0</v>
      </c>
      <c r="U27" s="128">
        <f t="shared" si="10"/>
        <v>0</v>
      </c>
      <c r="V27" s="129">
        <f t="shared" si="11"/>
        <v>0</v>
      </c>
      <c r="W27" s="128">
        <f t="shared" si="12"/>
        <v>0</v>
      </c>
      <c r="X27" s="130">
        <f t="shared" si="13"/>
        <v>0</v>
      </c>
      <c r="Y27" s="128">
        <f t="shared" si="14"/>
        <v>0</v>
      </c>
      <c r="Z27" s="130">
        <f t="shared" si="15"/>
        <v>0</v>
      </c>
      <c r="AA27" s="68">
        <f t="shared" si="16"/>
        <v>0</v>
      </c>
      <c r="AB27" s="100">
        <f t="shared" si="17"/>
        <v>0</v>
      </c>
      <c r="AC27" s="131"/>
    </row>
    <row r="28" spans="1:29" ht="24.95" customHeight="1" x14ac:dyDescent="0.35">
      <c r="A28" s="65"/>
      <c r="B28" s="1"/>
      <c r="C28" s="1"/>
      <c r="D28" s="2"/>
      <c r="E28" s="2"/>
      <c r="F28" s="4"/>
      <c r="G28" s="4"/>
      <c r="H28" s="5"/>
      <c r="I28" s="5"/>
      <c r="J28" s="124">
        <f t="shared" si="1"/>
        <v>0</v>
      </c>
      <c r="K28" s="209" t="str">
        <f t="shared" si="2"/>
        <v/>
      </c>
      <c r="L28" s="125" t="str">
        <f t="shared" si="3"/>
        <v/>
      </c>
      <c r="M28" s="9"/>
      <c r="N28" s="138" t="s">
        <v>18</v>
      </c>
      <c r="O28" s="126">
        <f t="shared" si="4"/>
        <v>0</v>
      </c>
      <c r="P28" s="127">
        <f t="shared" si="5"/>
        <v>0</v>
      </c>
      <c r="Q28" s="127">
        <f t="shared" si="6"/>
        <v>0</v>
      </c>
      <c r="R28" s="127">
        <f t="shared" si="7"/>
        <v>0</v>
      </c>
      <c r="S28" s="34">
        <f t="shared" si="8"/>
        <v>0</v>
      </c>
      <c r="T28" s="35">
        <f t="shared" si="9"/>
        <v>0</v>
      </c>
      <c r="U28" s="128">
        <f t="shared" si="10"/>
        <v>0</v>
      </c>
      <c r="V28" s="129">
        <f t="shared" si="11"/>
        <v>0</v>
      </c>
      <c r="W28" s="128">
        <f t="shared" si="12"/>
        <v>0</v>
      </c>
      <c r="X28" s="130">
        <f t="shared" si="13"/>
        <v>0</v>
      </c>
      <c r="Y28" s="128">
        <f t="shared" si="14"/>
        <v>0</v>
      </c>
      <c r="Z28" s="130">
        <f t="shared" si="15"/>
        <v>0</v>
      </c>
      <c r="AA28" s="68">
        <f t="shared" si="16"/>
        <v>0</v>
      </c>
      <c r="AB28" s="100">
        <f t="shared" si="17"/>
        <v>0</v>
      </c>
      <c r="AC28" s="131"/>
    </row>
    <row r="29" spans="1:29" ht="24.95" customHeight="1" x14ac:dyDescent="0.35">
      <c r="A29" s="65"/>
      <c r="B29" s="1"/>
      <c r="C29" s="1"/>
      <c r="D29" s="2"/>
      <c r="E29" s="2"/>
      <c r="F29" s="4"/>
      <c r="G29" s="4"/>
      <c r="H29" s="5"/>
      <c r="I29" s="5"/>
      <c r="J29" s="124">
        <f t="shared" si="1"/>
        <v>0</v>
      </c>
      <c r="K29" s="209" t="str">
        <f t="shared" si="2"/>
        <v/>
      </c>
      <c r="L29" s="125" t="str">
        <f t="shared" si="3"/>
        <v/>
      </c>
      <c r="M29" s="9"/>
      <c r="N29" s="138" t="s">
        <v>18</v>
      </c>
      <c r="O29" s="126">
        <f t="shared" si="4"/>
        <v>0</v>
      </c>
      <c r="P29" s="127">
        <f t="shared" si="5"/>
        <v>0</v>
      </c>
      <c r="Q29" s="127">
        <f t="shared" si="6"/>
        <v>0</v>
      </c>
      <c r="R29" s="127">
        <f t="shared" si="7"/>
        <v>0</v>
      </c>
      <c r="S29" s="34">
        <f t="shared" si="8"/>
        <v>0</v>
      </c>
      <c r="T29" s="35">
        <f t="shared" si="9"/>
        <v>0</v>
      </c>
      <c r="U29" s="128">
        <f t="shared" si="10"/>
        <v>0</v>
      </c>
      <c r="V29" s="129">
        <f t="shared" si="11"/>
        <v>0</v>
      </c>
      <c r="W29" s="128">
        <f t="shared" si="12"/>
        <v>0</v>
      </c>
      <c r="X29" s="130">
        <f t="shared" si="13"/>
        <v>0</v>
      </c>
      <c r="Y29" s="128">
        <f t="shared" si="14"/>
        <v>0</v>
      </c>
      <c r="Z29" s="130">
        <f t="shared" si="15"/>
        <v>0</v>
      </c>
      <c r="AA29" s="68">
        <f t="shared" si="16"/>
        <v>0</v>
      </c>
      <c r="AB29" s="100">
        <f t="shared" si="17"/>
        <v>0</v>
      </c>
      <c r="AC29" s="131"/>
    </row>
    <row r="30" spans="1:29" ht="24.95" customHeight="1" x14ac:dyDescent="0.35">
      <c r="A30" s="65"/>
      <c r="B30" s="1"/>
      <c r="C30" s="1"/>
      <c r="D30" s="2"/>
      <c r="E30" s="2"/>
      <c r="F30" s="4"/>
      <c r="G30" s="4"/>
      <c r="H30" s="5"/>
      <c r="I30" s="5"/>
      <c r="J30" s="124">
        <f t="shared" si="1"/>
        <v>0</v>
      </c>
      <c r="K30" s="209" t="str">
        <f t="shared" si="2"/>
        <v/>
      </c>
      <c r="L30" s="125" t="str">
        <f t="shared" si="3"/>
        <v/>
      </c>
      <c r="M30" s="9"/>
      <c r="N30" s="138" t="s">
        <v>18</v>
      </c>
      <c r="O30" s="126">
        <f t="shared" si="4"/>
        <v>0</v>
      </c>
      <c r="P30" s="127">
        <f t="shared" si="5"/>
        <v>0</v>
      </c>
      <c r="Q30" s="127">
        <f t="shared" si="6"/>
        <v>0</v>
      </c>
      <c r="R30" s="127">
        <f t="shared" si="7"/>
        <v>0</v>
      </c>
      <c r="S30" s="34">
        <f t="shared" si="8"/>
        <v>0</v>
      </c>
      <c r="T30" s="35">
        <f t="shared" si="9"/>
        <v>0</v>
      </c>
      <c r="U30" s="128">
        <f t="shared" si="10"/>
        <v>0</v>
      </c>
      <c r="V30" s="129">
        <f t="shared" si="11"/>
        <v>0</v>
      </c>
      <c r="W30" s="128">
        <f t="shared" si="12"/>
        <v>0</v>
      </c>
      <c r="X30" s="130">
        <f t="shared" si="13"/>
        <v>0</v>
      </c>
      <c r="Y30" s="128">
        <f t="shared" si="14"/>
        <v>0</v>
      </c>
      <c r="Z30" s="130">
        <f t="shared" si="15"/>
        <v>0</v>
      </c>
      <c r="AA30" s="68">
        <f t="shared" si="16"/>
        <v>0</v>
      </c>
      <c r="AB30" s="100">
        <f t="shared" si="17"/>
        <v>0</v>
      </c>
      <c r="AC30" s="131"/>
    </row>
    <row r="31" spans="1:29" ht="24.95" customHeight="1" x14ac:dyDescent="0.35">
      <c r="A31" s="65"/>
      <c r="B31" s="1"/>
      <c r="C31" s="1"/>
      <c r="D31" s="2"/>
      <c r="E31" s="2"/>
      <c r="F31" s="4"/>
      <c r="G31" s="4"/>
      <c r="H31" s="5"/>
      <c r="I31" s="5"/>
      <c r="J31" s="124">
        <f t="shared" si="1"/>
        <v>0</v>
      </c>
      <c r="K31" s="209" t="str">
        <f t="shared" si="2"/>
        <v/>
      </c>
      <c r="L31" s="125" t="str">
        <f t="shared" si="3"/>
        <v/>
      </c>
      <c r="M31" s="9"/>
      <c r="N31" s="138" t="s">
        <v>18</v>
      </c>
      <c r="O31" s="126">
        <f t="shared" si="4"/>
        <v>0</v>
      </c>
      <c r="P31" s="127">
        <f t="shared" si="5"/>
        <v>0</v>
      </c>
      <c r="Q31" s="127">
        <f t="shared" si="6"/>
        <v>0</v>
      </c>
      <c r="R31" s="127">
        <f t="shared" si="7"/>
        <v>0</v>
      </c>
      <c r="S31" s="34">
        <f t="shared" si="8"/>
        <v>0</v>
      </c>
      <c r="T31" s="35">
        <f t="shared" si="9"/>
        <v>0</v>
      </c>
      <c r="U31" s="128">
        <f t="shared" si="10"/>
        <v>0</v>
      </c>
      <c r="V31" s="129">
        <f t="shared" si="11"/>
        <v>0</v>
      </c>
      <c r="W31" s="128">
        <f t="shared" si="12"/>
        <v>0</v>
      </c>
      <c r="X31" s="130">
        <f t="shared" si="13"/>
        <v>0</v>
      </c>
      <c r="Y31" s="128">
        <f t="shared" si="14"/>
        <v>0</v>
      </c>
      <c r="Z31" s="130">
        <f t="shared" si="15"/>
        <v>0</v>
      </c>
      <c r="AA31" s="68">
        <f t="shared" si="16"/>
        <v>0</v>
      </c>
      <c r="AB31" s="100">
        <f t="shared" si="17"/>
        <v>0</v>
      </c>
      <c r="AC31" s="131"/>
    </row>
    <row r="32" spans="1:29" ht="24.95" customHeight="1" x14ac:dyDescent="0.35">
      <c r="A32" s="65"/>
      <c r="B32" s="1"/>
      <c r="C32" s="1"/>
      <c r="D32" s="2"/>
      <c r="E32" s="2"/>
      <c r="F32" s="4"/>
      <c r="G32" s="4"/>
      <c r="H32" s="5"/>
      <c r="I32" s="5"/>
      <c r="J32" s="124">
        <f t="shared" si="1"/>
        <v>0</v>
      </c>
      <c r="K32" s="209" t="str">
        <f t="shared" si="2"/>
        <v/>
      </c>
      <c r="L32" s="125" t="str">
        <f t="shared" si="3"/>
        <v/>
      </c>
      <c r="M32" s="9"/>
      <c r="N32" s="138" t="s">
        <v>18</v>
      </c>
      <c r="O32" s="126">
        <f t="shared" si="4"/>
        <v>0</v>
      </c>
      <c r="P32" s="127">
        <f t="shared" si="5"/>
        <v>0</v>
      </c>
      <c r="Q32" s="127">
        <f t="shared" si="6"/>
        <v>0</v>
      </c>
      <c r="R32" s="127">
        <f t="shared" si="7"/>
        <v>0</v>
      </c>
      <c r="S32" s="34">
        <f t="shared" si="8"/>
        <v>0</v>
      </c>
      <c r="T32" s="35">
        <f t="shared" si="9"/>
        <v>0</v>
      </c>
      <c r="U32" s="128">
        <f t="shared" si="10"/>
        <v>0</v>
      </c>
      <c r="V32" s="129">
        <f t="shared" si="11"/>
        <v>0</v>
      </c>
      <c r="W32" s="128">
        <f t="shared" si="12"/>
        <v>0</v>
      </c>
      <c r="X32" s="130">
        <f t="shared" si="13"/>
        <v>0</v>
      </c>
      <c r="Y32" s="128">
        <f t="shared" si="14"/>
        <v>0</v>
      </c>
      <c r="Z32" s="130">
        <f t="shared" si="15"/>
        <v>0</v>
      </c>
      <c r="AA32" s="68">
        <f t="shared" si="16"/>
        <v>0</v>
      </c>
      <c r="AB32" s="100">
        <f t="shared" si="17"/>
        <v>0</v>
      </c>
      <c r="AC32" s="131"/>
    </row>
    <row r="33" spans="1:29" ht="24.95" customHeight="1" x14ac:dyDescent="0.35">
      <c r="A33" s="65"/>
      <c r="B33" s="1"/>
      <c r="C33" s="1"/>
      <c r="D33" s="2"/>
      <c r="E33" s="2"/>
      <c r="F33" s="4"/>
      <c r="G33" s="4"/>
      <c r="H33" s="5"/>
      <c r="I33" s="5"/>
      <c r="J33" s="124">
        <f t="shared" si="1"/>
        <v>0</v>
      </c>
      <c r="K33" s="209" t="str">
        <f t="shared" si="2"/>
        <v/>
      </c>
      <c r="L33" s="125" t="str">
        <f t="shared" si="3"/>
        <v/>
      </c>
      <c r="M33" s="9"/>
      <c r="N33" s="138" t="s">
        <v>18</v>
      </c>
      <c r="O33" s="126">
        <f t="shared" si="4"/>
        <v>0</v>
      </c>
      <c r="P33" s="127">
        <f t="shared" si="5"/>
        <v>0</v>
      </c>
      <c r="Q33" s="127">
        <f t="shared" si="6"/>
        <v>0</v>
      </c>
      <c r="R33" s="127">
        <f t="shared" si="7"/>
        <v>0</v>
      </c>
      <c r="S33" s="34">
        <f t="shared" si="8"/>
        <v>0</v>
      </c>
      <c r="T33" s="35">
        <f t="shared" si="9"/>
        <v>0</v>
      </c>
      <c r="U33" s="128">
        <f t="shared" si="10"/>
        <v>0</v>
      </c>
      <c r="V33" s="129">
        <f t="shared" si="11"/>
        <v>0</v>
      </c>
      <c r="W33" s="128">
        <f t="shared" si="12"/>
        <v>0</v>
      </c>
      <c r="X33" s="130">
        <f t="shared" si="13"/>
        <v>0</v>
      </c>
      <c r="Y33" s="128">
        <f t="shared" si="14"/>
        <v>0</v>
      </c>
      <c r="Z33" s="130">
        <f t="shared" si="15"/>
        <v>0</v>
      </c>
      <c r="AA33" s="68">
        <f t="shared" si="16"/>
        <v>0</v>
      </c>
      <c r="AB33" s="100">
        <f t="shared" si="17"/>
        <v>0</v>
      </c>
      <c r="AC33" s="131"/>
    </row>
    <row r="34" spans="1:29" ht="24.95" customHeight="1" x14ac:dyDescent="0.35">
      <c r="A34" s="65"/>
      <c r="B34" s="1"/>
      <c r="C34" s="1"/>
      <c r="D34" s="2"/>
      <c r="E34" s="2"/>
      <c r="F34" s="4"/>
      <c r="G34" s="4"/>
      <c r="H34" s="5"/>
      <c r="I34" s="5"/>
      <c r="J34" s="124">
        <f t="shared" si="1"/>
        <v>0</v>
      </c>
      <c r="K34" s="209" t="str">
        <f t="shared" si="2"/>
        <v/>
      </c>
      <c r="L34" s="125" t="str">
        <f t="shared" si="3"/>
        <v/>
      </c>
      <c r="M34" s="9"/>
      <c r="N34" s="138" t="s">
        <v>18</v>
      </c>
      <c r="O34" s="126">
        <f t="shared" si="4"/>
        <v>0</v>
      </c>
      <c r="P34" s="127">
        <f t="shared" si="5"/>
        <v>0</v>
      </c>
      <c r="Q34" s="127">
        <f t="shared" si="6"/>
        <v>0</v>
      </c>
      <c r="R34" s="127">
        <f t="shared" si="7"/>
        <v>0</v>
      </c>
      <c r="S34" s="34">
        <f t="shared" si="8"/>
        <v>0</v>
      </c>
      <c r="T34" s="35">
        <f t="shared" si="9"/>
        <v>0</v>
      </c>
      <c r="U34" s="128">
        <f t="shared" si="10"/>
        <v>0</v>
      </c>
      <c r="V34" s="129">
        <f t="shared" si="11"/>
        <v>0</v>
      </c>
      <c r="W34" s="128">
        <f t="shared" si="12"/>
        <v>0</v>
      </c>
      <c r="X34" s="130">
        <f t="shared" si="13"/>
        <v>0</v>
      </c>
      <c r="Y34" s="128">
        <f t="shared" si="14"/>
        <v>0</v>
      </c>
      <c r="Z34" s="130">
        <f t="shared" si="15"/>
        <v>0</v>
      </c>
      <c r="AA34" s="68">
        <f t="shared" si="16"/>
        <v>0</v>
      </c>
      <c r="AB34" s="100">
        <f t="shared" si="17"/>
        <v>0</v>
      </c>
      <c r="AC34" s="131"/>
    </row>
    <row r="35" spans="1:29" ht="24.95" customHeight="1" x14ac:dyDescent="0.35">
      <c r="A35" s="65"/>
      <c r="B35" s="1"/>
      <c r="C35" s="1"/>
      <c r="D35" s="2"/>
      <c r="E35" s="2"/>
      <c r="F35" s="4"/>
      <c r="G35" s="4"/>
      <c r="H35" s="5"/>
      <c r="I35" s="5"/>
      <c r="J35" s="124">
        <f t="shared" si="1"/>
        <v>0</v>
      </c>
      <c r="K35" s="209" t="str">
        <f t="shared" si="2"/>
        <v/>
      </c>
      <c r="L35" s="125" t="str">
        <f t="shared" si="3"/>
        <v/>
      </c>
      <c r="M35" s="9"/>
      <c r="N35" s="138" t="s">
        <v>18</v>
      </c>
      <c r="O35" s="126">
        <f t="shared" si="4"/>
        <v>0</v>
      </c>
      <c r="P35" s="127">
        <f t="shared" si="5"/>
        <v>0</v>
      </c>
      <c r="Q35" s="127">
        <f t="shared" si="6"/>
        <v>0</v>
      </c>
      <c r="R35" s="127">
        <f t="shared" si="7"/>
        <v>0</v>
      </c>
      <c r="S35" s="34">
        <f t="shared" si="8"/>
        <v>0</v>
      </c>
      <c r="T35" s="35">
        <f t="shared" si="9"/>
        <v>0</v>
      </c>
      <c r="U35" s="128">
        <f t="shared" si="10"/>
        <v>0</v>
      </c>
      <c r="V35" s="129">
        <f t="shared" si="11"/>
        <v>0</v>
      </c>
      <c r="W35" s="128">
        <f t="shared" si="12"/>
        <v>0</v>
      </c>
      <c r="X35" s="130">
        <f t="shared" si="13"/>
        <v>0</v>
      </c>
      <c r="Y35" s="128">
        <f t="shared" si="14"/>
        <v>0</v>
      </c>
      <c r="Z35" s="130">
        <f t="shared" si="15"/>
        <v>0</v>
      </c>
      <c r="AA35" s="68">
        <f t="shared" si="16"/>
        <v>0</v>
      </c>
      <c r="AB35" s="100">
        <f t="shared" si="17"/>
        <v>0</v>
      </c>
      <c r="AC35" s="131"/>
    </row>
    <row r="36" spans="1:29" ht="24.95" customHeight="1" x14ac:dyDescent="0.35">
      <c r="A36" s="65"/>
      <c r="B36" s="1"/>
      <c r="C36" s="1"/>
      <c r="D36" s="2"/>
      <c r="E36" s="2"/>
      <c r="F36" s="4"/>
      <c r="G36" s="4"/>
      <c r="H36" s="5"/>
      <c r="I36" s="5"/>
      <c r="J36" s="124">
        <f t="shared" si="1"/>
        <v>0</v>
      </c>
      <c r="K36" s="209" t="str">
        <f t="shared" si="2"/>
        <v/>
      </c>
      <c r="L36" s="125" t="str">
        <f t="shared" si="3"/>
        <v/>
      </c>
      <c r="M36" s="9"/>
      <c r="N36" s="138" t="s">
        <v>18</v>
      </c>
      <c r="O36" s="126">
        <f t="shared" si="4"/>
        <v>0</v>
      </c>
      <c r="P36" s="127">
        <f t="shared" si="5"/>
        <v>0</v>
      </c>
      <c r="Q36" s="127">
        <f t="shared" si="6"/>
        <v>0</v>
      </c>
      <c r="R36" s="127">
        <f t="shared" si="7"/>
        <v>0</v>
      </c>
      <c r="S36" s="34">
        <f t="shared" si="8"/>
        <v>0</v>
      </c>
      <c r="T36" s="35">
        <f t="shared" si="9"/>
        <v>0</v>
      </c>
      <c r="U36" s="128">
        <f t="shared" si="10"/>
        <v>0</v>
      </c>
      <c r="V36" s="129">
        <f t="shared" si="11"/>
        <v>0</v>
      </c>
      <c r="W36" s="128">
        <f t="shared" si="12"/>
        <v>0</v>
      </c>
      <c r="X36" s="130">
        <f t="shared" si="13"/>
        <v>0</v>
      </c>
      <c r="Y36" s="128">
        <f t="shared" si="14"/>
        <v>0</v>
      </c>
      <c r="Z36" s="130">
        <f t="shared" si="15"/>
        <v>0</v>
      </c>
      <c r="AA36" s="68">
        <f t="shared" si="16"/>
        <v>0</v>
      </c>
      <c r="AB36" s="100">
        <f t="shared" si="17"/>
        <v>0</v>
      </c>
      <c r="AC36" s="131"/>
    </row>
    <row r="37" spans="1:29" ht="24.95" customHeight="1" x14ac:dyDescent="0.35">
      <c r="A37" s="65"/>
      <c r="B37" s="1"/>
      <c r="C37" s="1"/>
      <c r="D37" s="2"/>
      <c r="E37" s="2"/>
      <c r="F37" s="4"/>
      <c r="G37" s="4"/>
      <c r="H37" s="5"/>
      <c r="I37" s="5"/>
      <c r="J37" s="124">
        <f t="shared" si="1"/>
        <v>0</v>
      </c>
      <c r="K37" s="209" t="str">
        <f t="shared" si="2"/>
        <v/>
      </c>
      <c r="L37" s="125" t="str">
        <f t="shared" si="3"/>
        <v/>
      </c>
      <c r="M37" s="9"/>
      <c r="N37" s="138" t="s">
        <v>18</v>
      </c>
      <c r="O37" s="126">
        <f t="shared" si="4"/>
        <v>0</v>
      </c>
      <c r="P37" s="127">
        <f t="shared" si="5"/>
        <v>0</v>
      </c>
      <c r="Q37" s="127">
        <f t="shared" si="6"/>
        <v>0</v>
      </c>
      <c r="R37" s="127">
        <f t="shared" si="7"/>
        <v>0</v>
      </c>
      <c r="S37" s="34">
        <f t="shared" si="8"/>
        <v>0</v>
      </c>
      <c r="T37" s="35">
        <f t="shared" si="9"/>
        <v>0</v>
      </c>
      <c r="U37" s="128">
        <f t="shared" si="10"/>
        <v>0</v>
      </c>
      <c r="V37" s="129">
        <f t="shared" si="11"/>
        <v>0</v>
      </c>
      <c r="W37" s="128">
        <f t="shared" si="12"/>
        <v>0</v>
      </c>
      <c r="X37" s="130">
        <f t="shared" si="13"/>
        <v>0</v>
      </c>
      <c r="Y37" s="128">
        <f t="shared" si="14"/>
        <v>0</v>
      </c>
      <c r="Z37" s="130">
        <f t="shared" si="15"/>
        <v>0</v>
      </c>
      <c r="AA37" s="68">
        <f t="shared" si="16"/>
        <v>0</v>
      </c>
      <c r="AB37" s="100">
        <f t="shared" si="17"/>
        <v>0</v>
      </c>
      <c r="AC37" s="131"/>
    </row>
    <row r="38" spans="1:29" ht="24.95" customHeight="1" x14ac:dyDescent="0.35">
      <c r="A38" s="65"/>
      <c r="B38" s="1"/>
      <c r="C38" s="1"/>
      <c r="D38" s="2"/>
      <c r="E38" s="2"/>
      <c r="F38" s="4"/>
      <c r="G38" s="4"/>
      <c r="H38" s="5"/>
      <c r="I38" s="5"/>
      <c r="J38" s="124">
        <f t="shared" si="1"/>
        <v>0</v>
      </c>
      <c r="K38" s="209" t="str">
        <f t="shared" si="2"/>
        <v/>
      </c>
      <c r="L38" s="125" t="str">
        <f t="shared" si="3"/>
        <v/>
      </c>
      <c r="M38" s="9"/>
      <c r="N38" s="138" t="s">
        <v>18</v>
      </c>
      <c r="O38" s="126">
        <f t="shared" si="4"/>
        <v>0</v>
      </c>
      <c r="P38" s="127">
        <f t="shared" si="5"/>
        <v>0</v>
      </c>
      <c r="Q38" s="127">
        <f t="shared" si="6"/>
        <v>0</v>
      </c>
      <c r="R38" s="127">
        <f t="shared" si="7"/>
        <v>0</v>
      </c>
      <c r="S38" s="34">
        <f t="shared" si="8"/>
        <v>0</v>
      </c>
      <c r="T38" s="35">
        <f t="shared" si="9"/>
        <v>0</v>
      </c>
      <c r="U38" s="128">
        <f t="shared" si="10"/>
        <v>0</v>
      </c>
      <c r="V38" s="129">
        <f t="shared" si="11"/>
        <v>0</v>
      </c>
      <c r="W38" s="128">
        <f t="shared" si="12"/>
        <v>0</v>
      </c>
      <c r="X38" s="130">
        <f t="shared" si="13"/>
        <v>0</v>
      </c>
      <c r="Y38" s="128">
        <f t="shared" si="14"/>
        <v>0</v>
      </c>
      <c r="Z38" s="130">
        <f t="shared" si="15"/>
        <v>0</v>
      </c>
      <c r="AA38" s="68">
        <f t="shared" si="16"/>
        <v>0</v>
      </c>
      <c r="AB38" s="100">
        <f t="shared" si="17"/>
        <v>0</v>
      </c>
      <c r="AC38" s="131"/>
    </row>
    <row r="39" spans="1:29" ht="24.95" customHeight="1" x14ac:dyDescent="0.35">
      <c r="A39" s="65"/>
      <c r="B39" s="1"/>
      <c r="C39" s="1"/>
      <c r="D39" s="2"/>
      <c r="E39" s="2"/>
      <c r="F39" s="4"/>
      <c r="G39" s="4"/>
      <c r="H39" s="5"/>
      <c r="I39" s="5"/>
      <c r="J39" s="124">
        <f t="shared" si="1"/>
        <v>0</v>
      </c>
      <c r="K39" s="209" t="str">
        <f t="shared" si="2"/>
        <v/>
      </c>
      <c r="L39" s="125" t="str">
        <f t="shared" si="3"/>
        <v/>
      </c>
      <c r="M39" s="9"/>
      <c r="N39" s="138" t="s">
        <v>18</v>
      </c>
      <c r="O39" s="126">
        <f t="shared" si="4"/>
        <v>0</v>
      </c>
      <c r="P39" s="127">
        <f t="shared" si="5"/>
        <v>0</v>
      </c>
      <c r="Q39" s="127">
        <f t="shared" si="6"/>
        <v>0</v>
      </c>
      <c r="R39" s="127">
        <f t="shared" si="7"/>
        <v>0</v>
      </c>
      <c r="S39" s="34">
        <f t="shared" si="8"/>
        <v>0</v>
      </c>
      <c r="T39" s="35">
        <f t="shared" si="9"/>
        <v>0</v>
      </c>
      <c r="U39" s="128">
        <f t="shared" si="10"/>
        <v>0</v>
      </c>
      <c r="V39" s="129">
        <f t="shared" si="11"/>
        <v>0</v>
      </c>
      <c r="W39" s="128">
        <f t="shared" si="12"/>
        <v>0</v>
      </c>
      <c r="X39" s="130">
        <f t="shared" si="13"/>
        <v>0</v>
      </c>
      <c r="Y39" s="128">
        <f t="shared" si="14"/>
        <v>0</v>
      </c>
      <c r="Z39" s="130">
        <f t="shared" si="15"/>
        <v>0</v>
      </c>
      <c r="AA39" s="68">
        <f t="shared" si="16"/>
        <v>0</v>
      </c>
      <c r="AB39" s="100">
        <f t="shared" si="17"/>
        <v>0</v>
      </c>
      <c r="AC39" s="131"/>
    </row>
    <row r="40" spans="1:29" ht="24.95" customHeight="1" x14ac:dyDescent="0.35">
      <c r="A40" s="65"/>
      <c r="B40" s="1"/>
      <c r="C40" s="1"/>
      <c r="D40" s="2"/>
      <c r="E40" s="2"/>
      <c r="F40" s="4"/>
      <c r="G40" s="4"/>
      <c r="H40" s="5"/>
      <c r="I40" s="5"/>
      <c r="J40" s="124">
        <f t="shared" si="1"/>
        <v>0</v>
      </c>
      <c r="K40" s="209" t="str">
        <f t="shared" si="2"/>
        <v/>
      </c>
      <c r="L40" s="125" t="str">
        <f t="shared" si="3"/>
        <v/>
      </c>
      <c r="M40" s="9"/>
      <c r="N40" s="138" t="s">
        <v>18</v>
      </c>
      <c r="O40" s="126">
        <f t="shared" si="4"/>
        <v>0</v>
      </c>
      <c r="P40" s="127">
        <f t="shared" si="5"/>
        <v>0</v>
      </c>
      <c r="Q40" s="127">
        <f t="shared" si="6"/>
        <v>0</v>
      </c>
      <c r="R40" s="127">
        <f t="shared" si="7"/>
        <v>0</v>
      </c>
      <c r="S40" s="34">
        <f t="shared" si="8"/>
        <v>0</v>
      </c>
      <c r="T40" s="35">
        <f t="shared" si="9"/>
        <v>0</v>
      </c>
      <c r="U40" s="128">
        <f t="shared" si="10"/>
        <v>0</v>
      </c>
      <c r="V40" s="129">
        <f t="shared" si="11"/>
        <v>0</v>
      </c>
      <c r="W40" s="128">
        <f t="shared" si="12"/>
        <v>0</v>
      </c>
      <c r="X40" s="130">
        <f t="shared" si="13"/>
        <v>0</v>
      </c>
      <c r="Y40" s="128">
        <f t="shared" si="14"/>
        <v>0</v>
      </c>
      <c r="Z40" s="130">
        <f t="shared" si="15"/>
        <v>0</v>
      </c>
      <c r="AA40" s="68">
        <f t="shared" si="16"/>
        <v>0</v>
      </c>
      <c r="AB40" s="100">
        <f t="shared" si="17"/>
        <v>0</v>
      </c>
      <c r="AC40" s="131"/>
    </row>
    <row r="41" spans="1:29" ht="24.95" customHeight="1" x14ac:dyDescent="0.35">
      <c r="A41" s="65"/>
      <c r="B41" s="1"/>
      <c r="C41" s="1"/>
      <c r="D41" s="2"/>
      <c r="E41" s="2"/>
      <c r="F41" s="4"/>
      <c r="G41" s="4"/>
      <c r="H41" s="5"/>
      <c r="I41" s="5"/>
      <c r="J41" s="124">
        <f t="shared" si="1"/>
        <v>0</v>
      </c>
      <c r="K41" s="209" t="str">
        <f t="shared" si="2"/>
        <v/>
      </c>
      <c r="L41" s="125" t="str">
        <f t="shared" si="3"/>
        <v/>
      </c>
      <c r="M41" s="9"/>
      <c r="N41" s="138" t="s">
        <v>18</v>
      </c>
      <c r="O41" s="126">
        <f t="shared" si="4"/>
        <v>0</v>
      </c>
      <c r="P41" s="127">
        <f t="shared" si="5"/>
        <v>0</v>
      </c>
      <c r="Q41" s="127">
        <f t="shared" si="6"/>
        <v>0</v>
      </c>
      <c r="R41" s="127">
        <f t="shared" si="7"/>
        <v>0</v>
      </c>
      <c r="S41" s="34">
        <f t="shared" si="8"/>
        <v>0</v>
      </c>
      <c r="T41" s="35">
        <f t="shared" si="9"/>
        <v>0</v>
      </c>
      <c r="U41" s="128">
        <f t="shared" si="10"/>
        <v>0</v>
      </c>
      <c r="V41" s="129">
        <f t="shared" si="11"/>
        <v>0</v>
      </c>
      <c r="W41" s="128">
        <f t="shared" si="12"/>
        <v>0</v>
      </c>
      <c r="X41" s="130">
        <f t="shared" si="13"/>
        <v>0</v>
      </c>
      <c r="Y41" s="128">
        <f t="shared" si="14"/>
        <v>0</v>
      </c>
      <c r="Z41" s="130">
        <f t="shared" si="15"/>
        <v>0</v>
      </c>
      <c r="AA41" s="68">
        <f t="shared" si="16"/>
        <v>0</v>
      </c>
      <c r="AB41" s="100">
        <f t="shared" si="17"/>
        <v>0</v>
      </c>
      <c r="AC41" s="131"/>
    </row>
    <row r="42" spans="1:29" ht="24.95" customHeight="1" x14ac:dyDescent="0.35">
      <c r="A42" s="65"/>
      <c r="B42" s="1"/>
      <c r="C42" s="1"/>
      <c r="D42" s="2"/>
      <c r="E42" s="2"/>
      <c r="F42" s="4"/>
      <c r="G42" s="4"/>
      <c r="H42" s="5"/>
      <c r="I42" s="5"/>
      <c r="J42" s="124">
        <f t="shared" si="1"/>
        <v>0</v>
      </c>
      <c r="K42" s="209" t="str">
        <f t="shared" si="2"/>
        <v/>
      </c>
      <c r="L42" s="125" t="str">
        <f t="shared" si="3"/>
        <v/>
      </c>
      <c r="M42" s="9"/>
      <c r="N42" s="138" t="s">
        <v>18</v>
      </c>
      <c r="O42" s="126">
        <f t="shared" si="4"/>
        <v>0</v>
      </c>
      <c r="P42" s="127">
        <f t="shared" si="5"/>
        <v>0</v>
      </c>
      <c r="Q42" s="127">
        <f t="shared" si="6"/>
        <v>0</v>
      </c>
      <c r="R42" s="127">
        <f t="shared" si="7"/>
        <v>0</v>
      </c>
      <c r="S42" s="34">
        <f t="shared" si="8"/>
        <v>0</v>
      </c>
      <c r="T42" s="35">
        <f t="shared" si="9"/>
        <v>0</v>
      </c>
      <c r="U42" s="128">
        <f t="shared" si="10"/>
        <v>0</v>
      </c>
      <c r="V42" s="129">
        <f t="shared" si="11"/>
        <v>0</v>
      </c>
      <c r="W42" s="128">
        <f t="shared" si="12"/>
        <v>0</v>
      </c>
      <c r="X42" s="130">
        <f t="shared" si="13"/>
        <v>0</v>
      </c>
      <c r="Y42" s="128">
        <f t="shared" si="14"/>
        <v>0</v>
      </c>
      <c r="Z42" s="130">
        <f t="shared" si="15"/>
        <v>0</v>
      </c>
      <c r="AA42" s="68">
        <f t="shared" si="16"/>
        <v>0</v>
      </c>
      <c r="AB42" s="100">
        <f t="shared" si="17"/>
        <v>0</v>
      </c>
      <c r="AC42" s="131"/>
    </row>
    <row r="43" spans="1:29" ht="24.95" customHeight="1" x14ac:dyDescent="0.35">
      <c r="A43" s="65"/>
      <c r="B43" s="1"/>
      <c r="C43" s="1"/>
      <c r="D43" s="2"/>
      <c r="E43" s="2"/>
      <c r="F43" s="4"/>
      <c r="G43" s="4"/>
      <c r="H43" s="5"/>
      <c r="I43" s="5"/>
      <c r="J43" s="124">
        <f t="shared" si="1"/>
        <v>0</v>
      </c>
      <c r="K43" s="209" t="str">
        <f t="shared" si="2"/>
        <v/>
      </c>
      <c r="L43" s="125" t="str">
        <f t="shared" si="3"/>
        <v/>
      </c>
      <c r="M43" s="9"/>
      <c r="N43" s="138" t="s">
        <v>18</v>
      </c>
      <c r="O43" s="126">
        <f t="shared" si="4"/>
        <v>0</v>
      </c>
      <c r="P43" s="127">
        <f t="shared" si="5"/>
        <v>0</v>
      </c>
      <c r="Q43" s="127">
        <f t="shared" si="6"/>
        <v>0</v>
      </c>
      <c r="R43" s="127">
        <f t="shared" si="7"/>
        <v>0</v>
      </c>
      <c r="S43" s="34">
        <f t="shared" si="8"/>
        <v>0</v>
      </c>
      <c r="T43" s="35">
        <f t="shared" si="9"/>
        <v>0</v>
      </c>
      <c r="U43" s="128">
        <f t="shared" si="10"/>
        <v>0</v>
      </c>
      <c r="V43" s="129">
        <f t="shared" si="11"/>
        <v>0</v>
      </c>
      <c r="W43" s="128">
        <f t="shared" si="12"/>
        <v>0</v>
      </c>
      <c r="X43" s="130">
        <f t="shared" si="13"/>
        <v>0</v>
      </c>
      <c r="Y43" s="128">
        <f t="shared" si="14"/>
        <v>0</v>
      </c>
      <c r="Z43" s="130">
        <f t="shared" si="15"/>
        <v>0</v>
      </c>
      <c r="AA43" s="68">
        <f t="shared" si="16"/>
        <v>0</v>
      </c>
      <c r="AB43" s="100">
        <f t="shared" si="17"/>
        <v>0</v>
      </c>
      <c r="AC43" s="131"/>
    </row>
    <row r="44" spans="1:29" ht="24.95" customHeight="1" x14ac:dyDescent="0.35">
      <c r="A44" s="65"/>
      <c r="B44" s="1"/>
      <c r="C44" s="1"/>
      <c r="D44" s="2"/>
      <c r="E44" s="2"/>
      <c r="F44" s="4"/>
      <c r="G44" s="4"/>
      <c r="H44" s="5"/>
      <c r="I44" s="5"/>
      <c r="J44" s="124">
        <f t="shared" si="1"/>
        <v>0</v>
      </c>
      <c r="K44" s="209" t="str">
        <f t="shared" si="2"/>
        <v/>
      </c>
      <c r="L44" s="125" t="str">
        <f t="shared" si="3"/>
        <v/>
      </c>
      <c r="M44" s="9"/>
      <c r="N44" s="138" t="s">
        <v>18</v>
      </c>
      <c r="O44" s="126">
        <f t="shared" si="4"/>
        <v>0</v>
      </c>
      <c r="P44" s="127">
        <f t="shared" si="5"/>
        <v>0</v>
      </c>
      <c r="Q44" s="127">
        <f t="shared" si="6"/>
        <v>0</v>
      </c>
      <c r="R44" s="127">
        <f t="shared" si="7"/>
        <v>0</v>
      </c>
      <c r="S44" s="34">
        <f t="shared" si="8"/>
        <v>0</v>
      </c>
      <c r="T44" s="35">
        <f t="shared" si="9"/>
        <v>0</v>
      </c>
      <c r="U44" s="128">
        <f t="shared" si="10"/>
        <v>0</v>
      </c>
      <c r="V44" s="129">
        <f t="shared" si="11"/>
        <v>0</v>
      </c>
      <c r="W44" s="128">
        <f t="shared" si="12"/>
        <v>0</v>
      </c>
      <c r="X44" s="130">
        <f t="shared" si="13"/>
        <v>0</v>
      </c>
      <c r="Y44" s="128">
        <f t="shared" si="14"/>
        <v>0</v>
      </c>
      <c r="Z44" s="130">
        <f t="shared" si="15"/>
        <v>0</v>
      </c>
      <c r="AA44" s="68">
        <f t="shared" si="16"/>
        <v>0</v>
      </c>
      <c r="AB44" s="100">
        <f t="shared" si="17"/>
        <v>0</v>
      </c>
      <c r="AC44" s="131"/>
    </row>
    <row r="45" spans="1:29" ht="24.95" customHeight="1" x14ac:dyDescent="0.35">
      <c r="A45" s="65"/>
      <c r="B45" s="1"/>
      <c r="C45" s="1"/>
      <c r="D45" s="2"/>
      <c r="E45" s="2"/>
      <c r="F45" s="4"/>
      <c r="G45" s="4"/>
      <c r="H45" s="5"/>
      <c r="I45" s="5"/>
      <c r="J45" s="124">
        <f t="shared" si="1"/>
        <v>0</v>
      </c>
      <c r="K45" s="209" t="str">
        <f t="shared" si="2"/>
        <v/>
      </c>
      <c r="L45" s="125" t="str">
        <f t="shared" si="3"/>
        <v/>
      </c>
      <c r="M45" s="9"/>
      <c r="N45" s="138" t="s">
        <v>18</v>
      </c>
      <c r="O45" s="126">
        <f t="shared" si="4"/>
        <v>0</v>
      </c>
      <c r="P45" s="127">
        <f t="shared" si="5"/>
        <v>0</v>
      </c>
      <c r="Q45" s="127">
        <f t="shared" si="6"/>
        <v>0</v>
      </c>
      <c r="R45" s="127">
        <f t="shared" si="7"/>
        <v>0</v>
      </c>
      <c r="S45" s="34">
        <f t="shared" si="8"/>
        <v>0</v>
      </c>
      <c r="T45" s="35">
        <f t="shared" si="9"/>
        <v>0</v>
      </c>
      <c r="U45" s="128">
        <f t="shared" si="10"/>
        <v>0</v>
      </c>
      <c r="V45" s="129">
        <f t="shared" si="11"/>
        <v>0</v>
      </c>
      <c r="W45" s="128">
        <f t="shared" si="12"/>
        <v>0</v>
      </c>
      <c r="X45" s="130">
        <f t="shared" si="13"/>
        <v>0</v>
      </c>
      <c r="Y45" s="128">
        <f t="shared" si="14"/>
        <v>0</v>
      </c>
      <c r="Z45" s="130">
        <f t="shared" si="15"/>
        <v>0</v>
      </c>
      <c r="AA45" s="68">
        <f t="shared" si="16"/>
        <v>0</v>
      </c>
      <c r="AB45" s="100">
        <f t="shared" si="17"/>
        <v>0</v>
      </c>
      <c r="AC45" s="131"/>
    </row>
    <row r="46" spans="1:29" ht="24.95" customHeight="1" x14ac:dyDescent="0.35">
      <c r="A46" s="65"/>
      <c r="B46" s="1"/>
      <c r="C46" s="1"/>
      <c r="D46" s="2"/>
      <c r="E46" s="2"/>
      <c r="F46" s="4"/>
      <c r="G46" s="4"/>
      <c r="H46" s="5"/>
      <c r="I46" s="5"/>
      <c r="J46" s="124">
        <f t="shared" si="1"/>
        <v>0</v>
      </c>
      <c r="K46" s="209" t="str">
        <f t="shared" si="2"/>
        <v/>
      </c>
      <c r="L46" s="125" t="str">
        <f t="shared" si="3"/>
        <v/>
      </c>
      <c r="M46" s="9"/>
      <c r="N46" s="138" t="s">
        <v>18</v>
      </c>
      <c r="O46" s="126">
        <f t="shared" si="4"/>
        <v>0</v>
      </c>
      <c r="P46" s="127">
        <f t="shared" si="5"/>
        <v>0</v>
      </c>
      <c r="Q46" s="127">
        <f t="shared" si="6"/>
        <v>0</v>
      </c>
      <c r="R46" s="127">
        <f t="shared" si="7"/>
        <v>0</v>
      </c>
      <c r="S46" s="34">
        <f t="shared" si="8"/>
        <v>0</v>
      </c>
      <c r="T46" s="35">
        <f t="shared" si="9"/>
        <v>0</v>
      </c>
      <c r="U46" s="128">
        <f t="shared" si="10"/>
        <v>0</v>
      </c>
      <c r="V46" s="129">
        <f t="shared" si="11"/>
        <v>0</v>
      </c>
      <c r="W46" s="128">
        <f t="shared" si="12"/>
        <v>0</v>
      </c>
      <c r="X46" s="130">
        <f t="shared" si="13"/>
        <v>0</v>
      </c>
      <c r="Y46" s="128">
        <f t="shared" si="14"/>
        <v>0</v>
      </c>
      <c r="Z46" s="130">
        <f t="shared" si="15"/>
        <v>0</v>
      </c>
      <c r="AA46" s="68">
        <f t="shared" si="16"/>
        <v>0</v>
      </c>
      <c r="AB46" s="100">
        <f t="shared" si="17"/>
        <v>0</v>
      </c>
      <c r="AC46" s="131"/>
    </row>
    <row r="47" spans="1:29" ht="24.95" customHeight="1" x14ac:dyDescent="0.35">
      <c r="A47" s="65"/>
      <c r="B47" s="1"/>
      <c r="C47" s="1"/>
      <c r="D47" s="2"/>
      <c r="E47" s="2"/>
      <c r="F47" s="4"/>
      <c r="G47" s="4"/>
      <c r="H47" s="5"/>
      <c r="I47" s="5"/>
      <c r="J47" s="124">
        <f t="shared" si="1"/>
        <v>0</v>
      </c>
      <c r="K47" s="209" t="str">
        <f t="shared" si="2"/>
        <v/>
      </c>
      <c r="L47" s="125" t="str">
        <f t="shared" si="3"/>
        <v/>
      </c>
      <c r="M47" s="9"/>
      <c r="N47" s="138" t="s">
        <v>18</v>
      </c>
      <c r="O47" s="126">
        <f t="shared" si="4"/>
        <v>0</v>
      </c>
      <c r="P47" s="127">
        <f t="shared" si="5"/>
        <v>0</v>
      </c>
      <c r="Q47" s="127">
        <f t="shared" si="6"/>
        <v>0</v>
      </c>
      <c r="R47" s="127">
        <f t="shared" si="7"/>
        <v>0</v>
      </c>
      <c r="S47" s="34">
        <f t="shared" si="8"/>
        <v>0</v>
      </c>
      <c r="T47" s="35">
        <f t="shared" si="9"/>
        <v>0</v>
      </c>
      <c r="U47" s="128">
        <f t="shared" si="10"/>
        <v>0</v>
      </c>
      <c r="V47" s="129">
        <f t="shared" si="11"/>
        <v>0</v>
      </c>
      <c r="W47" s="128">
        <f t="shared" si="12"/>
        <v>0</v>
      </c>
      <c r="X47" s="130">
        <f t="shared" si="13"/>
        <v>0</v>
      </c>
      <c r="Y47" s="128">
        <f t="shared" si="14"/>
        <v>0</v>
      </c>
      <c r="Z47" s="130">
        <f t="shared" si="15"/>
        <v>0</v>
      </c>
      <c r="AA47" s="68">
        <f t="shared" si="16"/>
        <v>0</v>
      </c>
      <c r="AB47" s="100">
        <f t="shared" si="17"/>
        <v>0</v>
      </c>
      <c r="AC47" s="131"/>
    </row>
    <row r="48" spans="1:29" ht="24.95" customHeight="1" x14ac:dyDescent="0.35">
      <c r="A48" s="65"/>
      <c r="B48" s="1"/>
      <c r="C48" s="1"/>
      <c r="D48" s="2"/>
      <c r="E48" s="2"/>
      <c r="F48" s="4"/>
      <c r="G48" s="4"/>
      <c r="H48" s="5"/>
      <c r="I48" s="5"/>
      <c r="J48" s="124">
        <f t="shared" si="1"/>
        <v>0</v>
      </c>
      <c r="K48" s="209" t="str">
        <f t="shared" si="2"/>
        <v/>
      </c>
      <c r="L48" s="125" t="str">
        <f t="shared" si="3"/>
        <v/>
      </c>
      <c r="M48" s="9"/>
      <c r="N48" s="138" t="s">
        <v>18</v>
      </c>
      <c r="O48" s="126">
        <f t="shared" si="4"/>
        <v>0</v>
      </c>
      <c r="P48" s="127">
        <f t="shared" si="5"/>
        <v>0</v>
      </c>
      <c r="Q48" s="127">
        <f t="shared" si="6"/>
        <v>0</v>
      </c>
      <c r="R48" s="127">
        <f t="shared" si="7"/>
        <v>0</v>
      </c>
      <c r="S48" s="34">
        <f t="shared" si="8"/>
        <v>0</v>
      </c>
      <c r="T48" s="35">
        <f t="shared" si="9"/>
        <v>0</v>
      </c>
      <c r="U48" s="128">
        <f t="shared" si="10"/>
        <v>0</v>
      </c>
      <c r="V48" s="129">
        <f t="shared" si="11"/>
        <v>0</v>
      </c>
      <c r="W48" s="128">
        <f t="shared" si="12"/>
        <v>0</v>
      </c>
      <c r="X48" s="130">
        <f t="shared" si="13"/>
        <v>0</v>
      </c>
      <c r="Y48" s="128">
        <f t="shared" si="14"/>
        <v>0</v>
      </c>
      <c r="Z48" s="130">
        <f t="shared" si="15"/>
        <v>0</v>
      </c>
      <c r="AA48" s="68">
        <f t="shared" si="16"/>
        <v>0</v>
      </c>
      <c r="AB48" s="100">
        <f t="shared" si="17"/>
        <v>0</v>
      </c>
      <c r="AC48" s="131"/>
    </row>
    <row r="49" spans="1:29" ht="24.95" customHeight="1" x14ac:dyDescent="0.35">
      <c r="A49" s="65"/>
      <c r="B49" s="1"/>
      <c r="C49" s="1"/>
      <c r="D49" s="2"/>
      <c r="E49" s="2"/>
      <c r="F49" s="4"/>
      <c r="G49" s="4"/>
      <c r="H49" s="5"/>
      <c r="I49" s="5"/>
      <c r="J49" s="124">
        <f t="shared" si="1"/>
        <v>0</v>
      </c>
      <c r="K49" s="209" t="str">
        <f t="shared" si="2"/>
        <v/>
      </c>
      <c r="L49" s="125" t="str">
        <f t="shared" si="3"/>
        <v/>
      </c>
      <c r="M49" s="9"/>
      <c r="N49" s="138" t="s">
        <v>18</v>
      </c>
      <c r="O49" s="126">
        <f t="shared" si="4"/>
        <v>0</v>
      </c>
      <c r="P49" s="127">
        <f t="shared" si="5"/>
        <v>0</v>
      </c>
      <c r="Q49" s="127">
        <f t="shared" si="6"/>
        <v>0</v>
      </c>
      <c r="R49" s="127">
        <f t="shared" si="7"/>
        <v>0</v>
      </c>
      <c r="S49" s="34">
        <f t="shared" si="8"/>
        <v>0</v>
      </c>
      <c r="T49" s="35">
        <f t="shared" si="9"/>
        <v>0</v>
      </c>
      <c r="U49" s="128">
        <f t="shared" si="10"/>
        <v>0</v>
      </c>
      <c r="V49" s="129">
        <f t="shared" si="11"/>
        <v>0</v>
      </c>
      <c r="W49" s="128">
        <f t="shared" si="12"/>
        <v>0</v>
      </c>
      <c r="X49" s="130">
        <f t="shared" si="13"/>
        <v>0</v>
      </c>
      <c r="Y49" s="128">
        <f t="shared" si="14"/>
        <v>0</v>
      </c>
      <c r="Z49" s="130">
        <f t="shared" si="15"/>
        <v>0</v>
      </c>
      <c r="AA49" s="68">
        <f t="shared" si="16"/>
        <v>0</v>
      </c>
      <c r="AB49" s="100">
        <f t="shared" si="17"/>
        <v>0</v>
      </c>
      <c r="AC49" s="131"/>
    </row>
    <row r="50" spans="1:29" ht="24.95" customHeight="1" x14ac:dyDescent="0.35">
      <c r="A50" s="65"/>
      <c r="B50" s="1"/>
      <c r="C50" s="1"/>
      <c r="D50" s="2"/>
      <c r="E50" s="2"/>
      <c r="F50" s="4"/>
      <c r="G50" s="4"/>
      <c r="H50" s="5"/>
      <c r="I50" s="5"/>
      <c r="J50" s="124">
        <f t="shared" si="1"/>
        <v>0</v>
      </c>
      <c r="K50" s="209" t="str">
        <f t="shared" si="2"/>
        <v/>
      </c>
      <c r="L50" s="125" t="str">
        <f t="shared" si="3"/>
        <v/>
      </c>
      <c r="M50" s="9"/>
      <c r="N50" s="138" t="s">
        <v>18</v>
      </c>
      <c r="O50" s="126">
        <f t="shared" si="4"/>
        <v>0</v>
      </c>
      <c r="P50" s="127">
        <f t="shared" si="5"/>
        <v>0</v>
      </c>
      <c r="Q50" s="127">
        <f t="shared" si="6"/>
        <v>0</v>
      </c>
      <c r="R50" s="127">
        <f t="shared" si="7"/>
        <v>0</v>
      </c>
      <c r="S50" s="34">
        <f t="shared" si="8"/>
        <v>0</v>
      </c>
      <c r="T50" s="35">
        <f t="shared" si="9"/>
        <v>0</v>
      </c>
      <c r="U50" s="128">
        <f t="shared" si="10"/>
        <v>0</v>
      </c>
      <c r="V50" s="129">
        <f t="shared" si="11"/>
        <v>0</v>
      </c>
      <c r="W50" s="128">
        <f t="shared" si="12"/>
        <v>0</v>
      </c>
      <c r="X50" s="130">
        <f t="shared" si="13"/>
        <v>0</v>
      </c>
      <c r="Y50" s="128">
        <f t="shared" si="14"/>
        <v>0</v>
      </c>
      <c r="Z50" s="130">
        <f t="shared" si="15"/>
        <v>0</v>
      </c>
      <c r="AA50" s="68">
        <f t="shared" si="16"/>
        <v>0</v>
      </c>
      <c r="AB50" s="100">
        <f t="shared" si="17"/>
        <v>0</v>
      </c>
      <c r="AC50" s="131"/>
    </row>
    <row r="51" spans="1:29" ht="24.95" customHeight="1" x14ac:dyDescent="0.35">
      <c r="A51" s="65"/>
      <c r="B51" s="1"/>
      <c r="C51" s="1"/>
      <c r="D51" s="2"/>
      <c r="E51" s="2"/>
      <c r="F51" s="4"/>
      <c r="G51" s="4"/>
      <c r="H51" s="5"/>
      <c r="I51" s="5"/>
      <c r="J51" s="124">
        <f t="shared" si="1"/>
        <v>0</v>
      </c>
      <c r="K51" s="209" t="str">
        <f t="shared" si="2"/>
        <v/>
      </c>
      <c r="L51" s="125" t="str">
        <f t="shared" si="3"/>
        <v/>
      </c>
      <c r="M51" s="9"/>
      <c r="N51" s="138" t="s">
        <v>18</v>
      </c>
      <c r="O51" s="126">
        <f t="shared" si="4"/>
        <v>0</v>
      </c>
      <c r="P51" s="127">
        <f t="shared" si="5"/>
        <v>0</v>
      </c>
      <c r="Q51" s="127">
        <f t="shared" si="6"/>
        <v>0</v>
      </c>
      <c r="R51" s="127">
        <f t="shared" si="7"/>
        <v>0</v>
      </c>
      <c r="S51" s="34">
        <f t="shared" si="8"/>
        <v>0</v>
      </c>
      <c r="T51" s="35">
        <f t="shared" si="9"/>
        <v>0</v>
      </c>
      <c r="U51" s="128">
        <f t="shared" si="10"/>
        <v>0</v>
      </c>
      <c r="V51" s="129">
        <f t="shared" si="11"/>
        <v>0</v>
      </c>
      <c r="W51" s="128">
        <f t="shared" si="12"/>
        <v>0</v>
      </c>
      <c r="X51" s="130">
        <f t="shared" si="13"/>
        <v>0</v>
      </c>
      <c r="Y51" s="128">
        <f t="shared" si="14"/>
        <v>0</v>
      </c>
      <c r="Z51" s="130">
        <f t="shared" si="15"/>
        <v>0</v>
      </c>
      <c r="AA51" s="68">
        <f t="shared" si="16"/>
        <v>0</v>
      </c>
      <c r="AB51" s="100">
        <f t="shared" si="17"/>
        <v>0</v>
      </c>
      <c r="AC51" s="131"/>
    </row>
    <row r="52" spans="1:29" ht="24.95" customHeight="1" x14ac:dyDescent="0.35">
      <c r="A52" s="65"/>
      <c r="B52" s="1"/>
      <c r="C52" s="1"/>
      <c r="D52" s="2"/>
      <c r="E52" s="2"/>
      <c r="F52" s="4"/>
      <c r="G52" s="4"/>
      <c r="H52" s="5"/>
      <c r="I52" s="5"/>
      <c r="J52" s="124">
        <f t="shared" si="1"/>
        <v>0</v>
      </c>
      <c r="K52" s="209" t="str">
        <f t="shared" si="2"/>
        <v/>
      </c>
      <c r="L52" s="125" t="str">
        <f t="shared" si="3"/>
        <v/>
      </c>
      <c r="M52" s="9"/>
      <c r="N52" s="138" t="s">
        <v>18</v>
      </c>
      <c r="O52" s="126">
        <f t="shared" si="4"/>
        <v>0</v>
      </c>
      <c r="P52" s="127">
        <f t="shared" si="5"/>
        <v>0</v>
      </c>
      <c r="Q52" s="127">
        <f t="shared" si="6"/>
        <v>0</v>
      </c>
      <c r="R52" s="127">
        <f t="shared" si="7"/>
        <v>0</v>
      </c>
      <c r="S52" s="34">
        <f t="shared" si="8"/>
        <v>0</v>
      </c>
      <c r="T52" s="35">
        <f t="shared" si="9"/>
        <v>0</v>
      </c>
      <c r="U52" s="128">
        <f t="shared" si="10"/>
        <v>0</v>
      </c>
      <c r="V52" s="129">
        <f t="shared" si="11"/>
        <v>0</v>
      </c>
      <c r="W52" s="128">
        <f t="shared" si="12"/>
        <v>0</v>
      </c>
      <c r="X52" s="130">
        <f t="shared" si="13"/>
        <v>0</v>
      </c>
      <c r="Y52" s="128">
        <f t="shared" si="14"/>
        <v>0</v>
      </c>
      <c r="Z52" s="130">
        <f t="shared" si="15"/>
        <v>0</v>
      </c>
      <c r="AA52" s="68">
        <f t="shared" si="16"/>
        <v>0</v>
      </c>
      <c r="AB52" s="100">
        <f t="shared" si="17"/>
        <v>0</v>
      </c>
      <c r="AC52" s="131"/>
    </row>
    <row r="53" spans="1:29" ht="24.95" customHeight="1" x14ac:dyDescent="0.35">
      <c r="A53" s="65"/>
      <c r="B53" s="1"/>
      <c r="C53" s="1"/>
      <c r="D53" s="2"/>
      <c r="E53" s="2"/>
      <c r="F53" s="4"/>
      <c r="G53" s="4"/>
      <c r="H53" s="5"/>
      <c r="I53" s="5"/>
      <c r="J53" s="124">
        <f t="shared" si="1"/>
        <v>0</v>
      </c>
      <c r="K53" s="209" t="str">
        <f t="shared" si="2"/>
        <v/>
      </c>
      <c r="L53" s="125" t="str">
        <f t="shared" si="3"/>
        <v/>
      </c>
      <c r="M53" s="9"/>
      <c r="N53" s="138" t="s">
        <v>18</v>
      </c>
      <c r="O53" s="126">
        <f t="shared" si="4"/>
        <v>0</v>
      </c>
      <c r="P53" s="127">
        <f t="shared" si="5"/>
        <v>0</v>
      </c>
      <c r="Q53" s="127">
        <f t="shared" si="6"/>
        <v>0</v>
      </c>
      <c r="R53" s="127">
        <f t="shared" si="7"/>
        <v>0</v>
      </c>
      <c r="S53" s="34">
        <f t="shared" si="8"/>
        <v>0</v>
      </c>
      <c r="T53" s="35">
        <f t="shared" si="9"/>
        <v>0</v>
      </c>
      <c r="U53" s="128">
        <f t="shared" si="10"/>
        <v>0</v>
      </c>
      <c r="V53" s="129">
        <f t="shared" si="11"/>
        <v>0</v>
      </c>
      <c r="W53" s="128">
        <f t="shared" si="12"/>
        <v>0</v>
      </c>
      <c r="X53" s="130">
        <f t="shared" si="13"/>
        <v>0</v>
      </c>
      <c r="Y53" s="128">
        <f t="shared" si="14"/>
        <v>0</v>
      </c>
      <c r="Z53" s="130">
        <f t="shared" si="15"/>
        <v>0</v>
      </c>
      <c r="AA53" s="68">
        <f t="shared" si="16"/>
        <v>0</v>
      </c>
      <c r="AB53" s="100">
        <f t="shared" si="17"/>
        <v>0</v>
      </c>
      <c r="AC53" s="131"/>
    </row>
    <row r="54" spans="1:29" ht="24.95" customHeight="1" x14ac:dyDescent="0.35">
      <c r="A54" s="65"/>
      <c r="B54" s="1"/>
      <c r="C54" s="1"/>
      <c r="D54" s="2"/>
      <c r="E54" s="2"/>
      <c r="F54" s="4"/>
      <c r="G54" s="4"/>
      <c r="H54" s="5"/>
      <c r="I54" s="5"/>
      <c r="J54" s="124">
        <f t="shared" si="1"/>
        <v>0</v>
      </c>
      <c r="K54" s="209" t="str">
        <f t="shared" si="2"/>
        <v/>
      </c>
      <c r="L54" s="125" t="str">
        <f t="shared" si="3"/>
        <v/>
      </c>
      <c r="M54" s="9"/>
      <c r="N54" s="138" t="s">
        <v>18</v>
      </c>
      <c r="O54" s="126">
        <f t="shared" si="4"/>
        <v>0</v>
      </c>
      <c r="P54" s="127">
        <f t="shared" si="5"/>
        <v>0</v>
      </c>
      <c r="Q54" s="127">
        <f t="shared" si="6"/>
        <v>0</v>
      </c>
      <c r="R54" s="127">
        <f t="shared" si="7"/>
        <v>0</v>
      </c>
      <c r="S54" s="34">
        <f t="shared" si="8"/>
        <v>0</v>
      </c>
      <c r="T54" s="35">
        <f t="shared" si="9"/>
        <v>0</v>
      </c>
      <c r="U54" s="128">
        <f t="shared" si="10"/>
        <v>0</v>
      </c>
      <c r="V54" s="129">
        <f t="shared" si="11"/>
        <v>0</v>
      </c>
      <c r="W54" s="128">
        <f t="shared" si="12"/>
        <v>0</v>
      </c>
      <c r="X54" s="130">
        <f t="shared" si="13"/>
        <v>0</v>
      </c>
      <c r="Y54" s="128">
        <f t="shared" si="14"/>
        <v>0</v>
      </c>
      <c r="Z54" s="130">
        <f t="shared" si="15"/>
        <v>0</v>
      </c>
      <c r="AA54" s="68">
        <f t="shared" si="16"/>
        <v>0</v>
      </c>
      <c r="AB54" s="100">
        <f t="shared" si="17"/>
        <v>0</v>
      </c>
      <c r="AC54" s="131"/>
    </row>
    <row r="55" spans="1:29" ht="24.95" customHeight="1" x14ac:dyDescent="0.35">
      <c r="A55" s="65"/>
      <c r="B55" s="1"/>
      <c r="C55" s="1"/>
      <c r="D55" s="2"/>
      <c r="E55" s="2"/>
      <c r="F55" s="4"/>
      <c r="G55" s="4"/>
      <c r="H55" s="5"/>
      <c r="I55" s="5"/>
      <c r="J55" s="124">
        <f t="shared" si="1"/>
        <v>0</v>
      </c>
      <c r="K55" s="209" t="str">
        <f t="shared" si="2"/>
        <v/>
      </c>
      <c r="L55" s="125" t="str">
        <f t="shared" si="3"/>
        <v/>
      </c>
      <c r="M55" s="9"/>
      <c r="N55" s="138" t="s">
        <v>18</v>
      </c>
      <c r="O55" s="126">
        <f t="shared" si="4"/>
        <v>0</v>
      </c>
      <c r="P55" s="127">
        <f t="shared" si="5"/>
        <v>0</v>
      </c>
      <c r="Q55" s="127">
        <f t="shared" si="6"/>
        <v>0</v>
      </c>
      <c r="R55" s="127">
        <f t="shared" si="7"/>
        <v>0</v>
      </c>
      <c r="S55" s="34">
        <f t="shared" si="8"/>
        <v>0</v>
      </c>
      <c r="T55" s="35">
        <f t="shared" si="9"/>
        <v>0</v>
      </c>
      <c r="U55" s="128">
        <f t="shared" si="10"/>
        <v>0</v>
      </c>
      <c r="V55" s="129">
        <f t="shared" si="11"/>
        <v>0</v>
      </c>
      <c r="W55" s="128">
        <f t="shared" si="12"/>
        <v>0</v>
      </c>
      <c r="X55" s="130">
        <f t="shared" si="13"/>
        <v>0</v>
      </c>
      <c r="Y55" s="128">
        <f t="shared" si="14"/>
        <v>0</v>
      </c>
      <c r="Z55" s="130">
        <f t="shared" si="15"/>
        <v>0</v>
      </c>
      <c r="AA55" s="68">
        <f t="shared" si="16"/>
        <v>0</v>
      </c>
      <c r="AB55" s="100">
        <f t="shared" si="17"/>
        <v>0</v>
      </c>
      <c r="AC55" s="131"/>
    </row>
    <row r="56" spans="1:29" ht="24.95" customHeight="1" x14ac:dyDescent="0.35">
      <c r="A56" s="65"/>
      <c r="B56" s="1"/>
      <c r="C56" s="1"/>
      <c r="D56" s="2"/>
      <c r="E56" s="2"/>
      <c r="F56" s="4"/>
      <c r="G56" s="4"/>
      <c r="H56" s="5"/>
      <c r="I56" s="5"/>
      <c r="J56" s="124">
        <f t="shared" si="1"/>
        <v>0</v>
      </c>
      <c r="K56" s="209" t="str">
        <f t="shared" si="2"/>
        <v/>
      </c>
      <c r="L56" s="125" t="str">
        <f t="shared" si="3"/>
        <v/>
      </c>
      <c r="M56" s="9"/>
      <c r="N56" s="138" t="s">
        <v>18</v>
      </c>
      <c r="O56" s="126">
        <f t="shared" si="4"/>
        <v>0</v>
      </c>
      <c r="P56" s="127">
        <f t="shared" si="5"/>
        <v>0</v>
      </c>
      <c r="Q56" s="127">
        <f t="shared" si="6"/>
        <v>0</v>
      </c>
      <c r="R56" s="127">
        <f t="shared" si="7"/>
        <v>0</v>
      </c>
      <c r="S56" s="34">
        <f t="shared" si="8"/>
        <v>0</v>
      </c>
      <c r="T56" s="35">
        <f t="shared" si="9"/>
        <v>0</v>
      </c>
      <c r="U56" s="128">
        <f t="shared" si="10"/>
        <v>0</v>
      </c>
      <c r="V56" s="129">
        <f t="shared" si="11"/>
        <v>0</v>
      </c>
      <c r="W56" s="128">
        <f t="shared" si="12"/>
        <v>0</v>
      </c>
      <c r="X56" s="130">
        <f t="shared" si="13"/>
        <v>0</v>
      </c>
      <c r="Y56" s="128">
        <f t="shared" si="14"/>
        <v>0</v>
      </c>
      <c r="Z56" s="130">
        <f t="shared" si="15"/>
        <v>0</v>
      </c>
      <c r="AA56" s="68">
        <f t="shared" si="16"/>
        <v>0</v>
      </c>
      <c r="AB56" s="100">
        <f t="shared" si="17"/>
        <v>0</v>
      </c>
      <c r="AC56" s="131"/>
    </row>
    <row r="57" spans="1:29" ht="24.95" customHeight="1" x14ac:dyDescent="0.35">
      <c r="A57" s="65"/>
      <c r="B57" s="1"/>
      <c r="C57" s="1"/>
      <c r="D57" s="2"/>
      <c r="E57" s="2"/>
      <c r="F57" s="4"/>
      <c r="G57" s="4"/>
      <c r="H57" s="5"/>
      <c r="I57" s="5"/>
      <c r="J57" s="124">
        <f t="shared" si="1"/>
        <v>0</v>
      </c>
      <c r="K57" s="209" t="str">
        <f t="shared" si="2"/>
        <v/>
      </c>
      <c r="L57" s="125" t="str">
        <f t="shared" si="3"/>
        <v/>
      </c>
      <c r="M57" s="9"/>
      <c r="N57" s="138" t="s">
        <v>18</v>
      </c>
      <c r="O57" s="126">
        <f t="shared" si="4"/>
        <v>0</v>
      </c>
      <c r="P57" s="127">
        <f t="shared" si="5"/>
        <v>0</v>
      </c>
      <c r="Q57" s="127">
        <f t="shared" si="6"/>
        <v>0</v>
      </c>
      <c r="R57" s="127">
        <f t="shared" si="7"/>
        <v>0</v>
      </c>
      <c r="S57" s="34">
        <f t="shared" si="8"/>
        <v>0</v>
      </c>
      <c r="T57" s="35">
        <f t="shared" si="9"/>
        <v>0</v>
      </c>
      <c r="U57" s="128">
        <f t="shared" si="10"/>
        <v>0</v>
      </c>
      <c r="V57" s="129">
        <f t="shared" si="11"/>
        <v>0</v>
      </c>
      <c r="W57" s="128">
        <f t="shared" si="12"/>
        <v>0</v>
      </c>
      <c r="X57" s="130">
        <f t="shared" si="13"/>
        <v>0</v>
      </c>
      <c r="Y57" s="128">
        <f t="shared" si="14"/>
        <v>0</v>
      </c>
      <c r="Z57" s="130">
        <f t="shared" si="15"/>
        <v>0</v>
      </c>
      <c r="AA57" s="68">
        <f t="shared" si="16"/>
        <v>0</v>
      </c>
      <c r="AB57" s="100">
        <f t="shared" si="17"/>
        <v>0</v>
      </c>
      <c r="AC57" s="131"/>
    </row>
    <row r="58" spans="1:29" ht="24.95" customHeight="1" x14ac:dyDescent="0.35">
      <c r="A58" s="65"/>
      <c r="B58" s="1"/>
      <c r="C58" s="1"/>
      <c r="D58" s="2"/>
      <c r="E58" s="2"/>
      <c r="F58" s="4"/>
      <c r="G58" s="4"/>
      <c r="H58" s="5"/>
      <c r="I58" s="5"/>
      <c r="J58" s="124">
        <f t="shared" si="1"/>
        <v>0</v>
      </c>
      <c r="K58" s="209" t="str">
        <f t="shared" si="2"/>
        <v/>
      </c>
      <c r="L58" s="125" t="str">
        <f t="shared" si="3"/>
        <v/>
      </c>
      <c r="M58" s="9"/>
      <c r="N58" s="138" t="s">
        <v>18</v>
      </c>
      <c r="O58" s="126">
        <f t="shared" si="4"/>
        <v>0</v>
      </c>
      <c r="P58" s="127">
        <f t="shared" si="5"/>
        <v>0</v>
      </c>
      <c r="Q58" s="127">
        <f t="shared" si="6"/>
        <v>0</v>
      </c>
      <c r="R58" s="127">
        <f t="shared" si="7"/>
        <v>0</v>
      </c>
      <c r="S58" s="34">
        <f t="shared" si="8"/>
        <v>0</v>
      </c>
      <c r="T58" s="35">
        <f t="shared" si="9"/>
        <v>0</v>
      </c>
      <c r="U58" s="128">
        <f t="shared" si="10"/>
        <v>0</v>
      </c>
      <c r="V58" s="129">
        <f t="shared" si="11"/>
        <v>0</v>
      </c>
      <c r="W58" s="128">
        <f t="shared" si="12"/>
        <v>0</v>
      </c>
      <c r="X58" s="130">
        <f t="shared" si="13"/>
        <v>0</v>
      </c>
      <c r="Y58" s="128">
        <f t="shared" si="14"/>
        <v>0</v>
      </c>
      <c r="Z58" s="130">
        <f t="shared" si="15"/>
        <v>0</v>
      </c>
      <c r="AA58" s="68">
        <f t="shared" si="16"/>
        <v>0</v>
      </c>
      <c r="AB58" s="100">
        <f t="shared" si="17"/>
        <v>0</v>
      </c>
      <c r="AC58" s="131"/>
    </row>
    <row r="59" spans="1:29" ht="24.95" customHeight="1" x14ac:dyDescent="0.35">
      <c r="A59" s="65"/>
      <c r="B59" s="1"/>
      <c r="C59" s="1"/>
      <c r="D59" s="2"/>
      <c r="E59" s="2"/>
      <c r="F59" s="4"/>
      <c r="G59" s="4"/>
      <c r="H59" s="5"/>
      <c r="I59" s="5"/>
      <c r="J59" s="124">
        <f t="shared" si="1"/>
        <v>0</v>
      </c>
      <c r="K59" s="209" t="str">
        <f t="shared" si="2"/>
        <v/>
      </c>
      <c r="L59" s="125" t="str">
        <f t="shared" si="3"/>
        <v/>
      </c>
      <c r="M59" s="9"/>
      <c r="N59" s="138" t="s">
        <v>18</v>
      </c>
      <c r="O59" s="126">
        <f t="shared" si="4"/>
        <v>0</v>
      </c>
      <c r="P59" s="127">
        <f t="shared" si="5"/>
        <v>0</v>
      </c>
      <c r="Q59" s="127">
        <f t="shared" si="6"/>
        <v>0</v>
      </c>
      <c r="R59" s="127">
        <f t="shared" si="7"/>
        <v>0</v>
      </c>
      <c r="S59" s="34">
        <f t="shared" si="8"/>
        <v>0</v>
      </c>
      <c r="T59" s="35">
        <f t="shared" si="9"/>
        <v>0</v>
      </c>
      <c r="U59" s="128">
        <f t="shared" si="10"/>
        <v>0</v>
      </c>
      <c r="V59" s="129">
        <f t="shared" si="11"/>
        <v>0</v>
      </c>
      <c r="W59" s="128">
        <f t="shared" si="12"/>
        <v>0</v>
      </c>
      <c r="X59" s="130">
        <f t="shared" si="13"/>
        <v>0</v>
      </c>
      <c r="Y59" s="128">
        <f t="shared" si="14"/>
        <v>0</v>
      </c>
      <c r="Z59" s="130">
        <f t="shared" si="15"/>
        <v>0</v>
      </c>
      <c r="AA59" s="68">
        <f t="shared" si="16"/>
        <v>0</v>
      </c>
      <c r="AB59" s="100">
        <f t="shared" si="17"/>
        <v>0</v>
      </c>
      <c r="AC59" s="131"/>
    </row>
    <row r="60" spans="1:29" ht="24.95" customHeight="1" x14ac:dyDescent="0.35">
      <c r="A60" s="65"/>
      <c r="B60" s="1"/>
      <c r="C60" s="1"/>
      <c r="D60" s="2"/>
      <c r="E60" s="2"/>
      <c r="F60" s="4"/>
      <c r="G60" s="4"/>
      <c r="H60" s="5"/>
      <c r="I60" s="5"/>
      <c r="J60" s="124">
        <f t="shared" si="1"/>
        <v>0</v>
      </c>
      <c r="K60" s="209" t="str">
        <f t="shared" si="2"/>
        <v/>
      </c>
      <c r="L60" s="125" t="str">
        <f t="shared" si="3"/>
        <v/>
      </c>
      <c r="M60" s="9"/>
      <c r="N60" s="138" t="s">
        <v>18</v>
      </c>
      <c r="O60" s="126">
        <f t="shared" si="4"/>
        <v>0</v>
      </c>
      <c r="P60" s="127">
        <f t="shared" si="5"/>
        <v>0</v>
      </c>
      <c r="Q60" s="127">
        <f t="shared" si="6"/>
        <v>0</v>
      </c>
      <c r="R60" s="127">
        <f t="shared" si="7"/>
        <v>0</v>
      </c>
      <c r="S60" s="34">
        <f t="shared" si="8"/>
        <v>0</v>
      </c>
      <c r="T60" s="35">
        <f t="shared" si="9"/>
        <v>0</v>
      </c>
      <c r="U60" s="128">
        <f t="shared" si="10"/>
        <v>0</v>
      </c>
      <c r="V60" s="129">
        <f t="shared" si="11"/>
        <v>0</v>
      </c>
      <c r="W60" s="128">
        <f t="shared" si="12"/>
        <v>0</v>
      </c>
      <c r="X60" s="130">
        <f t="shared" si="13"/>
        <v>0</v>
      </c>
      <c r="Y60" s="128">
        <f t="shared" si="14"/>
        <v>0</v>
      </c>
      <c r="Z60" s="130">
        <f t="shared" si="15"/>
        <v>0</v>
      </c>
      <c r="AA60" s="68">
        <f t="shared" si="16"/>
        <v>0</v>
      </c>
      <c r="AB60" s="100">
        <f t="shared" si="17"/>
        <v>0</v>
      </c>
      <c r="AC60" s="131"/>
    </row>
    <row r="61" spans="1:29" ht="24.95" customHeight="1" x14ac:dyDescent="0.35">
      <c r="A61" s="65"/>
      <c r="B61" s="1"/>
      <c r="C61" s="1"/>
      <c r="D61" s="2"/>
      <c r="E61" s="2"/>
      <c r="F61" s="4"/>
      <c r="G61" s="4"/>
      <c r="H61" s="5"/>
      <c r="I61" s="5"/>
      <c r="J61" s="124">
        <f t="shared" si="1"/>
        <v>0</v>
      </c>
      <c r="K61" s="209" t="str">
        <f t="shared" si="2"/>
        <v/>
      </c>
      <c r="L61" s="125" t="str">
        <f t="shared" si="3"/>
        <v/>
      </c>
      <c r="M61" s="9"/>
      <c r="N61" s="138" t="s">
        <v>18</v>
      </c>
      <c r="O61" s="126">
        <f t="shared" si="4"/>
        <v>0</v>
      </c>
      <c r="P61" s="127">
        <f t="shared" si="5"/>
        <v>0</v>
      </c>
      <c r="Q61" s="127">
        <f t="shared" si="6"/>
        <v>0</v>
      </c>
      <c r="R61" s="127">
        <f t="shared" si="7"/>
        <v>0</v>
      </c>
      <c r="S61" s="34">
        <f t="shared" si="8"/>
        <v>0</v>
      </c>
      <c r="T61" s="35">
        <f t="shared" si="9"/>
        <v>0</v>
      </c>
      <c r="U61" s="128">
        <f t="shared" si="10"/>
        <v>0</v>
      </c>
      <c r="V61" s="129">
        <f t="shared" si="11"/>
        <v>0</v>
      </c>
      <c r="W61" s="128">
        <f t="shared" si="12"/>
        <v>0</v>
      </c>
      <c r="X61" s="130">
        <f t="shared" si="13"/>
        <v>0</v>
      </c>
      <c r="Y61" s="128">
        <f t="shared" si="14"/>
        <v>0</v>
      </c>
      <c r="Z61" s="130">
        <f t="shared" si="15"/>
        <v>0</v>
      </c>
      <c r="AA61" s="68">
        <f t="shared" si="16"/>
        <v>0</v>
      </c>
      <c r="AB61" s="100">
        <f t="shared" si="17"/>
        <v>0</v>
      </c>
      <c r="AC61" s="131"/>
    </row>
    <row r="62" spans="1:29" ht="24.95" customHeight="1" x14ac:dyDescent="0.35">
      <c r="A62" s="65"/>
      <c r="B62" s="1"/>
      <c r="C62" s="1"/>
      <c r="D62" s="2"/>
      <c r="E62" s="2"/>
      <c r="F62" s="4"/>
      <c r="G62" s="4"/>
      <c r="H62" s="5"/>
      <c r="I62" s="5"/>
      <c r="J62" s="124">
        <f t="shared" si="1"/>
        <v>0</v>
      </c>
      <c r="K62" s="209" t="str">
        <f t="shared" si="2"/>
        <v/>
      </c>
      <c r="L62" s="125" t="str">
        <f t="shared" si="3"/>
        <v/>
      </c>
      <c r="M62" s="9"/>
      <c r="N62" s="138" t="s">
        <v>18</v>
      </c>
      <c r="O62" s="126">
        <f t="shared" si="4"/>
        <v>0</v>
      </c>
      <c r="P62" s="127">
        <f t="shared" si="5"/>
        <v>0</v>
      </c>
      <c r="Q62" s="127">
        <f t="shared" si="6"/>
        <v>0</v>
      </c>
      <c r="R62" s="127">
        <f t="shared" si="7"/>
        <v>0</v>
      </c>
      <c r="S62" s="34">
        <f t="shared" si="8"/>
        <v>0</v>
      </c>
      <c r="T62" s="35">
        <f t="shared" si="9"/>
        <v>0</v>
      </c>
      <c r="U62" s="128">
        <f t="shared" si="10"/>
        <v>0</v>
      </c>
      <c r="V62" s="129">
        <f t="shared" si="11"/>
        <v>0</v>
      </c>
      <c r="W62" s="128">
        <f t="shared" si="12"/>
        <v>0</v>
      </c>
      <c r="X62" s="130">
        <f t="shared" si="13"/>
        <v>0</v>
      </c>
      <c r="Y62" s="128">
        <f t="shared" si="14"/>
        <v>0</v>
      </c>
      <c r="Z62" s="130">
        <f t="shared" si="15"/>
        <v>0</v>
      </c>
      <c r="AA62" s="68">
        <f t="shared" si="16"/>
        <v>0</v>
      </c>
      <c r="AB62" s="100">
        <f t="shared" si="17"/>
        <v>0</v>
      </c>
      <c r="AC62" s="131"/>
    </row>
    <row r="63" spans="1:29" ht="24.95" customHeight="1" x14ac:dyDescent="0.35">
      <c r="A63" s="65"/>
      <c r="B63" s="1"/>
      <c r="C63" s="1"/>
      <c r="D63" s="2"/>
      <c r="E63" s="2"/>
      <c r="F63" s="4"/>
      <c r="G63" s="4"/>
      <c r="H63" s="5"/>
      <c r="I63" s="5"/>
      <c r="J63" s="124">
        <f t="shared" si="1"/>
        <v>0</v>
      </c>
      <c r="K63" s="209" t="str">
        <f t="shared" si="2"/>
        <v/>
      </c>
      <c r="L63" s="125" t="str">
        <f t="shared" si="3"/>
        <v/>
      </c>
      <c r="M63" s="9"/>
      <c r="N63" s="138" t="s">
        <v>18</v>
      </c>
      <c r="O63" s="126">
        <f t="shared" si="4"/>
        <v>0</v>
      </c>
      <c r="P63" s="127">
        <f t="shared" si="5"/>
        <v>0</v>
      </c>
      <c r="Q63" s="127">
        <f t="shared" si="6"/>
        <v>0</v>
      </c>
      <c r="R63" s="127">
        <f t="shared" si="7"/>
        <v>0</v>
      </c>
      <c r="S63" s="34">
        <f t="shared" si="8"/>
        <v>0</v>
      </c>
      <c r="T63" s="35">
        <f t="shared" si="9"/>
        <v>0</v>
      </c>
      <c r="U63" s="128">
        <f t="shared" si="10"/>
        <v>0</v>
      </c>
      <c r="V63" s="129">
        <f t="shared" si="11"/>
        <v>0</v>
      </c>
      <c r="W63" s="128">
        <f t="shared" si="12"/>
        <v>0</v>
      </c>
      <c r="X63" s="130">
        <f t="shared" si="13"/>
        <v>0</v>
      </c>
      <c r="Y63" s="128">
        <f t="shared" si="14"/>
        <v>0</v>
      </c>
      <c r="Z63" s="130">
        <f t="shared" si="15"/>
        <v>0</v>
      </c>
      <c r="AA63" s="68">
        <f t="shared" si="16"/>
        <v>0</v>
      </c>
      <c r="AB63" s="100">
        <f t="shared" si="17"/>
        <v>0</v>
      </c>
      <c r="AC63" s="131"/>
    </row>
    <row r="64" spans="1:29" ht="24.95" customHeight="1" x14ac:dyDescent="0.35">
      <c r="A64" s="65"/>
      <c r="B64" s="1"/>
      <c r="C64" s="1"/>
      <c r="D64" s="2"/>
      <c r="E64" s="2"/>
      <c r="F64" s="4"/>
      <c r="G64" s="4"/>
      <c r="H64" s="5"/>
      <c r="I64" s="5"/>
      <c r="J64" s="124">
        <f t="shared" si="1"/>
        <v>0</v>
      </c>
      <c r="K64" s="209" t="str">
        <f t="shared" si="2"/>
        <v/>
      </c>
      <c r="L64" s="125" t="str">
        <f t="shared" si="3"/>
        <v/>
      </c>
      <c r="M64" s="9"/>
      <c r="N64" s="138" t="s">
        <v>18</v>
      </c>
      <c r="O64" s="126">
        <f t="shared" si="4"/>
        <v>0</v>
      </c>
      <c r="P64" s="127">
        <f t="shared" si="5"/>
        <v>0</v>
      </c>
      <c r="Q64" s="127">
        <f t="shared" si="6"/>
        <v>0</v>
      </c>
      <c r="R64" s="127">
        <f t="shared" si="7"/>
        <v>0</v>
      </c>
      <c r="S64" s="34">
        <f t="shared" si="8"/>
        <v>0</v>
      </c>
      <c r="T64" s="35">
        <f t="shared" si="9"/>
        <v>0</v>
      </c>
      <c r="U64" s="128">
        <f t="shared" si="10"/>
        <v>0</v>
      </c>
      <c r="V64" s="129">
        <f t="shared" si="11"/>
        <v>0</v>
      </c>
      <c r="W64" s="128">
        <f t="shared" si="12"/>
        <v>0</v>
      </c>
      <c r="X64" s="130">
        <f t="shared" si="13"/>
        <v>0</v>
      </c>
      <c r="Y64" s="128">
        <f t="shared" si="14"/>
        <v>0</v>
      </c>
      <c r="Z64" s="130">
        <f t="shared" si="15"/>
        <v>0</v>
      </c>
      <c r="AA64" s="68">
        <f t="shared" si="16"/>
        <v>0</v>
      </c>
      <c r="AB64" s="100">
        <f t="shared" si="17"/>
        <v>0</v>
      </c>
      <c r="AC64" s="131"/>
    </row>
    <row r="65" spans="1:29" ht="24.95" customHeight="1" x14ac:dyDescent="0.35">
      <c r="A65" s="65"/>
      <c r="B65" s="1"/>
      <c r="C65" s="1"/>
      <c r="D65" s="2"/>
      <c r="E65" s="2"/>
      <c r="F65" s="4"/>
      <c r="G65" s="4"/>
      <c r="H65" s="5"/>
      <c r="I65" s="5"/>
      <c r="J65" s="124">
        <f t="shared" si="1"/>
        <v>0</v>
      </c>
      <c r="K65" s="209" t="str">
        <f t="shared" si="2"/>
        <v/>
      </c>
      <c r="L65" s="125" t="str">
        <f t="shared" si="3"/>
        <v/>
      </c>
      <c r="M65" s="9"/>
      <c r="N65" s="138" t="s">
        <v>18</v>
      </c>
      <c r="O65" s="126">
        <f t="shared" si="4"/>
        <v>0</v>
      </c>
      <c r="P65" s="127">
        <f t="shared" si="5"/>
        <v>0</v>
      </c>
      <c r="Q65" s="127">
        <f t="shared" si="6"/>
        <v>0</v>
      </c>
      <c r="R65" s="127">
        <f t="shared" si="7"/>
        <v>0</v>
      </c>
      <c r="S65" s="34">
        <f t="shared" si="8"/>
        <v>0</v>
      </c>
      <c r="T65" s="35">
        <f t="shared" si="9"/>
        <v>0</v>
      </c>
      <c r="U65" s="128">
        <f t="shared" si="10"/>
        <v>0</v>
      </c>
      <c r="V65" s="129">
        <f t="shared" si="11"/>
        <v>0</v>
      </c>
      <c r="W65" s="128">
        <f t="shared" si="12"/>
        <v>0</v>
      </c>
      <c r="X65" s="130">
        <f t="shared" si="13"/>
        <v>0</v>
      </c>
      <c r="Y65" s="128">
        <f t="shared" si="14"/>
        <v>0</v>
      </c>
      <c r="Z65" s="130">
        <f t="shared" si="15"/>
        <v>0</v>
      </c>
      <c r="AA65" s="68">
        <f t="shared" si="16"/>
        <v>0</v>
      </c>
      <c r="AB65" s="100">
        <f t="shared" si="17"/>
        <v>0</v>
      </c>
      <c r="AC65" s="131"/>
    </row>
    <row r="66" spans="1:29" ht="24.95" customHeight="1" x14ac:dyDescent="0.35">
      <c r="A66" s="65"/>
      <c r="B66" s="1"/>
      <c r="C66" s="1"/>
      <c r="D66" s="2"/>
      <c r="E66" s="2"/>
      <c r="F66" s="4"/>
      <c r="G66" s="4"/>
      <c r="H66" s="5"/>
      <c r="I66" s="5"/>
      <c r="J66" s="124">
        <f t="shared" si="1"/>
        <v>0</v>
      </c>
      <c r="K66" s="209" t="str">
        <f t="shared" si="2"/>
        <v/>
      </c>
      <c r="L66" s="125" t="str">
        <f t="shared" si="3"/>
        <v/>
      </c>
      <c r="M66" s="9"/>
      <c r="N66" s="138" t="s">
        <v>18</v>
      </c>
      <c r="O66" s="126">
        <f t="shared" si="4"/>
        <v>0</v>
      </c>
      <c r="P66" s="127">
        <f t="shared" si="5"/>
        <v>0</v>
      </c>
      <c r="Q66" s="127">
        <f t="shared" si="6"/>
        <v>0</v>
      </c>
      <c r="R66" s="127">
        <f t="shared" si="7"/>
        <v>0</v>
      </c>
      <c r="S66" s="34">
        <f t="shared" si="8"/>
        <v>0</v>
      </c>
      <c r="T66" s="35">
        <f t="shared" si="9"/>
        <v>0</v>
      </c>
      <c r="U66" s="128">
        <f t="shared" si="10"/>
        <v>0</v>
      </c>
      <c r="V66" s="129">
        <f t="shared" si="11"/>
        <v>0</v>
      </c>
      <c r="W66" s="128">
        <f t="shared" si="12"/>
        <v>0</v>
      </c>
      <c r="X66" s="130">
        <f t="shared" si="13"/>
        <v>0</v>
      </c>
      <c r="Y66" s="128">
        <f t="shared" si="14"/>
        <v>0</v>
      </c>
      <c r="Z66" s="130">
        <f t="shared" si="15"/>
        <v>0</v>
      </c>
      <c r="AA66" s="68">
        <f t="shared" si="16"/>
        <v>0</v>
      </c>
      <c r="AB66" s="100">
        <f t="shared" si="17"/>
        <v>0</v>
      </c>
      <c r="AC66" s="131"/>
    </row>
    <row r="67" spans="1:29" ht="24.95" customHeight="1" x14ac:dyDescent="0.35">
      <c r="A67" s="65"/>
      <c r="B67" s="1"/>
      <c r="C67" s="1"/>
      <c r="D67" s="2"/>
      <c r="E67" s="2"/>
      <c r="F67" s="4"/>
      <c r="G67" s="4"/>
      <c r="H67" s="5"/>
      <c r="I67" s="5"/>
      <c r="J67" s="124">
        <f t="shared" si="1"/>
        <v>0</v>
      </c>
      <c r="K67" s="209" t="str">
        <f t="shared" si="2"/>
        <v/>
      </c>
      <c r="L67" s="125" t="str">
        <f t="shared" si="3"/>
        <v/>
      </c>
      <c r="M67" s="9"/>
      <c r="N67" s="138" t="s">
        <v>18</v>
      </c>
      <c r="O67" s="126">
        <f t="shared" si="4"/>
        <v>0</v>
      </c>
      <c r="P67" s="127">
        <f t="shared" si="5"/>
        <v>0</v>
      </c>
      <c r="Q67" s="127">
        <f t="shared" si="6"/>
        <v>0</v>
      </c>
      <c r="R67" s="127">
        <f t="shared" si="7"/>
        <v>0</v>
      </c>
      <c r="S67" s="34">
        <f t="shared" si="8"/>
        <v>0</v>
      </c>
      <c r="T67" s="35">
        <f t="shared" si="9"/>
        <v>0</v>
      </c>
      <c r="U67" s="128">
        <f t="shared" si="10"/>
        <v>0</v>
      </c>
      <c r="V67" s="129">
        <f t="shared" si="11"/>
        <v>0</v>
      </c>
      <c r="W67" s="128">
        <f t="shared" si="12"/>
        <v>0</v>
      </c>
      <c r="X67" s="130">
        <f t="shared" si="13"/>
        <v>0</v>
      </c>
      <c r="Y67" s="128">
        <f t="shared" si="14"/>
        <v>0</v>
      </c>
      <c r="Z67" s="130">
        <f t="shared" si="15"/>
        <v>0</v>
      </c>
      <c r="AA67" s="68">
        <f t="shared" si="16"/>
        <v>0</v>
      </c>
      <c r="AB67" s="100">
        <f t="shared" si="17"/>
        <v>0</v>
      </c>
      <c r="AC67" s="131"/>
    </row>
    <row r="68" spans="1:29" ht="24.95" customHeight="1" x14ac:dyDescent="0.35">
      <c r="A68" s="65"/>
      <c r="B68" s="1"/>
      <c r="C68" s="1"/>
      <c r="D68" s="2"/>
      <c r="E68" s="2"/>
      <c r="F68" s="4"/>
      <c r="G68" s="4"/>
      <c r="H68" s="5"/>
      <c r="I68" s="5"/>
      <c r="J68" s="124">
        <f t="shared" si="1"/>
        <v>0</v>
      </c>
      <c r="K68" s="209" t="str">
        <f t="shared" si="2"/>
        <v/>
      </c>
      <c r="L68" s="125" t="str">
        <f t="shared" si="3"/>
        <v/>
      </c>
      <c r="M68" s="9"/>
      <c r="N68" s="138" t="s">
        <v>18</v>
      </c>
      <c r="O68" s="126">
        <f t="shared" si="4"/>
        <v>0</v>
      </c>
      <c r="P68" s="127">
        <f t="shared" si="5"/>
        <v>0</v>
      </c>
      <c r="Q68" s="127">
        <f t="shared" si="6"/>
        <v>0</v>
      </c>
      <c r="R68" s="127">
        <f t="shared" si="7"/>
        <v>0</v>
      </c>
      <c r="S68" s="34">
        <f t="shared" si="8"/>
        <v>0</v>
      </c>
      <c r="T68" s="35">
        <f t="shared" si="9"/>
        <v>0</v>
      </c>
      <c r="U68" s="128">
        <f t="shared" si="10"/>
        <v>0</v>
      </c>
      <c r="V68" s="129">
        <f t="shared" si="11"/>
        <v>0</v>
      </c>
      <c r="W68" s="128">
        <f t="shared" si="12"/>
        <v>0</v>
      </c>
      <c r="X68" s="130">
        <f t="shared" si="13"/>
        <v>0</v>
      </c>
      <c r="Y68" s="128">
        <f t="shared" si="14"/>
        <v>0</v>
      </c>
      <c r="Z68" s="130">
        <f t="shared" si="15"/>
        <v>0</v>
      </c>
      <c r="AA68" s="68">
        <f t="shared" si="16"/>
        <v>0</v>
      </c>
      <c r="AB68" s="100">
        <f t="shared" si="17"/>
        <v>0</v>
      </c>
      <c r="AC68" s="131"/>
    </row>
    <row r="69" spans="1:29" ht="24.95" customHeight="1" x14ac:dyDescent="0.35">
      <c r="A69" s="65"/>
      <c r="B69" s="1"/>
      <c r="C69" s="1"/>
      <c r="D69" s="2"/>
      <c r="E69" s="2"/>
      <c r="F69" s="4"/>
      <c r="G69" s="4"/>
      <c r="H69" s="5"/>
      <c r="I69" s="5"/>
      <c r="J69" s="124">
        <f t="shared" si="1"/>
        <v>0</v>
      </c>
      <c r="K69" s="209" t="str">
        <f t="shared" si="2"/>
        <v/>
      </c>
      <c r="L69" s="125" t="str">
        <f t="shared" si="3"/>
        <v/>
      </c>
      <c r="M69" s="9"/>
      <c r="N69" s="138" t="s">
        <v>18</v>
      </c>
      <c r="O69" s="126">
        <f t="shared" si="4"/>
        <v>0</v>
      </c>
      <c r="P69" s="127">
        <f t="shared" si="5"/>
        <v>0</v>
      </c>
      <c r="Q69" s="127">
        <f t="shared" si="6"/>
        <v>0</v>
      </c>
      <c r="R69" s="127">
        <f t="shared" si="7"/>
        <v>0</v>
      </c>
      <c r="S69" s="34">
        <f t="shared" si="8"/>
        <v>0</v>
      </c>
      <c r="T69" s="35">
        <f t="shared" si="9"/>
        <v>0</v>
      </c>
      <c r="U69" s="128">
        <f t="shared" si="10"/>
        <v>0</v>
      </c>
      <c r="V69" s="129">
        <f t="shared" si="11"/>
        <v>0</v>
      </c>
      <c r="W69" s="128">
        <f t="shared" si="12"/>
        <v>0</v>
      </c>
      <c r="X69" s="130">
        <f t="shared" si="13"/>
        <v>0</v>
      </c>
      <c r="Y69" s="128">
        <f t="shared" si="14"/>
        <v>0</v>
      </c>
      <c r="Z69" s="130">
        <f t="shared" si="15"/>
        <v>0</v>
      </c>
      <c r="AA69" s="68">
        <f t="shared" si="16"/>
        <v>0</v>
      </c>
      <c r="AB69" s="100">
        <f t="shared" si="17"/>
        <v>0</v>
      </c>
      <c r="AC69" s="131"/>
    </row>
    <row r="70" spans="1:29" ht="24.95" customHeight="1" x14ac:dyDescent="0.35">
      <c r="A70" s="65"/>
      <c r="B70" s="1"/>
      <c r="C70" s="1"/>
      <c r="D70" s="2"/>
      <c r="E70" s="2"/>
      <c r="F70" s="4"/>
      <c r="G70" s="4"/>
      <c r="H70" s="5"/>
      <c r="I70" s="5"/>
      <c r="J70" s="124">
        <f t="shared" si="1"/>
        <v>0</v>
      </c>
      <c r="K70" s="209" t="str">
        <f t="shared" si="2"/>
        <v/>
      </c>
      <c r="L70" s="125" t="str">
        <f t="shared" si="3"/>
        <v/>
      </c>
      <c r="M70" s="9"/>
      <c r="N70" s="138" t="s">
        <v>18</v>
      </c>
      <c r="O70" s="126">
        <f t="shared" si="4"/>
        <v>0</v>
      </c>
      <c r="P70" s="127">
        <f t="shared" si="5"/>
        <v>0</v>
      </c>
      <c r="Q70" s="127">
        <f t="shared" si="6"/>
        <v>0</v>
      </c>
      <c r="R70" s="127">
        <f t="shared" si="7"/>
        <v>0</v>
      </c>
      <c r="S70" s="34">
        <f t="shared" si="8"/>
        <v>0</v>
      </c>
      <c r="T70" s="35">
        <f t="shared" si="9"/>
        <v>0</v>
      </c>
      <c r="U70" s="128">
        <f t="shared" si="10"/>
        <v>0</v>
      </c>
      <c r="V70" s="129">
        <f t="shared" si="11"/>
        <v>0</v>
      </c>
      <c r="W70" s="128">
        <f t="shared" si="12"/>
        <v>0</v>
      </c>
      <c r="X70" s="130">
        <f t="shared" si="13"/>
        <v>0</v>
      </c>
      <c r="Y70" s="128">
        <f t="shared" si="14"/>
        <v>0</v>
      </c>
      <c r="Z70" s="130">
        <f t="shared" si="15"/>
        <v>0</v>
      </c>
      <c r="AA70" s="68">
        <f t="shared" si="16"/>
        <v>0</v>
      </c>
      <c r="AB70" s="100">
        <f t="shared" si="17"/>
        <v>0</v>
      </c>
      <c r="AC70" s="131"/>
    </row>
    <row r="71" spans="1:29" ht="24.95" customHeight="1" x14ac:dyDescent="0.35">
      <c r="A71" s="65"/>
      <c r="B71" s="1"/>
      <c r="C71" s="1"/>
      <c r="D71" s="2"/>
      <c r="E71" s="2"/>
      <c r="F71" s="4"/>
      <c r="G71" s="4"/>
      <c r="H71" s="5"/>
      <c r="I71" s="5"/>
      <c r="J71" s="124">
        <f t="shared" si="1"/>
        <v>0</v>
      </c>
      <c r="K71" s="209" t="str">
        <f t="shared" si="2"/>
        <v/>
      </c>
      <c r="L71" s="125" t="str">
        <f t="shared" si="3"/>
        <v/>
      </c>
      <c r="M71" s="9"/>
      <c r="N71" s="138" t="s">
        <v>18</v>
      </c>
      <c r="O71" s="126">
        <f t="shared" si="4"/>
        <v>0</v>
      </c>
      <c r="P71" s="127">
        <f t="shared" si="5"/>
        <v>0</v>
      </c>
      <c r="Q71" s="127">
        <f t="shared" si="6"/>
        <v>0</v>
      </c>
      <c r="R71" s="127">
        <f t="shared" si="7"/>
        <v>0</v>
      </c>
      <c r="S71" s="34">
        <f t="shared" si="8"/>
        <v>0</v>
      </c>
      <c r="T71" s="35">
        <f t="shared" si="9"/>
        <v>0</v>
      </c>
      <c r="U71" s="128">
        <f t="shared" si="10"/>
        <v>0</v>
      </c>
      <c r="V71" s="129">
        <f t="shared" si="11"/>
        <v>0</v>
      </c>
      <c r="W71" s="128">
        <f t="shared" si="12"/>
        <v>0</v>
      </c>
      <c r="X71" s="130">
        <f t="shared" si="13"/>
        <v>0</v>
      </c>
      <c r="Y71" s="128">
        <f t="shared" si="14"/>
        <v>0</v>
      </c>
      <c r="Z71" s="130">
        <f t="shared" si="15"/>
        <v>0</v>
      </c>
      <c r="AA71" s="68">
        <f t="shared" si="16"/>
        <v>0</v>
      </c>
      <c r="AB71" s="100">
        <f t="shared" si="17"/>
        <v>0</v>
      </c>
      <c r="AC71" s="131"/>
    </row>
    <row r="72" spans="1:29" ht="24.95" customHeight="1" x14ac:dyDescent="0.35">
      <c r="A72" s="65"/>
      <c r="B72" s="1"/>
      <c r="C72" s="1"/>
      <c r="D72" s="2"/>
      <c r="E72" s="2"/>
      <c r="F72" s="4"/>
      <c r="G72" s="4"/>
      <c r="H72" s="5"/>
      <c r="I72" s="5"/>
      <c r="J72" s="124">
        <f t="shared" ref="J72:J135" si="18">H72+I72</f>
        <v>0</v>
      </c>
      <c r="K72" s="209" t="str">
        <f t="shared" ref="K72:K135" si="19">IF(J72&gt;0,IF(F72="","Inserire periodo in colonne F e G",IF(G72="","Inserire periodo in colonne F e G",IF(H72="","Inserire gg. presenza in colonna H",IF(J72&gt;(G72-F72+1),"Errore supera n. max Giorni! verificare periodo inserito",IF(M72="","Inserire Isee in colonna M",IF(N72="","fleggare si/no colonna N",IF((G72-F72+1)=J72,"ok",""))))))),IF(AND(J72=0,F72&gt;0,G72&gt;0),"Inserire n. giorni colonne H/I",""))</f>
        <v/>
      </c>
      <c r="L72" s="125" t="str">
        <f t="shared" ref="L72:L135" si="20">IF((J72&gt;0),(G72-F72+1)-I72,"")</f>
        <v/>
      </c>
      <c r="M72" s="9"/>
      <c r="N72" s="138" t="s">
        <v>18</v>
      </c>
      <c r="O72" s="126">
        <f t="shared" ref="O72:O135" si="21">IF(H72&gt;0,38.1,0)</f>
        <v>0</v>
      </c>
      <c r="P72" s="127">
        <f t="shared" ref="P72:P135" si="22">IF(I72&gt;0,24.61,0)</f>
        <v>0</v>
      </c>
      <c r="Q72" s="127">
        <f t="shared" ref="Q72:Q135" si="23">ROUND(H72*O72,2)</f>
        <v>0</v>
      </c>
      <c r="R72" s="127">
        <f t="shared" ref="R72:R135" si="24">ROUND(I72*P72,2)</f>
        <v>0</v>
      </c>
      <c r="S72" s="34">
        <f t="shared" ref="S72:S135" si="25">ROUND(Q72+R72,2)</f>
        <v>0</v>
      </c>
      <c r="T72" s="35">
        <f t="shared" ref="T72:T135" si="26">IF(M72=0,0,IF((M72&lt;5000),5000,M72))</f>
        <v>0</v>
      </c>
      <c r="U72" s="128">
        <f t="shared" ref="U72:U135" si="27">IF(T72=0,0,ROUND((T72-5000)/(20000-5000),2))</f>
        <v>0</v>
      </c>
      <c r="V72" s="129">
        <f t="shared" ref="V72:V135" si="28">IF(N72="NO",0,IF(N72="SI",17.82,0))</f>
        <v>0</v>
      </c>
      <c r="W72" s="128">
        <f t="shared" ref="W72:W135" si="29">IF(H72&gt;0,ROUND((U72*(O72-V72)+V72),2),0)</f>
        <v>0</v>
      </c>
      <c r="X72" s="130">
        <f t="shared" ref="X72:X135" si="30">IF(H72&gt;0,ROUND(O72-W72,2),0)</f>
        <v>0</v>
      </c>
      <c r="Y72" s="128">
        <f t="shared" ref="Y72:Y135" si="31">IF(I72&gt;0,(ROUND((U72*(P72-V72)+V72),2)),0)</f>
        <v>0</v>
      </c>
      <c r="Z72" s="130">
        <f t="shared" ref="Z72:Z135" si="32">IF(I72&gt;0,(ROUND(P72-Y72,2)),0)</f>
        <v>0</v>
      </c>
      <c r="AA72" s="68">
        <f t="shared" ref="AA72:AA135" si="33">ROUND((W72*H72)+(Y72*I72),2)</f>
        <v>0</v>
      </c>
      <c r="AB72" s="100">
        <f t="shared" ref="AB72:AB135" si="34">IF(J72&gt;0,ROUND((X72*H72)+(Z72*I72),2),0)</f>
        <v>0</v>
      </c>
      <c r="AC72" s="131"/>
    </row>
    <row r="73" spans="1:29" ht="24.95" customHeight="1" x14ac:dyDescent="0.35">
      <c r="A73" s="65"/>
      <c r="B73" s="1"/>
      <c r="C73" s="1"/>
      <c r="D73" s="2"/>
      <c r="E73" s="2"/>
      <c r="F73" s="4"/>
      <c r="G73" s="4"/>
      <c r="H73" s="5"/>
      <c r="I73" s="5"/>
      <c r="J73" s="124">
        <f t="shared" si="18"/>
        <v>0</v>
      </c>
      <c r="K73" s="209" t="str">
        <f t="shared" si="19"/>
        <v/>
      </c>
      <c r="L73" s="125" t="str">
        <f t="shared" si="20"/>
        <v/>
      </c>
      <c r="M73" s="9"/>
      <c r="N73" s="138" t="s">
        <v>18</v>
      </c>
      <c r="O73" s="126">
        <f t="shared" si="21"/>
        <v>0</v>
      </c>
      <c r="P73" s="127">
        <f t="shared" si="22"/>
        <v>0</v>
      </c>
      <c r="Q73" s="127">
        <f t="shared" si="23"/>
        <v>0</v>
      </c>
      <c r="R73" s="127">
        <f t="shared" si="24"/>
        <v>0</v>
      </c>
      <c r="S73" s="34">
        <f t="shared" si="25"/>
        <v>0</v>
      </c>
      <c r="T73" s="35">
        <f t="shared" si="26"/>
        <v>0</v>
      </c>
      <c r="U73" s="128">
        <f t="shared" si="27"/>
        <v>0</v>
      </c>
      <c r="V73" s="129">
        <f t="shared" si="28"/>
        <v>0</v>
      </c>
      <c r="W73" s="128">
        <f t="shared" si="29"/>
        <v>0</v>
      </c>
      <c r="X73" s="130">
        <f t="shared" si="30"/>
        <v>0</v>
      </c>
      <c r="Y73" s="128">
        <f t="shared" si="31"/>
        <v>0</v>
      </c>
      <c r="Z73" s="130">
        <f t="shared" si="32"/>
        <v>0</v>
      </c>
      <c r="AA73" s="68">
        <f t="shared" si="33"/>
        <v>0</v>
      </c>
      <c r="AB73" s="100">
        <f t="shared" si="34"/>
        <v>0</v>
      </c>
      <c r="AC73" s="131"/>
    </row>
    <row r="74" spans="1:29" ht="24.95" customHeight="1" x14ac:dyDescent="0.35">
      <c r="A74" s="65"/>
      <c r="B74" s="1"/>
      <c r="C74" s="1"/>
      <c r="D74" s="2"/>
      <c r="E74" s="2"/>
      <c r="F74" s="4"/>
      <c r="G74" s="4"/>
      <c r="H74" s="5"/>
      <c r="I74" s="5"/>
      <c r="J74" s="124">
        <f t="shared" si="18"/>
        <v>0</v>
      </c>
      <c r="K74" s="209" t="str">
        <f t="shared" si="19"/>
        <v/>
      </c>
      <c r="L74" s="125" t="str">
        <f t="shared" si="20"/>
        <v/>
      </c>
      <c r="M74" s="9"/>
      <c r="N74" s="138" t="s">
        <v>18</v>
      </c>
      <c r="O74" s="126">
        <f t="shared" si="21"/>
        <v>0</v>
      </c>
      <c r="P74" s="127">
        <f t="shared" si="22"/>
        <v>0</v>
      </c>
      <c r="Q74" s="127">
        <f t="shared" si="23"/>
        <v>0</v>
      </c>
      <c r="R74" s="127">
        <f t="shared" si="24"/>
        <v>0</v>
      </c>
      <c r="S74" s="34">
        <f t="shared" si="25"/>
        <v>0</v>
      </c>
      <c r="T74" s="35">
        <f t="shared" si="26"/>
        <v>0</v>
      </c>
      <c r="U74" s="128">
        <f t="shared" si="27"/>
        <v>0</v>
      </c>
      <c r="V74" s="129">
        <f t="shared" si="28"/>
        <v>0</v>
      </c>
      <c r="W74" s="128">
        <f t="shared" si="29"/>
        <v>0</v>
      </c>
      <c r="X74" s="130">
        <f t="shared" si="30"/>
        <v>0</v>
      </c>
      <c r="Y74" s="128">
        <f t="shared" si="31"/>
        <v>0</v>
      </c>
      <c r="Z74" s="130">
        <f t="shared" si="32"/>
        <v>0</v>
      </c>
      <c r="AA74" s="68">
        <f t="shared" si="33"/>
        <v>0</v>
      </c>
      <c r="AB74" s="100">
        <f t="shared" si="34"/>
        <v>0</v>
      </c>
      <c r="AC74" s="131"/>
    </row>
    <row r="75" spans="1:29" ht="24.95" customHeight="1" x14ac:dyDescent="0.35">
      <c r="A75" s="65"/>
      <c r="B75" s="1"/>
      <c r="C75" s="1"/>
      <c r="D75" s="2"/>
      <c r="E75" s="2"/>
      <c r="F75" s="4"/>
      <c r="G75" s="4"/>
      <c r="H75" s="5"/>
      <c r="I75" s="5"/>
      <c r="J75" s="124">
        <f t="shared" si="18"/>
        <v>0</v>
      </c>
      <c r="K75" s="209" t="str">
        <f t="shared" si="19"/>
        <v/>
      </c>
      <c r="L75" s="125" t="str">
        <f t="shared" si="20"/>
        <v/>
      </c>
      <c r="M75" s="9"/>
      <c r="N75" s="138" t="s">
        <v>18</v>
      </c>
      <c r="O75" s="126">
        <f t="shared" si="21"/>
        <v>0</v>
      </c>
      <c r="P75" s="127">
        <f t="shared" si="22"/>
        <v>0</v>
      </c>
      <c r="Q75" s="127">
        <f t="shared" si="23"/>
        <v>0</v>
      </c>
      <c r="R75" s="127">
        <f t="shared" si="24"/>
        <v>0</v>
      </c>
      <c r="S75" s="34">
        <f t="shared" si="25"/>
        <v>0</v>
      </c>
      <c r="T75" s="35">
        <f t="shared" si="26"/>
        <v>0</v>
      </c>
      <c r="U75" s="128">
        <f t="shared" si="27"/>
        <v>0</v>
      </c>
      <c r="V75" s="129">
        <f t="shared" si="28"/>
        <v>0</v>
      </c>
      <c r="W75" s="128">
        <f t="shared" si="29"/>
        <v>0</v>
      </c>
      <c r="X75" s="130">
        <f t="shared" si="30"/>
        <v>0</v>
      </c>
      <c r="Y75" s="128">
        <f t="shared" si="31"/>
        <v>0</v>
      </c>
      <c r="Z75" s="130">
        <f t="shared" si="32"/>
        <v>0</v>
      </c>
      <c r="AA75" s="68">
        <f t="shared" si="33"/>
        <v>0</v>
      </c>
      <c r="AB75" s="100">
        <f t="shared" si="34"/>
        <v>0</v>
      </c>
      <c r="AC75" s="131"/>
    </row>
    <row r="76" spans="1:29" ht="24.95" customHeight="1" x14ac:dyDescent="0.35">
      <c r="A76" s="65"/>
      <c r="B76" s="1"/>
      <c r="C76" s="1"/>
      <c r="D76" s="2"/>
      <c r="E76" s="2"/>
      <c r="F76" s="4"/>
      <c r="G76" s="4"/>
      <c r="H76" s="5"/>
      <c r="I76" s="5"/>
      <c r="J76" s="124">
        <f t="shared" si="18"/>
        <v>0</v>
      </c>
      <c r="K76" s="209" t="str">
        <f t="shared" si="19"/>
        <v/>
      </c>
      <c r="L76" s="125" t="str">
        <f t="shared" si="20"/>
        <v/>
      </c>
      <c r="M76" s="9"/>
      <c r="N76" s="138" t="s">
        <v>18</v>
      </c>
      <c r="O76" s="126">
        <f t="shared" si="21"/>
        <v>0</v>
      </c>
      <c r="P76" s="127">
        <f t="shared" si="22"/>
        <v>0</v>
      </c>
      <c r="Q76" s="127">
        <f t="shared" si="23"/>
        <v>0</v>
      </c>
      <c r="R76" s="127">
        <f t="shared" si="24"/>
        <v>0</v>
      </c>
      <c r="S76" s="34">
        <f t="shared" si="25"/>
        <v>0</v>
      </c>
      <c r="T76" s="35">
        <f t="shared" si="26"/>
        <v>0</v>
      </c>
      <c r="U76" s="128">
        <f t="shared" si="27"/>
        <v>0</v>
      </c>
      <c r="V76" s="129">
        <f t="shared" si="28"/>
        <v>0</v>
      </c>
      <c r="W76" s="128">
        <f t="shared" si="29"/>
        <v>0</v>
      </c>
      <c r="X76" s="130">
        <f t="shared" si="30"/>
        <v>0</v>
      </c>
      <c r="Y76" s="128">
        <f t="shared" si="31"/>
        <v>0</v>
      </c>
      <c r="Z76" s="130">
        <f t="shared" si="32"/>
        <v>0</v>
      </c>
      <c r="AA76" s="68">
        <f t="shared" si="33"/>
        <v>0</v>
      </c>
      <c r="AB76" s="100">
        <f t="shared" si="34"/>
        <v>0</v>
      </c>
      <c r="AC76" s="131"/>
    </row>
    <row r="77" spans="1:29" ht="24.95" customHeight="1" x14ac:dyDescent="0.35">
      <c r="A77" s="65"/>
      <c r="B77" s="1"/>
      <c r="C77" s="1"/>
      <c r="D77" s="2"/>
      <c r="E77" s="2"/>
      <c r="F77" s="4"/>
      <c r="G77" s="4"/>
      <c r="H77" s="5"/>
      <c r="I77" s="5"/>
      <c r="J77" s="124">
        <f t="shared" si="18"/>
        <v>0</v>
      </c>
      <c r="K77" s="209" t="str">
        <f t="shared" si="19"/>
        <v/>
      </c>
      <c r="L77" s="125" t="str">
        <f t="shared" si="20"/>
        <v/>
      </c>
      <c r="M77" s="9"/>
      <c r="N77" s="138" t="s">
        <v>18</v>
      </c>
      <c r="O77" s="126">
        <f t="shared" si="21"/>
        <v>0</v>
      </c>
      <c r="P77" s="127">
        <f t="shared" si="22"/>
        <v>0</v>
      </c>
      <c r="Q77" s="127">
        <f t="shared" si="23"/>
        <v>0</v>
      </c>
      <c r="R77" s="127">
        <f t="shared" si="24"/>
        <v>0</v>
      </c>
      <c r="S77" s="34">
        <f t="shared" si="25"/>
        <v>0</v>
      </c>
      <c r="T77" s="35">
        <f t="shared" si="26"/>
        <v>0</v>
      </c>
      <c r="U77" s="128">
        <f t="shared" si="27"/>
        <v>0</v>
      </c>
      <c r="V77" s="129">
        <f t="shared" si="28"/>
        <v>0</v>
      </c>
      <c r="W77" s="128">
        <f t="shared" si="29"/>
        <v>0</v>
      </c>
      <c r="X77" s="130">
        <f t="shared" si="30"/>
        <v>0</v>
      </c>
      <c r="Y77" s="128">
        <f t="shared" si="31"/>
        <v>0</v>
      </c>
      <c r="Z77" s="130">
        <f t="shared" si="32"/>
        <v>0</v>
      </c>
      <c r="AA77" s="68">
        <f t="shared" si="33"/>
        <v>0</v>
      </c>
      <c r="AB77" s="100">
        <f t="shared" si="34"/>
        <v>0</v>
      </c>
      <c r="AC77" s="131"/>
    </row>
    <row r="78" spans="1:29" ht="24.95" customHeight="1" x14ac:dyDescent="0.35">
      <c r="A78" s="65"/>
      <c r="B78" s="1"/>
      <c r="C78" s="1"/>
      <c r="D78" s="2"/>
      <c r="E78" s="2"/>
      <c r="F78" s="4"/>
      <c r="G78" s="4"/>
      <c r="H78" s="5"/>
      <c r="I78" s="5"/>
      <c r="J78" s="124">
        <f t="shared" si="18"/>
        <v>0</v>
      </c>
      <c r="K78" s="209" t="str">
        <f t="shared" si="19"/>
        <v/>
      </c>
      <c r="L78" s="125" t="str">
        <f t="shared" si="20"/>
        <v/>
      </c>
      <c r="M78" s="9"/>
      <c r="N78" s="138" t="s">
        <v>18</v>
      </c>
      <c r="O78" s="126">
        <f t="shared" si="21"/>
        <v>0</v>
      </c>
      <c r="P78" s="127">
        <f t="shared" si="22"/>
        <v>0</v>
      </c>
      <c r="Q78" s="127">
        <f t="shared" si="23"/>
        <v>0</v>
      </c>
      <c r="R78" s="127">
        <f t="shared" si="24"/>
        <v>0</v>
      </c>
      <c r="S78" s="34">
        <f t="shared" si="25"/>
        <v>0</v>
      </c>
      <c r="T78" s="35">
        <f t="shared" si="26"/>
        <v>0</v>
      </c>
      <c r="U78" s="128">
        <f t="shared" si="27"/>
        <v>0</v>
      </c>
      <c r="V78" s="129">
        <f t="shared" si="28"/>
        <v>0</v>
      </c>
      <c r="W78" s="128">
        <f t="shared" si="29"/>
        <v>0</v>
      </c>
      <c r="X78" s="130">
        <f t="shared" si="30"/>
        <v>0</v>
      </c>
      <c r="Y78" s="128">
        <f t="shared" si="31"/>
        <v>0</v>
      </c>
      <c r="Z78" s="130">
        <f t="shared" si="32"/>
        <v>0</v>
      </c>
      <c r="AA78" s="68">
        <f t="shared" si="33"/>
        <v>0</v>
      </c>
      <c r="AB78" s="100">
        <f t="shared" si="34"/>
        <v>0</v>
      </c>
      <c r="AC78" s="131"/>
    </row>
    <row r="79" spans="1:29" ht="24.95" customHeight="1" x14ac:dyDescent="0.35">
      <c r="A79" s="65"/>
      <c r="B79" s="1"/>
      <c r="C79" s="1"/>
      <c r="D79" s="2"/>
      <c r="E79" s="2"/>
      <c r="F79" s="4"/>
      <c r="G79" s="4"/>
      <c r="H79" s="5"/>
      <c r="I79" s="5"/>
      <c r="J79" s="124">
        <f t="shared" si="18"/>
        <v>0</v>
      </c>
      <c r="K79" s="209" t="str">
        <f t="shared" si="19"/>
        <v/>
      </c>
      <c r="L79" s="125" t="str">
        <f t="shared" si="20"/>
        <v/>
      </c>
      <c r="M79" s="9"/>
      <c r="N79" s="138" t="s">
        <v>18</v>
      </c>
      <c r="O79" s="126">
        <f t="shared" si="21"/>
        <v>0</v>
      </c>
      <c r="P79" s="127">
        <f t="shared" si="22"/>
        <v>0</v>
      </c>
      <c r="Q79" s="127">
        <f t="shared" si="23"/>
        <v>0</v>
      </c>
      <c r="R79" s="127">
        <f t="shared" si="24"/>
        <v>0</v>
      </c>
      <c r="S79" s="34">
        <f t="shared" si="25"/>
        <v>0</v>
      </c>
      <c r="T79" s="35">
        <f t="shared" si="26"/>
        <v>0</v>
      </c>
      <c r="U79" s="128">
        <f t="shared" si="27"/>
        <v>0</v>
      </c>
      <c r="V79" s="129">
        <f t="shared" si="28"/>
        <v>0</v>
      </c>
      <c r="W79" s="128">
        <f t="shared" si="29"/>
        <v>0</v>
      </c>
      <c r="X79" s="130">
        <f t="shared" si="30"/>
        <v>0</v>
      </c>
      <c r="Y79" s="128">
        <f t="shared" si="31"/>
        <v>0</v>
      </c>
      <c r="Z79" s="130">
        <f t="shared" si="32"/>
        <v>0</v>
      </c>
      <c r="AA79" s="68">
        <f t="shared" si="33"/>
        <v>0</v>
      </c>
      <c r="AB79" s="100">
        <f t="shared" si="34"/>
        <v>0</v>
      </c>
      <c r="AC79" s="131"/>
    </row>
    <row r="80" spans="1:29" ht="24.95" customHeight="1" x14ac:dyDescent="0.35">
      <c r="A80" s="65"/>
      <c r="B80" s="1"/>
      <c r="C80" s="1"/>
      <c r="D80" s="2"/>
      <c r="E80" s="2"/>
      <c r="F80" s="4"/>
      <c r="G80" s="4"/>
      <c r="H80" s="5"/>
      <c r="I80" s="5"/>
      <c r="J80" s="124">
        <f t="shared" si="18"/>
        <v>0</v>
      </c>
      <c r="K80" s="209" t="str">
        <f t="shared" si="19"/>
        <v/>
      </c>
      <c r="L80" s="125" t="str">
        <f t="shared" si="20"/>
        <v/>
      </c>
      <c r="M80" s="9"/>
      <c r="N80" s="138" t="s">
        <v>18</v>
      </c>
      <c r="O80" s="126">
        <f t="shared" si="21"/>
        <v>0</v>
      </c>
      <c r="P80" s="127">
        <f t="shared" si="22"/>
        <v>0</v>
      </c>
      <c r="Q80" s="127">
        <f t="shared" si="23"/>
        <v>0</v>
      </c>
      <c r="R80" s="127">
        <f t="shared" si="24"/>
        <v>0</v>
      </c>
      <c r="S80" s="34">
        <f t="shared" si="25"/>
        <v>0</v>
      </c>
      <c r="T80" s="35">
        <f t="shared" si="26"/>
        <v>0</v>
      </c>
      <c r="U80" s="128">
        <f t="shared" si="27"/>
        <v>0</v>
      </c>
      <c r="V80" s="129">
        <f t="shared" si="28"/>
        <v>0</v>
      </c>
      <c r="W80" s="128">
        <f t="shared" si="29"/>
        <v>0</v>
      </c>
      <c r="X80" s="130">
        <f t="shared" si="30"/>
        <v>0</v>
      </c>
      <c r="Y80" s="128">
        <f t="shared" si="31"/>
        <v>0</v>
      </c>
      <c r="Z80" s="130">
        <f t="shared" si="32"/>
        <v>0</v>
      </c>
      <c r="AA80" s="68">
        <f t="shared" si="33"/>
        <v>0</v>
      </c>
      <c r="AB80" s="100">
        <f t="shared" si="34"/>
        <v>0</v>
      </c>
      <c r="AC80" s="131"/>
    </row>
    <row r="81" spans="1:29" ht="24.95" customHeight="1" x14ac:dyDescent="0.35">
      <c r="A81" s="65"/>
      <c r="B81" s="1"/>
      <c r="C81" s="1"/>
      <c r="D81" s="2"/>
      <c r="E81" s="2"/>
      <c r="F81" s="4"/>
      <c r="G81" s="4"/>
      <c r="H81" s="5"/>
      <c r="I81" s="5"/>
      <c r="J81" s="124">
        <f t="shared" si="18"/>
        <v>0</v>
      </c>
      <c r="K81" s="209" t="str">
        <f t="shared" si="19"/>
        <v/>
      </c>
      <c r="L81" s="125" t="str">
        <f t="shared" si="20"/>
        <v/>
      </c>
      <c r="M81" s="9"/>
      <c r="N81" s="138" t="s">
        <v>18</v>
      </c>
      <c r="O81" s="126">
        <f t="shared" si="21"/>
        <v>0</v>
      </c>
      <c r="P81" s="127">
        <f t="shared" si="22"/>
        <v>0</v>
      </c>
      <c r="Q81" s="127">
        <f t="shared" si="23"/>
        <v>0</v>
      </c>
      <c r="R81" s="127">
        <f t="shared" si="24"/>
        <v>0</v>
      </c>
      <c r="S81" s="34">
        <f t="shared" si="25"/>
        <v>0</v>
      </c>
      <c r="T81" s="35">
        <f t="shared" si="26"/>
        <v>0</v>
      </c>
      <c r="U81" s="128">
        <f t="shared" si="27"/>
        <v>0</v>
      </c>
      <c r="V81" s="129">
        <f t="shared" si="28"/>
        <v>0</v>
      </c>
      <c r="W81" s="128">
        <f t="shared" si="29"/>
        <v>0</v>
      </c>
      <c r="X81" s="130">
        <f t="shared" si="30"/>
        <v>0</v>
      </c>
      <c r="Y81" s="128">
        <f t="shared" si="31"/>
        <v>0</v>
      </c>
      <c r="Z81" s="130">
        <f t="shared" si="32"/>
        <v>0</v>
      </c>
      <c r="AA81" s="68">
        <f t="shared" si="33"/>
        <v>0</v>
      </c>
      <c r="AB81" s="100">
        <f t="shared" si="34"/>
        <v>0</v>
      </c>
      <c r="AC81" s="131"/>
    </row>
    <row r="82" spans="1:29" ht="24.95" customHeight="1" x14ac:dyDescent="0.35">
      <c r="A82" s="65"/>
      <c r="B82" s="1"/>
      <c r="C82" s="1"/>
      <c r="D82" s="2"/>
      <c r="E82" s="2"/>
      <c r="F82" s="4"/>
      <c r="G82" s="4"/>
      <c r="H82" s="5"/>
      <c r="I82" s="5"/>
      <c r="J82" s="124">
        <f t="shared" si="18"/>
        <v>0</v>
      </c>
      <c r="K82" s="209" t="str">
        <f t="shared" si="19"/>
        <v/>
      </c>
      <c r="L82" s="125" t="str">
        <f t="shared" si="20"/>
        <v/>
      </c>
      <c r="M82" s="9"/>
      <c r="N82" s="138" t="s">
        <v>18</v>
      </c>
      <c r="O82" s="126">
        <f t="shared" si="21"/>
        <v>0</v>
      </c>
      <c r="P82" s="127">
        <f t="shared" si="22"/>
        <v>0</v>
      </c>
      <c r="Q82" s="127">
        <f t="shared" si="23"/>
        <v>0</v>
      </c>
      <c r="R82" s="127">
        <f t="shared" si="24"/>
        <v>0</v>
      </c>
      <c r="S82" s="34">
        <f t="shared" si="25"/>
        <v>0</v>
      </c>
      <c r="T82" s="35">
        <f t="shared" si="26"/>
        <v>0</v>
      </c>
      <c r="U82" s="128">
        <f t="shared" si="27"/>
        <v>0</v>
      </c>
      <c r="V82" s="129">
        <f t="shared" si="28"/>
        <v>0</v>
      </c>
      <c r="W82" s="128">
        <f t="shared" si="29"/>
        <v>0</v>
      </c>
      <c r="X82" s="130">
        <f t="shared" si="30"/>
        <v>0</v>
      </c>
      <c r="Y82" s="128">
        <f t="shared" si="31"/>
        <v>0</v>
      </c>
      <c r="Z82" s="130">
        <f t="shared" si="32"/>
        <v>0</v>
      </c>
      <c r="AA82" s="68">
        <f t="shared" si="33"/>
        <v>0</v>
      </c>
      <c r="AB82" s="100">
        <f t="shared" si="34"/>
        <v>0</v>
      </c>
      <c r="AC82" s="131"/>
    </row>
    <row r="83" spans="1:29" ht="24.95" customHeight="1" x14ac:dyDescent="0.35">
      <c r="A83" s="65"/>
      <c r="B83" s="1"/>
      <c r="C83" s="1"/>
      <c r="D83" s="2"/>
      <c r="E83" s="2"/>
      <c r="F83" s="4"/>
      <c r="G83" s="4"/>
      <c r="H83" s="5"/>
      <c r="I83" s="5"/>
      <c r="J83" s="124">
        <f t="shared" si="18"/>
        <v>0</v>
      </c>
      <c r="K83" s="209" t="str">
        <f t="shared" si="19"/>
        <v/>
      </c>
      <c r="L83" s="125" t="str">
        <f t="shared" si="20"/>
        <v/>
      </c>
      <c r="M83" s="9"/>
      <c r="N83" s="138" t="s">
        <v>18</v>
      </c>
      <c r="O83" s="126">
        <f t="shared" si="21"/>
        <v>0</v>
      </c>
      <c r="P83" s="127">
        <f t="shared" si="22"/>
        <v>0</v>
      </c>
      <c r="Q83" s="127">
        <f t="shared" si="23"/>
        <v>0</v>
      </c>
      <c r="R83" s="127">
        <f t="shared" si="24"/>
        <v>0</v>
      </c>
      <c r="S83" s="34">
        <f t="shared" si="25"/>
        <v>0</v>
      </c>
      <c r="T83" s="35">
        <f t="shared" si="26"/>
        <v>0</v>
      </c>
      <c r="U83" s="128">
        <f t="shared" si="27"/>
        <v>0</v>
      </c>
      <c r="V83" s="129">
        <f t="shared" si="28"/>
        <v>0</v>
      </c>
      <c r="W83" s="128">
        <f t="shared" si="29"/>
        <v>0</v>
      </c>
      <c r="X83" s="130">
        <f t="shared" si="30"/>
        <v>0</v>
      </c>
      <c r="Y83" s="128">
        <f t="shared" si="31"/>
        <v>0</v>
      </c>
      <c r="Z83" s="130">
        <f t="shared" si="32"/>
        <v>0</v>
      </c>
      <c r="AA83" s="68">
        <f t="shared" si="33"/>
        <v>0</v>
      </c>
      <c r="AB83" s="100">
        <f t="shared" si="34"/>
        <v>0</v>
      </c>
      <c r="AC83" s="131"/>
    </row>
    <row r="84" spans="1:29" ht="24.95" customHeight="1" x14ac:dyDescent="0.35">
      <c r="A84" s="65"/>
      <c r="B84" s="1"/>
      <c r="C84" s="1"/>
      <c r="D84" s="2"/>
      <c r="E84" s="2"/>
      <c r="F84" s="4"/>
      <c r="G84" s="4"/>
      <c r="H84" s="5"/>
      <c r="I84" s="5"/>
      <c r="J84" s="124">
        <f t="shared" si="18"/>
        <v>0</v>
      </c>
      <c r="K84" s="209" t="str">
        <f t="shared" si="19"/>
        <v/>
      </c>
      <c r="L84" s="125" t="str">
        <f t="shared" si="20"/>
        <v/>
      </c>
      <c r="M84" s="9"/>
      <c r="N84" s="138" t="s">
        <v>18</v>
      </c>
      <c r="O84" s="126">
        <f t="shared" si="21"/>
        <v>0</v>
      </c>
      <c r="P84" s="127">
        <f t="shared" si="22"/>
        <v>0</v>
      </c>
      <c r="Q84" s="127">
        <f t="shared" si="23"/>
        <v>0</v>
      </c>
      <c r="R84" s="127">
        <f t="shared" si="24"/>
        <v>0</v>
      </c>
      <c r="S84" s="34">
        <f t="shared" si="25"/>
        <v>0</v>
      </c>
      <c r="T84" s="35">
        <f t="shared" si="26"/>
        <v>0</v>
      </c>
      <c r="U84" s="128">
        <f t="shared" si="27"/>
        <v>0</v>
      </c>
      <c r="V84" s="129">
        <f t="shared" si="28"/>
        <v>0</v>
      </c>
      <c r="W84" s="128">
        <f t="shared" si="29"/>
        <v>0</v>
      </c>
      <c r="X84" s="130">
        <f t="shared" si="30"/>
        <v>0</v>
      </c>
      <c r="Y84" s="128">
        <f t="shared" si="31"/>
        <v>0</v>
      </c>
      <c r="Z84" s="130">
        <f t="shared" si="32"/>
        <v>0</v>
      </c>
      <c r="AA84" s="68">
        <f t="shared" si="33"/>
        <v>0</v>
      </c>
      <c r="AB84" s="100">
        <f t="shared" si="34"/>
        <v>0</v>
      </c>
      <c r="AC84" s="131"/>
    </row>
    <row r="85" spans="1:29" ht="24.95" customHeight="1" x14ac:dyDescent="0.35">
      <c r="A85" s="65"/>
      <c r="B85" s="1"/>
      <c r="C85" s="1"/>
      <c r="D85" s="2"/>
      <c r="E85" s="2"/>
      <c r="F85" s="4"/>
      <c r="G85" s="4"/>
      <c r="H85" s="5"/>
      <c r="I85" s="5"/>
      <c r="J85" s="124">
        <f t="shared" si="18"/>
        <v>0</v>
      </c>
      <c r="K85" s="209" t="str">
        <f t="shared" si="19"/>
        <v/>
      </c>
      <c r="L85" s="125" t="str">
        <f t="shared" si="20"/>
        <v/>
      </c>
      <c r="M85" s="9"/>
      <c r="N85" s="138" t="s">
        <v>18</v>
      </c>
      <c r="O85" s="126">
        <f t="shared" si="21"/>
        <v>0</v>
      </c>
      <c r="P85" s="127">
        <f t="shared" si="22"/>
        <v>0</v>
      </c>
      <c r="Q85" s="127">
        <f t="shared" si="23"/>
        <v>0</v>
      </c>
      <c r="R85" s="127">
        <f t="shared" si="24"/>
        <v>0</v>
      </c>
      <c r="S85" s="34">
        <f t="shared" si="25"/>
        <v>0</v>
      </c>
      <c r="T85" s="35">
        <f t="shared" si="26"/>
        <v>0</v>
      </c>
      <c r="U85" s="128">
        <f t="shared" si="27"/>
        <v>0</v>
      </c>
      <c r="V85" s="129">
        <f t="shared" si="28"/>
        <v>0</v>
      </c>
      <c r="W85" s="128">
        <f t="shared" si="29"/>
        <v>0</v>
      </c>
      <c r="X85" s="130">
        <f t="shared" si="30"/>
        <v>0</v>
      </c>
      <c r="Y85" s="128">
        <f t="shared" si="31"/>
        <v>0</v>
      </c>
      <c r="Z85" s="130">
        <f t="shared" si="32"/>
        <v>0</v>
      </c>
      <c r="AA85" s="68">
        <f t="shared" si="33"/>
        <v>0</v>
      </c>
      <c r="AB85" s="100">
        <f t="shared" si="34"/>
        <v>0</v>
      </c>
      <c r="AC85" s="131"/>
    </row>
    <row r="86" spans="1:29" ht="24.95" customHeight="1" x14ac:dyDescent="0.35">
      <c r="A86" s="65"/>
      <c r="B86" s="1"/>
      <c r="C86" s="1"/>
      <c r="D86" s="2"/>
      <c r="E86" s="2"/>
      <c r="F86" s="4"/>
      <c r="G86" s="4"/>
      <c r="H86" s="5"/>
      <c r="I86" s="5"/>
      <c r="J86" s="124">
        <f t="shared" si="18"/>
        <v>0</v>
      </c>
      <c r="K86" s="209" t="str">
        <f t="shared" si="19"/>
        <v/>
      </c>
      <c r="L86" s="125" t="str">
        <f t="shared" si="20"/>
        <v/>
      </c>
      <c r="M86" s="9"/>
      <c r="N86" s="138" t="s">
        <v>18</v>
      </c>
      <c r="O86" s="126">
        <f t="shared" si="21"/>
        <v>0</v>
      </c>
      <c r="P86" s="127">
        <f t="shared" si="22"/>
        <v>0</v>
      </c>
      <c r="Q86" s="127">
        <f t="shared" si="23"/>
        <v>0</v>
      </c>
      <c r="R86" s="127">
        <f t="shared" si="24"/>
        <v>0</v>
      </c>
      <c r="S86" s="34">
        <f t="shared" si="25"/>
        <v>0</v>
      </c>
      <c r="T86" s="35">
        <f t="shared" si="26"/>
        <v>0</v>
      </c>
      <c r="U86" s="128">
        <f t="shared" si="27"/>
        <v>0</v>
      </c>
      <c r="V86" s="129">
        <f t="shared" si="28"/>
        <v>0</v>
      </c>
      <c r="W86" s="128">
        <f t="shared" si="29"/>
        <v>0</v>
      </c>
      <c r="X86" s="130">
        <f t="shared" si="30"/>
        <v>0</v>
      </c>
      <c r="Y86" s="128">
        <f t="shared" si="31"/>
        <v>0</v>
      </c>
      <c r="Z86" s="130">
        <f t="shared" si="32"/>
        <v>0</v>
      </c>
      <c r="AA86" s="68">
        <f t="shared" si="33"/>
        <v>0</v>
      </c>
      <c r="AB86" s="100">
        <f t="shared" si="34"/>
        <v>0</v>
      </c>
      <c r="AC86" s="131"/>
    </row>
    <row r="87" spans="1:29" ht="24.95" customHeight="1" x14ac:dyDescent="0.35">
      <c r="A87" s="65"/>
      <c r="B87" s="1"/>
      <c r="C87" s="1"/>
      <c r="D87" s="2"/>
      <c r="E87" s="2"/>
      <c r="F87" s="4"/>
      <c r="G87" s="4"/>
      <c r="H87" s="5"/>
      <c r="I87" s="5"/>
      <c r="J87" s="124">
        <f t="shared" si="18"/>
        <v>0</v>
      </c>
      <c r="K87" s="209" t="str">
        <f t="shared" si="19"/>
        <v/>
      </c>
      <c r="L87" s="125" t="str">
        <f t="shared" si="20"/>
        <v/>
      </c>
      <c r="M87" s="9"/>
      <c r="N87" s="138" t="s">
        <v>18</v>
      </c>
      <c r="O87" s="126">
        <f t="shared" si="21"/>
        <v>0</v>
      </c>
      <c r="P87" s="127">
        <f t="shared" si="22"/>
        <v>0</v>
      </c>
      <c r="Q87" s="127">
        <f t="shared" si="23"/>
        <v>0</v>
      </c>
      <c r="R87" s="127">
        <f t="shared" si="24"/>
        <v>0</v>
      </c>
      <c r="S87" s="34">
        <f t="shared" si="25"/>
        <v>0</v>
      </c>
      <c r="T87" s="35">
        <f t="shared" si="26"/>
        <v>0</v>
      </c>
      <c r="U87" s="128">
        <f t="shared" si="27"/>
        <v>0</v>
      </c>
      <c r="V87" s="129">
        <f t="shared" si="28"/>
        <v>0</v>
      </c>
      <c r="W87" s="128">
        <f t="shared" si="29"/>
        <v>0</v>
      </c>
      <c r="X87" s="130">
        <f t="shared" si="30"/>
        <v>0</v>
      </c>
      <c r="Y87" s="128">
        <f t="shared" si="31"/>
        <v>0</v>
      </c>
      <c r="Z87" s="130">
        <f t="shared" si="32"/>
        <v>0</v>
      </c>
      <c r="AA87" s="68">
        <f t="shared" si="33"/>
        <v>0</v>
      </c>
      <c r="AB87" s="100">
        <f t="shared" si="34"/>
        <v>0</v>
      </c>
      <c r="AC87" s="131"/>
    </row>
    <row r="88" spans="1:29" ht="24.95" customHeight="1" x14ac:dyDescent="0.35">
      <c r="A88" s="65"/>
      <c r="B88" s="1"/>
      <c r="C88" s="1"/>
      <c r="D88" s="2"/>
      <c r="E88" s="2"/>
      <c r="F88" s="4"/>
      <c r="G88" s="4"/>
      <c r="H88" s="5"/>
      <c r="I88" s="5"/>
      <c r="J88" s="124">
        <f t="shared" si="18"/>
        <v>0</v>
      </c>
      <c r="K88" s="209" t="str">
        <f t="shared" si="19"/>
        <v/>
      </c>
      <c r="L88" s="125" t="str">
        <f t="shared" si="20"/>
        <v/>
      </c>
      <c r="M88" s="9"/>
      <c r="N88" s="138" t="s">
        <v>18</v>
      </c>
      <c r="O88" s="126">
        <f t="shared" si="21"/>
        <v>0</v>
      </c>
      <c r="P88" s="127">
        <f t="shared" si="22"/>
        <v>0</v>
      </c>
      <c r="Q88" s="127">
        <f t="shared" si="23"/>
        <v>0</v>
      </c>
      <c r="R88" s="127">
        <f t="shared" si="24"/>
        <v>0</v>
      </c>
      <c r="S88" s="34">
        <f t="shared" si="25"/>
        <v>0</v>
      </c>
      <c r="T88" s="35">
        <f t="shared" si="26"/>
        <v>0</v>
      </c>
      <c r="U88" s="128">
        <f t="shared" si="27"/>
        <v>0</v>
      </c>
      <c r="V88" s="129">
        <f t="shared" si="28"/>
        <v>0</v>
      </c>
      <c r="W88" s="128">
        <f t="shared" si="29"/>
        <v>0</v>
      </c>
      <c r="X88" s="130">
        <f t="shared" si="30"/>
        <v>0</v>
      </c>
      <c r="Y88" s="128">
        <f t="shared" si="31"/>
        <v>0</v>
      </c>
      <c r="Z88" s="130">
        <f t="shared" si="32"/>
        <v>0</v>
      </c>
      <c r="AA88" s="68">
        <f t="shared" si="33"/>
        <v>0</v>
      </c>
      <c r="AB88" s="100">
        <f t="shared" si="34"/>
        <v>0</v>
      </c>
      <c r="AC88" s="131"/>
    </row>
    <row r="89" spans="1:29" ht="24.95" customHeight="1" x14ac:dyDescent="0.35">
      <c r="A89" s="65"/>
      <c r="B89" s="1"/>
      <c r="C89" s="1"/>
      <c r="D89" s="2"/>
      <c r="E89" s="2"/>
      <c r="F89" s="4"/>
      <c r="G89" s="4"/>
      <c r="H89" s="5"/>
      <c r="I89" s="5"/>
      <c r="J89" s="124">
        <f t="shared" si="18"/>
        <v>0</v>
      </c>
      <c r="K89" s="209" t="str">
        <f t="shared" si="19"/>
        <v/>
      </c>
      <c r="L89" s="125" t="str">
        <f t="shared" si="20"/>
        <v/>
      </c>
      <c r="M89" s="9"/>
      <c r="N89" s="138" t="s">
        <v>18</v>
      </c>
      <c r="O89" s="126">
        <f t="shared" si="21"/>
        <v>0</v>
      </c>
      <c r="P89" s="127">
        <f t="shared" si="22"/>
        <v>0</v>
      </c>
      <c r="Q89" s="127">
        <f t="shared" si="23"/>
        <v>0</v>
      </c>
      <c r="R89" s="127">
        <f t="shared" si="24"/>
        <v>0</v>
      </c>
      <c r="S89" s="34">
        <f t="shared" si="25"/>
        <v>0</v>
      </c>
      <c r="T89" s="35">
        <f t="shared" si="26"/>
        <v>0</v>
      </c>
      <c r="U89" s="128">
        <f t="shared" si="27"/>
        <v>0</v>
      </c>
      <c r="V89" s="129">
        <f t="shared" si="28"/>
        <v>0</v>
      </c>
      <c r="W89" s="128">
        <f t="shared" si="29"/>
        <v>0</v>
      </c>
      <c r="X89" s="130">
        <f t="shared" si="30"/>
        <v>0</v>
      </c>
      <c r="Y89" s="128">
        <f t="shared" si="31"/>
        <v>0</v>
      </c>
      <c r="Z89" s="130">
        <f t="shared" si="32"/>
        <v>0</v>
      </c>
      <c r="AA89" s="68">
        <f t="shared" si="33"/>
        <v>0</v>
      </c>
      <c r="AB89" s="100">
        <f t="shared" si="34"/>
        <v>0</v>
      </c>
      <c r="AC89" s="131"/>
    </row>
    <row r="90" spans="1:29" ht="24.95" customHeight="1" x14ac:dyDescent="0.35">
      <c r="A90" s="65"/>
      <c r="B90" s="1"/>
      <c r="C90" s="1"/>
      <c r="D90" s="2"/>
      <c r="E90" s="2"/>
      <c r="F90" s="4"/>
      <c r="G90" s="4"/>
      <c r="H90" s="5"/>
      <c r="I90" s="5"/>
      <c r="J90" s="124">
        <f t="shared" si="18"/>
        <v>0</v>
      </c>
      <c r="K90" s="209" t="str">
        <f t="shared" si="19"/>
        <v/>
      </c>
      <c r="L90" s="125" t="str">
        <f t="shared" si="20"/>
        <v/>
      </c>
      <c r="M90" s="9"/>
      <c r="N90" s="138" t="s">
        <v>18</v>
      </c>
      <c r="O90" s="126">
        <f t="shared" si="21"/>
        <v>0</v>
      </c>
      <c r="P90" s="127">
        <f t="shared" si="22"/>
        <v>0</v>
      </c>
      <c r="Q90" s="127">
        <f t="shared" si="23"/>
        <v>0</v>
      </c>
      <c r="R90" s="127">
        <f t="shared" si="24"/>
        <v>0</v>
      </c>
      <c r="S90" s="34">
        <f t="shared" si="25"/>
        <v>0</v>
      </c>
      <c r="T90" s="35">
        <f t="shared" si="26"/>
        <v>0</v>
      </c>
      <c r="U90" s="128">
        <f t="shared" si="27"/>
        <v>0</v>
      </c>
      <c r="V90" s="129">
        <f t="shared" si="28"/>
        <v>0</v>
      </c>
      <c r="W90" s="128">
        <f t="shared" si="29"/>
        <v>0</v>
      </c>
      <c r="X90" s="130">
        <f t="shared" si="30"/>
        <v>0</v>
      </c>
      <c r="Y90" s="128">
        <f t="shared" si="31"/>
        <v>0</v>
      </c>
      <c r="Z90" s="130">
        <f t="shared" si="32"/>
        <v>0</v>
      </c>
      <c r="AA90" s="68">
        <f t="shared" si="33"/>
        <v>0</v>
      </c>
      <c r="AB90" s="100">
        <f t="shared" si="34"/>
        <v>0</v>
      </c>
      <c r="AC90" s="131"/>
    </row>
    <row r="91" spans="1:29" ht="24.95" customHeight="1" x14ac:dyDescent="0.35">
      <c r="A91" s="65"/>
      <c r="B91" s="1"/>
      <c r="C91" s="1"/>
      <c r="D91" s="2"/>
      <c r="E91" s="2"/>
      <c r="F91" s="4"/>
      <c r="G91" s="4"/>
      <c r="H91" s="5"/>
      <c r="I91" s="5"/>
      <c r="J91" s="124">
        <f t="shared" si="18"/>
        <v>0</v>
      </c>
      <c r="K91" s="209" t="str">
        <f t="shared" si="19"/>
        <v/>
      </c>
      <c r="L91" s="125" t="str">
        <f t="shared" si="20"/>
        <v/>
      </c>
      <c r="M91" s="9"/>
      <c r="N91" s="138" t="s">
        <v>18</v>
      </c>
      <c r="O91" s="126">
        <f t="shared" si="21"/>
        <v>0</v>
      </c>
      <c r="P91" s="127">
        <f t="shared" si="22"/>
        <v>0</v>
      </c>
      <c r="Q91" s="127">
        <f t="shared" si="23"/>
        <v>0</v>
      </c>
      <c r="R91" s="127">
        <f t="shared" si="24"/>
        <v>0</v>
      </c>
      <c r="S91" s="34">
        <f t="shared" si="25"/>
        <v>0</v>
      </c>
      <c r="T91" s="35">
        <f t="shared" si="26"/>
        <v>0</v>
      </c>
      <c r="U91" s="128">
        <f t="shared" si="27"/>
        <v>0</v>
      </c>
      <c r="V91" s="129">
        <f t="shared" si="28"/>
        <v>0</v>
      </c>
      <c r="W91" s="128">
        <f t="shared" si="29"/>
        <v>0</v>
      </c>
      <c r="X91" s="130">
        <f t="shared" si="30"/>
        <v>0</v>
      </c>
      <c r="Y91" s="128">
        <f t="shared" si="31"/>
        <v>0</v>
      </c>
      <c r="Z91" s="130">
        <f t="shared" si="32"/>
        <v>0</v>
      </c>
      <c r="AA91" s="68">
        <f t="shared" si="33"/>
        <v>0</v>
      </c>
      <c r="AB91" s="100">
        <f t="shared" si="34"/>
        <v>0</v>
      </c>
      <c r="AC91" s="131"/>
    </row>
    <row r="92" spans="1:29" ht="24.95" customHeight="1" x14ac:dyDescent="0.35">
      <c r="A92" s="65"/>
      <c r="B92" s="1"/>
      <c r="C92" s="1"/>
      <c r="D92" s="2"/>
      <c r="E92" s="2"/>
      <c r="F92" s="4"/>
      <c r="G92" s="4"/>
      <c r="H92" s="5"/>
      <c r="I92" s="5"/>
      <c r="J92" s="124">
        <f t="shared" si="18"/>
        <v>0</v>
      </c>
      <c r="K92" s="209" t="str">
        <f t="shared" si="19"/>
        <v/>
      </c>
      <c r="L92" s="125" t="str">
        <f t="shared" si="20"/>
        <v/>
      </c>
      <c r="M92" s="9"/>
      <c r="N92" s="138" t="s">
        <v>18</v>
      </c>
      <c r="O92" s="126">
        <f t="shared" si="21"/>
        <v>0</v>
      </c>
      <c r="P92" s="127">
        <f t="shared" si="22"/>
        <v>0</v>
      </c>
      <c r="Q92" s="127">
        <f t="shared" si="23"/>
        <v>0</v>
      </c>
      <c r="R92" s="127">
        <f t="shared" si="24"/>
        <v>0</v>
      </c>
      <c r="S92" s="34">
        <f t="shared" si="25"/>
        <v>0</v>
      </c>
      <c r="T92" s="35">
        <f t="shared" si="26"/>
        <v>0</v>
      </c>
      <c r="U92" s="128">
        <f t="shared" si="27"/>
        <v>0</v>
      </c>
      <c r="V92" s="129">
        <f t="shared" si="28"/>
        <v>0</v>
      </c>
      <c r="W92" s="128">
        <f t="shared" si="29"/>
        <v>0</v>
      </c>
      <c r="X92" s="130">
        <f t="shared" si="30"/>
        <v>0</v>
      </c>
      <c r="Y92" s="128">
        <f t="shared" si="31"/>
        <v>0</v>
      </c>
      <c r="Z92" s="130">
        <f t="shared" si="32"/>
        <v>0</v>
      </c>
      <c r="AA92" s="68">
        <f t="shared" si="33"/>
        <v>0</v>
      </c>
      <c r="AB92" s="100">
        <f t="shared" si="34"/>
        <v>0</v>
      </c>
      <c r="AC92" s="131"/>
    </row>
    <row r="93" spans="1:29" ht="24.95" customHeight="1" x14ac:dyDescent="0.35">
      <c r="A93" s="65"/>
      <c r="B93" s="1"/>
      <c r="C93" s="1"/>
      <c r="D93" s="2"/>
      <c r="E93" s="2"/>
      <c r="F93" s="4"/>
      <c r="G93" s="4"/>
      <c r="H93" s="5"/>
      <c r="I93" s="5"/>
      <c r="J93" s="124">
        <f t="shared" si="18"/>
        <v>0</v>
      </c>
      <c r="K93" s="209" t="str">
        <f t="shared" si="19"/>
        <v/>
      </c>
      <c r="L93" s="125" t="str">
        <f t="shared" si="20"/>
        <v/>
      </c>
      <c r="M93" s="9"/>
      <c r="N93" s="138" t="s">
        <v>18</v>
      </c>
      <c r="O93" s="126">
        <f t="shared" si="21"/>
        <v>0</v>
      </c>
      <c r="P93" s="127">
        <f t="shared" si="22"/>
        <v>0</v>
      </c>
      <c r="Q93" s="127">
        <f t="shared" si="23"/>
        <v>0</v>
      </c>
      <c r="R93" s="127">
        <f t="shared" si="24"/>
        <v>0</v>
      </c>
      <c r="S93" s="34">
        <f t="shared" si="25"/>
        <v>0</v>
      </c>
      <c r="T93" s="35">
        <f t="shared" si="26"/>
        <v>0</v>
      </c>
      <c r="U93" s="128">
        <f t="shared" si="27"/>
        <v>0</v>
      </c>
      <c r="V93" s="129">
        <f t="shared" si="28"/>
        <v>0</v>
      </c>
      <c r="W93" s="128">
        <f t="shared" si="29"/>
        <v>0</v>
      </c>
      <c r="X93" s="130">
        <f t="shared" si="30"/>
        <v>0</v>
      </c>
      <c r="Y93" s="128">
        <f t="shared" si="31"/>
        <v>0</v>
      </c>
      <c r="Z93" s="130">
        <f t="shared" si="32"/>
        <v>0</v>
      </c>
      <c r="AA93" s="68">
        <f t="shared" si="33"/>
        <v>0</v>
      </c>
      <c r="AB93" s="100">
        <f t="shared" si="34"/>
        <v>0</v>
      </c>
      <c r="AC93" s="131"/>
    </row>
    <row r="94" spans="1:29" ht="24.95" customHeight="1" x14ac:dyDescent="0.35">
      <c r="A94" s="65"/>
      <c r="B94" s="1"/>
      <c r="C94" s="1"/>
      <c r="D94" s="2"/>
      <c r="E94" s="2"/>
      <c r="F94" s="4"/>
      <c r="G94" s="4"/>
      <c r="H94" s="5"/>
      <c r="I94" s="5"/>
      <c r="J94" s="124">
        <f t="shared" si="18"/>
        <v>0</v>
      </c>
      <c r="K94" s="209" t="str">
        <f t="shared" si="19"/>
        <v/>
      </c>
      <c r="L94" s="125" t="str">
        <f t="shared" si="20"/>
        <v/>
      </c>
      <c r="M94" s="9"/>
      <c r="N94" s="138" t="s">
        <v>18</v>
      </c>
      <c r="O94" s="126">
        <f t="shared" si="21"/>
        <v>0</v>
      </c>
      <c r="P94" s="127">
        <f t="shared" si="22"/>
        <v>0</v>
      </c>
      <c r="Q94" s="127">
        <f t="shared" si="23"/>
        <v>0</v>
      </c>
      <c r="R94" s="127">
        <f t="shared" si="24"/>
        <v>0</v>
      </c>
      <c r="S94" s="34">
        <f t="shared" si="25"/>
        <v>0</v>
      </c>
      <c r="T94" s="35">
        <f t="shared" si="26"/>
        <v>0</v>
      </c>
      <c r="U94" s="128">
        <f t="shared" si="27"/>
        <v>0</v>
      </c>
      <c r="V94" s="129">
        <f t="shared" si="28"/>
        <v>0</v>
      </c>
      <c r="W94" s="128">
        <f t="shared" si="29"/>
        <v>0</v>
      </c>
      <c r="X94" s="130">
        <f t="shared" si="30"/>
        <v>0</v>
      </c>
      <c r="Y94" s="128">
        <f t="shared" si="31"/>
        <v>0</v>
      </c>
      <c r="Z94" s="130">
        <f t="shared" si="32"/>
        <v>0</v>
      </c>
      <c r="AA94" s="68">
        <f t="shared" si="33"/>
        <v>0</v>
      </c>
      <c r="AB94" s="100">
        <f t="shared" si="34"/>
        <v>0</v>
      </c>
      <c r="AC94" s="131"/>
    </row>
    <row r="95" spans="1:29" ht="24.95" customHeight="1" x14ac:dyDescent="0.35">
      <c r="A95" s="65"/>
      <c r="B95" s="1"/>
      <c r="C95" s="1"/>
      <c r="D95" s="2"/>
      <c r="E95" s="2"/>
      <c r="F95" s="4"/>
      <c r="G95" s="4"/>
      <c r="H95" s="5"/>
      <c r="I95" s="5"/>
      <c r="J95" s="124">
        <f t="shared" si="18"/>
        <v>0</v>
      </c>
      <c r="K95" s="209" t="str">
        <f t="shared" si="19"/>
        <v/>
      </c>
      <c r="L95" s="125" t="str">
        <f t="shared" si="20"/>
        <v/>
      </c>
      <c r="M95" s="9"/>
      <c r="N95" s="138" t="s">
        <v>18</v>
      </c>
      <c r="O95" s="126">
        <f t="shared" si="21"/>
        <v>0</v>
      </c>
      <c r="P95" s="127">
        <f t="shared" si="22"/>
        <v>0</v>
      </c>
      <c r="Q95" s="127">
        <f t="shared" si="23"/>
        <v>0</v>
      </c>
      <c r="R95" s="127">
        <f t="shared" si="24"/>
        <v>0</v>
      </c>
      <c r="S95" s="34">
        <f t="shared" si="25"/>
        <v>0</v>
      </c>
      <c r="T95" s="35">
        <f t="shared" si="26"/>
        <v>0</v>
      </c>
      <c r="U95" s="128">
        <f t="shared" si="27"/>
        <v>0</v>
      </c>
      <c r="V95" s="129">
        <f t="shared" si="28"/>
        <v>0</v>
      </c>
      <c r="W95" s="128">
        <f t="shared" si="29"/>
        <v>0</v>
      </c>
      <c r="X95" s="130">
        <f t="shared" si="30"/>
        <v>0</v>
      </c>
      <c r="Y95" s="128">
        <f t="shared" si="31"/>
        <v>0</v>
      </c>
      <c r="Z95" s="130">
        <f t="shared" si="32"/>
        <v>0</v>
      </c>
      <c r="AA95" s="68">
        <f t="shared" si="33"/>
        <v>0</v>
      </c>
      <c r="AB95" s="100">
        <f t="shared" si="34"/>
        <v>0</v>
      </c>
      <c r="AC95" s="131"/>
    </row>
    <row r="96" spans="1:29" ht="24.95" customHeight="1" x14ac:dyDescent="0.35">
      <c r="A96" s="65"/>
      <c r="B96" s="1"/>
      <c r="C96" s="1"/>
      <c r="D96" s="2"/>
      <c r="E96" s="2"/>
      <c r="F96" s="4"/>
      <c r="G96" s="4"/>
      <c r="H96" s="5"/>
      <c r="I96" s="5"/>
      <c r="J96" s="124">
        <f t="shared" si="18"/>
        <v>0</v>
      </c>
      <c r="K96" s="209" t="str">
        <f t="shared" si="19"/>
        <v/>
      </c>
      <c r="L96" s="125" t="str">
        <f t="shared" si="20"/>
        <v/>
      </c>
      <c r="M96" s="9"/>
      <c r="N96" s="138" t="s">
        <v>18</v>
      </c>
      <c r="O96" s="126">
        <f t="shared" si="21"/>
        <v>0</v>
      </c>
      <c r="P96" s="127">
        <f t="shared" si="22"/>
        <v>0</v>
      </c>
      <c r="Q96" s="127">
        <f t="shared" si="23"/>
        <v>0</v>
      </c>
      <c r="R96" s="127">
        <f t="shared" si="24"/>
        <v>0</v>
      </c>
      <c r="S96" s="34">
        <f t="shared" si="25"/>
        <v>0</v>
      </c>
      <c r="T96" s="35">
        <f t="shared" si="26"/>
        <v>0</v>
      </c>
      <c r="U96" s="128">
        <f t="shared" si="27"/>
        <v>0</v>
      </c>
      <c r="V96" s="129">
        <f t="shared" si="28"/>
        <v>0</v>
      </c>
      <c r="W96" s="128">
        <f t="shared" si="29"/>
        <v>0</v>
      </c>
      <c r="X96" s="130">
        <f t="shared" si="30"/>
        <v>0</v>
      </c>
      <c r="Y96" s="128">
        <f t="shared" si="31"/>
        <v>0</v>
      </c>
      <c r="Z96" s="130">
        <f t="shared" si="32"/>
        <v>0</v>
      </c>
      <c r="AA96" s="68">
        <f t="shared" si="33"/>
        <v>0</v>
      </c>
      <c r="AB96" s="100">
        <f t="shared" si="34"/>
        <v>0</v>
      </c>
      <c r="AC96" s="131"/>
    </row>
    <row r="97" spans="1:29" ht="24.95" customHeight="1" x14ac:dyDescent="0.35">
      <c r="A97" s="65"/>
      <c r="B97" s="1"/>
      <c r="C97" s="1"/>
      <c r="D97" s="2"/>
      <c r="E97" s="2"/>
      <c r="F97" s="4"/>
      <c r="G97" s="4"/>
      <c r="H97" s="5"/>
      <c r="I97" s="5"/>
      <c r="J97" s="124">
        <f t="shared" si="18"/>
        <v>0</v>
      </c>
      <c r="K97" s="209" t="str">
        <f t="shared" si="19"/>
        <v/>
      </c>
      <c r="L97" s="125" t="str">
        <f t="shared" si="20"/>
        <v/>
      </c>
      <c r="M97" s="9"/>
      <c r="N97" s="138" t="s">
        <v>18</v>
      </c>
      <c r="O97" s="126">
        <f t="shared" si="21"/>
        <v>0</v>
      </c>
      <c r="P97" s="127">
        <f t="shared" si="22"/>
        <v>0</v>
      </c>
      <c r="Q97" s="127">
        <f t="shared" si="23"/>
        <v>0</v>
      </c>
      <c r="R97" s="127">
        <f t="shared" si="24"/>
        <v>0</v>
      </c>
      <c r="S97" s="34">
        <f t="shared" si="25"/>
        <v>0</v>
      </c>
      <c r="T97" s="35">
        <f t="shared" si="26"/>
        <v>0</v>
      </c>
      <c r="U97" s="128">
        <f t="shared" si="27"/>
        <v>0</v>
      </c>
      <c r="V97" s="129">
        <f t="shared" si="28"/>
        <v>0</v>
      </c>
      <c r="W97" s="128">
        <f t="shared" si="29"/>
        <v>0</v>
      </c>
      <c r="X97" s="130">
        <f t="shared" si="30"/>
        <v>0</v>
      </c>
      <c r="Y97" s="128">
        <f t="shared" si="31"/>
        <v>0</v>
      </c>
      <c r="Z97" s="130">
        <f t="shared" si="32"/>
        <v>0</v>
      </c>
      <c r="AA97" s="68">
        <f t="shared" si="33"/>
        <v>0</v>
      </c>
      <c r="AB97" s="100">
        <f t="shared" si="34"/>
        <v>0</v>
      </c>
      <c r="AC97" s="131"/>
    </row>
    <row r="98" spans="1:29" ht="24.95" customHeight="1" x14ac:dyDescent="0.35">
      <c r="A98" s="65"/>
      <c r="B98" s="1"/>
      <c r="C98" s="1"/>
      <c r="D98" s="2"/>
      <c r="E98" s="2"/>
      <c r="F98" s="4"/>
      <c r="G98" s="4"/>
      <c r="H98" s="5"/>
      <c r="I98" s="5"/>
      <c r="J98" s="124">
        <f t="shared" si="18"/>
        <v>0</v>
      </c>
      <c r="K98" s="209" t="str">
        <f t="shared" si="19"/>
        <v/>
      </c>
      <c r="L98" s="125" t="str">
        <f t="shared" si="20"/>
        <v/>
      </c>
      <c r="M98" s="9"/>
      <c r="N98" s="138" t="s">
        <v>18</v>
      </c>
      <c r="O98" s="126">
        <f t="shared" si="21"/>
        <v>0</v>
      </c>
      <c r="P98" s="127">
        <f t="shared" si="22"/>
        <v>0</v>
      </c>
      <c r="Q98" s="127">
        <f t="shared" si="23"/>
        <v>0</v>
      </c>
      <c r="R98" s="127">
        <f t="shared" si="24"/>
        <v>0</v>
      </c>
      <c r="S98" s="34">
        <f t="shared" si="25"/>
        <v>0</v>
      </c>
      <c r="T98" s="35">
        <f t="shared" si="26"/>
        <v>0</v>
      </c>
      <c r="U98" s="128">
        <f t="shared" si="27"/>
        <v>0</v>
      </c>
      <c r="V98" s="129">
        <f t="shared" si="28"/>
        <v>0</v>
      </c>
      <c r="W98" s="128">
        <f t="shared" si="29"/>
        <v>0</v>
      </c>
      <c r="X98" s="130">
        <f t="shared" si="30"/>
        <v>0</v>
      </c>
      <c r="Y98" s="128">
        <f t="shared" si="31"/>
        <v>0</v>
      </c>
      <c r="Z98" s="130">
        <f t="shared" si="32"/>
        <v>0</v>
      </c>
      <c r="AA98" s="68">
        <f t="shared" si="33"/>
        <v>0</v>
      </c>
      <c r="AB98" s="100">
        <f t="shared" si="34"/>
        <v>0</v>
      </c>
      <c r="AC98" s="131"/>
    </row>
    <row r="99" spans="1:29" ht="24.95" customHeight="1" x14ac:dyDescent="0.35">
      <c r="A99" s="65"/>
      <c r="B99" s="1"/>
      <c r="C99" s="1"/>
      <c r="D99" s="2"/>
      <c r="E99" s="2"/>
      <c r="F99" s="4"/>
      <c r="G99" s="4"/>
      <c r="H99" s="5"/>
      <c r="I99" s="5"/>
      <c r="J99" s="124">
        <f t="shared" si="18"/>
        <v>0</v>
      </c>
      <c r="K99" s="209" t="str">
        <f t="shared" si="19"/>
        <v/>
      </c>
      <c r="L99" s="125" t="str">
        <f t="shared" si="20"/>
        <v/>
      </c>
      <c r="M99" s="9"/>
      <c r="N99" s="138" t="s">
        <v>18</v>
      </c>
      <c r="O99" s="126">
        <f t="shared" si="21"/>
        <v>0</v>
      </c>
      <c r="P99" s="127">
        <f t="shared" si="22"/>
        <v>0</v>
      </c>
      <c r="Q99" s="127">
        <f t="shared" si="23"/>
        <v>0</v>
      </c>
      <c r="R99" s="127">
        <f t="shared" si="24"/>
        <v>0</v>
      </c>
      <c r="S99" s="34">
        <f t="shared" si="25"/>
        <v>0</v>
      </c>
      <c r="T99" s="35">
        <f t="shared" si="26"/>
        <v>0</v>
      </c>
      <c r="U99" s="128">
        <f t="shared" si="27"/>
        <v>0</v>
      </c>
      <c r="V99" s="129">
        <f t="shared" si="28"/>
        <v>0</v>
      </c>
      <c r="W99" s="128">
        <f t="shared" si="29"/>
        <v>0</v>
      </c>
      <c r="X99" s="130">
        <f t="shared" si="30"/>
        <v>0</v>
      </c>
      <c r="Y99" s="128">
        <f t="shared" si="31"/>
        <v>0</v>
      </c>
      <c r="Z99" s="130">
        <f t="shared" si="32"/>
        <v>0</v>
      </c>
      <c r="AA99" s="68">
        <f t="shared" si="33"/>
        <v>0</v>
      </c>
      <c r="AB99" s="100">
        <f t="shared" si="34"/>
        <v>0</v>
      </c>
      <c r="AC99" s="131"/>
    </row>
    <row r="100" spans="1:29" ht="24.95" customHeight="1" x14ac:dyDescent="0.35">
      <c r="A100" s="65"/>
      <c r="B100" s="1"/>
      <c r="C100" s="1"/>
      <c r="D100" s="2"/>
      <c r="E100" s="2"/>
      <c r="F100" s="4"/>
      <c r="G100" s="4"/>
      <c r="H100" s="5"/>
      <c r="I100" s="5"/>
      <c r="J100" s="124">
        <f t="shared" si="18"/>
        <v>0</v>
      </c>
      <c r="K100" s="209" t="str">
        <f t="shared" si="19"/>
        <v/>
      </c>
      <c r="L100" s="125" t="str">
        <f t="shared" si="20"/>
        <v/>
      </c>
      <c r="M100" s="9"/>
      <c r="N100" s="138" t="s">
        <v>18</v>
      </c>
      <c r="O100" s="126">
        <f t="shared" si="21"/>
        <v>0</v>
      </c>
      <c r="P100" s="127">
        <f t="shared" si="22"/>
        <v>0</v>
      </c>
      <c r="Q100" s="127">
        <f t="shared" si="23"/>
        <v>0</v>
      </c>
      <c r="R100" s="127">
        <f t="shared" si="24"/>
        <v>0</v>
      </c>
      <c r="S100" s="34">
        <f t="shared" si="25"/>
        <v>0</v>
      </c>
      <c r="T100" s="35">
        <f t="shared" si="26"/>
        <v>0</v>
      </c>
      <c r="U100" s="128">
        <f t="shared" si="27"/>
        <v>0</v>
      </c>
      <c r="V100" s="129">
        <f t="shared" si="28"/>
        <v>0</v>
      </c>
      <c r="W100" s="128">
        <f t="shared" si="29"/>
        <v>0</v>
      </c>
      <c r="X100" s="130">
        <f t="shared" si="30"/>
        <v>0</v>
      </c>
      <c r="Y100" s="128">
        <f t="shared" si="31"/>
        <v>0</v>
      </c>
      <c r="Z100" s="130">
        <f t="shared" si="32"/>
        <v>0</v>
      </c>
      <c r="AA100" s="68">
        <f t="shared" si="33"/>
        <v>0</v>
      </c>
      <c r="AB100" s="100">
        <f t="shared" si="34"/>
        <v>0</v>
      </c>
      <c r="AC100" s="131"/>
    </row>
    <row r="101" spans="1:29" ht="24.95" customHeight="1" x14ac:dyDescent="0.35">
      <c r="A101" s="65"/>
      <c r="B101" s="1"/>
      <c r="C101" s="1"/>
      <c r="D101" s="2"/>
      <c r="E101" s="2"/>
      <c r="F101" s="4"/>
      <c r="G101" s="4"/>
      <c r="H101" s="5"/>
      <c r="I101" s="5"/>
      <c r="J101" s="124">
        <f t="shared" si="18"/>
        <v>0</v>
      </c>
      <c r="K101" s="209" t="str">
        <f t="shared" si="19"/>
        <v/>
      </c>
      <c r="L101" s="125" t="str">
        <f t="shared" si="20"/>
        <v/>
      </c>
      <c r="M101" s="9"/>
      <c r="N101" s="138" t="s">
        <v>18</v>
      </c>
      <c r="O101" s="126">
        <f t="shared" si="21"/>
        <v>0</v>
      </c>
      <c r="P101" s="127">
        <f t="shared" si="22"/>
        <v>0</v>
      </c>
      <c r="Q101" s="127">
        <f t="shared" si="23"/>
        <v>0</v>
      </c>
      <c r="R101" s="127">
        <f t="shared" si="24"/>
        <v>0</v>
      </c>
      <c r="S101" s="34">
        <f t="shared" si="25"/>
        <v>0</v>
      </c>
      <c r="T101" s="35">
        <f t="shared" si="26"/>
        <v>0</v>
      </c>
      <c r="U101" s="128">
        <f t="shared" si="27"/>
        <v>0</v>
      </c>
      <c r="V101" s="129">
        <f t="shared" si="28"/>
        <v>0</v>
      </c>
      <c r="W101" s="128">
        <f t="shared" si="29"/>
        <v>0</v>
      </c>
      <c r="X101" s="130">
        <f t="shared" si="30"/>
        <v>0</v>
      </c>
      <c r="Y101" s="128">
        <f t="shared" si="31"/>
        <v>0</v>
      </c>
      <c r="Z101" s="130">
        <f t="shared" si="32"/>
        <v>0</v>
      </c>
      <c r="AA101" s="68">
        <f t="shared" si="33"/>
        <v>0</v>
      </c>
      <c r="AB101" s="100">
        <f t="shared" si="34"/>
        <v>0</v>
      </c>
      <c r="AC101" s="131"/>
    </row>
    <row r="102" spans="1:29" ht="24.95" customHeight="1" x14ac:dyDescent="0.35">
      <c r="A102" s="65"/>
      <c r="B102" s="1"/>
      <c r="C102" s="1"/>
      <c r="D102" s="2"/>
      <c r="E102" s="2"/>
      <c r="F102" s="4"/>
      <c r="G102" s="4"/>
      <c r="H102" s="5"/>
      <c r="I102" s="5"/>
      <c r="J102" s="124">
        <f t="shared" si="18"/>
        <v>0</v>
      </c>
      <c r="K102" s="209" t="str">
        <f t="shared" si="19"/>
        <v/>
      </c>
      <c r="L102" s="125" t="str">
        <f t="shared" si="20"/>
        <v/>
      </c>
      <c r="M102" s="9"/>
      <c r="N102" s="138" t="s">
        <v>18</v>
      </c>
      <c r="O102" s="126">
        <f t="shared" si="21"/>
        <v>0</v>
      </c>
      <c r="P102" s="127">
        <f t="shared" si="22"/>
        <v>0</v>
      </c>
      <c r="Q102" s="127">
        <f t="shared" si="23"/>
        <v>0</v>
      </c>
      <c r="R102" s="127">
        <f t="shared" si="24"/>
        <v>0</v>
      </c>
      <c r="S102" s="34">
        <f t="shared" si="25"/>
        <v>0</v>
      </c>
      <c r="T102" s="35">
        <f t="shared" si="26"/>
        <v>0</v>
      </c>
      <c r="U102" s="128">
        <f t="shared" si="27"/>
        <v>0</v>
      </c>
      <c r="V102" s="129">
        <f t="shared" si="28"/>
        <v>0</v>
      </c>
      <c r="W102" s="128">
        <f t="shared" si="29"/>
        <v>0</v>
      </c>
      <c r="X102" s="130">
        <f t="shared" si="30"/>
        <v>0</v>
      </c>
      <c r="Y102" s="128">
        <f t="shared" si="31"/>
        <v>0</v>
      </c>
      <c r="Z102" s="130">
        <f t="shared" si="32"/>
        <v>0</v>
      </c>
      <c r="AA102" s="68">
        <f t="shared" si="33"/>
        <v>0</v>
      </c>
      <c r="AB102" s="100">
        <f t="shared" si="34"/>
        <v>0</v>
      </c>
      <c r="AC102" s="131"/>
    </row>
    <row r="103" spans="1:29" ht="24.95" customHeight="1" x14ac:dyDescent="0.35">
      <c r="A103" s="65"/>
      <c r="B103" s="1"/>
      <c r="C103" s="1"/>
      <c r="D103" s="2"/>
      <c r="E103" s="2"/>
      <c r="F103" s="4"/>
      <c r="G103" s="4"/>
      <c r="H103" s="5"/>
      <c r="I103" s="5"/>
      <c r="J103" s="124">
        <f t="shared" si="18"/>
        <v>0</v>
      </c>
      <c r="K103" s="209" t="str">
        <f t="shared" si="19"/>
        <v/>
      </c>
      <c r="L103" s="125" t="str">
        <f t="shared" si="20"/>
        <v/>
      </c>
      <c r="M103" s="9"/>
      <c r="N103" s="138" t="s">
        <v>18</v>
      </c>
      <c r="O103" s="126">
        <f t="shared" si="21"/>
        <v>0</v>
      </c>
      <c r="P103" s="127">
        <f t="shared" si="22"/>
        <v>0</v>
      </c>
      <c r="Q103" s="127">
        <f t="shared" si="23"/>
        <v>0</v>
      </c>
      <c r="R103" s="127">
        <f t="shared" si="24"/>
        <v>0</v>
      </c>
      <c r="S103" s="34">
        <f t="shared" si="25"/>
        <v>0</v>
      </c>
      <c r="T103" s="35">
        <f t="shared" si="26"/>
        <v>0</v>
      </c>
      <c r="U103" s="128">
        <f t="shared" si="27"/>
        <v>0</v>
      </c>
      <c r="V103" s="129">
        <f t="shared" si="28"/>
        <v>0</v>
      </c>
      <c r="W103" s="128">
        <f t="shared" si="29"/>
        <v>0</v>
      </c>
      <c r="X103" s="130">
        <f t="shared" si="30"/>
        <v>0</v>
      </c>
      <c r="Y103" s="128">
        <f t="shared" si="31"/>
        <v>0</v>
      </c>
      <c r="Z103" s="130">
        <f t="shared" si="32"/>
        <v>0</v>
      </c>
      <c r="AA103" s="68">
        <f t="shared" si="33"/>
        <v>0</v>
      </c>
      <c r="AB103" s="100">
        <f t="shared" si="34"/>
        <v>0</v>
      </c>
      <c r="AC103" s="131"/>
    </row>
    <row r="104" spans="1:29" ht="24.95" customHeight="1" x14ac:dyDescent="0.35">
      <c r="A104" s="65"/>
      <c r="B104" s="1"/>
      <c r="C104" s="1"/>
      <c r="D104" s="2"/>
      <c r="E104" s="2"/>
      <c r="F104" s="4"/>
      <c r="G104" s="4"/>
      <c r="H104" s="5"/>
      <c r="I104" s="5"/>
      <c r="J104" s="124">
        <f t="shared" si="18"/>
        <v>0</v>
      </c>
      <c r="K104" s="209" t="str">
        <f t="shared" si="19"/>
        <v/>
      </c>
      <c r="L104" s="125" t="str">
        <f t="shared" si="20"/>
        <v/>
      </c>
      <c r="M104" s="9"/>
      <c r="N104" s="138" t="s">
        <v>18</v>
      </c>
      <c r="O104" s="126">
        <f t="shared" si="21"/>
        <v>0</v>
      </c>
      <c r="P104" s="127">
        <f t="shared" si="22"/>
        <v>0</v>
      </c>
      <c r="Q104" s="127">
        <f t="shared" si="23"/>
        <v>0</v>
      </c>
      <c r="R104" s="127">
        <f t="shared" si="24"/>
        <v>0</v>
      </c>
      <c r="S104" s="34">
        <f t="shared" si="25"/>
        <v>0</v>
      </c>
      <c r="T104" s="35">
        <f t="shared" si="26"/>
        <v>0</v>
      </c>
      <c r="U104" s="128">
        <f t="shared" si="27"/>
        <v>0</v>
      </c>
      <c r="V104" s="129">
        <f t="shared" si="28"/>
        <v>0</v>
      </c>
      <c r="W104" s="128">
        <f t="shared" si="29"/>
        <v>0</v>
      </c>
      <c r="X104" s="130">
        <f t="shared" si="30"/>
        <v>0</v>
      </c>
      <c r="Y104" s="128">
        <f t="shared" si="31"/>
        <v>0</v>
      </c>
      <c r="Z104" s="130">
        <f t="shared" si="32"/>
        <v>0</v>
      </c>
      <c r="AA104" s="68">
        <f t="shared" si="33"/>
        <v>0</v>
      </c>
      <c r="AB104" s="100">
        <f t="shared" si="34"/>
        <v>0</v>
      </c>
      <c r="AC104" s="131"/>
    </row>
    <row r="105" spans="1:29" ht="24.95" customHeight="1" x14ac:dyDescent="0.35">
      <c r="A105" s="65"/>
      <c r="B105" s="1"/>
      <c r="C105" s="1"/>
      <c r="D105" s="2"/>
      <c r="E105" s="2"/>
      <c r="F105" s="4"/>
      <c r="G105" s="4"/>
      <c r="H105" s="5"/>
      <c r="I105" s="5"/>
      <c r="J105" s="124">
        <f t="shared" si="18"/>
        <v>0</v>
      </c>
      <c r="K105" s="209" t="str">
        <f t="shared" si="19"/>
        <v/>
      </c>
      <c r="L105" s="125" t="str">
        <f t="shared" si="20"/>
        <v/>
      </c>
      <c r="M105" s="9"/>
      <c r="N105" s="138" t="s">
        <v>18</v>
      </c>
      <c r="O105" s="126">
        <f t="shared" si="21"/>
        <v>0</v>
      </c>
      <c r="P105" s="127">
        <f t="shared" si="22"/>
        <v>0</v>
      </c>
      <c r="Q105" s="127">
        <f t="shared" si="23"/>
        <v>0</v>
      </c>
      <c r="R105" s="127">
        <f t="shared" si="24"/>
        <v>0</v>
      </c>
      <c r="S105" s="34">
        <f t="shared" si="25"/>
        <v>0</v>
      </c>
      <c r="T105" s="35">
        <f t="shared" si="26"/>
        <v>0</v>
      </c>
      <c r="U105" s="128">
        <f t="shared" si="27"/>
        <v>0</v>
      </c>
      <c r="V105" s="129">
        <f t="shared" si="28"/>
        <v>0</v>
      </c>
      <c r="W105" s="128">
        <f t="shared" si="29"/>
        <v>0</v>
      </c>
      <c r="X105" s="130">
        <f t="shared" si="30"/>
        <v>0</v>
      </c>
      <c r="Y105" s="128">
        <f t="shared" si="31"/>
        <v>0</v>
      </c>
      <c r="Z105" s="130">
        <f t="shared" si="32"/>
        <v>0</v>
      </c>
      <c r="AA105" s="68">
        <f t="shared" si="33"/>
        <v>0</v>
      </c>
      <c r="AB105" s="100">
        <f t="shared" si="34"/>
        <v>0</v>
      </c>
      <c r="AC105" s="131"/>
    </row>
    <row r="106" spans="1:29" ht="24.95" customHeight="1" x14ac:dyDescent="0.35">
      <c r="A106" s="65"/>
      <c r="B106" s="1"/>
      <c r="C106" s="1"/>
      <c r="D106" s="2"/>
      <c r="E106" s="2"/>
      <c r="F106" s="4"/>
      <c r="G106" s="4"/>
      <c r="H106" s="5"/>
      <c r="I106" s="5"/>
      <c r="J106" s="124">
        <f t="shared" si="18"/>
        <v>0</v>
      </c>
      <c r="K106" s="209" t="str">
        <f t="shared" si="19"/>
        <v/>
      </c>
      <c r="L106" s="125" t="str">
        <f t="shared" si="20"/>
        <v/>
      </c>
      <c r="M106" s="9"/>
      <c r="N106" s="138" t="s">
        <v>18</v>
      </c>
      <c r="O106" s="126">
        <f t="shared" si="21"/>
        <v>0</v>
      </c>
      <c r="P106" s="127">
        <f t="shared" si="22"/>
        <v>0</v>
      </c>
      <c r="Q106" s="127">
        <f t="shared" si="23"/>
        <v>0</v>
      </c>
      <c r="R106" s="127">
        <f t="shared" si="24"/>
        <v>0</v>
      </c>
      <c r="S106" s="34">
        <f t="shared" si="25"/>
        <v>0</v>
      </c>
      <c r="T106" s="35">
        <f t="shared" si="26"/>
        <v>0</v>
      </c>
      <c r="U106" s="128">
        <f t="shared" si="27"/>
        <v>0</v>
      </c>
      <c r="V106" s="129">
        <f t="shared" si="28"/>
        <v>0</v>
      </c>
      <c r="W106" s="128">
        <f t="shared" si="29"/>
        <v>0</v>
      </c>
      <c r="X106" s="130">
        <f t="shared" si="30"/>
        <v>0</v>
      </c>
      <c r="Y106" s="128">
        <f t="shared" si="31"/>
        <v>0</v>
      </c>
      <c r="Z106" s="130">
        <f t="shared" si="32"/>
        <v>0</v>
      </c>
      <c r="AA106" s="68">
        <f t="shared" si="33"/>
        <v>0</v>
      </c>
      <c r="AB106" s="100">
        <f t="shared" si="34"/>
        <v>0</v>
      </c>
      <c r="AC106" s="131"/>
    </row>
    <row r="107" spans="1:29" ht="24.95" customHeight="1" x14ac:dyDescent="0.35">
      <c r="A107" s="65"/>
      <c r="B107" s="1"/>
      <c r="C107" s="1"/>
      <c r="D107" s="2"/>
      <c r="E107" s="2"/>
      <c r="F107" s="4"/>
      <c r="G107" s="4"/>
      <c r="H107" s="5"/>
      <c r="I107" s="5"/>
      <c r="J107" s="124">
        <f t="shared" si="18"/>
        <v>0</v>
      </c>
      <c r="K107" s="209" t="str">
        <f t="shared" si="19"/>
        <v/>
      </c>
      <c r="L107" s="125" t="str">
        <f t="shared" si="20"/>
        <v/>
      </c>
      <c r="M107" s="9"/>
      <c r="N107" s="138" t="s">
        <v>18</v>
      </c>
      <c r="O107" s="126">
        <f t="shared" si="21"/>
        <v>0</v>
      </c>
      <c r="P107" s="127">
        <f t="shared" si="22"/>
        <v>0</v>
      </c>
      <c r="Q107" s="127">
        <f t="shared" si="23"/>
        <v>0</v>
      </c>
      <c r="R107" s="127">
        <f t="shared" si="24"/>
        <v>0</v>
      </c>
      <c r="S107" s="34">
        <f t="shared" si="25"/>
        <v>0</v>
      </c>
      <c r="T107" s="35">
        <f t="shared" si="26"/>
        <v>0</v>
      </c>
      <c r="U107" s="128">
        <f t="shared" si="27"/>
        <v>0</v>
      </c>
      <c r="V107" s="129">
        <f t="shared" si="28"/>
        <v>0</v>
      </c>
      <c r="W107" s="128">
        <f t="shared" si="29"/>
        <v>0</v>
      </c>
      <c r="X107" s="130">
        <f t="shared" si="30"/>
        <v>0</v>
      </c>
      <c r="Y107" s="128">
        <f t="shared" si="31"/>
        <v>0</v>
      </c>
      <c r="Z107" s="130">
        <f t="shared" si="32"/>
        <v>0</v>
      </c>
      <c r="AA107" s="68">
        <f t="shared" si="33"/>
        <v>0</v>
      </c>
      <c r="AB107" s="100">
        <f t="shared" si="34"/>
        <v>0</v>
      </c>
      <c r="AC107" s="131"/>
    </row>
    <row r="108" spans="1:29" ht="24.95" customHeight="1" x14ac:dyDescent="0.35">
      <c r="A108" s="65"/>
      <c r="B108" s="1"/>
      <c r="C108" s="1"/>
      <c r="D108" s="2"/>
      <c r="E108" s="2"/>
      <c r="F108" s="4"/>
      <c r="G108" s="4"/>
      <c r="H108" s="5"/>
      <c r="I108" s="5"/>
      <c r="J108" s="124">
        <f t="shared" si="18"/>
        <v>0</v>
      </c>
      <c r="K108" s="209" t="str">
        <f t="shared" si="19"/>
        <v/>
      </c>
      <c r="L108" s="125" t="str">
        <f t="shared" si="20"/>
        <v/>
      </c>
      <c r="M108" s="9"/>
      <c r="N108" s="138" t="s">
        <v>18</v>
      </c>
      <c r="O108" s="126">
        <f t="shared" si="21"/>
        <v>0</v>
      </c>
      <c r="P108" s="127">
        <f t="shared" si="22"/>
        <v>0</v>
      </c>
      <c r="Q108" s="127">
        <f t="shared" si="23"/>
        <v>0</v>
      </c>
      <c r="R108" s="127">
        <f t="shared" si="24"/>
        <v>0</v>
      </c>
      <c r="S108" s="34">
        <f t="shared" si="25"/>
        <v>0</v>
      </c>
      <c r="T108" s="35">
        <f t="shared" si="26"/>
        <v>0</v>
      </c>
      <c r="U108" s="128">
        <f t="shared" si="27"/>
        <v>0</v>
      </c>
      <c r="V108" s="129">
        <f t="shared" si="28"/>
        <v>0</v>
      </c>
      <c r="W108" s="128">
        <f t="shared" si="29"/>
        <v>0</v>
      </c>
      <c r="X108" s="130">
        <f t="shared" si="30"/>
        <v>0</v>
      </c>
      <c r="Y108" s="128">
        <f t="shared" si="31"/>
        <v>0</v>
      </c>
      <c r="Z108" s="130">
        <f t="shared" si="32"/>
        <v>0</v>
      </c>
      <c r="AA108" s="68">
        <f t="shared" si="33"/>
        <v>0</v>
      </c>
      <c r="AB108" s="100">
        <f t="shared" si="34"/>
        <v>0</v>
      </c>
      <c r="AC108" s="131"/>
    </row>
    <row r="109" spans="1:29" ht="24.95" customHeight="1" x14ac:dyDescent="0.35">
      <c r="A109" s="65"/>
      <c r="B109" s="1"/>
      <c r="C109" s="1"/>
      <c r="D109" s="2"/>
      <c r="E109" s="2"/>
      <c r="F109" s="4"/>
      <c r="G109" s="4"/>
      <c r="H109" s="5"/>
      <c r="I109" s="5"/>
      <c r="J109" s="124">
        <f t="shared" si="18"/>
        <v>0</v>
      </c>
      <c r="K109" s="209" t="str">
        <f t="shared" si="19"/>
        <v/>
      </c>
      <c r="L109" s="125" t="str">
        <f t="shared" si="20"/>
        <v/>
      </c>
      <c r="M109" s="9"/>
      <c r="N109" s="138" t="s">
        <v>18</v>
      </c>
      <c r="O109" s="126">
        <f t="shared" si="21"/>
        <v>0</v>
      </c>
      <c r="P109" s="127">
        <f t="shared" si="22"/>
        <v>0</v>
      </c>
      <c r="Q109" s="127">
        <f t="shared" si="23"/>
        <v>0</v>
      </c>
      <c r="R109" s="127">
        <f t="shared" si="24"/>
        <v>0</v>
      </c>
      <c r="S109" s="34">
        <f t="shared" si="25"/>
        <v>0</v>
      </c>
      <c r="T109" s="35">
        <f t="shared" si="26"/>
        <v>0</v>
      </c>
      <c r="U109" s="128">
        <f t="shared" si="27"/>
        <v>0</v>
      </c>
      <c r="V109" s="129">
        <f t="shared" si="28"/>
        <v>0</v>
      </c>
      <c r="W109" s="128">
        <f t="shared" si="29"/>
        <v>0</v>
      </c>
      <c r="X109" s="130">
        <f t="shared" si="30"/>
        <v>0</v>
      </c>
      <c r="Y109" s="128">
        <f t="shared" si="31"/>
        <v>0</v>
      </c>
      <c r="Z109" s="130">
        <f t="shared" si="32"/>
        <v>0</v>
      </c>
      <c r="AA109" s="68">
        <f t="shared" si="33"/>
        <v>0</v>
      </c>
      <c r="AB109" s="100">
        <f t="shared" si="34"/>
        <v>0</v>
      </c>
      <c r="AC109" s="131"/>
    </row>
    <row r="110" spans="1:29" ht="24.95" customHeight="1" x14ac:dyDescent="0.35">
      <c r="A110" s="65"/>
      <c r="B110" s="1"/>
      <c r="C110" s="1"/>
      <c r="D110" s="2"/>
      <c r="E110" s="2"/>
      <c r="F110" s="4"/>
      <c r="G110" s="4"/>
      <c r="H110" s="5"/>
      <c r="I110" s="5"/>
      <c r="J110" s="124">
        <f t="shared" si="18"/>
        <v>0</v>
      </c>
      <c r="K110" s="209" t="str">
        <f t="shared" si="19"/>
        <v/>
      </c>
      <c r="L110" s="125" t="str">
        <f t="shared" si="20"/>
        <v/>
      </c>
      <c r="M110" s="9"/>
      <c r="N110" s="138" t="s">
        <v>18</v>
      </c>
      <c r="O110" s="126">
        <f t="shared" si="21"/>
        <v>0</v>
      </c>
      <c r="P110" s="127">
        <f t="shared" si="22"/>
        <v>0</v>
      </c>
      <c r="Q110" s="127">
        <f t="shared" si="23"/>
        <v>0</v>
      </c>
      <c r="R110" s="127">
        <f t="shared" si="24"/>
        <v>0</v>
      </c>
      <c r="S110" s="34">
        <f t="shared" si="25"/>
        <v>0</v>
      </c>
      <c r="T110" s="35">
        <f t="shared" si="26"/>
        <v>0</v>
      </c>
      <c r="U110" s="128">
        <f t="shared" si="27"/>
        <v>0</v>
      </c>
      <c r="V110" s="129">
        <f t="shared" si="28"/>
        <v>0</v>
      </c>
      <c r="W110" s="128">
        <f t="shared" si="29"/>
        <v>0</v>
      </c>
      <c r="X110" s="130">
        <f t="shared" si="30"/>
        <v>0</v>
      </c>
      <c r="Y110" s="128">
        <f t="shared" si="31"/>
        <v>0</v>
      </c>
      <c r="Z110" s="130">
        <f t="shared" si="32"/>
        <v>0</v>
      </c>
      <c r="AA110" s="68">
        <f t="shared" si="33"/>
        <v>0</v>
      </c>
      <c r="AB110" s="100">
        <f t="shared" si="34"/>
        <v>0</v>
      </c>
      <c r="AC110" s="131"/>
    </row>
    <row r="111" spans="1:29" ht="24.95" customHeight="1" x14ac:dyDescent="0.35">
      <c r="A111" s="65"/>
      <c r="B111" s="1"/>
      <c r="C111" s="1"/>
      <c r="D111" s="2"/>
      <c r="E111" s="2"/>
      <c r="F111" s="4"/>
      <c r="G111" s="4"/>
      <c r="H111" s="5"/>
      <c r="I111" s="5"/>
      <c r="J111" s="124">
        <f t="shared" si="18"/>
        <v>0</v>
      </c>
      <c r="K111" s="209" t="str">
        <f t="shared" si="19"/>
        <v/>
      </c>
      <c r="L111" s="125" t="str">
        <f t="shared" si="20"/>
        <v/>
      </c>
      <c r="M111" s="9"/>
      <c r="N111" s="138" t="s">
        <v>18</v>
      </c>
      <c r="O111" s="126">
        <f t="shared" si="21"/>
        <v>0</v>
      </c>
      <c r="P111" s="127">
        <f t="shared" si="22"/>
        <v>0</v>
      </c>
      <c r="Q111" s="127">
        <f t="shared" si="23"/>
        <v>0</v>
      </c>
      <c r="R111" s="127">
        <f t="shared" si="24"/>
        <v>0</v>
      </c>
      <c r="S111" s="34">
        <f t="shared" si="25"/>
        <v>0</v>
      </c>
      <c r="T111" s="35">
        <f t="shared" si="26"/>
        <v>0</v>
      </c>
      <c r="U111" s="128">
        <f t="shared" si="27"/>
        <v>0</v>
      </c>
      <c r="V111" s="129">
        <f t="shared" si="28"/>
        <v>0</v>
      </c>
      <c r="W111" s="128">
        <f t="shared" si="29"/>
        <v>0</v>
      </c>
      <c r="X111" s="130">
        <f t="shared" si="30"/>
        <v>0</v>
      </c>
      <c r="Y111" s="128">
        <f t="shared" si="31"/>
        <v>0</v>
      </c>
      <c r="Z111" s="130">
        <f t="shared" si="32"/>
        <v>0</v>
      </c>
      <c r="AA111" s="68">
        <f t="shared" si="33"/>
        <v>0</v>
      </c>
      <c r="AB111" s="100">
        <f t="shared" si="34"/>
        <v>0</v>
      </c>
      <c r="AC111" s="131"/>
    </row>
    <row r="112" spans="1:29" ht="24.95" customHeight="1" x14ac:dyDescent="0.35">
      <c r="A112" s="65"/>
      <c r="B112" s="1"/>
      <c r="C112" s="1"/>
      <c r="D112" s="2"/>
      <c r="E112" s="2"/>
      <c r="F112" s="4"/>
      <c r="G112" s="4"/>
      <c r="H112" s="5"/>
      <c r="I112" s="5"/>
      <c r="J112" s="124">
        <f t="shared" si="18"/>
        <v>0</v>
      </c>
      <c r="K112" s="209" t="str">
        <f t="shared" si="19"/>
        <v/>
      </c>
      <c r="L112" s="125" t="str">
        <f t="shared" si="20"/>
        <v/>
      </c>
      <c r="M112" s="9"/>
      <c r="N112" s="138" t="s">
        <v>18</v>
      </c>
      <c r="O112" s="126">
        <f t="shared" si="21"/>
        <v>0</v>
      </c>
      <c r="P112" s="127">
        <f t="shared" si="22"/>
        <v>0</v>
      </c>
      <c r="Q112" s="127">
        <f t="shared" si="23"/>
        <v>0</v>
      </c>
      <c r="R112" s="127">
        <f t="shared" si="24"/>
        <v>0</v>
      </c>
      <c r="S112" s="34">
        <f t="shared" si="25"/>
        <v>0</v>
      </c>
      <c r="T112" s="35">
        <f t="shared" si="26"/>
        <v>0</v>
      </c>
      <c r="U112" s="128">
        <f t="shared" si="27"/>
        <v>0</v>
      </c>
      <c r="V112" s="129">
        <f t="shared" si="28"/>
        <v>0</v>
      </c>
      <c r="W112" s="128">
        <f t="shared" si="29"/>
        <v>0</v>
      </c>
      <c r="X112" s="130">
        <f t="shared" si="30"/>
        <v>0</v>
      </c>
      <c r="Y112" s="128">
        <f t="shared" si="31"/>
        <v>0</v>
      </c>
      <c r="Z112" s="130">
        <f t="shared" si="32"/>
        <v>0</v>
      </c>
      <c r="AA112" s="68">
        <f t="shared" si="33"/>
        <v>0</v>
      </c>
      <c r="AB112" s="100">
        <f t="shared" si="34"/>
        <v>0</v>
      </c>
      <c r="AC112" s="131"/>
    </row>
    <row r="113" spans="1:29" ht="24.95" customHeight="1" x14ac:dyDescent="0.35">
      <c r="A113" s="65"/>
      <c r="B113" s="1"/>
      <c r="C113" s="1"/>
      <c r="D113" s="2"/>
      <c r="E113" s="2"/>
      <c r="F113" s="4"/>
      <c r="G113" s="4"/>
      <c r="H113" s="5"/>
      <c r="I113" s="5"/>
      <c r="J113" s="124">
        <f t="shared" si="18"/>
        <v>0</v>
      </c>
      <c r="K113" s="209" t="str">
        <f t="shared" si="19"/>
        <v/>
      </c>
      <c r="L113" s="125" t="str">
        <f t="shared" si="20"/>
        <v/>
      </c>
      <c r="M113" s="9"/>
      <c r="N113" s="138" t="s">
        <v>18</v>
      </c>
      <c r="O113" s="126">
        <f t="shared" si="21"/>
        <v>0</v>
      </c>
      <c r="P113" s="127">
        <f t="shared" si="22"/>
        <v>0</v>
      </c>
      <c r="Q113" s="127">
        <f t="shared" si="23"/>
        <v>0</v>
      </c>
      <c r="R113" s="127">
        <f t="shared" si="24"/>
        <v>0</v>
      </c>
      <c r="S113" s="34">
        <f t="shared" si="25"/>
        <v>0</v>
      </c>
      <c r="T113" s="35">
        <f t="shared" si="26"/>
        <v>0</v>
      </c>
      <c r="U113" s="128">
        <f t="shared" si="27"/>
        <v>0</v>
      </c>
      <c r="V113" s="129">
        <f t="shared" si="28"/>
        <v>0</v>
      </c>
      <c r="W113" s="128">
        <f t="shared" si="29"/>
        <v>0</v>
      </c>
      <c r="X113" s="130">
        <f t="shared" si="30"/>
        <v>0</v>
      </c>
      <c r="Y113" s="128">
        <f t="shared" si="31"/>
        <v>0</v>
      </c>
      <c r="Z113" s="130">
        <f t="shared" si="32"/>
        <v>0</v>
      </c>
      <c r="AA113" s="68">
        <f t="shared" si="33"/>
        <v>0</v>
      </c>
      <c r="AB113" s="100">
        <f t="shared" si="34"/>
        <v>0</v>
      </c>
      <c r="AC113" s="131"/>
    </row>
    <row r="114" spans="1:29" ht="24.95" customHeight="1" x14ac:dyDescent="0.35">
      <c r="A114" s="65"/>
      <c r="B114" s="1"/>
      <c r="C114" s="1"/>
      <c r="D114" s="2"/>
      <c r="E114" s="2"/>
      <c r="F114" s="4"/>
      <c r="G114" s="4"/>
      <c r="H114" s="5"/>
      <c r="I114" s="5"/>
      <c r="J114" s="124">
        <f t="shared" si="18"/>
        <v>0</v>
      </c>
      <c r="K114" s="209" t="str">
        <f t="shared" si="19"/>
        <v/>
      </c>
      <c r="L114" s="125" t="str">
        <f t="shared" si="20"/>
        <v/>
      </c>
      <c r="M114" s="9"/>
      <c r="N114" s="138" t="s">
        <v>18</v>
      </c>
      <c r="O114" s="126">
        <f t="shared" si="21"/>
        <v>0</v>
      </c>
      <c r="P114" s="127">
        <f t="shared" si="22"/>
        <v>0</v>
      </c>
      <c r="Q114" s="127">
        <f t="shared" si="23"/>
        <v>0</v>
      </c>
      <c r="R114" s="127">
        <f t="shared" si="24"/>
        <v>0</v>
      </c>
      <c r="S114" s="34">
        <f t="shared" si="25"/>
        <v>0</v>
      </c>
      <c r="T114" s="35">
        <f t="shared" si="26"/>
        <v>0</v>
      </c>
      <c r="U114" s="128">
        <f t="shared" si="27"/>
        <v>0</v>
      </c>
      <c r="V114" s="129">
        <f t="shared" si="28"/>
        <v>0</v>
      </c>
      <c r="W114" s="128">
        <f t="shared" si="29"/>
        <v>0</v>
      </c>
      <c r="X114" s="130">
        <f t="shared" si="30"/>
        <v>0</v>
      </c>
      <c r="Y114" s="128">
        <f t="shared" si="31"/>
        <v>0</v>
      </c>
      <c r="Z114" s="130">
        <f t="shared" si="32"/>
        <v>0</v>
      </c>
      <c r="AA114" s="68">
        <f t="shared" si="33"/>
        <v>0</v>
      </c>
      <c r="AB114" s="100">
        <f t="shared" si="34"/>
        <v>0</v>
      </c>
      <c r="AC114" s="131"/>
    </row>
    <row r="115" spans="1:29" ht="24.95" customHeight="1" x14ac:dyDescent="0.35">
      <c r="A115" s="65"/>
      <c r="B115" s="1"/>
      <c r="C115" s="1"/>
      <c r="D115" s="2"/>
      <c r="E115" s="2"/>
      <c r="F115" s="4"/>
      <c r="G115" s="4"/>
      <c r="H115" s="5"/>
      <c r="I115" s="5"/>
      <c r="J115" s="124">
        <f t="shared" si="18"/>
        <v>0</v>
      </c>
      <c r="K115" s="209" t="str">
        <f t="shared" si="19"/>
        <v/>
      </c>
      <c r="L115" s="125" t="str">
        <f t="shared" si="20"/>
        <v/>
      </c>
      <c r="M115" s="9"/>
      <c r="N115" s="138" t="s">
        <v>18</v>
      </c>
      <c r="O115" s="126">
        <f t="shared" si="21"/>
        <v>0</v>
      </c>
      <c r="P115" s="127">
        <f t="shared" si="22"/>
        <v>0</v>
      </c>
      <c r="Q115" s="127">
        <f t="shared" si="23"/>
        <v>0</v>
      </c>
      <c r="R115" s="127">
        <f t="shared" si="24"/>
        <v>0</v>
      </c>
      <c r="S115" s="34">
        <f t="shared" si="25"/>
        <v>0</v>
      </c>
      <c r="T115" s="35">
        <f t="shared" si="26"/>
        <v>0</v>
      </c>
      <c r="U115" s="128">
        <f t="shared" si="27"/>
        <v>0</v>
      </c>
      <c r="V115" s="129">
        <f t="shared" si="28"/>
        <v>0</v>
      </c>
      <c r="W115" s="128">
        <f t="shared" si="29"/>
        <v>0</v>
      </c>
      <c r="X115" s="130">
        <f t="shared" si="30"/>
        <v>0</v>
      </c>
      <c r="Y115" s="128">
        <f t="shared" si="31"/>
        <v>0</v>
      </c>
      <c r="Z115" s="130">
        <f t="shared" si="32"/>
        <v>0</v>
      </c>
      <c r="AA115" s="68">
        <f t="shared" si="33"/>
        <v>0</v>
      </c>
      <c r="AB115" s="100">
        <f t="shared" si="34"/>
        <v>0</v>
      </c>
      <c r="AC115" s="131"/>
    </row>
    <row r="116" spans="1:29" ht="24.95" customHeight="1" x14ac:dyDescent="0.35">
      <c r="A116" s="65"/>
      <c r="B116" s="1"/>
      <c r="C116" s="1"/>
      <c r="D116" s="2"/>
      <c r="E116" s="2"/>
      <c r="F116" s="4"/>
      <c r="G116" s="4"/>
      <c r="H116" s="5"/>
      <c r="I116" s="5"/>
      <c r="J116" s="124">
        <f t="shared" si="18"/>
        <v>0</v>
      </c>
      <c r="K116" s="209" t="str">
        <f t="shared" si="19"/>
        <v/>
      </c>
      <c r="L116" s="125" t="str">
        <f t="shared" si="20"/>
        <v/>
      </c>
      <c r="M116" s="9"/>
      <c r="N116" s="138" t="s">
        <v>18</v>
      </c>
      <c r="O116" s="126">
        <f t="shared" si="21"/>
        <v>0</v>
      </c>
      <c r="P116" s="127">
        <f t="shared" si="22"/>
        <v>0</v>
      </c>
      <c r="Q116" s="127">
        <f t="shared" si="23"/>
        <v>0</v>
      </c>
      <c r="R116" s="127">
        <f t="shared" si="24"/>
        <v>0</v>
      </c>
      <c r="S116" s="34">
        <f t="shared" si="25"/>
        <v>0</v>
      </c>
      <c r="T116" s="35">
        <f t="shared" si="26"/>
        <v>0</v>
      </c>
      <c r="U116" s="128">
        <f t="shared" si="27"/>
        <v>0</v>
      </c>
      <c r="V116" s="129">
        <f t="shared" si="28"/>
        <v>0</v>
      </c>
      <c r="W116" s="128">
        <f t="shared" si="29"/>
        <v>0</v>
      </c>
      <c r="X116" s="130">
        <f t="shared" si="30"/>
        <v>0</v>
      </c>
      <c r="Y116" s="128">
        <f t="shared" si="31"/>
        <v>0</v>
      </c>
      <c r="Z116" s="130">
        <f t="shared" si="32"/>
        <v>0</v>
      </c>
      <c r="AA116" s="68">
        <f t="shared" si="33"/>
        <v>0</v>
      </c>
      <c r="AB116" s="100">
        <f t="shared" si="34"/>
        <v>0</v>
      </c>
      <c r="AC116" s="131"/>
    </row>
    <row r="117" spans="1:29" ht="24.95" customHeight="1" x14ac:dyDescent="0.35">
      <c r="A117" s="65"/>
      <c r="B117" s="1"/>
      <c r="C117" s="1"/>
      <c r="D117" s="2"/>
      <c r="E117" s="2"/>
      <c r="F117" s="4"/>
      <c r="G117" s="4"/>
      <c r="H117" s="5"/>
      <c r="I117" s="5"/>
      <c r="J117" s="124">
        <f t="shared" si="18"/>
        <v>0</v>
      </c>
      <c r="K117" s="209" t="str">
        <f t="shared" si="19"/>
        <v/>
      </c>
      <c r="L117" s="125" t="str">
        <f t="shared" si="20"/>
        <v/>
      </c>
      <c r="M117" s="9"/>
      <c r="N117" s="138" t="s">
        <v>18</v>
      </c>
      <c r="O117" s="126">
        <f t="shared" si="21"/>
        <v>0</v>
      </c>
      <c r="P117" s="127">
        <f t="shared" si="22"/>
        <v>0</v>
      </c>
      <c r="Q117" s="127">
        <f t="shared" si="23"/>
        <v>0</v>
      </c>
      <c r="R117" s="127">
        <f t="shared" si="24"/>
        <v>0</v>
      </c>
      <c r="S117" s="34">
        <f t="shared" si="25"/>
        <v>0</v>
      </c>
      <c r="T117" s="35">
        <f t="shared" si="26"/>
        <v>0</v>
      </c>
      <c r="U117" s="128">
        <f t="shared" si="27"/>
        <v>0</v>
      </c>
      <c r="V117" s="129">
        <f t="shared" si="28"/>
        <v>0</v>
      </c>
      <c r="W117" s="128">
        <f t="shared" si="29"/>
        <v>0</v>
      </c>
      <c r="X117" s="130">
        <f t="shared" si="30"/>
        <v>0</v>
      </c>
      <c r="Y117" s="128">
        <f t="shared" si="31"/>
        <v>0</v>
      </c>
      <c r="Z117" s="130">
        <f t="shared" si="32"/>
        <v>0</v>
      </c>
      <c r="AA117" s="68">
        <f t="shared" si="33"/>
        <v>0</v>
      </c>
      <c r="AB117" s="100">
        <f t="shared" si="34"/>
        <v>0</v>
      </c>
      <c r="AC117" s="131"/>
    </row>
    <row r="118" spans="1:29" ht="24.95" customHeight="1" x14ac:dyDescent="0.35">
      <c r="A118" s="65"/>
      <c r="B118" s="1"/>
      <c r="C118" s="1"/>
      <c r="D118" s="2"/>
      <c r="E118" s="2"/>
      <c r="F118" s="4"/>
      <c r="G118" s="4"/>
      <c r="H118" s="5"/>
      <c r="I118" s="5"/>
      <c r="J118" s="124">
        <f t="shared" si="18"/>
        <v>0</v>
      </c>
      <c r="K118" s="209" t="str">
        <f t="shared" si="19"/>
        <v/>
      </c>
      <c r="L118" s="125" t="str">
        <f t="shared" si="20"/>
        <v/>
      </c>
      <c r="M118" s="9"/>
      <c r="N118" s="138" t="s">
        <v>18</v>
      </c>
      <c r="O118" s="126">
        <f t="shared" si="21"/>
        <v>0</v>
      </c>
      <c r="P118" s="127">
        <f t="shared" si="22"/>
        <v>0</v>
      </c>
      <c r="Q118" s="127">
        <f t="shared" si="23"/>
        <v>0</v>
      </c>
      <c r="R118" s="127">
        <f t="shared" si="24"/>
        <v>0</v>
      </c>
      <c r="S118" s="34">
        <f t="shared" si="25"/>
        <v>0</v>
      </c>
      <c r="T118" s="35">
        <f t="shared" si="26"/>
        <v>0</v>
      </c>
      <c r="U118" s="128">
        <f t="shared" si="27"/>
        <v>0</v>
      </c>
      <c r="V118" s="129">
        <f t="shared" si="28"/>
        <v>0</v>
      </c>
      <c r="W118" s="128">
        <f t="shared" si="29"/>
        <v>0</v>
      </c>
      <c r="X118" s="130">
        <f t="shared" si="30"/>
        <v>0</v>
      </c>
      <c r="Y118" s="128">
        <f t="shared" si="31"/>
        <v>0</v>
      </c>
      <c r="Z118" s="130">
        <f t="shared" si="32"/>
        <v>0</v>
      </c>
      <c r="AA118" s="68">
        <f t="shared" si="33"/>
        <v>0</v>
      </c>
      <c r="AB118" s="100">
        <f t="shared" si="34"/>
        <v>0</v>
      </c>
      <c r="AC118" s="131"/>
    </row>
    <row r="119" spans="1:29" ht="24.95" customHeight="1" x14ac:dyDescent="0.35">
      <c r="A119" s="65"/>
      <c r="B119" s="1"/>
      <c r="C119" s="1"/>
      <c r="D119" s="2"/>
      <c r="E119" s="2"/>
      <c r="F119" s="4"/>
      <c r="G119" s="4"/>
      <c r="H119" s="5"/>
      <c r="I119" s="5"/>
      <c r="J119" s="124">
        <f t="shared" si="18"/>
        <v>0</v>
      </c>
      <c r="K119" s="209" t="str">
        <f t="shared" si="19"/>
        <v/>
      </c>
      <c r="L119" s="125" t="str">
        <f t="shared" si="20"/>
        <v/>
      </c>
      <c r="M119" s="9"/>
      <c r="N119" s="138" t="s">
        <v>18</v>
      </c>
      <c r="O119" s="126">
        <f t="shared" si="21"/>
        <v>0</v>
      </c>
      <c r="P119" s="127">
        <f t="shared" si="22"/>
        <v>0</v>
      </c>
      <c r="Q119" s="127">
        <f t="shared" si="23"/>
        <v>0</v>
      </c>
      <c r="R119" s="127">
        <f t="shared" si="24"/>
        <v>0</v>
      </c>
      <c r="S119" s="34">
        <f t="shared" si="25"/>
        <v>0</v>
      </c>
      <c r="T119" s="35">
        <f t="shared" si="26"/>
        <v>0</v>
      </c>
      <c r="U119" s="128">
        <f t="shared" si="27"/>
        <v>0</v>
      </c>
      <c r="V119" s="129">
        <f t="shared" si="28"/>
        <v>0</v>
      </c>
      <c r="W119" s="128">
        <f t="shared" si="29"/>
        <v>0</v>
      </c>
      <c r="X119" s="130">
        <f t="shared" si="30"/>
        <v>0</v>
      </c>
      <c r="Y119" s="128">
        <f t="shared" si="31"/>
        <v>0</v>
      </c>
      <c r="Z119" s="130">
        <f t="shared" si="32"/>
        <v>0</v>
      </c>
      <c r="AA119" s="68">
        <f t="shared" si="33"/>
        <v>0</v>
      </c>
      <c r="AB119" s="100">
        <f t="shared" si="34"/>
        <v>0</v>
      </c>
      <c r="AC119" s="131"/>
    </row>
    <row r="120" spans="1:29" ht="24.95" customHeight="1" x14ac:dyDescent="0.35">
      <c r="A120" s="65"/>
      <c r="B120" s="1"/>
      <c r="C120" s="1"/>
      <c r="D120" s="2"/>
      <c r="E120" s="2"/>
      <c r="F120" s="4"/>
      <c r="G120" s="4"/>
      <c r="H120" s="5"/>
      <c r="I120" s="5"/>
      <c r="J120" s="124">
        <f t="shared" si="18"/>
        <v>0</v>
      </c>
      <c r="K120" s="209" t="str">
        <f t="shared" si="19"/>
        <v/>
      </c>
      <c r="L120" s="125" t="str">
        <f t="shared" si="20"/>
        <v/>
      </c>
      <c r="M120" s="9"/>
      <c r="N120" s="138" t="s">
        <v>18</v>
      </c>
      <c r="O120" s="126">
        <f t="shared" si="21"/>
        <v>0</v>
      </c>
      <c r="P120" s="127">
        <f t="shared" si="22"/>
        <v>0</v>
      </c>
      <c r="Q120" s="127">
        <f t="shared" si="23"/>
        <v>0</v>
      </c>
      <c r="R120" s="127">
        <f t="shared" si="24"/>
        <v>0</v>
      </c>
      <c r="S120" s="34">
        <f t="shared" si="25"/>
        <v>0</v>
      </c>
      <c r="T120" s="35">
        <f t="shared" si="26"/>
        <v>0</v>
      </c>
      <c r="U120" s="128">
        <f t="shared" si="27"/>
        <v>0</v>
      </c>
      <c r="V120" s="129">
        <f t="shared" si="28"/>
        <v>0</v>
      </c>
      <c r="W120" s="128">
        <f t="shared" si="29"/>
        <v>0</v>
      </c>
      <c r="X120" s="130">
        <f t="shared" si="30"/>
        <v>0</v>
      </c>
      <c r="Y120" s="128">
        <f t="shared" si="31"/>
        <v>0</v>
      </c>
      <c r="Z120" s="130">
        <f t="shared" si="32"/>
        <v>0</v>
      </c>
      <c r="AA120" s="68">
        <f t="shared" si="33"/>
        <v>0</v>
      </c>
      <c r="AB120" s="100">
        <f t="shared" si="34"/>
        <v>0</v>
      </c>
      <c r="AC120" s="131"/>
    </row>
    <row r="121" spans="1:29" ht="24.95" customHeight="1" x14ac:dyDescent="0.35">
      <c r="A121" s="65"/>
      <c r="B121" s="1"/>
      <c r="C121" s="1"/>
      <c r="D121" s="2"/>
      <c r="E121" s="2"/>
      <c r="F121" s="4"/>
      <c r="G121" s="4"/>
      <c r="H121" s="5"/>
      <c r="I121" s="5"/>
      <c r="J121" s="124">
        <f t="shared" si="18"/>
        <v>0</v>
      </c>
      <c r="K121" s="209" t="str">
        <f t="shared" si="19"/>
        <v/>
      </c>
      <c r="L121" s="125" t="str">
        <f t="shared" si="20"/>
        <v/>
      </c>
      <c r="M121" s="9"/>
      <c r="N121" s="138" t="s">
        <v>18</v>
      </c>
      <c r="O121" s="126">
        <f t="shared" si="21"/>
        <v>0</v>
      </c>
      <c r="P121" s="127">
        <f t="shared" si="22"/>
        <v>0</v>
      </c>
      <c r="Q121" s="127">
        <f t="shared" si="23"/>
        <v>0</v>
      </c>
      <c r="R121" s="127">
        <f t="shared" si="24"/>
        <v>0</v>
      </c>
      <c r="S121" s="34">
        <f t="shared" si="25"/>
        <v>0</v>
      </c>
      <c r="T121" s="35">
        <f t="shared" si="26"/>
        <v>0</v>
      </c>
      <c r="U121" s="128">
        <f t="shared" si="27"/>
        <v>0</v>
      </c>
      <c r="V121" s="129">
        <f t="shared" si="28"/>
        <v>0</v>
      </c>
      <c r="W121" s="128">
        <f t="shared" si="29"/>
        <v>0</v>
      </c>
      <c r="X121" s="130">
        <f t="shared" si="30"/>
        <v>0</v>
      </c>
      <c r="Y121" s="128">
        <f t="shared" si="31"/>
        <v>0</v>
      </c>
      <c r="Z121" s="130">
        <f t="shared" si="32"/>
        <v>0</v>
      </c>
      <c r="AA121" s="68">
        <f t="shared" si="33"/>
        <v>0</v>
      </c>
      <c r="AB121" s="100">
        <f t="shared" si="34"/>
        <v>0</v>
      </c>
      <c r="AC121" s="131"/>
    </row>
    <row r="122" spans="1:29" ht="24.95" customHeight="1" x14ac:dyDescent="0.35">
      <c r="A122" s="65"/>
      <c r="B122" s="1"/>
      <c r="C122" s="1"/>
      <c r="D122" s="2"/>
      <c r="E122" s="2"/>
      <c r="F122" s="4"/>
      <c r="G122" s="4"/>
      <c r="H122" s="5"/>
      <c r="I122" s="5"/>
      <c r="J122" s="124">
        <f t="shared" si="18"/>
        <v>0</v>
      </c>
      <c r="K122" s="209" t="str">
        <f t="shared" si="19"/>
        <v/>
      </c>
      <c r="L122" s="125" t="str">
        <f t="shared" si="20"/>
        <v/>
      </c>
      <c r="M122" s="9"/>
      <c r="N122" s="138" t="s">
        <v>18</v>
      </c>
      <c r="O122" s="126">
        <f t="shared" si="21"/>
        <v>0</v>
      </c>
      <c r="P122" s="127">
        <f t="shared" si="22"/>
        <v>0</v>
      </c>
      <c r="Q122" s="127">
        <f t="shared" si="23"/>
        <v>0</v>
      </c>
      <c r="R122" s="127">
        <f t="shared" si="24"/>
        <v>0</v>
      </c>
      <c r="S122" s="34">
        <f t="shared" si="25"/>
        <v>0</v>
      </c>
      <c r="T122" s="35">
        <f t="shared" si="26"/>
        <v>0</v>
      </c>
      <c r="U122" s="128">
        <f t="shared" si="27"/>
        <v>0</v>
      </c>
      <c r="V122" s="129">
        <f t="shared" si="28"/>
        <v>0</v>
      </c>
      <c r="W122" s="128">
        <f t="shared" si="29"/>
        <v>0</v>
      </c>
      <c r="X122" s="130">
        <f t="shared" si="30"/>
        <v>0</v>
      </c>
      <c r="Y122" s="128">
        <f t="shared" si="31"/>
        <v>0</v>
      </c>
      <c r="Z122" s="130">
        <f t="shared" si="32"/>
        <v>0</v>
      </c>
      <c r="AA122" s="68">
        <f t="shared" si="33"/>
        <v>0</v>
      </c>
      <c r="AB122" s="100">
        <f t="shared" si="34"/>
        <v>0</v>
      </c>
      <c r="AC122" s="131"/>
    </row>
    <row r="123" spans="1:29" ht="24.95" customHeight="1" x14ac:dyDescent="0.35">
      <c r="A123" s="65"/>
      <c r="B123" s="1"/>
      <c r="C123" s="1"/>
      <c r="D123" s="2"/>
      <c r="E123" s="2"/>
      <c r="F123" s="4"/>
      <c r="G123" s="4"/>
      <c r="H123" s="5"/>
      <c r="I123" s="5"/>
      <c r="J123" s="124">
        <f t="shared" si="18"/>
        <v>0</v>
      </c>
      <c r="K123" s="209" t="str">
        <f t="shared" si="19"/>
        <v/>
      </c>
      <c r="L123" s="125" t="str">
        <f t="shared" si="20"/>
        <v/>
      </c>
      <c r="M123" s="9"/>
      <c r="N123" s="138" t="s">
        <v>18</v>
      </c>
      <c r="O123" s="126">
        <f t="shared" si="21"/>
        <v>0</v>
      </c>
      <c r="P123" s="127">
        <f t="shared" si="22"/>
        <v>0</v>
      </c>
      <c r="Q123" s="127">
        <f t="shared" si="23"/>
        <v>0</v>
      </c>
      <c r="R123" s="127">
        <f t="shared" si="24"/>
        <v>0</v>
      </c>
      <c r="S123" s="34">
        <f t="shared" si="25"/>
        <v>0</v>
      </c>
      <c r="T123" s="35">
        <f t="shared" si="26"/>
        <v>0</v>
      </c>
      <c r="U123" s="128">
        <f t="shared" si="27"/>
        <v>0</v>
      </c>
      <c r="V123" s="129">
        <f t="shared" si="28"/>
        <v>0</v>
      </c>
      <c r="W123" s="128">
        <f t="shared" si="29"/>
        <v>0</v>
      </c>
      <c r="X123" s="130">
        <f t="shared" si="30"/>
        <v>0</v>
      </c>
      <c r="Y123" s="128">
        <f t="shared" si="31"/>
        <v>0</v>
      </c>
      <c r="Z123" s="130">
        <f t="shared" si="32"/>
        <v>0</v>
      </c>
      <c r="AA123" s="68">
        <f t="shared" si="33"/>
        <v>0</v>
      </c>
      <c r="AB123" s="100">
        <f t="shared" si="34"/>
        <v>0</v>
      </c>
      <c r="AC123" s="131"/>
    </row>
    <row r="124" spans="1:29" ht="24.95" customHeight="1" x14ac:dyDescent="0.35">
      <c r="A124" s="65"/>
      <c r="B124" s="1"/>
      <c r="C124" s="1"/>
      <c r="D124" s="2"/>
      <c r="E124" s="2"/>
      <c r="F124" s="4"/>
      <c r="G124" s="4"/>
      <c r="H124" s="5"/>
      <c r="I124" s="5"/>
      <c r="J124" s="124">
        <f t="shared" si="18"/>
        <v>0</v>
      </c>
      <c r="K124" s="209" t="str">
        <f t="shared" si="19"/>
        <v/>
      </c>
      <c r="L124" s="125" t="str">
        <f t="shared" si="20"/>
        <v/>
      </c>
      <c r="M124" s="9"/>
      <c r="N124" s="138" t="s">
        <v>18</v>
      </c>
      <c r="O124" s="126">
        <f t="shared" si="21"/>
        <v>0</v>
      </c>
      <c r="P124" s="127">
        <f t="shared" si="22"/>
        <v>0</v>
      </c>
      <c r="Q124" s="127">
        <f t="shared" si="23"/>
        <v>0</v>
      </c>
      <c r="R124" s="127">
        <f t="shared" si="24"/>
        <v>0</v>
      </c>
      <c r="S124" s="34">
        <f t="shared" si="25"/>
        <v>0</v>
      </c>
      <c r="T124" s="35">
        <f t="shared" si="26"/>
        <v>0</v>
      </c>
      <c r="U124" s="128">
        <f t="shared" si="27"/>
        <v>0</v>
      </c>
      <c r="V124" s="129">
        <f t="shared" si="28"/>
        <v>0</v>
      </c>
      <c r="W124" s="128">
        <f t="shared" si="29"/>
        <v>0</v>
      </c>
      <c r="X124" s="130">
        <f t="shared" si="30"/>
        <v>0</v>
      </c>
      <c r="Y124" s="128">
        <f t="shared" si="31"/>
        <v>0</v>
      </c>
      <c r="Z124" s="130">
        <f t="shared" si="32"/>
        <v>0</v>
      </c>
      <c r="AA124" s="68">
        <f t="shared" si="33"/>
        <v>0</v>
      </c>
      <c r="AB124" s="100">
        <f t="shared" si="34"/>
        <v>0</v>
      </c>
      <c r="AC124" s="131"/>
    </row>
    <row r="125" spans="1:29" ht="24.95" customHeight="1" x14ac:dyDescent="0.35">
      <c r="A125" s="65"/>
      <c r="B125" s="1"/>
      <c r="C125" s="1"/>
      <c r="D125" s="2"/>
      <c r="E125" s="2"/>
      <c r="F125" s="4"/>
      <c r="G125" s="4"/>
      <c r="H125" s="5"/>
      <c r="I125" s="5"/>
      <c r="J125" s="124">
        <f t="shared" si="18"/>
        <v>0</v>
      </c>
      <c r="K125" s="209" t="str">
        <f t="shared" si="19"/>
        <v/>
      </c>
      <c r="L125" s="125" t="str">
        <f t="shared" si="20"/>
        <v/>
      </c>
      <c r="M125" s="9"/>
      <c r="N125" s="138" t="s">
        <v>18</v>
      </c>
      <c r="O125" s="126">
        <f t="shared" si="21"/>
        <v>0</v>
      </c>
      <c r="P125" s="127">
        <f t="shared" si="22"/>
        <v>0</v>
      </c>
      <c r="Q125" s="127">
        <f t="shared" si="23"/>
        <v>0</v>
      </c>
      <c r="R125" s="127">
        <f t="shared" si="24"/>
        <v>0</v>
      </c>
      <c r="S125" s="34">
        <f t="shared" si="25"/>
        <v>0</v>
      </c>
      <c r="T125" s="35">
        <f t="shared" si="26"/>
        <v>0</v>
      </c>
      <c r="U125" s="128">
        <f t="shared" si="27"/>
        <v>0</v>
      </c>
      <c r="V125" s="129">
        <f t="shared" si="28"/>
        <v>0</v>
      </c>
      <c r="W125" s="128">
        <f t="shared" si="29"/>
        <v>0</v>
      </c>
      <c r="X125" s="130">
        <f t="shared" si="30"/>
        <v>0</v>
      </c>
      <c r="Y125" s="128">
        <f t="shared" si="31"/>
        <v>0</v>
      </c>
      <c r="Z125" s="130">
        <f t="shared" si="32"/>
        <v>0</v>
      </c>
      <c r="AA125" s="68">
        <f t="shared" si="33"/>
        <v>0</v>
      </c>
      <c r="AB125" s="100">
        <f t="shared" si="34"/>
        <v>0</v>
      </c>
      <c r="AC125" s="131"/>
    </row>
    <row r="126" spans="1:29" ht="24.95" customHeight="1" x14ac:dyDescent="0.35">
      <c r="A126" s="65"/>
      <c r="B126" s="1"/>
      <c r="C126" s="1"/>
      <c r="D126" s="2"/>
      <c r="E126" s="2"/>
      <c r="F126" s="4"/>
      <c r="G126" s="4"/>
      <c r="H126" s="5"/>
      <c r="I126" s="5"/>
      <c r="J126" s="124">
        <f t="shared" si="18"/>
        <v>0</v>
      </c>
      <c r="K126" s="209" t="str">
        <f t="shared" si="19"/>
        <v/>
      </c>
      <c r="L126" s="125" t="str">
        <f t="shared" si="20"/>
        <v/>
      </c>
      <c r="M126" s="9"/>
      <c r="N126" s="138" t="s">
        <v>18</v>
      </c>
      <c r="O126" s="126">
        <f t="shared" si="21"/>
        <v>0</v>
      </c>
      <c r="P126" s="127">
        <f t="shared" si="22"/>
        <v>0</v>
      </c>
      <c r="Q126" s="127">
        <f t="shared" si="23"/>
        <v>0</v>
      </c>
      <c r="R126" s="127">
        <f t="shared" si="24"/>
        <v>0</v>
      </c>
      <c r="S126" s="34">
        <f t="shared" si="25"/>
        <v>0</v>
      </c>
      <c r="T126" s="35">
        <f t="shared" si="26"/>
        <v>0</v>
      </c>
      <c r="U126" s="128">
        <f t="shared" si="27"/>
        <v>0</v>
      </c>
      <c r="V126" s="129">
        <f t="shared" si="28"/>
        <v>0</v>
      </c>
      <c r="W126" s="128">
        <f t="shared" si="29"/>
        <v>0</v>
      </c>
      <c r="X126" s="130">
        <f t="shared" si="30"/>
        <v>0</v>
      </c>
      <c r="Y126" s="128">
        <f t="shared" si="31"/>
        <v>0</v>
      </c>
      <c r="Z126" s="130">
        <f t="shared" si="32"/>
        <v>0</v>
      </c>
      <c r="AA126" s="68">
        <f t="shared" si="33"/>
        <v>0</v>
      </c>
      <c r="AB126" s="100">
        <f t="shared" si="34"/>
        <v>0</v>
      </c>
      <c r="AC126" s="131"/>
    </row>
    <row r="127" spans="1:29" ht="24.95" customHeight="1" x14ac:dyDescent="0.35">
      <c r="A127" s="65"/>
      <c r="B127" s="1"/>
      <c r="C127" s="1"/>
      <c r="D127" s="2"/>
      <c r="E127" s="2"/>
      <c r="F127" s="4"/>
      <c r="G127" s="4"/>
      <c r="H127" s="5"/>
      <c r="I127" s="5"/>
      <c r="J127" s="124">
        <f t="shared" si="18"/>
        <v>0</v>
      </c>
      <c r="K127" s="209" t="str">
        <f t="shared" si="19"/>
        <v/>
      </c>
      <c r="L127" s="125" t="str">
        <f t="shared" si="20"/>
        <v/>
      </c>
      <c r="M127" s="9"/>
      <c r="N127" s="138" t="s">
        <v>18</v>
      </c>
      <c r="O127" s="126">
        <f t="shared" si="21"/>
        <v>0</v>
      </c>
      <c r="P127" s="127">
        <f t="shared" si="22"/>
        <v>0</v>
      </c>
      <c r="Q127" s="127">
        <f t="shared" si="23"/>
        <v>0</v>
      </c>
      <c r="R127" s="127">
        <f t="shared" si="24"/>
        <v>0</v>
      </c>
      <c r="S127" s="34">
        <f t="shared" si="25"/>
        <v>0</v>
      </c>
      <c r="T127" s="35">
        <f t="shared" si="26"/>
        <v>0</v>
      </c>
      <c r="U127" s="128">
        <f t="shared" si="27"/>
        <v>0</v>
      </c>
      <c r="V127" s="129">
        <f t="shared" si="28"/>
        <v>0</v>
      </c>
      <c r="W127" s="128">
        <f t="shared" si="29"/>
        <v>0</v>
      </c>
      <c r="X127" s="130">
        <f t="shared" si="30"/>
        <v>0</v>
      </c>
      <c r="Y127" s="128">
        <f t="shared" si="31"/>
        <v>0</v>
      </c>
      <c r="Z127" s="130">
        <f t="shared" si="32"/>
        <v>0</v>
      </c>
      <c r="AA127" s="68">
        <f t="shared" si="33"/>
        <v>0</v>
      </c>
      <c r="AB127" s="100">
        <f t="shared" si="34"/>
        <v>0</v>
      </c>
      <c r="AC127" s="131"/>
    </row>
    <row r="128" spans="1:29" ht="24.95" customHeight="1" x14ac:dyDescent="0.35">
      <c r="A128" s="65"/>
      <c r="B128" s="1"/>
      <c r="C128" s="1"/>
      <c r="D128" s="2"/>
      <c r="E128" s="2"/>
      <c r="F128" s="4"/>
      <c r="G128" s="4"/>
      <c r="H128" s="5"/>
      <c r="I128" s="5"/>
      <c r="J128" s="124">
        <f t="shared" si="18"/>
        <v>0</v>
      </c>
      <c r="K128" s="209" t="str">
        <f t="shared" si="19"/>
        <v/>
      </c>
      <c r="L128" s="125" t="str">
        <f t="shared" si="20"/>
        <v/>
      </c>
      <c r="M128" s="9"/>
      <c r="N128" s="138" t="s">
        <v>18</v>
      </c>
      <c r="O128" s="126">
        <f t="shared" si="21"/>
        <v>0</v>
      </c>
      <c r="P128" s="127">
        <f t="shared" si="22"/>
        <v>0</v>
      </c>
      <c r="Q128" s="127">
        <f t="shared" si="23"/>
        <v>0</v>
      </c>
      <c r="R128" s="127">
        <f t="shared" si="24"/>
        <v>0</v>
      </c>
      <c r="S128" s="34">
        <f t="shared" si="25"/>
        <v>0</v>
      </c>
      <c r="T128" s="35">
        <f t="shared" si="26"/>
        <v>0</v>
      </c>
      <c r="U128" s="128">
        <f t="shared" si="27"/>
        <v>0</v>
      </c>
      <c r="V128" s="129">
        <f t="shared" si="28"/>
        <v>0</v>
      </c>
      <c r="W128" s="128">
        <f t="shared" si="29"/>
        <v>0</v>
      </c>
      <c r="X128" s="130">
        <f t="shared" si="30"/>
        <v>0</v>
      </c>
      <c r="Y128" s="128">
        <f t="shared" si="31"/>
        <v>0</v>
      </c>
      <c r="Z128" s="130">
        <f t="shared" si="32"/>
        <v>0</v>
      </c>
      <c r="AA128" s="68">
        <f t="shared" si="33"/>
        <v>0</v>
      </c>
      <c r="AB128" s="100">
        <f t="shared" si="34"/>
        <v>0</v>
      </c>
      <c r="AC128" s="131"/>
    </row>
    <row r="129" spans="1:29" ht="24.95" customHeight="1" x14ac:dyDescent="0.35">
      <c r="A129" s="65"/>
      <c r="B129" s="1"/>
      <c r="C129" s="1"/>
      <c r="D129" s="2"/>
      <c r="E129" s="2"/>
      <c r="F129" s="4"/>
      <c r="G129" s="4"/>
      <c r="H129" s="5"/>
      <c r="I129" s="5"/>
      <c r="J129" s="124">
        <f t="shared" si="18"/>
        <v>0</v>
      </c>
      <c r="K129" s="209" t="str">
        <f t="shared" si="19"/>
        <v/>
      </c>
      <c r="L129" s="125" t="str">
        <f t="shared" si="20"/>
        <v/>
      </c>
      <c r="M129" s="9"/>
      <c r="N129" s="138" t="s">
        <v>18</v>
      </c>
      <c r="O129" s="126">
        <f t="shared" si="21"/>
        <v>0</v>
      </c>
      <c r="P129" s="127">
        <f t="shared" si="22"/>
        <v>0</v>
      </c>
      <c r="Q129" s="127">
        <f t="shared" si="23"/>
        <v>0</v>
      </c>
      <c r="R129" s="127">
        <f t="shared" si="24"/>
        <v>0</v>
      </c>
      <c r="S129" s="34">
        <f t="shared" si="25"/>
        <v>0</v>
      </c>
      <c r="T129" s="35">
        <f t="shared" si="26"/>
        <v>0</v>
      </c>
      <c r="U129" s="128">
        <f t="shared" si="27"/>
        <v>0</v>
      </c>
      <c r="V129" s="129">
        <f t="shared" si="28"/>
        <v>0</v>
      </c>
      <c r="W129" s="128">
        <f t="shared" si="29"/>
        <v>0</v>
      </c>
      <c r="X129" s="130">
        <f t="shared" si="30"/>
        <v>0</v>
      </c>
      <c r="Y129" s="128">
        <f t="shared" si="31"/>
        <v>0</v>
      </c>
      <c r="Z129" s="130">
        <f t="shared" si="32"/>
        <v>0</v>
      </c>
      <c r="AA129" s="68">
        <f t="shared" si="33"/>
        <v>0</v>
      </c>
      <c r="AB129" s="100">
        <f t="shared" si="34"/>
        <v>0</v>
      </c>
      <c r="AC129" s="131"/>
    </row>
    <row r="130" spans="1:29" ht="24.95" customHeight="1" x14ac:dyDescent="0.35">
      <c r="A130" s="65"/>
      <c r="B130" s="1"/>
      <c r="C130" s="1"/>
      <c r="D130" s="2"/>
      <c r="E130" s="2"/>
      <c r="F130" s="4"/>
      <c r="G130" s="4"/>
      <c r="H130" s="5"/>
      <c r="I130" s="5"/>
      <c r="J130" s="124">
        <f t="shared" si="18"/>
        <v>0</v>
      </c>
      <c r="K130" s="209" t="str">
        <f t="shared" si="19"/>
        <v/>
      </c>
      <c r="L130" s="125" t="str">
        <f t="shared" si="20"/>
        <v/>
      </c>
      <c r="M130" s="9"/>
      <c r="N130" s="138" t="s">
        <v>18</v>
      </c>
      <c r="O130" s="126">
        <f t="shared" si="21"/>
        <v>0</v>
      </c>
      <c r="P130" s="127">
        <f t="shared" si="22"/>
        <v>0</v>
      </c>
      <c r="Q130" s="127">
        <f t="shared" si="23"/>
        <v>0</v>
      </c>
      <c r="R130" s="127">
        <f t="shared" si="24"/>
        <v>0</v>
      </c>
      <c r="S130" s="34">
        <f t="shared" si="25"/>
        <v>0</v>
      </c>
      <c r="T130" s="35">
        <f t="shared" si="26"/>
        <v>0</v>
      </c>
      <c r="U130" s="128">
        <f t="shared" si="27"/>
        <v>0</v>
      </c>
      <c r="V130" s="129">
        <f t="shared" si="28"/>
        <v>0</v>
      </c>
      <c r="W130" s="128">
        <f t="shared" si="29"/>
        <v>0</v>
      </c>
      <c r="X130" s="130">
        <f t="shared" si="30"/>
        <v>0</v>
      </c>
      <c r="Y130" s="128">
        <f t="shared" si="31"/>
        <v>0</v>
      </c>
      <c r="Z130" s="130">
        <f t="shared" si="32"/>
        <v>0</v>
      </c>
      <c r="AA130" s="68">
        <f t="shared" si="33"/>
        <v>0</v>
      </c>
      <c r="AB130" s="100">
        <f t="shared" si="34"/>
        <v>0</v>
      </c>
      <c r="AC130" s="131"/>
    </row>
    <row r="131" spans="1:29" ht="24.95" customHeight="1" x14ac:dyDescent="0.35">
      <c r="A131" s="65"/>
      <c r="B131" s="1"/>
      <c r="C131" s="1"/>
      <c r="D131" s="2"/>
      <c r="E131" s="2"/>
      <c r="F131" s="4"/>
      <c r="G131" s="4"/>
      <c r="H131" s="5"/>
      <c r="I131" s="5"/>
      <c r="J131" s="124">
        <f t="shared" si="18"/>
        <v>0</v>
      </c>
      <c r="K131" s="209" t="str">
        <f t="shared" si="19"/>
        <v/>
      </c>
      <c r="L131" s="125" t="str">
        <f t="shared" si="20"/>
        <v/>
      </c>
      <c r="M131" s="9"/>
      <c r="N131" s="138" t="s">
        <v>18</v>
      </c>
      <c r="O131" s="126">
        <f t="shared" si="21"/>
        <v>0</v>
      </c>
      <c r="P131" s="127">
        <f t="shared" si="22"/>
        <v>0</v>
      </c>
      <c r="Q131" s="127">
        <f t="shared" si="23"/>
        <v>0</v>
      </c>
      <c r="R131" s="127">
        <f t="shared" si="24"/>
        <v>0</v>
      </c>
      <c r="S131" s="34">
        <f t="shared" si="25"/>
        <v>0</v>
      </c>
      <c r="T131" s="35">
        <f t="shared" si="26"/>
        <v>0</v>
      </c>
      <c r="U131" s="128">
        <f t="shared" si="27"/>
        <v>0</v>
      </c>
      <c r="V131" s="129">
        <f t="shared" si="28"/>
        <v>0</v>
      </c>
      <c r="W131" s="128">
        <f t="shared" si="29"/>
        <v>0</v>
      </c>
      <c r="X131" s="130">
        <f t="shared" si="30"/>
        <v>0</v>
      </c>
      <c r="Y131" s="128">
        <f t="shared" si="31"/>
        <v>0</v>
      </c>
      <c r="Z131" s="130">
        <f t="shared" si="32"/>
        <v>0</v>
      </c>
      <c r="AA131" s="68">
        <f t="shared" si="33"/>
        <v>0</v>
      </c>
      <c r="AB131" s="100">
        <f t="shared" si="34"/>
        <v>0</v>
      </c>
      <c r="AC131" s="131"/>
    </row>
    <row r="132" spans="1:29" ht="24.95" customHeight="1" x14ac:dyDescent="0.35">
      <c r="A132" s="65"/>
      <c r="B132" s="1"/>
      <c r="C132" s="1"/>
      <c r="D132" s="2"/>
      <c r="E132" s="2"/>
      <c r="F132" s="4"/>
      <c r="G132" s="4"/>
      <c r="H132" s="5"/>
      <c r="I132" s="5"/>
      <c r="J132" s="124">
        <f t="shared" si="18"/>
        <v>0</v>
      </c>
      <c r="K132" s="209" t="str">
        <f t="shared" si="19"/>
        <v/>
      </c>
      <c r="L132" s="125" t="str">
        <f t="shared" si="20"/>
        <v/>
      </c>
      <c r="M132" s="9"/>
      <c r="N132" s="138" t="s">
        <v>18</v>
      </c>
      <c r="O132" s="126">
        <f t="shared" si="21"/>
        <v>0</v>
      </c>
      <c r="P132" s="127">
        <f t="shared" si="22"/>
        <v>0</v>
      </c>
      <c r="Q132" s="127">
        <f t="shared" si="23"/>
        <v>0</v>
      </c>
      <c r="R132" s="127">
        <f t="shared" si="24"/>
        <v>0</v>
      </c>
      <c r="S132" s="34">
        <f t="shared" si="25"/>
        <v>0</v>
      </c>
      <c r="T132" s="35">
        <f t="shared" si="26"/>
        <v>0</v>
      </c>
      <c r="U132" s="128">
        <f t="shared" si="27"/>
        <v>0</v>
      </c>
      <c r="V132" s="129">
        <f t="shared" si="28"/>
        <v>0</v>
      </c>
      <c r="W132" s="128">
        <f t="shared" si="29"/>
        <v>0</v>
      </c>
      <c r="X132" s="130">
        <f t="shared" si="30"/>
        <v>0</v>
      </c>
      <c r="Y132" s="128">
        <f t="shared" si="31"/>
        <v>0</v>
      </c>
      <c r="Z132" s="130">
        <f t="shared" si="32"/>
        <v>0</v>
      </c>
      <c r="AA132" s="68">
        <f t="shared" si="33"/>
        <v>0</v>
      </c>
      <c r="AB132" s="100">
        <f t="shared" si="34"/>
        <v>0</v>
      </c>
      <c r="AC132" s="131"/>
    </row>
    <row r="133" spans="1:29" ht="24.95" customHeight="1" x14ac:dyDescent="0.35">
      <c r="A133" s="65"/>
      <c r="B133" s="1"/>
      <c r="C133" s="1"/>
      <c r="D133" s="2"/>
      <c r="E133" s="2"/>
      <c r="F133" s="4"/>
      <c r="G133" s="4"/>
      <c r="H133" s="5"/>
      <c r="I133" s="5"/>
      <c r="J133" s="124">
        <f t="shared" si="18"/>
        <v>0</v>
      </c>
      <c r="K133" s="209" t="str">
        <f t="shared" si="19"/>
        <v/>
      </c>
      <c r="L133" s="125" t="str">
        <f t="shared" si="20"/>
        <v/>
      </c>
      <c r="M133" s="9"/>
      <c r="N133" s="138" t="s">
        <v>18</v>
      </c>
      <c r="O133" s="126">
        <f t="shared" si="21"/>
        <v>0</v>
      </c>
      <c r="P133" s="127">
        <f t="shared" si="22"/>
        <v>0</v>
      </c>
      <c r="Q133" s="127">
        <f t="shared" si="23"/>
        <v>0</v>
      </c>
      <c r="R133" s="127">
        <f t="shared" si="24"/>
        <v>0</v>
      </c>
      <c r="S133" s="34">
        <f t="shared" si="25"/>
        <v>0</v>
      </c>
      <c r="T133" s="35">
        <f t="shared" si="26"/>
        <v>0</v>
      </c>
      <c r="U133" s="128">
        <f t="shared" si="27"/>
        <v>0</v>
      </c>
      <c r="V133" s="129">
        <f t="shared" si="28"/>
        <v>0</v>
      </c>
      <c r="W133" s="128">
        <f t="shared" si="29"/>
        <v>0</v>
      </c>
      <c r="X133" s="130">
        <f t="shared" si="30"/>
        <v>0</v>
      </c>
      <c r="Y133" s="128">
        <f t="shared" si="31"/>
        <v>0</v>
      </c>
      <c r="Z133" s="130">
        <f t="shared" si="32"/>
        <v>0</v>
      </c>
      <c r="AA133" s="68">
        <f t="shared" si="33"/>
        <v>0</v>
      </c>
      <c r="AB133" s="100">
        <f t="shared" si="34"/>
        <v>0</v>
      </c>
      <c r="AC133" s="131"/>
    </row>
    <row r="134" spans="1:29" ht="24.95" customHeight="1" x14ac:dyDescent="0.35">
      <c r="A134" s="65"/>
      <c r="B134" s="1"/>
      <c r="C134" s="1"/>
      <c r="D134" s="2"/>
      <c r="E134" s="2"/>
      <c r="F134" s="4"/>
      <c r="G134" s="4"/>
      <c r="H134" s="5"/>
      <c r="I134" s="5"/>
      <c r="J134" s="124">
        <f t="shared" si="18"/>
        <v>0</v>
      </c>
      <c r="K134" s="209" t="str">
        <f t="shared" si="19"/>
        <v/>
      </c>
      <c r="L134" s="125" t="str">
        <f t="shared" si="20"/>
        <v/>
      </c>
      <c r="M134" s="9"/>
      <c r="N134" s="138" t="s">
        <v>18</v>
      </c>
      <c r="O134" s="126">
        <f t="shared" si="21"/>
        <v>0</v>
      </c>
      <c r="P134" s="127">
        <f t="shared" si="22"/>
        <v>0</v>
      </c>
      <c r="Q134" s="127">
        <f t="shared" si="23"/>
        <v>0</v>
      </c>
      <c r="R134" s="127">
        <f t="shared" si="24"/>
        <v>0</v>
      </c>
      <c r="S134" s="34">
        <f t="shared" si="25"/>
        <v>0</v>
      </c>
      <c r="T134" s="35">
        <f t="shared" si="26"/>
        <v>0</v>
      </c>
      <c r="U134" s="128">
        <f t="shared" si="27"/>
        <v>0</v>
      </c>
      <c r="V134" s="129">
        <f t="shared" si="28"/>
        <v>0</v>
      </c>
      <c r="W134" s="128">
        <f t="shared" si="29"/>
        <v>0</v>
      </c>
      <c r="X134" s="130">
        <f t="shared" si="30"/>
        <v>0</v>
      </c>
      <c r="Y134" s="128">
        <f t="shared" si="31"/>
        <v>0</v>
      </c>
      <c r="Z134" s="130">
        <f t="shared" si="32"/>
        <v>0</v>
      </c>
      <c r="AA134" s="68">
        <f t="shared" si="33"/>
        <v>0</v>
      </c>
      <c r="AB134" s="100">
        <f t="shared" si="34"/>
        <v>0</v>
      </c>
      <c r="AC134" s="131"/>
    </row>
    <row r="135" spans="1:29" ht="24.95" customHeight="1" x14ac:dyDescent="0.35">
      <c r="A135" s="65"/>
      <c r="B135" s="1"/>
      <c r="C135" s="1"/>
      <c r="D135" s="2"/>
      <c r="E135" s="2"/>
      <c r="F135" s="4"/>
      <c r="G135" s="4"/>
      <c r="H135" s="5"/>
      <c r="I135" s="5"/>
      <c r="J135" s="124">
        <f t="shared" si="18"/>
        <v>0</v>
      </c>
      <c r="K135" s="209" t="str">
        <f t="shared" si="19"/>
        <v/>
      </c>
      <c r="L135" s="125" t="str">
        <f t="shared" si="20"/>
        <v/>
      </c>
      <c r="M135" s="9"/>
      <c r="N135" s="138" t="s">
        <v>18</v>
      </c>
      <c r="O135" s="126">
        <f t="shared" si="21"/>
        <v>0</v>
      </c>
      <c r="P135" s="127">
        <f t="shared" si="22"/>
        <v>0</v>
      </c>
      <c r="Q135" s="127">
        <f t="shared" si="23"/>
        <v>0</v>
      </c>
      <c r="R135" s="127">
        <f t="shared" si="24"/>
        <v>0</v>
      </c>
      <c r="S135" s="34">
        <f t="shared" si="25"/>
        <v>0</v>
      </c>
      <c r="T135" s="35">
        <f t="shared" si="26"/>
        <v>0</v>
      </c>
      <c r="U135" s="128">
        <f t="shared" si="27"/>
        <v>0</v>
      </c>
      <c r="V135" s="129">
        <f t="shared" si="28"/>
        <v>0</v>
      </c>
      <c r="W135" s="128">
        <f t="shared" si="29"/>
        <v>0</v>
      </c>
      <c r="X135" s="130">
        <f t="shared" si="30"/>
        <v>0</v>
      </c>
      <c r="Y135" s="128">
        <f t="shared" si="31"/>
        <v>0</v>
      </c>
      <c r="Z135" s="130">
        <f t="shared" si="32"/>
        <v>0</v>
      </c>
      <c r="AA135" s="68">
        <f t="shared" si="33"/>
        <v>0</v>
      </c>
      <c r="AB135" s="100">
        <f t="shared" si="34"/>
        <v>0</v>
      </c>
      <c r="AC135" s="131"/>
    </row>
    <row r="136" spans="1:29" ht="24.95" customHeight="1" x14ac:dyDescent="0.35">
      <c r="A136" s="65"/>
      <c r="B136" s="1"/>
      <c r="C136" s="1"/>
      <c r="D136" s="2"/>
      <c r="E136" s="2"/>
      <c r="F136" s="4"/>
      <c r="G136" s="4"/>
      <c r="H136" s="5"/>
      <c r="I136" s="5"/>
      <c r="J136" s="124">
        <f t="shared" ref="J136:J149" si="35">H136+I136</f>
        <v>0</v>
      </c>
      <c r="K136" s="209" t="str">
        <f t="shared" ref="K136:K149" si="36">IF(J136&gt;0,IF(F136="","Inserire periodo in colonne F e G",IF(G136="","Inserire periodo in colonne F e G",IF(H136="","Inserire gg. presenza in colonna H",IF(J136&gt;(G136-F136+1),"Errore supera n. max Giorni! verificare periodo inserito",IF(M136="","Inserire Isee in colonna M",IF(N136="","fleggare si/no colonna N",IF((G136-F136+1)=J136,"ok",""))))))),IF(AND(J136=0,F136&gt;0,G136&gt;0),"Inserire n. giorni colonne H/I",""))</f>
        <v/>
      </c>
      <c r="L136" s="125" t="str">
        <f t="shared" ref="L136:L149" si="37">IF((J136&gt;0),(G136-F136+1)-I136,"")</f>
        <v/>
      </c>
      <c r="M136" s="9"/>
      <c r="N136" s="138" t="s">
        <v>18</v>
      </c>
      <c r="O136" s="126">
        <f t="shared" ref="O136:O149" si="38">IF(H136&gt;0,38.1,0)</f>
        <v>0</v>
      </c>
      <c r="P136" s="127">
        <f t="shared" ref="P136:P149" si="39">IF(I136&gt;0,24.61,0)</f>
        <v>0</v>
      </c>
      <c r="Q136" s="127">
        <f t="shared" ref="Q136:Q149" si="40">ROUND(H136*O136,2)</f>
        <v>0</v>
      </c>
      <c r="R136" s="127">
        <f t="shared" ref="R136:R149" si="41">ROUND(I136*P136,2)</f>
        <v>0</v>
      </c>
      <c r="S136" s="34">
        <f t="shared" ref="S136:S149" si="42">ROUND(Q136+R136,2)</f>
        <v>0</v>
      </c>
      <c r="T136" s="35">
        <f t="shared" ref="T136:T149" si="43">IF(M136=0,0,IF((M136&lt;5000),5000,M136))</f>
        <v>0</v>
      </c>
      <c r="U136" s="128">
        <f t="shared" ref="U136:U149" si="44">IF(T136=0,0,ROUND((T136-5000)/(20000-5000),2))</f>
        <v>0</v>
      </c>
      <c r="V136" s="129">
        <f t="shared" ref="V136:V149" si="45">IF(N136="NO",0,IF(N136="SI",17.82,0))</f>
        <v>0</v>
      </c>
      <c r="W136" s="128">
        <f t="shared" ref="W136:W149" si="46">IF(H136&gt;0,ROUND((U136*(O136-V136)+V136),2),0)</f>
        <v>0</v>
      </c>
      <c r="X136" s="130">
        <f t="shared" ref="X136:X149" si="47">IF(H136&gt;0,ROUND(O136-W136,2),0)</f>
        <v>0</v>
      </c>
      <c r="Y136" s="128">
        <f t="shared" ref="Y136:Y149" si="48">IF(I136&gt;0,(ROUND((U136*(P136-V136)+V136),2)),0)</f>
        <v>0</v>
      </c>
      <c r="Z136" s="130">
        <f t="shared" ref="Z136:Z149" si="49">IF(I136&gt;0,(ROUND(P136-Y136,2)),0)</f>
        <v>0</v>
      </c>
      <c r="AA136" s="68">
        <f t="shared" ref="AA136:AA149" si="50">ROUND((W136*H136)+(Y136*I136),2)</f>
        <v>0</v>
      </c>
      <c r="AB136" s="100">
        <f t="shared" ref="AB136:AB149" si="51">IF(J136&gt;0,ROUND((X136*H136)+(Z136*I136),2),0)</f>
        <v>0</v>
      </c>
      <c r="AC136" s="131"/>
    </row>
    <row r="137" spans="1:29" ht="24.95" customHeight="1" x14ac:dyDescent="0.35">
      <c r="A137" s="65"/>
      <c r="B137" s="1"/>
      <c r="C137" s="1"/>
      <c r="D137" s="2"/>
      <c r="E137" s="2"/>
      <c r="F137" s="4"/>
      <c r="G137" s="4"/>
      <c r="H137" s="5"/>
      <c r="I137" s="5"/>
      <c r="J137" s="124">
        <f t="shared" si="35"/>
        <v>0</v>
      </c>
      <c r="K137" s="209" t="str">
        <f t="shared" si="36"/>
        <v/>
      </c>
      <c r="L137" s="125" t="str">
        <f t="shared" si="37"/>
        <v/>
      </c>
      <c r="M137" s="9"/>
      <c r="N137" s="138" t="s">
        <v>18</v>
      </c>
      <c r="O137" s="126">
        <f t="shared" si="38"/>
        <v>0</v>
      </c>
      <c r="P137" s="127">
        <f t="shared" si="39"/>
        <v>0</v>
      </c>
      <c r="Q137" s="127">
        <f t="shared" si="40"/>
        <v>0</v>
      </c>
      <c r="R137" s="127">
        <f t="shared" si="41"/>
        <v>0</v>
      </c>
      <c r="S137" s="34">
        <f t="shared" si="42"/>
        <v>0</v>
      </c>
      <c r="T137" s="35">
        <f t="shared" si="43"/>
        <v>0</v>
      </c>
      <c r="U137" s="128">
        <f t="shared" si="44"/>
        <v>0</v>
      </c>
      <c r="V137" s="129">
        <f t="shared" si="45"/>
        <v>0</v>
      </c>
      <c r="W137" s="128">
        <f t="shared" si="46"/>
        <v>0</v>
      </c>
      <c r="X137" s="130">
        <f t="shared" si="47"/>
        <v>0</v>
      </c>
      <c r="Y137" s="128">
        <f t="shared" si="48"/>
        <v>0</v>
      </c>
      <c r="Z137" s="130">
        <f t="shared" si="49"/>
        <v>0</v>
      </c>
      <c r="AA137" s="68">
        <f t="shared" si="50"/>
        <v>0</v>
      </c>
      <c r="AB137" s="100">
        <f t="shared" si="51"/>
        <v>0</v>
      </c>
      <c r="AC137" s="131"/>
    </row>
    <row r="138" spans="1:29" ht="24.95" customHeight="1" x14ac:dyDescent="0.35">
      <c r="A138" s="65"/>
      <c r="B138" s="1"/>
      <c r="C138" s="1"/>
      <c r="D138" s="2"/>
      <c r="E138" s="2"/>
      <c r="F138" s="4"/>
      <c r="G138" s="4"/>
      <c r="H138" s="5"/>
      <c r="I138" s="5"/>
      <c r="J138" s="124">
        <f t="shared" si="35"/>
        <v>0</v>
      </c>
      <c r="K138" s="209" t="str">
        <f t="shared" si="36"/>
        <v/>
      </c>
      <c r="L138" s="125" t="str">
        <f t="shared" si="37"/>
        <v/>
      </c>
      <c r="M138" s="9"/>
      <c r="N138" s="138" t="s">
        <v>18</v>
      </c>
      <c r="O138" s="126">
        <f t="shared" si="38"/>
        <v>0</v>
      </c>
      <c r="P138" s="127">
        <f t="shared" si="39"/>
        <v>0</v>
      </c>
      <c r="Q138" s="127">
        <f t="shared" si="40"/>
        <v>0</v>
      </c>
      <c r="R138" s="127">
        <f t="shared" si="41"/>
        <v>0</v>
      </c>
      <c r="S138" s="34">
        <f t="shared" si="42"/>
        <v>0</v>
      </c>
      <c r="T138" s="35">
        <f t="shared" si="43"/>
        <v>0</v>
      </c>
      <c r="U138" s="128">
        <f t="shared" si="44"/>
        <v>0</v>
      </c>
      <c r="V138" s="129">
        <f t="shared" si="45"/>
        <v>0</v>
      </c>
      <c r="W138" s="128">
        <f t="shared" si="46"/>
        <v>0</v>
      </c>
      <c r="X138" s="130">
        <f t="shared" si="47"/>
        <v>0</v>
      </c>
      <c r="Y138" s="128">
        <f t="shared" si="48"/>
        <v>0</v>
      </c>
      <c r="Z138" s="130">
        <f t="shared" si="49"/>
        <v>0</v>
      </c>
      <c r="AA138" s="68">
        <f t="shared" si="50"/>
        <v>0</v>
      </c>
      <c r="AB138" s="100">
        <f t="shared" si="51"/>
        <v>0</v>
      </c>
      <c r="AC138" s="131"/>
    </row>
    <row r="139" spans="1:29" ht="24.95" customHeight="1" x14ac:dyDescent="0.35">
      <c r="A139" s="65"/>
      <c r="B139" s="1"/>
      <c r="C139" s="1"/>
      <c r="D139" s="2"/>
      <c r="E139" s="2"/>
      <c r="F139" s="4"/>
      <c r="G139" s="4"/>
      <c r="H139" s="5"/>
      <c r="I139" s="5"/>
      <c r="J139" s="124">
        <f t="shared" si="35"/>
        <v>0</v>
      </c>
      <c r="K139" s="209" t="str">
        <f t="shared" si="36"/>
        <v/>
      </c>
      <c r="L139" s="125" t="str">
        <f t="shared" si="37"/>
        <v/>
      </c>
      <c r="M139" s="9"/>
      <c r="N139" s="138" t="s">
        <v>18</v>
      </c>
      <c r="O139" s="126">
        <f t="shared" si="38"/>
        <v>0</v>
      </c>
      <c r="P139" s="127">
        <f t="shared" si="39"/>
        <v>0</v>
      </c>
      <c r="Q139" s="127">
        <f t="shared" si="40"/>
        <v>0</v>
      </c>
      <c r="R139" s="127">
        <f t="shared" si="41"/>
        <v>0</v>
      </c>
      <c r="S139" s="34">
        <f t="shared" si="42"/>
        <v>0</v>
      </c>
      <c r="T139" s="35">
        <f t="shared" si="43"/>
        <v>0</v>
      </c>
      <c r="U139" s="128">
        <f t="shared" si="44"/>
        <v>0</v>
      </c>
      <c r="V139" s="129">
        <f t="shared" si="45"/>
        <v>0</v>
      </c>
      <c r="W139" s="128">
        <f t="shared" si="46"/>
        <v>0</v>
      </c>
      <c r="X139" s="130">
        <f t="shared" si="47"/>
        <v>0</v>
      </c>
      <c r="Y139" s="128">
        <f t="shared" si="48"/>
        <v>0</v>
      </c>
      <c r="Z139" s="130">
        <f t="shared" si="49"/>
        <v>0</v>
      </c>
      <c r="AA139" s="68">
        <f t="shared" si="50"/>
        <v>0</v>
      </c>
      <c r="AB139" s="100">
        <f t="shared" si="51"/>
        <v>0</v>
      </c>
      <c r="AC139" s="131"/>
    </row>
    <row r="140" spans="1:29" ht="24.95" customHeight="1" x14ac:dyDescent="0.35">
      <c r="A140" s="65"/>
      <c r="B140" s="1"/>
      <c r="C140" s="1"/>
      <c r="D140" s="2"/>
      <c r="E140" s="2"/>
      <c r="F140" s="4"/>
      <c r="G140" s="4"/>
      <c r="H140" s="5"/>
      <c r="I140" s="5"/>
      <c r="J140" s="124">
        <f t="shared" si="35"/>
        <v>0</v>
      </c>
      <c r="K140" s="209" t="str">
        <f t="shared" si="36"/>
        <v/>
      </c>
      <c r="L140" s="125" t="str">
        <f t="shared" si="37"/>
        <v/>
      </c>
      <c r="M140" s="9"/>
      <c r="N140" s="138" t="s">
        <v>18</v>
      </c>
      <c r="O140" s="126">
        <f t="shared" si="38"/>
        <v>0</v>
      </c>
      <c r="P140" s="127">
        <f t="shared" si="39"/>
        <v>0</v>
      </c>
      <c r="Q140" s="127">
        <f t="shared" si="40"/>
        <v>0</v>
      </c>
      <c r="R140" s="127">
        <f t="shared" si="41"/>
        <v>0</v>
      </c>
      <c r="S140" s="34">
        <f t="shared" si="42"/>
        <v>0</v>
      </c>
      <c r="T140" s="35">
        <f t="shared" si="43"/>
        <v>0</v>
      </c>
      <c r="U140" s="128">
        <f t="shared" si="44"/>
        <v>0</v>
      </c>
      <c r="V140" s="129">
        <f t="shared" si="45"/>
        <v>0</v>
      </c>
      <c r="W140" s="128">
        <f t="shared" si="46"/>
        <v>0</v>
      </c>
      <c r="X140" s="130">
        <f t="shared" si="47"/>
        <v>0</v>
      </c>
      <c r="Y140" s="128">
        <f t="shared" si="48"/>
        <v>0</v>
      </c>
      <c r="Z140" s="130">
        <f t="shared" si="49"/>
        <v>0</v>
      </c>
      <c r="AA140" s="68">
        <f t="shared" si="50"/>
        <v>0</v>
      </c>
      <c r="AB140" s="100">
        <f t="shared" si="51"/>
        <v>0</v>
      </c>
      <c r="AC140" s="131"/>
    </row>
    <row r="141" spans="1:29" ht="24.95" customHeight="1" x14ac:dyDescent="0.35">
      <c r="A141" s="65"/>
      <c r="B141" s="1"/>
      <c r="C141" s="1"/>
      <c r="D141" s="2"/>
      <c r="E141" s="2"/>
      <c r="F141" s="4"/>
      <c r="G141" s="4"/>
      <c r="H141" s="5"/>
      <c r="I141" s="5"/>
      <c r="J141" s="124">
        <f t="shared" si="35"/>
        <v>0</v>
      </c>
      <c r="K141" s="209" t="str">
        <f t="shared" si="36"/>
        <v/>
      </c>
      <c r="L141" s="125" t="str">
        <f t="shared" si="37"/>
        <v/>
      </c>
      <c r="M141" s="9"/>
      <c r="N141" s="138" t="s">
        <v>18</v>
      </c>
      <c r="O141" s="126">
        <f t="shared" si="38"/>
        <v>0</v>
      </c>
      <c r="P141" s="127">
        <f t="shared" si="39"/>
        <v>0</v>
      </c>
      <c r="Q141" s="127">
        <f t="shared" si="40"/>
        <v>0</v>
      </c>
      <c r="R141" s="127">
        <f t="shared" si="41"/>
        <v>0</v>
      </c>
      <c r="S141" s="34">
        <f t="shared" si="42"/>
        <v>0</v>
      </c>
      <c r="T141" s="35">
        <f t="shared" si="43"/>
        <v>0</v>
      </c>
      <c r="U141" s="128">
        <f t="shared" si="44"/>
        <v>0</v>
      </c>
      <c r="V141" s="129">
        <f t="shared" si="45"/>
        <v>0</v>
      </c>
      <c r="W141" s="128">
        <f t="shared" si="46"/>
        <v>0</v>
      </c>
      <c r="X141" s="130">
        <f t="shared" si="47"/>
        <v>0</v>
      </c>
      <c r="Y141" s="128">
        <f t="shared" si="48"/>
        <v>0</v>
      </c>
      <c r="Z141" s="130">
        <f t="shared" si="49"/>
        <v>0</v>
      </c>
      <c r="AA141" s="68">
        <f t="shared" si="50"/>
        <v>0</v>
      </c>
      <c r="AB141" s="100">
        <f t="shared" si="51"/>
        <v>0</v>
      </c>
      <c r="AC141" s="131"/>
    </row>
    <row r="142" spans="1:29" ht="24.95" customHeight="1" x14ac:dyDescent="0.35">
      <c r="A142" s="65"/>
      <c r="B142" s="1"/>
      <c r="C142" s="1"/>
      <c r="D142" s="2"/>
      <c r="E142" s="2"/>
      <c r="F142" s="4"/>
      <c r="G142" s="4"/>
      <c r="H142" s="5"/>
      <c r="I142" s="5"/>
      <c r="J142" s="124">
        <f t="shared" si="35"/>
        <v>0</v>
      </c>
      <c r="K142" s="209" t="str">
        <f t="shared" si="36"/>
        <v/>
      </c>
      <c r="L142" s="125" t="str">
        <f t="shared" si="37"/>
        <v/>
      </c>
      <c r="M142" s="9"/>
      <c r="N142" s="138" t="s">
        <v>18</v>
      </c>
      <c r="O142" s="126">
        <f t="shared" si="38"/>
        <v>0</v>
      </c>
      <c r="P142" s="127">
        <f t="shared" si="39"/>
        <v>0</v>
      </c>
      <c r="Q142" s="127">
        <f t="shared" si="40"/>
        <v>0</v>
      </c>
      <c r="R142" s="127">
        <f t="shared" si="41"/>
        <v>0</v>
      </c>
      <c r="S142" s="34">
        <f t="shared" si="42"/>
        <v>0</v>
      </c>
      <c r="T142" s="35">
        <f t="shared" si="43"/>
        <v>0</v>
      </c>
      <c r="U142" s="128">
        <f t="shared" si="44"/>
        <v>0</v>
      </c>
      <c r="V142" s="129">
        <f t="shared" si="45"/>
        <v>0</v>
      </c>
      <c r="W142" s="128">
        <f t="shared" si="46"/>
        <v>0</v>
      </c>
      <c r="X142" s="130">
        <f t="shared" si="47"/>
        <v>0</v>
      </c>
      <c r="Y142" s="128">
        <f t="shared" si="48"/>
        <v>0</v>
      </c>
      <c r="Z142" s="130">
        <f t="shared" si="49"/>
        <v>0</v>
      </c>
      <c r="AA142" s="68">
        <f t="shared" si="50"/>
        <v>0</v>
      </c>
      <c r="AB142" s="100">
        <f t="shared" si="51"/>
        <v>0</v>
      </c>
      <c r="AC142" s="131"/>
    </row>
    <row r="143" spans="1:29" ht="24.95" customHeight="1" x14ac:dyDescent="0.35">
      <c r="A143" s="65"/>
      <c r="B143" s="1"/>
      <c r="C143" s="1"/>
      <c r="D143" s="2"/>
      <c r="E143" s="2"/>
      <c r="F143" s="4"/>
      <c r="G143" s="4"/>
      <c r="H143" s="5"/>
      <c r="I143" s="5"/>
      <c r="J143" s="124">
        <f t="shared" si="35"/>
        <v>0</v>
      </c>
      <c r="K143" s="209" t="str">
        <f t="shared" si="36"/>
        <v/>
      </c>
      <c r="L143" s="125" t="str">
        <f t="shared" si="37"/>
        <v/>
      </c>
      <c r="M143" s="9"/>
      <c r="N143" s="138" t="s">
        <v>18</v>
      </c>
      <c r="O143" s="126">
        <f t="shared" si="38"/>
        <v>0</v>
      </c>
      <c r="P143" s="127">
        <f t="shared" si="39"/>
        <v>0</v>
      </c>
      <c r="Q143" s="127">
        <f t="shared" si="40"/>
        <v>0</v>
      </c>
      <c r="R143" s="127">
        <f t="shared" si="41"/>
        <v>0</v>
      </c>
      <c r="S143" s="34">
        <f t="shared" si="42"/>
        <v>0</v>
      </c>
      <c r="T143" s="35">
        <f t="shared" si="43"/>
        <v>0</v>
      </c>
      <c r="U143" s="128">
        <f t="shared" si="44"/>
        <v>0</v>
      </c>
      <c r="V143" s="129">
        <f t="shared" si="45"/>
        <v>0</v>
      </c>
      <c r="W143" s="128">
        <f t="shared" si="46"/>
        <v>0</v>
      </c>
      <c r="X143" s="130">
        <f t="shared" si="47"/>
        <v>0</v>
      </c>
      <c r="Y143" s="128">
        <f t="shared" si="48"/>
        <v>0</v>
      </c>
      <c r="Z143" s="130">
        <f t="shared" si="49"/>
        <v>0</v>
      </c>
      <c r="AA143" s="68">
        <f t="shared" si="50"/>
        <v>0</v>
      </c>
      <c r="AB143" s="100">
        <f t="shared" si="51"/>
        <v>0</v>
      </c>
      <c r="AC143" s="131"/>
    </row>
    <row r="144" spans="1:29" ht="24.95" customHeight="1" x14ac:dyDescent="0.35">
      <c r="A144" s="65"/>
      <c r="B144" s="1"/>
      <c r="C144" s="1"/>
      <c r="D144" s="2"/>
      <c r="E144" s="2"/>
      <c r="F144" s="4"/>
      <c r="G144" s="4"/>
      <c r="H144" s="5"/>
      <c r="I144" s="5"/>
      <c r="J144" s="124">
        <f t="shared" si="35"/>
        <v>0</v>
      </c>
      <c r="K144" s="209" t="str">
        <f t="shared" si="36"/>
        <v/>
      </c>
      <c r="L144" s="125" t="str">
        <f t="shared" si="37"/>
        <v/>
      </c>
      <c r="M144" s="9"/>
      <c r="N144" s="138" t="s">
        <v>18</v>
      </c>
      <c r="O144" s="126">
        <f t="shared" si="38"/>
        <v>0</v>
      </c>
      <c r="P144" s="127">
        <f t="shared" si="39"/>
        <v>0</v>
      </c>
      <c r="Q144" s="127">
        <f t="shared" si="40"/>
        <v>0</v>
      </c>
      <c r="R144" s="127">
        <f t="shared" si="41"/>
        <v>0</v>
      </c>
      <c r="S144" s="34">
        <f t="shared" si="42"/>
        <v>0</v>
      </c>
      <c r="T144" s="35">
        <f t="shared" si="43"/>
        <v>0</v>
      </c>
      <c r="U144" s="128">
        <f t="shared" si="44"/>
        <v>0</v>
      </c>
      <c r="V144" s="129">
        <f t="shared" si="45"/>
        <v>0</v>
      </c>
      <c r="W144" s="128">
        <f t="shared" si="46"/>
        <v>0</v>
      </c>
      <c r="X144" s="130">
        <f t="shared" si="47"/>
        <v>0</v>
      </c>
      <c r="Y144" s="128">
        <f t="shared" si="48"/>
        <v>0</v>
      </c>
      <c r="Z144" s="130">
        <f t="shared" si="49"/>
        <v>0</v>
      </c>
      <c r="AA144" s="68">
        <f t="shared" si="50"/>
        <v>0</v>
      </c>
      <c r="AB144" s="100">
        <f t="shared" si="51"/>
        <v>0</v>
      </c>
      <c r="AC144" s="131"/>
    </row>
    <row r="145" spans="1:29" ht="24.95" customHeight="1" x14ac:dyDescent="0.35">
      <c r="A145" s="65"/>
      <c r="B145" s="1"/>
      <c r="C145" s="1"/>
      <c r="D145" s="2"/>
      <c r="E145" s="2"/>
      <c r="F145" s="4"/>
      <c r="G145" s="4"/>
      <c r="H145" s="5"/>
      <c r="I145" s="5"/>
      <c r="J145" s="124">
        <f t="shared" si="35"/>
        <v>0</v>
      </c>
      <c r="K145" s="209" t="str">
        <f t="shared" si="36"/>
        <v/>
      </c>
      <c r="L145" s="125" t="str">
        <f t="shared" si="37"/>
        <v/>
      </c>
      <c r="M145" s="9"/>
      <c r="N145" s="138" t="s">
        <v>18</v>
      </c>
      <c r="O145" s="126">
        <f t="shared" si="38"/>
        <v>0</v>
      </c>
      <c r="P145" s="127">
        <f t="shared" si="39"/>
        <v>0</v>
      </c>
      <c r="Q145" s="127">
        <f t="shared" si="40"/>
        <v>0</v>
      </c>
      <c r="R145" s="127">
        <f t="shared" si="41"/>
        <v>0</v>
      </c>
      <c r="S145" s="34">
        <f t="shared" si="42"/>
        <v>0</v>
      </c>
      <c r="T145" s="35">
        <f t="shared" si="43"/>
        <v>0</v>
      </c>
      <c r="U145" s="128">
        <f t="shared" si="44"/>
        <v>0</v>
      </c>
      <c r="V145" s="129">
        <f t="shared" si="45"/>
        <v>0</v>
      </c>
      <c r="W145" s="128">
        <f t="shared" si="46"/>
        <v>0</v>
      </c>
      <c r="X145" s="130">
        <f t="shared" si="47"/>
        <v>0</v>
      </c>
      <c r="Y145" s="128">
        <f t="shared" si="48"/>
        <v>0</v>
      </c>
      <c r="Z145" s="130">
        <f t="shared" si="49"/>
        <v>0</v>
      </c>
      <c r="AA145" s="68">
        <f t="shared" si="50"/>
        <v>0</v>
      </c>
      <c r="AB145" s="100">
        <f t="shared" si="51"/>
        <v>0</v>
      </c>
      <c r="AC145" s="131"/>
    </row>
    <row r="146" spans="1:29" ht="24.95" customHeight="1" x14ac:dyDescent="0.35">
      <c r="A146" s="65"/>
      <c r="B146" s="1"/>
      <c r="C146" s="1"/>
      <c r="D146" s="2"/>
      <c r="E146" s="2"/>
      <c r="F146" s="4"/>
      <c r="G146" s="4"/>
      <c r="H146" s="5"/>
      <c r="I146" s="5"/>
      <c r="J146" s="124">
        <f t="shared" si="35"/>
        <v>0</v>
      </c>
      <c r="K146" s="209" t="str">
        <f t="shared" si="36"/>
        <v/>
      </c>
      <c r="L146" s="125" t="str">
        <f t="shared" si="37"/>
        <v/>
      </c>
      <c r="M146" s="9"/>
      <c r="N146" s="138" t="s">
        <v>18</v>
      </c>
      <c r="O146" s="126">
        <f t="shared" si="38"/>
        <v>0</v>
      </c>
      <c r="P146" s="127">
        <f t="shared" si="39"/>
        <v>0</v>
      </c>
      <c r="Q146" s="127">
        <f t="shared" si="40"/>
        <v>0</v>
      </c>
      <c r="R146" s="127">
        <f t="shared" si="41"/>
        <v>0</v>
      </c>
      <c r="S146" s="34">
        <f t="shared" si="42"/>
        <v>0</v>
      </c>
      <c r="T146" s="35">
        <f t="shared" si="43"/>
        <v>0</v>
      </c>
      <c r="U146" s="128">
        <f t="shared" si="44"/>
        <v>0</v>
      </c>
      <c r="V146" s="129">
        <f t="shared" si="45"/>
        <v>0</v>
      </c>
      <c r="W146" s="128">
        <f t="shared" si="46"/>
        <v>0</v>
      </c>
      <c r="X146" s="130">
        <f t="shared" si="47"/>
        <v>0</v>
      </c>
      <c r="Y146" s="128">
        <f t="shared" si="48"/>
        <v>0</v>
      </c>
      <c r="Z146" s="130">
        <f t="shared" si="49"/>
        <v>0</v>
      </c>
      <c r="AA146" s="68">
        <f t="shared" si="50"/>
        <v>0</v>
      </c>
      <c r="AB146" s="100">
        <f t="shared" si="51"/>
        <v>0</v>
      </c>
      <c r="AC146" s="131"/>
    </row>
    <row r="147" spans="1:29" ht="24.95" customHeight="1" x14ac:dyDescent="0.35">
      <c r="A147" s="65"/>
      <c r="B147" s="1"/>
      <c r="C147" s="1"/>
      <c r="D147" s="2"/>
      <c r="E147" s="2"/>
      <c r="F147" s="4"/>
      <c r="G147" s="4"/>
      <c r="H147" s="5"/>
      <c r="I147" s="5"/>
      <c r="J147" s="124">
        <f t="shared" si="35"/>
        <v>0</v>
      </c>
      <c r="K147" s="209" t="str">
        <f t="shared" si="36"/>
        <v/>
      </c>
      <c r="L147" s="125" t="str">
        <f t="shared" si="37"/>
        <v/>
      </c>
      <c r="M147" s="9"/>
      <c r="N147" s="138" t="s">
        <v>18</v>
      </c>
      <c r="O147" s="126">
        <f t="shared" si="38"/>
        <v>0</v>
      </c>
      <c r="P147" s="127">
        <f t="shared" si="39"/>
        <v>0</v>
      </c>
      <c r="Q147" s="127">
        <f t="shared" si="40"/>
        <v>0</v>
      </c>
      <c r="R147" s="127">
        <f t="shared" si="41"/>
        <v>0</v>
      </c>
      <c r="S147" s="34">
        <f t="shared" si="42"/>
        <v>0</v>
      </c>
      <c r="T147" s="35">
        <f t="shared" si="43"/>
        <v>0</v>
      </c>
      <c r="U147" s="128">
        <f t="shared" si="44"/>
        <v>0</v>
      </c>
      <c r="V147" s="129">
        <f t="shared" si="45"/>
        <v>0</v>
      </c>
      <c r="W147" s="128">
        <f t="shared" si="46"/>
        <v>0</v>
      </c>
      <c r="X147" s="130">
        <f t="shared" si="47"/>
        <v>0</v>
      </c>
      <c r="Y147" s="128">
        <f t="shared" si="48"/>
        <v>0</v>
      </c>
      <c r="Z147" s="130">
        <f t="shared" si="49"/>
        <v>0</v>
      </c>
      <c r="AA147" s="68">
        <f t="shared" si="50"/>
        <v>0</v>
      </c>
      <c r="AB147" s="100">
        <f t="shared" si="51"/>
        <v>0</v>
      </c>
      <c r="AC147" s="131"/>
    </row>
    <row r="148" spans="1:29" ht="24.95" customHeight="1" x14ac:dyDescent="0.35">
      <c r="A148" s="65"/>
      <c r="B148" s="1"/>
      <c r="C148" s="1"/>
      <c r="D148" s="2"/>
      <c r="E148" s="2"/>
      <c r="F148" s="4"/>
      <c r="G148" s="4"/>
      <c r="H148" s="5"/>
      <c r="I148" s="5"/>
      <c r="J148" s="124">
        <f t="shared" si="35"/>
        <v>0</v>
      </c>
      <c r="K148" s="209" t="str">
        <f t="shared" si="36"/>
        <v/>
      </c>
      <c r="L148" s="125" t="str">
        <f t="shared" si="37"/>
        <v/>
      </c>
      <c r="M148" s="9"/>
      <c r="N148" s="138" t="s">
        <v>18</v>
      </c>
      <c r="O148" s="126">
        <f t="shared" si="38"/>
        <v>0</v>
      </c>
      <c r="P148" s="127">
        <f t="shared" si="39"/>
        <v>0</v>
      </c>
      <c r="Q148" s="127">
        <f t="shared" si="40"/>
        <v>0</v>
      </c>
      <c r="R148" s="127">
        <f t="shared" si="41"/>
        <v>0</v>
      </c>
      <c r="S148" s="34">
        <f t="shared" si="42"/>
        <v>0</v>
      </c>
      <c r="T148" s="35">
        <f t="shared" si="43"/>
        <v>0</v>
      </c>
      <c r="U148" s="128">
        <f t="shared" si="44"/>
        <v>0</v>
      </c>
      <c r="V148" s="129">
        <f t="shared" si="45"/>
        <v>0</v>
      </c>
      <c r="W148" s="128">
        <f t="shared" si="46"/>
        <v>0</v>
      </c>
      <c r="X148" s="130">
        <f t="shared" si="47"/>
        <v>0</v>
      </c>
      <c r="Y148" s="128">
        <f t="shared" si="48"/>
        <v>0</v>
      </c>
      <c r="Z148" s="130">
        <f t="shared" si="49"/>
        <v>0</v>
      </c>
      <c r="AA148" s="68">
        <f t="shared" si="50"/>
        <v>0</v>
      </c>
      <c r="AB148" s="100">
        <f t="shared" si="51"/>
        <v>0</v>
      </c>
      <c r="AC148" s="131"/>
    </row>
    <row r="149" spans="1:29" ht="24.95" customHeight="1" thickBot="1" x14ac:dyDescent="0.4">
      <c r="A149" s="65"/>
      <c r="B149" s="1"/>
      <c r="C149" s="1"/>
      <c r="D149" s="2"/>
      <c r="E149" s="2"/>
      <c r="F149" s="4"/>
      <c r="G149" s="4"/>
      <c r="H149" s="5"/>
      <c r="I149" s="5"/>
      <c r="J149" s="124">
        <f t="shared" si="35"/>
        <v>0</v>
      </c>
      <c r="K149" s="209" t="str">
        <f t="shared" si="36"/>
        <v/>
      </c>
      <c r="L149" s="125" t="str">
        <f t="shared" si="37"/>
        <v/>
      </c>
      <c r="M149" s="9"/>
      <c r="N149" s="138" t="s">
        <v>18</v>
      </c>
      <c r="O149" s="126">
        <f t="shared" si="38"/>
        <v>0</v>
      </c>
      <c r="P149" s="127">
        <f t="shared" si="39"/>
        <v>0</v>
      </c>
      <c r="Q149" s="127">
        <f t="shared" si="40"/>
        <v>0</v>
      </c>
      <c r="R149" s="127">
        <f t="shared" si="41"/>
        <v>0</v>
      </c>
      <c r="S149" s="34">
        <f t="shared" si="42"/>
        <v>0</v>
      </c>
      <c r="T149" s="35">
        <f t="shared" si="43"/>
        <v>0</v>
      </c>
      <c r="U149" s="128">
        <f t="shared" si="44"/>
        <v>0</v>
      </c>
      <c r="V149" s="129">
        <f t="shared" si="45"/>
        <v>0</v>
      </c>
      <c r="W149" s="128">
        <f t="shared" si="46"/>
        <v>0</v>
      </c>
      <c r="X149" s="130">
        <f t="shared" si="47"/>
        <v>0</v>
      </c>
      <c r="Y149" s="128">
        <f t="shared" si="48"/>
        <v>0</v>
      </c>
      <c r="Z149" s="130">
        <f t="shared" si="49"/>
        <v>0</v>
      </c>
      <c r="AA149" s="68">
        <f t="shared" si="50"/>
        <v>0</v>
      </c>
      <c r="AB149" s="100">
        <f t="shared" si="51"/>
        <v>0</v>
      </c>
      <c r="AC149" s="131"/>
    </row>
    <row r="150" spans="1:29" s="63" customFormat="1" ht="37.700000000000003" customHeight="1" thickBot="1" x14ac:dyDescent="0.4">
      <c r="A150" s="66">
        <f>IF(SUM(A7:A149)&gt;0,LARGE($A$7:$A$149,1),0)</f>
        <v>0</v>
      </c>
      <c r="B150" s="56"/>
      <c r="C150" s="56"/>
      <c r="D150" s="57"/>
      <c r="E150" s="57"/>
      <c r="F150" s="58"/>
      <c r="G150" s="58"/>
      <c r="H150" s="59"/>
      <c r="I150" s="59"/>
      <c r="J150" s="58"/>
      <c r="K150" s="57"/>
      <c r="L150" s="58"/>
      <c r="M150" s="60"/>
      <c r="N150" s="58"/>
      <c r="O150" s="61"/>
      <c r="P150" s="61"/>
      <c r="Q150" s="61"/>
      <c r="R150" s="61"/>
      <c r="S150" s="67">
        <f>ROUND(SUM(S7:S149),2)</f>
        <v>0</v>
      </c>
      <c r="T150" s="61"/>
      <c r="U150" s="61"/>
      <c r="V150" s="61"/>
      <c r="W150" s="61"/>
      <c r="X150" s="62"/>
      <c r="Y150" s="61"/>
      <c r="Z150" s="62"/>
      <c r="AA150" s="69">
        <f>ROUND(SUM(AA7:AA149),2)</f>
        <v>0</v>
      </c>
      <c r="AB150" s="70">
        <f>ROUND(SUM(AB7:AB149),2)</f>
        <v>0</v>
      </c>
    </row>
  </sheetData>
  <sheetProtection algorithmName="SHA-512" hashValue="Sh+AVUNm+ehLQomCq1d+wB1b/G2PFgOs0uEfOEcFRBcabXSooR2vAFEbsUF3afJ24r5/QsAZseqod/gRGKTceQ==" saltValue="ZnU8Dv85XO+tD7JLlwP65g==" spinCount="100000" sheet="1" objects="1" scenarios="1"/>
  <mergeCells count="17">
    <mergeCell ref="A1:AB1"/>
    <mergeCell ref="B5:C5"/>
    <mergeCell ref="D5:E5"/>
    <mergeCell ref="F5:G5"/>
    <mergeCell ref="H5:I5"/>
    <mergeCell ref="J5:K5"/>
    <mergeCell ref="M5:N5"/>
    <mergeCell ref="O5:P5"/>
    <mergeCell ref="A2:C2"/>
    <mergeCell ref="A4:C4"/>
    <mergeCell ref="D2:AB2"/>
    <mergeCell ref="D4:AB4"/>
    <mergeCell ref="Q5:S5"/>
    <mergeCell ref="T5:U5"/>
    <mergeCell ref="A3:C3"/>
    <mergeCell ref="D3:AB3"/>
    <mergeCell ref="W5:AB5"/>
  </mergeCells>
  <conditionalFormatting sqref="K7:K149">
    <cfRule type="cellIs" dxfId="12" priority="1" operator="notEqual">
      <formula>"ok"</formula>
    </cfRule>
    <cfRule type="cellIs" dxfId="11" priority="2" operator="equal">
      <formula>"Errore Verificare Giorni"</formula>
    </cfRule>
    <cfRule type="cellIs" dxfId="10" priority="3" operator="equal">
      <formula>"Errore"</formula>
    </cfRule>
    <cfRule type="cellIs" dxfId="9" priority="4" operator="equal">
      <formula>"eRRORE"</formula>
    </cfRule>
  </conditionalFormatting>
  <conditionalFormatting sqref="K150">
    <cfRule type="cellIs" dxfId="8" priority="13" operator="equal">
      <formula>"Errore! Verificare Giorni"</formula>
    </cfRule>
  </conditionalFormatting>
  <dataValidations count="11">
    <dataValidation type="date" allowBlank="1" showInputMessage="1" showErrorMessage="1" sqref="WVN982846:WVO983187 WLR982846:WLS983187 F65342:G65683 JB65342:JC65683 SX65342:SY65683 ACT65342:ACU65683 AMP65342:AMQ65683 AWL65342:AWM65683 BGH65342:BGI65683 BQD65342:BQE65683 BZZ65342:CAA65683 CJV65342:CJW65683 CTR65342:CTS65683 DDN65342:DDO65683 DNJ65342:DNK65683 DXF65342:DXG65683 EHB65342:EHC65683 EQX65342:EQY65683 FAT65342:FAU65683 FKP65342:FKQ65683 FUL65342:FUM65683 GEH65342:GEI65683 GOD65342:GOE65683 GXZ65342:GYA65683 HHV65342:HHW65683 HRR65342:HRS65683 IBN65342:IBO65683 ILJ65342:ILK65683 IVF65342:IVG65683 JFB65342:JFC65683 JOX65342:JOY65683 JYT65342:JYU65683 KIP65342:KIQ65683 KSL65342:KSM65683 LCH65342:LCI65683 LMD65342:LME65683 LVZ65342:LWA65683 MFV65342:MFW65683 MPR65342:MPS65683 MZN65342:MZO65683 NJJ65342:NJK65683 NTF65342:NTG65683 ODB65342:ODC65683 OMX65342:OMY65683 OWT65342:OWU65683 PGP65342:PGQ65683 PQL65342:PQM65683 QAH65342:QAI65683 QKD65342:QKE65683 QTZ65342:QUA65683 RDV65342:RDW65683 RNR65342:RNS65683 RXN65342:RXO65683 SHJ65342:SHK65683 SRF65342:SRG65683 TBB65342:TBC65683 TKX65342:TKY65683 TUT65342:TUU65683 UEP65342:UEQ65683 UOL65342:UOM65683 UYH65342:UYI65683 VID65342:VIE65683 VRZ65342:VSA65683 WBV65342:WBW65683 WLR65342:WLS65683 WVN65342:WVO65683 F130878:G131219 JB130878:JC131219 SX130878:SY131219 ACT130878:ACU131219 AMP130878:AMQ131219 AWL130878:AWM131219 BGH130878:BGI131219 BQD130878:BQE131219 BZZ130878:CAA131219 CJV130878:CJW131219 CTR130878:CTS131219 DDN130878:DDO131219 DNJ130878:DNK131219 DXF130878:DXG131219 EHB130878:EHC131219 EQX130878:EQY131219 FAT130878:FAU131219 FKP130878:FKQ131219 FUL130878:FUM131219 GEH130878:GEI131219 GOD130878:GOE131219 GXZ130878:GYA131219 HHV130878:HHW131219 HRR130878:HRS131219 IBN130878:IBO131219 ILJ130878:ILK131219 IVF130878:IVG131219 JFB130878:JFC131219 JOX130878:JOY131219 JYT130878:JYU131219 KIP130878:KIQ131219 KSL130878:KSM131219 LCH130878:LCI131219 LMD130878:LME131219 LVZ130878:LWA131219 MFV130878:MFW131219 MPR130878:MPS131219 MZN130878:MZO131219 NJJ130878:NJK131219 NTF130878:NTG131219 ODB130878:ODC131219 OMX130878:OMY131219 OWT130878:OWU131219 PGP130878:PGQ131219 PQL130878:PQM131219 QAH130878:QAI131219 QKD130878:QKE131219 QTZ130878:QUA131219 RDV130878:RDW131219 RNR130878:RNS131219 RXN130878:RXO131219 SHJ130878:SHK131219 SRF130878:SRG131219 TBB130878:TBC131219 TKX130878:TKY131219 TUT130878:TUU131219 UEP130878:UEQ131219 UOL130878:UOM131219 UYH130878:UYI131219 VID130878:VIE131219 VRZ130878:VSA131219 WBV130878:WBW131219 WLR130878:WLS131219 WVN130878:WVO131219 F196414:G196755 JB196414:JC196755 SX196414:SY196755 ACT196414:ACU196755 AMP196414:AMQ196755 AWL196414:AWM196755 BGH196414:BGI196755 BQD196414:BQE196755 BZZ196414:CAA196755 CJV196414:CJW196755 CTR196414:CTS196755 DDN196414:DDO196755 DNJ196414:DNK196755 DXF196414:DXG196755 EHB196414:EHC196755 EQX196414:EQY196755 FAT196414:FAU196755 FKP196414:FKQ196755 FUL196414:FUM196755 GEH196414:GEI196755 GOD196414:GOE196755 GXZ196414:GYA196755 HHV196414:HHW196755 HRR196414:HRS196755 IBN196414:IBO196755 ILJ196414:ILK196755 IVF196414:IVG196755 JFB196414:JFC196755 JOX196414:JOY196755 JYT196414:JYU196755 KIP196414:KIQ196755 KSL196414:KSM196755 LCH196414:LCI196755 LMD196414:LME196755 LVZ196414:LWA196755 MFV196414:MFW196755 MPR196414:MPS196755 MZN196414:MZO196755 NJJ196414:NJK196755 NTF196414:NTG196755 ODB196414:ODC196755 OMX196414:OMY196755 OWT196414:OWU196755 PGP196414:PGQ196755 PQL196414:PQM196755 QAH196414:QAI196755 QKD196414:QKE196755 QTZ196414:QUA196755 RDV196414:RDW196755 RNR196414:RNS196755 RXN196414:RXO196755 SHJ196414:SHK196755 SRF196414:SRG196755 TBB196414:TBC196755 TKX196414:TKY196755 TUT196414:TUU196755 UEP196414:UEQ196755 UOL196414:UOM196755 UYH196414:UYI196755 VID196414:VIE196755 VRZ196414:VSA196755 WBV196414:WBW196755 WLR196414:WLS196755 WVN196414:WVO196755 F261950:G262291 JB261950:JC262291 SX261950:SY262291 ACT261950:ACU262291 AMP261950:AMQ262291 AWL261950:AWM262291 BGH261950:BGI262291 BQD261950:BQE262291 BZZ261950:CAA262291 CJV261950:CJW262291 CTR261950:CTS262291 DDN261950:DDO262291 DNJ261950:DNK262291 DXF261950:DXG262291 EHB261950:EHC262291 EQX261950:EQY262291 FAT261950:FAU262291 FKP261950:FKQ262291 FUL261950:FUM262291 GEH261950:GEI262291 GOD261950:GOE262291 GXZ261950:GYA262291 HHV261950:HHW262291 HRR261950:HRS262291 IBN261950:IBO262291 ILJ261950:ILK262291 IVF261950:IVG262291 JFB261950:JFC262291 JOX261950:JOY262291 JYT261950:JYU262291 KIP261950:KIQ262291 KSL261950:KSM262291 LCH261950:LCI262291 LMD261950:LME262291 LVZ261950:LWA262291 MFV261950:MFW262291 MPR261950:MPS262291 MZN261950:MZO262291 NJJ261950:NJK262291 NTF261950:NTG262291 ODB261950:ODC262291 OMX261950:OMY262291 OWT261950:OWU262291 PGP261950:PGQ262291 PQL261950:PQM262291 QAH261950:QAI262291 QKD261950:QKE262291 QTZ261950:QUA262291 RDV261950:RDW262291 RNR261950:RNS262291 RXN261950:RXO262291 SHJ261950:SHK262291 SRF261950:SRG262291 TBB261950:TBC262291 TKX261950:TKY262291 TUT261950:TUU262291 UEP261950:UEQ262291 UOL261950:UOM262291 UYH261950:UYI262291 VID261950:VIE262291 VRZ261950:VSA262291 WBV261950:WBW262291 WLR261950:WLS262291 WVN261950:WVO262291 F327486:G327827 JB327486:JC327827 SX327486:SY327827 ACT327486:ACU327827 AMP327486:AMQ327827 AWL327486:AWM327827 BGH327486:BGI327827 BQD327486:BQE327827 BZZ327486:CAA327827 CJV327486:CJW327827 CTR327486:CTS327827 DDN327486:DDO327827 DNJ327486:DNK327827 DXF327486:DXG327827 EHB327486:EHC327827 EQX327486:EQY327827 FAT327486:FAU327827 FKP327486:FKQ327827 FUL327486:FUM327827 GEH327486:GEI327827 GOD327486:GOE327827 GXZ327486:GYA327827 HHV327486:HHW327827 HRR327486:HRS327827 IBN327486:IBO327827 ILJ327486:ILK327827 IVF327486:IVG327827 JFB327486:JFC327827 JOX327486:JOY327827 JYT327486:JYU327827 KIP327486:KIQ327827 KSL327486:KSM327827 LCH327486:LCI327827 LMD327486:LME327827 LVZ327486:LWA327827 MFV327486:MFW327827 MPR327486:MPS327827 MZN327486:MZO327827 NJJ327486:NJK327827 NTF327486:NTG327827 ODB327486:ODC327827 OMX327486:OMY327827 OWT327486:OWU327827 PGP327486:PGQ327827 PQL327486:PQM327827 QAH327486:QAI327827 QKD327486:QKE327827 QTZ327486:QUA327827 RDV327486:RDW327827 RNR327486:RNS327827 RXN327486:RXO327827 SHJ327486:SHK327827 SRF327486:SRG327827 TBB327486:TBC327827 TKX327486:TKY327827 TUT327486:TUU327827 UEP327486:UEQ327827 UOL327486:UOM327827 UYH327486:UYI327827 VID327486:VIE327827 VRZ327486:VSA327827 WBV327486:WBW327827 WLR327486:WLS327827 WVN327486:WVO327827 F393022:G393363 JB393022:JC393363 SX393022:SY393363 ACT393022:ACU393363 AMP393022:AMQ393363 AWL393022:AWM393363 BGH393022:BGI393363 BQD393022:BQE393363 BZZ393022:CAA393363 CJV393022:CJW393363 CTR393022:CTS393363 DDN393022:DDO393363 DNJ393022:DNK393363 DXF393022:DXG393363 EHB393022:EHC393363 EQX393022:EQY393363 FAT393022:FAU393363 FKP393022:FKQ393363 FUL393022:FUM393363 GEH393022:GEI393363 GOD393022:GOE393363 GXZ393022:GYA393363 HHV393022:HHW393363 HRR393022:HRS393363 IBN393022:IBO393363 ILJ393022:ILK393363 IVF393022:IVG393363 JFB393022:JFC393363 JOX393022:JOY393363 JYT393022:JYU393363 KIP393022:KIQ393363 KSL393022:KSM393363 LCH393022:LCI393363 LMD393022:LME393363 LVZ393022:LWA393363 MFV393022:MFW393363 MPR393022:MPS393363 MZN393022:MZO393363 NJJ393022:NJK393363 NTF393022:NTG393363 ODB393022:ODC393363 OMX393022:OMY393363 OWT393022:OWU393363 PGP393022:PGQ393363 PQL393022:PQM393363 QAH393022:QAI393363 QKD393022:QKE393363 QTZ393022:QUA393363 RDV393022:RDW393363 RNR393022:RNS393363 RXN393022:RXO393363 SHJ393022:SHK393363 SRF393022:SRG393363 TBB393022:TBC393363 TKX393022:TKY393363 TUT393022:TUU393363 UEP393022:UEQ393363 UOL393022:UOM393363 UYH393022:UYI393363 VID393022:VIE393363 VRZ393022:VSA393363 WBV393022:WBW393363 WLR393022:WLS393363 WVN393022:WVO393363 F458558:G458899 JB458558:JC458899 SX458558:SY458899 ACT458558:ACU458899 AMP458558:AMQ458899 AWL458558:AWM458899 BGH458558:BGI458899 BQD458558:BQE458899 BZZ458558:CAA458899 CJV458558:CJW458899 CTR458558:CTS458899 DDN458558:DDO458899 DNJ458558:DNK458899 DXF458558:DXG458899 EHB458558:EHC458899 EQX458558:EQY458899 FAT458558:FAU458899 FKP458558:FKQ458899 FUL458558:FUM458899 GEH458558:GEI458899 GOD458558:GOE458899 GXZ458558:GYA458899 HHV458558:HHW458899 HRR458558:HRS458899 IBN458558:IBO458899 ILJ458558:ILK458899 IVF458558:IVG458899 JFB458558:JFC458899 JOX458558:JOY458899 JYT458558:JYU458899 KIP458558:KIQ458899 KSL458558:KSM458899 LCH458558:LCI458899 LMD458558:LME458899 LVZ458558:LWA458899 MFV458558:MFW458899 MPR458558:MPS458899 MZN458558:MZO458899 NJJ458558:NJK458899 NTF458558:NTG458899 ODB458558:ODC458899 OMX458558:OMY458899 OWT458558:OWU458899 PGP458558:PGQ458899 PQL458558:PQM458899 QAH458558:QAI458899 QKD458558:QKE458899 QTZ458558:QUA458899 RDV458558:RDW458899 RNR458558:RNS458899 RXN458558:RXO458899 SHJ458558:SHK458899 SRF458558:SRG458899 TBB458558:TBC458899 TKX458558:TKY458899 TUT458558:TUU458899 UEP458558:UEQ458899 UOL458558:UOM458899 UYH458558:UYI458899 VID458558:VIE458899 VRZ458558:VSA458899 WBV458558:WBW458899 WLR458558:WLS458899 WVN458558:WVO458899 F524094:G524435 JB524094:JC524435 SX524094:SY524435 ACT524094:ACU524435 AMP524094:AMQ524435 AWL524094:AWM524435 BGH524094:BGI524435 BQD524094:BQE524435 BZZ524094:CAA524435 CJV524094:CJW524435 CTR524094:CTS524435 DDN524094:DDO524435 DNJ524094:DNK524435 DXF524094:DXG524435 EHB524094:EHC524435 EQX524094:EQY524435 FAT524094:FAU524435 FKP524094:FKQ524435 FUL524094:FUM524435 GEH524094:GEI524435 GOD524094:GOE524435 GXZ524094:GYA524435 HHV524094:HHW524435 HRR524094:HRS524435 IBN524094:IBO524435 ILJ524094:ILK524435 IVF524094:IVG524435 JFB524094:JFC524435 JOX524094:JOY524435 JYT524094:JYU524435 KIP524094:KIQ524435 KSL524094:KSM524435 LCH524094:LCI524435 LMD524094:LME524435 LVZ524094:LWA524435 MFV524094:MFW524435 MPR524094:MPS524435 MZN524094:MZO524435 NJJ524094:NJK524435 NTF524094:NTG524435 ODB524094:ODC524435 OMX524094:OMY524435 OWT524094:OWU524435 PGP524094:PGQ524435 PQL524094:PQM524435 QAH524094:QAI524435 QKD524094:QKE524435 QTZ524094:QUA524435 RDV524094:RDW524435 RNR524094:RNS524435 RXN524094:RXO524435 SHJ524094:SHK524435 SRF524094:SRG524435 TBB524094:TBC524435 TKX524094:TKY524435 TUT524094:TUU524435 UEP524094:UEQ524435 UOL524094:UOM524435 UYH524094:UYI524435 VID524094:VIE524435 VRZ524094:VSA524435 WBV524094:WBW524435 WLR524094:WLS524435 WVN524094:WVO524435 F589630:G589971 JB589630:JC589971 SX589630:SY589971 ACT589630:ACU589971 AMP589630:AMQ589971 AWL589630:AWM589971 BGH589630:BGI589971 BQD589630:BQE589971 BZZ589630:CAA589971 CJV589630:CJW589971 CTR589630:CTS589971 DDN589630:DDO589971 DNJ589630:DNK589971 DXF589630:DXG589971 EHB589630:EHC589971 EQX589630:EQY589971 FAT589630:FAU589971 FKP589630:FKQ589971 FUL589630:FUM589971 GEH589630:GEI589971 GOD589630:GOE589971 GXZ589630:GYA589971 HHV589630:HHW589971 HRR589630:HRS589971 IBN589630:IBO589971 ILJ589630:ILK589971 IVF589630:IVG589971 JFB589630:JFC589971 JOX589630:JOY589971 JYT589630:JYU589971 KIP589630:KIQ589971 KSL589630:KSM589971 LCH589630:LCI589971 LMD589630:LME589971 LVZ589630:LWA589971 MFV589630:MFW589971 MPR589630:MPS589971 MZN589630:MZO589971 NJJ589630:NJK589971 NTF589630:NTG589971 ODB589630:ODC589971 OMX589630:OMY589971 OWT589630:OWU589971 PGP589630:PGQ589971 PQL589630:PQM589971 QAH589630:QAI589971 QKD589630:QKE589971 QTZ589630:QUA589971 RDV589630:RDW589971 RNR589630:RNS589971 RXN589630:RXO589971 SHJ589630:SHK589971 SRF589630:SRG589971 TBB589630:TBC589971 TKX589630:TKY589971 TUT589630:TUU589971 UEP589630:UEQ589971 UOL589630:UOM589971 UYH589630:UYI589971 VID589630:VIE589971 VRZ589630:VSA589971 WBV589630:WBW589971 WLR589630:WLS589971 WVN589630:WVO589971 F655166:G655507 JB655166:JC655507 SX655166:SY655507 ACT655166:ACU655507 AMP655166:AMQ655507 AWL655166:AWM655507 BGH655166:BGI655507 BQD655166:BQE655507 BZZ655166:CAA655507 CJV655166:CJW655507 CTR655166:CTS655507 DDN655166:DDO655507 DNJ655166:DNK655507 DXF655166:DXG655507 EHB655166:EHC655507 EQX655166:EQY655507 FAT655166:FAU655507 FKP655166:FKQ655507 FUL655166:FUM655507 GEH655166:GEI655507 GOD655166:GOE655507 GXZ655166:GYA655507 HHV655166:HHW655507 HRR655166:HRS655507 IBN655166:IBO655507 ILJ655166:ILK655507 IVF655166:IVG655507 JFB655166:JFC655507 JOX655166:JOY655507 JYT655166:JYU655507 KIP655166:KIQ655507 KSL655166:KSM655507 LCH655166:LCI655507 LMD655166:LME655507 LVZ655166:LWA655507 MFV655166:MFW655507 MPR655166:MPS655507 MZN655166:MZO655507 NJJ655166:NJK655507 NTF655166:NTG655507 ODB655166:ODC655507 OMX655166:OMY655507 OWT655166:OWU655507 PGP655166:PGQ655507 PQL655166:PQM655507 QAH655166:QAI655507 QKD655166:QKE655507 QTZ655166:QUA655507 RDV655166:RDW655507 RNR655166:RNS655507 RXN655166:RXO655507 SHJ655166:SHK655507 SRF655166:SRG655507 TBB655166:TBC655507 TKX655166:TKY655507 TUT655166:TUU655507 UEP655166:UEQ655507 UOL655166:UOM655507 UYH655166:UYI655507 VID655166:VIE655507 VRZ655166:VSA655507 WBV655166:WBW655507 WLR655166:WLS655507 WVN655166:WVO655507 F720702:G721043 JB720702:JC721043 SX720702:SY721043 ACT720702:ACU721043 AMP720702:AMQ721043 AWL720702:AWM721043 BGH720702:BGI721043 BQD720702:BQE721043 BZZ720702:CAA721043 CJV720702:CJW721043 CTR720702:CTS721043 DDN720702:DDO721043 DNJ720702:DNK721043 DXF720702:DXG721043 EHB720702:EHC721043 EQX720702:EQY721043 FAT720702:FAU721043 FKP720702:FKQ721043 FUL720702:FUM721043 GEH720702:GEI721043 GOD720702:GOE721043 GXZ720702:GYA721043 HHV720702:HHW721043 HRR720702:HRS721043 IBN720702:IBO721043 ILJ720702:ILK721043 IVF720702:IVG721043 JFB720702:JFC721043 JOX720702:JOY721043 JYT720702:JYU721043 KIP720702:KIQ721043 KSL720702:KSM721043 LCH720702:LCI721043 LMD720702:LME721043 LVZ720702:LWA721043 MFV720702:MFW721043 MPR720702:MPS721043 MZN720702:MZO721043 NJJ720702:NJK721043 NTF720702:NTG721043 ODB720702:ODC721043 OMX720702:OMY721043 OWT720702:OWU721043 PGP720702:PGQ721043 PQL720702:PQM721043 QAH720702:QAI721043 QKD720702:QKE721043 QTZ720702:QUA721043 RDV720702:RDW721043 RNR720702:RNS721043 RXN720702:RXO721043 SHJ720702:SHK721043 SRF720702:SRG721043 TBB720702:TBC721043 TKX720702:TKY721043 TUT720702:TUU721043 UEP720702:UEQ721043 UOL720702:UOM721043 UYH720702:UYI721043 VID720702:VIE721043 VRZ720702:VSA721043 WBV720702:WBW721043 WLR720702:WLS721043 WVN720702:WVO721043 F786238:G786579 JB786238:JC786579 SX786238:SY786579 ACT786238:ACU786579 AMP786238:AMQ786579 AWL786238:AWM786579 BGH786238:BGI786579 BQD786238:BQE786579 BZZ786238:CAA786579 CJV786238:CJW786579 CTR786238:CTS786579 DDN786238:DDO786579 DNJ786238:DNK786579 DXF786238:DXG786579 EHB786238:EHC786579 EQX786238:EQY786579 FAT786238:FAU786579 FKP786238:FKQ786579 FUL786238:FUM786579 GEH786238:GEI786579 GOD786238:GOE786579 GXZ786238:GYA786579 HHV786238:HHW786579 HRR786238:HRS786579 IBN786238:IBO786579 ILJ786238:ILK786579 IVF786238:IVG786579 JFB786238:JFC786579 JOX786238:JOY786579 JYT786238:JYU786579 KIP786238:KIQ786579 KSL786238:KSM786579 LCH786238:LCI786579 LMD786238:LME786579 LVZ786238:LWA786579 MFV786238:MFW786579 MPR786238:MPS786579 MZN786238:MZO786579 NJJ786238:NJK786579 NTF786238:NTG786579 ODB786238:ODC786579 OMX786238:OMY786579 OWT786238:OWU786579 PGP786238:PGQ786579 PQL786238:PQM786579 QAH786238:QAI786579 QKD786238:QKE786579 QTZ786238:QUA786579 RDV786238:RDW786579 RNR786238:RNS786579 RXN786238:RXO786579 SHJ786238:SHK786579 SRF786238:SRG786579 TBB786238:TBC786579 TKX786238:TKY786579 TUT786238:TUU786579 UEP786238:UEQ786579 UOL786238:UOM786579 UYH786238:UYI786579 VID786238:VIE786579 VRZ786238:VSA786579 WBV786238:WBW786579 WLR786238:WLS786579 WVN786238:WVO786579 F851774:G852115 JB851774:JC852115 SX851774:SY852115 ACT851774:ACU852115 AMP851774:AMQ852115 AWL851774:AWM852115 BGH851774:BGI852115 BQD851774:BQE852115 BZZ851774:CAA852115 CJV851774:CJW852115 CTR851774:CTS852115 DDN851774:DDO852115 DNJ851774:DNK852115 DXF851774:DXG852115 EHB851774:EHC852115 EQX851774:EQY852115 FAT851774:FAU852115 FKP851774:FKQ852115 FUL851774:FUM852115 GEH851774:GEI852115 GOD851774:GOE852115 GXZ851774:GYA852115 HHV851774:HHW852115 HRR851774:HRS852115 IBN851774:IBO852115 ILJ851774:ILK852115 IVF851774:IVG852115 JFB851774:JFC852115 JOX851774:JOY852115 JYT851774:JYU852115 KIP851774:KIQ852115 KSL851774:KSM852115 LCH851774:LCI852115 LMD851774:LME852115 LVZ851774:LWA852115 MFV851774:MFW852115 MPR851774:MPS852115 MZN851774:MZO852115 NJJ851774:NJK852115 NTF851774:NTG852115 ODB851774:ODC852115 OMX851774:OMY852115 OWT851774:OWU852115 PGP851774:PGQ852115 PQL851774:PQM852115 QAH851774:QAI852115 QKD851774:QKE852115 QTZ851774:QUA852115 RDV851774:RDW852115 RNR851774:RNS852115 RXN851774:RXO852115 SHJ851774:SHK852115 SRF851774:SRG852115 TBB851774:TBC852115 TKX851774:TKY852115 TUT851774:TUU852115 UEP851774:UEQ852115 UOL851774:UOM852115 UYH851774:UYI852115 VID851774:VIE852115 VRZ851774:VSA852115 WBV851774:WBW852115 WLR851774:WLS852115 WVN851774:WVO852115 F917310:G917651 JB917310:JC917651 SX917310:SY917651 ACT917310:ACU917651 AMP917310:AMQ917651 AWL917310:AWM917651 BGH917310:BGI917651 BQD917310:BQE917651 BZZ917310:CAA917651 CJV917310:CJW917651 CTR917310:CTS917651 DDN917310:DDO917651 DNJ917310:DNK917651 DXF917310:DXG917651 EHB917310:EHC917651 EQX917310:EQY917651 FAT917310:FAU917651 FKP917310:FKQ917651 FUL917310:FUM917651 GEH917310:GEI917651 GOD917310:GOE917651 GXZ917310:GYA917651 HHV917310:HHW917651 HRR917310:HRS917651 IBN917310:IBO917651 ILJ917310:ILK917651 IVF917310:IVG917651 JFB917310:JFC917651 JOX917310:JOY917651 JYT917310:JYU917651 KIP917310:KIQ917651 KSL917310:KSM917651 LCH917310:LCI917651 LMD917310:LME917651 LVZ917310:LWA917651 MFV917310:MFW917651 MPR917310:MPS917651 MZN917310:MZO917651 NJJ917310:NJK917651 NTF917310:NTG917651 ODB917310:ODC917651 OMX917310:OMY917651 OWT917310:OWU917651 PGP917310:PGQ917651 PQL917310:PQM917651 QAH917310:QAI917651 QKD917310:QKE917651 QTZ917310:QUA917651 RDV917310:RDW917651 RNR917310:RNS917651 RXN917310:RXO917651 SHJ917310:SHK917651 SRF917310:SRG917651 TBB917310:TBC917651 TKX917310:TKY917651 TUT917310:TUU917651 UEP917310:UEQ917651 UOL917310:UOM917651 UYH917310:UYI917651 VID917310:VIE917651 VRZ917310:VSA917651 WBV917310:WBW917651 WLR917310:WLS917651 WVN917310:WVO917651 F982846:G983187 JB982846:JC983187 SX982846:SY983187 ACT982846:ACU983187 AMP982846:AMQ983187 AWL982846:AWM983187 BGH982846:BGI983187 BQD982846:BQE983187 BZZ982846:CAA983187 CJV982846:CJW983187 CTR982846:CTS983187 DDN982846:DDO983187 DNJ982846:DNK983187 DXF982846:DXG983187 EHB982846:EHC983187 EQX982846:EQY983187 FAT982846:FAU983187 FKP982846:FKQ983187 FUL982846:FUM983187 GEH982846:GEI983187 GOD982846:GOE983187 GXZ982846:GYA983187 HHV982846:HHW983187 HRR982846:HRS983187 IBN982846:IBO983187 ILJ982846:ILK983187 IVF982846:IVG983187 JFB982846:JFC983187 JOX982846:JOY983187 JYT982846:JYU983187 KIP982846:KIQ983187 KSL982846:KSM983187 LCH982846:LCI983187 LMD982846:LME983187 LVZ982846:LWA983187 MFV982846:MFW983187 MPR982846:MPS983187 MZN982846:MZO983187 NJJ982846:NJK983187 NTF982846:NTG983187 ODB982846:ODC983187 OMX982846:OMY983187 OWT982846:OWU983187 PGP982846:PGQ983187 PQL982846:PQM983187 QAH982846:QAI983187 QKD982846:QKE983187 QTZ982846:QUA983187 RDV982846:RDW983187 RNR982846:RNS983187 RXN982846:RXO983187 SHJ982846:SHK983187 SRF982846:SRG983187 TBB982846:TBC983187 TKX982846:TKY983187 TUT982846:TUU983187 UEP982846:UEQ983187 UOL982846:UOM983187 UYH982846:UYI983187 VID982846:VIE983187 VRZ982846:VSA983187 WBV982846:WBW983187 JB7:JC149 WVN7:WVO149 WLR7:WLS149 WBV7:WBW149 VRZ7:VSA149 VID7:VIE149 UYH7:UYI149 UOL7:UOM149 UEP7:UEQ149 TUT7:TUU149 TKX7:TKY149 TBB7:TBC149 SRF7:SRG149 SHJ7:SHK149 RXN7:RXO149 RNR7:RNS149 RDV7:RDW149 QTZ7:QUA149 QKD7:QKE149 QAH7:QAI149 PQL7:PQM149 PGP7:PGQ149 OWT7:OWU149 OMX7:OMY149 ODB7:ODC149 NTF7:NTG149 NJJ7:NJK149 MZN7:MZO149 MPR7:MPS149 MFV7:MFW149 LVZ7:LWA149 LMD7:LME149 LCH7:LCI149 KSL7:KSM149 KIP7:KIQ149 JYT7:JYU149 JOX7:JOY149 JFB7:JFC149 IVF7:IVG149 ILJ7:ILK149 IBN7:IBO149 HRR7:HRS149 HHV7:HHW149 GXZ7:GYA149 GOD7:GOE149 GEH7:GEI149 FUL7:FUM149 FKP7:FKQ149 FAT7:FAU149 EQX7:EQY149 EHB7:EHC149 DXF7:DXG149 DNJ7:DNK149 DDN7:DDO149 CTR7:CTS149 CJV7:CJW149 BZZ7:CAA149 BQD7:BQE149 BGH7:BGI149 AWL7:AWM149 AMP7:AMQ149 ACT7:ACU149 SX7:SY149" xr:uid="{00000000-0002-0000-0000-000000000000}">
      <formula1>43101</formula1>
      <formula2>43465</formula2>
    </dataValidation>
    <dataValidation type="decimal" operator="lessThan" allowBlank="1" showInputMessage="1" showErrorMessage="1" sqref="WVT982846:WVT983187 WLX982846:WLX983187 M65342:M65683 JH65342:JH65683 TD65342:TD65683 ACZ65342:ACZ65683 AMV65342:AMV65683 AWR65342:AWR65683 BGN65342:BGN65683 BQJ65342:BQJ65683 CAF65342:CAF65683 CKB65342:CKB65683 CTX65342:CTX65683 DDT65342:DDT65683 DNP65342:DNP65683 DXL65342:DXL65683 EHH65342:EHH65683 ERD65342:ERD65683 FAZ65342:FAZ65683 FKV65342:FKV65683 FUR65342:FUR65683 GEN65342:GEN65683 GOJ65342:GOJ65683 GYF65342:GYF65683 HIB65342:HIB65683 HRX65342:HRX65683 IBT65342:IBT65683 ILP65342:ILP65683 IVL65342:IVL65683 JFH65342:JFH65683 JPD65342:JPD65683 JYZ65342:JYZ65683 KIV65342:KIV65683 KSR65342:KSR65683 LCN65342:LCN65683 LMJ65342:LMJ65683 LWF65342:LWF65683 MGB65342:MGB65683 MPX65342:MPX65683 MZT65342:MZT65683 NJP65342:NJP65683 NTL65342:NTL65683 ODH65342:ODH65683 OND65342:OND65683 OWZ65342:OWZ65683 PGV65342:PGV65683 PQR65342:PQR65683 QAN65342:QAN65683 QKJ65342:QKJ65683 QUF65342:QUF65683 REB65342:REB65683 RNX65342:RNX65683 RXT65342:RXT65683 SHP65342:SHP65683 SRL65342:SRL65683 TBH65342:TBH65683 TLD65342:TLD65683 TUZ65342:TUZ65683 UEV65342:UEV65683 UOR65342:UOR65683 UYN65342:UYN65683 VIJ65342:VIJ65683 VSF65342:VSF65683 WCB65342:WCB65683 WLX65342:WLX65683 WVT65342:WVT65683 M130878:M131219 JH130878:JH131219 TD130878:TD131219 ACZ130878:ACZ131219 AMV130878:AMV131219 AWR130878:AWR131219 BGN130878:BGN131219 BQJ130878:BQJ131219 CAF130878:CAF131219 CKB130878:CKB131219 CTX130878:CTX131219 DDT130878:DDT131219 DNP130878:DNP131219 DXL130878:DXL131219 EHH130878:EHH131219 ERD130878:ERD131219 FAZ130878:FAZ131219 FKV130878:FKV131219 FUR130878:FUR131219 GEN130878:GEN131219 GOJ130878:GOJ131219 GYF130878:GYF131219 HIB130878:HIB131219 HRX130878:HRX131219 IBT130878:IBT131219 ILP130878:ILP131219 IVL130878:IVL131219 JFH130878:JFH131219 JPD130878:JPD131219 JYZ130878:JYZ131219 KIV130878:KIV131219 KSR130878:KSR131219 LCN130878:LCN131219 LMJ130878:LMJ131219 LWF130878:LWF131219 MGB130878:MGB131219 MPX130878:MPX131219 MZT130878:MZT131219 NJP130878:NJP131219 NTL130878:NTL131219 ODH130878:ODH131219 OND130878:OND131219 OWZ130878:OWZ131219 PGV130878:PGV131219 PQR130878:PQR131219 QAN130878:QAN131219 QKJ130878:QKJ131219 QUF130878:QUF131219 REB130878:REB131219 RNX130878:RNX131219 RXT130878:RXT131219 SHP130878:SHP131219 SRL130878:SRL131219 TBH130878:TBH131219 TLD130878:TLD131219 TUZ130878:TUZ131219 UEV130878:UEV131219 UOR130878:UOR131219 UYN130878:UYN131219 VIJ130878:VIJ131219 VSF130878:VSF131219 WCB130878:WCB131219 WLX130878:WLX131219 WVT130878:WVT131219 M196414:M196755 JH196414:JH196755 TD196414:TD196755 ACZ196414:ACZ196755 AMV196414:AMV196755 AWR196414:AWR196755 BGN196414:BGN196755 BQJ196414:BQJ196755 CAF196414:CAF196755 CKB196414:CKB196755 CTX196414:CTX196755 DDT196414:DDT196755 DNP196414:DNP196755 DXL196414:DXL196755 EHH196414:EHH196755 ERD196414:ERD196755 FAZ196414:FAZ196755 FKV196414:FKV196755 FUR196414:FUR196755 GEN196414:GEN196755 GOJ196414:GOJ196755 GYF196414:GYF196755 HIB196414:HIB196755 HRX196414:HRX196755 IBT196414:IBT196755 ILP196414:ILP196755 IVL196414:IVL196755 JFH196414:JFH196755 JPD196414:JPD196755 JYZ196414:JYZ196755 KIV196414:KIV196755 KSR196414:KSR196755 LCN196414:LCN196755 LMJ196414:LMJ196755 LWF196414:LWF196755 MGB196414:MGB196755 MPX196414:MPX196755 MZT196414:MZT196755 NJP196414:NJP196755 NTL196414:NTL196755 ODH196414:ODH196755 OND196414:OND196755 OWZ196414:OWZ196755 PGV196414:PGV196755 PQR196414:PQR196755 QAN196414:QAN196755 QKJ196414:QKJ196755 QUF196414:QUF196755 REB196414:REB196755 RNX196414:RNX196755 RXT196414:RXT196755 SHP196414:SHP196755 SRL196414:SRL196755 TBH196414:TBH196755 TLD196414:TLD196755 TUZ196414:TUZ196755 UEV196414:UEV196755 UOR196414:UOR196755 UYN196414:UYN196755 VIJ196414:VIJ196755 VSF196414:VSF196755 WCB196414:WCB196755 WLX196414:WLX196755 WVT196414:WVT196755 M261950:M262291 JH261950:JH262291 TD261950:TD262291 ACZ261950:ACZ262291 AMV261950:AMV262291 AWR261950:AWR262291 BGN261950:BGN262291 BQJ261950:BQJ262291 CAF261950:CAF262291 CKB261950:CKB262291 CTX261950:CTX262291 DDT261950:DDT262291 DNP261950:DNP262291 DXL261950:DXL262291 EHH261950:EHH262291 ERD261950:ERD262291 FAZ261950:FAZ262291 FKV261950:FKV262291 FUR261950:FUR262291 GEN261950:GEN262291 GOJ261950:GOJ262291 GYF261950:GYF262291 HIB261950:HIB262291 HRX261950:HRX262291 IBT261950:IBT262291 ILP261950:ILP262291 IVL261950:IVL262291 JFH261950:JFH262291 JPD261950:JPD262291 JYZ261950:JYZ262291 KIV261950:KIV262291 KSR261950:KSR262291 LCN261950:LCN262291 LMJ261950:LMJ262291 LWF261950:LWF262291 MGB261950:MGB262291 MPX261950:MPX262291 MZT261950:MZT262291 NJP261950:NJP262291 NTL261950:NTL262291 ODH261950:ODH262291 OND261950:OND262291 OWZ261950:OWZ262291 PGV261950:PGV262291 PQR261950:PQR262291 QAN261950:QAN262291 QKJ261950:QKJ262291 QUF261950:QUF262291 REB261950:REB262291 RNX261950:RNX262291 RXT261950:RXT262291 SHP261950:SHP262291 SRL261950:SRL262291 TBH261950:TBH262291 TLD261950:TLD262291 TUZ261950:TUZ262291 UEV261950:UEV262291 UOR261950:UOR262291 UYN261950:UYN262291 VIJ261950:VIJ262291 VSF261950:VSF262291 WCB261950:WCB262291 WLX261950:WLX262291 WVT261950:WVT262291 M327486:M327827 JH327486:JH327827 TD327486:TD327827 ACZ327486:ACZ327827 AMV327486:AMV327827 AWR327486:AWR327827 BGN327486:BGN327827 BQJ327486:BQJ327827 CAF327486:CAF327827 CKB327486:CKB327827 CTX327486:CTX327827 DDT327486:DDT327827 DNP327486:DNP327827 DXL327486:DXL327827 EHH327486:EHH327827 ERD327486:ERD327827 FAZ327486:FAZ327827 FKV327486:FKV327827 FUR327486:FUR327827 GEN327486:GEN327827 GOJ327486:GOJ327827 GYF327486:GYF327827 HIB327486:HIB327827 HRX327486:HRX327827 IBT327486:IBT327827 ILP327486:ILP327827 IVL327486:IVL327827 JFH327486:JFH327827 JPD327486:JPD327827 JYZ327486:JYZ327827 KIV327486:KIV327827 KSR327486:KSR327827 LCN327486:LCN327827 LMJ327486:LMJ327827 LWF327486:LWF327827 MGB327486:MGB327827 MPX327486:MPX327827 MZT327486:MZT327827 NJP327486:NJP327827 NTL327486:NTL327827 ODH327486:ODH327827 OND327486:OND327827 OWZ327486:OWZ327827 PGV327486:PGV327827 PQR327486:PQR327827 QAN327486:QAN327827 QKJ327486:QKJ327827 QUF327486:QUF327827 REB327486:REB327827 RNX327486:RNX327827 RXT327486:RXT327827 SHP327486:SHP327827 SRL327486:SRL327827 TBH327486:TBH327827 TLD327486:TLD327827 TUZ327486:TUZ327827 UEV327486:UEV327827 UOR327486:UOR327827 UYN327486:UYN327827 VIJ327486:VIJ327827 VSF327486:VSF327827 WCB327486:WCB327827 WLX327486:WLX327827 WVT327486:WVT327827 M393022:M393363 JH393022:JH393363 TD393022:TD393363 ACZ393022:ACZ393363 AMV393022:AMV393363 AWR393022:AWR393363 BGN393022:BGN393363 BQJ393022:BQJ393363 CAF393022:CAF393363 CKB393022:CKB393363 CTX393022:CTX393363 DDT393022:DDT393363 DNP393022:DNP393363 DXL393022:DXL393363 EHH393022:EHH393363 ERD393022:ERD393363 FAZ393022:FAZ393363 FKV393022:FKV393363 FUR393022:FUR393363 GEN393022:GEN393363 GOJ393022:GOJ393363 GYF393022:GYF393363 HIB393022:HIB393363 HRX393022:HRX393363 IBT393022:IBT393363 ILP393022:ILP393363 IVL393022:IVL393363 JFH393022:JFH393363 JPD393022:JPD393363 JYZ393022:JYZ393363 KIV393022:KIV393363 KSR393022:KSR393363 LCN393022:LCN393363 LMJ393022:LMJ393363 LWF393022:LWF393363 MGB393022:MGB393363 MPX393022:MPX393363 MZT393022:MZT393363 NJP393022:NJP393363 NTL393022:NTL393363 ODH393022:ODH393363 OND393022:OND393363 OWZ393022:OWZ393363 PGV393022:PGV393363 PQR393022:PQR393363 QAN393022:QAN393363 QKJ393022:QKJ393363 QUF393022:QUF393363 REB393022:REB393363 RNX393022:RNX393363 RXT393022:RXT393363 SHP393022:SHP393363 SRL393022:SRL393363 TBH393022:TBH393363 TLD393022:TLD393363 TUZ393022:TUZ393363 UEV393022:UEV393363 UOR393022:UOR393363 UYN393022:UYN393363 VIJ393022:VIJ393363 VSF393022:VSF393363 WCB393022:WCB393363 WLX393022:WLX393363 WVT393022:WVT393363 M458558:M458899 JH458558:JH458899 TD458558:TD458899 ACZ458558:ACZ458899 AMV458558:AMV458899 AWR458558:AWR458899 BGN458558:BGN458899 BQJ458558:BQJ458899 CAF458558:CAF458899 CKB458558:CKB458899 CTX458558:CTX458899 DDT458558:DDT458899 DNP458558:DNP458899 DXL458558:DXL458899 EHH458558:EHH458899 ERD458558:ERD458899 FAZ458558:FAZ458899 FKV458558:FKV458899 FUR458558:FUR458899 GEN458558:GEN458899 GOJ458558:GOJ458899 GYF458558:GYF458899 HIB458558:HIB458899 HRX458558:HRX458899 IBT458558:IBT458899 ILP458558:ILP458899 IVL458558:IVL458899 JFH458558:JFH458899 JPD458558:JPD458899 JYZ458558:JYZ458899 KIV458558:KIV458899 KSR458558:KSR458899 LCN458558:LCN458899 LMJ458558:LMJ458899 LWF458558:LWF458899 MGB458558:MGB458899 MPX458558:MPX458899 MZT458558:MZT458899 NJP458558:NJP458899 NTL458558:NTL458899 ODH458558:ODH458899 OND458558:OND458899 OWZ458558:OWZ458899 PGV458558:PGV458899 PQR458558:PQR458899 QAN458558:QAN458899 QKJ458558:QKJ458899 QUF458558:QUF458899 REB458558:REB458899 RNX458558:RNX458899 RXT458558:RXT458899 SHP458558:SHP458899 SRL458558:SRL458899 TBH458558:TBH458899 TLD458558:TLD458899 TUZ458558:TUZ458899 UEV458558:UEV458899 UOR458558:UOR458899 UYN458558:UYN458899 VIJ458558:VIJ458899 VSF458558:VSF458899 WCB458558:WCB458899 WLX458558:WLX458899 WVT458558:WVT458899 M524094:M524435 JH524094:JH524435 TD524094:TD524435 ACZ524094:ACZ524435 AMV524094:AMV524435 AWR524094:AWR524435 BGN524094:BGN524435 BQJ524094:BQJ524435 CAF524094:CAF524435 CKB524094:CKB524435 CTX524094:CTX524435 DDT524094:DDT524435 DNP524094:DNP524435 DXL524094:DXL524435 EHH524094:EHH524435 ERD524094:ERD524435 FAZ524094:FAZ524435 FKV524094:FKV524435 FUR524094:FUR524435 GEN524094:GEN524435 GOJ524094:GOJ524435 GYF524094:GYF524435 HIB524094:HIB524435 HRX524094:HRX524435 IBT524094:IBT524435 ILP524094:ILP524435 IVL524094:IVL524435 JFH524094:JFH524435 JPD524094:JPD524435 JYZ524094:JYZ524435 KIV524094:KIV524435 KSR524094:KSR524435 LCN524094:LCN524435 LMJ524094:LMJ524435 LWF524094:LWF524435 MGB524094:MGB524435 MPX524094:MPX524435 MZT524094:MZT524435 NJP524094:NJP524435 NTL524094:NTL524435 ODH524094:ODH524435 OND524094:OND524435 OWZ524094:OWZ524435 PGV524094:PGV524435 PQR524094:PQR524435 QAN524094:QAN524435 QKJ524094:QKJ524435 QUF524094:QUF524435 REB524094:REB524435 RNX524094:RNX524435 RXT524094:RXT524435 SHP524094:SHP524435 SRL524094:SRL524435 TBH524094:TBH524435 TLD524094:TLD524435 TUZ524094:TUZ524435 UEV524094:UEV524435 UOR524094:UOR524435 UYN524094:UYN524435 VIJ524094:VIJ524435 VSF524094:VSF524435 WCB524094:WCB524435 WLX524094:WLX524435 WVT524094:WVT524435 M589630:M589971 JH589630:JH589971 TD589630:TD589971 ACZ589630:ACZ589971 AMV589630:AMV589971 AWR589630:AWR589971 BGN589630:BGN589971 BQJ589630:BQJ589971 CAF589630:CAF589971 CKB589630:CKB589971 CTX589630:CTX589971 DDT589630:DDT589971 DNP589630:DNP589971 DXL589630:DXL589971 EHH589630:EHH589971 ERD589630:ERD589971 FAZ589630:FAZ589971 FKV589630:FKV589971 FUR589630:FUR589971 GEN589630:GEN589971 GOJ589630:GOJ589971 GYF589630:GYF589971 HIB589630:HIB589971 HRX589630:HRX589971 IBT589630:IBT589971 ILP589630:ILP589971 IVL589630:IVL589971 JFH589630:JFH589971 JPD589630:JPD589971 JYZ589630:JYZ589971 KIV589630:KIV589971 KSR589630:KSR589971 LCN589630:LCN589971 LMJ589630:LMJ589971 LWF589630:LWF589971 MGB589630:MGB589971 MPX589630:MPX589971 MZT589630:MZT589971 NJP589630:NJP589971 NTL589630:NTL589971 ODH589630:ODH589971 OND589630:OND589971 OWZ589630:OWZ589971 PGV589630:PGV589971 PQR589630:PQR589971 QAN589630:QAN589971 QKJ589630:QKJ589971 QUF589630:QUF589971 REB589630:REB589971 RNX589630:RNX589971 RXT589630:RXT589971 SHP589630:SHP589971 SRL589630:SRL589971 TBH589630:TBH589971 TLD589630:TLD589971 TUZ589630:TUZ589971 UEV589630:UEV589971 UOR589630:UOR589971 UYN589630:UYN589971 VIJ589630:VIJ589971 VSF589630:VSF589971 WCB589630:WCB589971 WLX589630:WLX589971 WVT589630:WVT589971 M655166:M655507 JH655166:JH655507 TD655166:TD655507 ACZ655166:ACZ655507 AMV655166:AMV655507 AWR655166:AWR655507 BGN655166:BGN655507 BQJ655166:BQJ655507 CAF655166:CAF655507 CKB655166:CKB655507 CTX655166:CTX655507 DDT655166:DDT655507 DNP655166:DNP655507 DXL655166:DXL655507 EHH655166:EHH655507 ERD655166:ERD655507 FAZ655166:FAZ655507 FKV655166:FKV655507 FUR655166:FUR655507 GEN655166:GEN655507 GOJ655166:GOJ655507 GYF655166:GYF655507 HIB655166:HIB655507 HRX655166:HRX655507 IBT655166:IBT655507 ILP655166:ILP655507 IVL655166:IVL655507 JFH655166:JFH655507 JPD655166:JPD655507 JYZ655166:JYZ655507 KIV655166:KIV655507 KSR655166:KSR655507 LCN655166:LCN655507 LMJ655166:LMJ655507 LWF655166:LWF655507 MGB655166:MGB655507 MPX655166:MPX655507 MZT655166:MZT655507 NJP655166:NJP655507 NTL655166:NTL655507 ODH655166:ODH655507 OND655166:OND655507 OWZ655166:OWZ655507 PGV655166:PGV655507 PQR655166:PQR655507 QAN655166:QAN655507 QKJ655166:QKJ655507 QUF655166:QUF655507 REB655166:REB655507 RNX655166:RNX655507 RXT655166:RXT655507 SHP655166:SHP655507 SRL655166:SRL655507 TBH655166:TBH655507 TLD655166:TLD655507 TUZ655166:TUZ655507 UEV655166:UEV655507 UOR655166:UOR655507 UYN655166:UYN655507 VIJ655166:VIJ655507 VSF655166:VSF655507 WCB655166:WCB655507 WLX655166:WLX655507 WVT655166:WVT655507 M720702:M721043 JH720702:JH721043 TD720702:TD721043 ACZ720702:ACZ721043 AMV720702:AMV721043 AWR720702:AWR721043 BGN720702:BGN721043 BQJ720702:BQJ721043 CAF720702:CAF721043 CKB720702:CKB721043 CTX720702:CTX721043 DDT720702:DDT721043 DNP720702:DNP721043 DXL720702:DXL721043 EHH720702:EHH721043 ERD720702:ERD721043 FAZ720702:FAZ721043 FKV720702:FKV721043 FUR720702:FUR721043 GEN720702:GEN721043 GOJ720702:GOJ721043 GYF720702:GYF721043 HIB720702:HIB721043 HRX720702:HRX721043 IBT720702:IBT721043 ILP720702:ILP721043 IVL720702:IVL721043 JFH720702:JFH721043 JPD720702:JPD721043 JYZ720702:JYZ721043 KIV720702:KIV721043 KSR720702:KSR721043 LCN720702:LCN721043 LMJ720702:LMJ721043 LWF720702:LWF721043 MGB720702:MGB721043 MPX720702:MPX721043 MZT720702:MZT721043 NJP720702:NJP721043 NTL720702:NTL721043 ODH720702:ODH721043 OND720702:OND721043 OWZ720702:OWZ721043 PGV720702:PGV721043 PQR720702:PQR721043 QAN720702:QAN721043 QKJ720702:QKJ721043 QUF720702:QUF721043 REB720702:REB721043 RNX720702:RNX721043 RXT720702:RXT721043 SHP720702:SHP721043 SRL720702:SRL721043 TBH720702:TBH721043 TLD720702:TLD721043 TUZ720702:TUZ721043 UEV720702:UEV721043 UOR720702:UOR721043 UYN720702:UYN721043 VIJ720702:VIJ721043 VSF720702:VSF721043 WCB720702:WCB721043 WLX720702:WLX721043 WVT720702:WVT721043 M786238:M786579 JH786238:JH786579 TD786238:TD786579 ACZ786238:ACZ786579 AMV786238:AMV786579 AWR786238:AWR786579 BGN786238:BGN786579 BQJ786238:BQJ786579 CAF786238:CAF786579 CKB786238:CKB786579 CTX786238:CTX786579 DDT786238:DDT786579 DNP786238:DNP786579 DXL786238:DXL786579 EHH786238:EHH786579 ERD786238:ERD786579 FAZ786238:FAZ786579 FKV786238:FKV786579 FUR786238:FUR786579 GEN786238:GEN786579 GOJ786238:GOJ786579 GYF786238:GYF786579 HIB786238:HIB786579 HRX786238:HRX786579 IBT786238:IBT786579 ILP786238:ILP786579 IVL786238:IVL786579 JFH786238:JFH786579 JPD786238:JPD786579 JYZ786238:JYZ786579 KIV786238:KIV786579 KSR786238:KSR786579 LCN786238:LCN786579 LMJ786238:LMJ786579 LWF786238:LWF786579 MGB786238:MGB786579 MPX786238:MPX786579 MZT786238:MZT786579 NJP786238:NJP786579 NTL786238:NTL786579 ODH786238:ODH786579 OND786238:OND786579 OWZ786238:OWZ786579 PGV786238:PGV786579 PQR786238:PQR786579 QAN786238:QAN786579 QKJ786238:QKJ786579 QUF786238:QUF786579 REB786238:REB786579 RNX786238:RNX786579 RXT786238:RXT786579 SHP786238:SHP786579 SRL786238:SRL786579 TBH786238:TBH786579 TLD786238:TLD786579 TUZ786238:TUZ786579 UEV786238:UEV786579 UOR786238:UOR786579 UYN786238:UYN786579 VIJ786238:VIJ786579 VSF786238:VSF786579 WCB786238:WCB786579 WLX786238:WLX786579 WVT786238:WVT786579 M851774:M852115 JH851774:JH852115 TD851774:TD852115 ACZ851774:ACZ852115 AMV851774:AMV852115 AWR851774:AWR852115 BGN851774:BGN852115 BQJ851774:BQJ852115 CAF851774:CAF852115 CKB851774:CKB852115 CTX851774:CTX852115 DDT851774:DDT852115 DNP851774:DNP852115 DXL851774:DXL852115 EHH851774:EHH852115 ERD851774:ERD852115 FAZ851774:FAZ852115 FKV851774:FKV852115 FUR851774:FUR852115 GEN851774:GEN852115 GOJ851774:GOJ852115 GYF851774:GYF852115 HIB851774:HIB852115 HRX851774:HRX852115 IBT851774:IBT852115 ILP851774:ILP852115 IVL851774:IVL852115 JFH851774:JFH852115 JPD851774:JPD852115 JYZ851774:JYZ852115 KIV851774:KIV852115 KSR851774:KSR852115 LCN851774:LCN852115 LMJ851774:LMJ852115 LWF851774:LWF852115 MGB851774:MGB852115 MPX851774:MPX852115 MZT851774:MZT852115 NJP851774:NJP852115 NTL851774:NTL852115 ODH851774:ODH852115 OND851774:OND852115 OWZ851774:OWZ852115 PGV851774:PGV852115 PQR851774:PQR852115 QAN851774:QAN852115 QKJ851774:QKJ852115 QUF851774:QUF852115 REB851774:REB852115 RNX851774:RNX852115 RXT851774:RXT852115 SHP851774:SHP852115 SRL851774:SRL852115 TBH851774:TBH852115 TLD851774:TLD852115 TUZ851774:TUZ852115 UEV851774:UEV852115 UOR851774:UOR852115 UYN851774:UYN852115 VIJ851774:VIJ852115 VSF851774:VSF852115 WCB851774:WCB852115 WLX851774:WLX852115 WVT851774:WVT852115 M917310:M917651 JH917310:JH917651 TD917310:TD917651 ACZ917310:ACZ917651 AMV917310:AMV917651 AWR917310:AWR917651 BGN917310:BGN917651 BQJ917310:BQJ917651 CAF917310:CAF917651 CKB917310:CKB917651 CTX917310:CTX917651 DDT917310:DDT917651 DNP917310:DNP917651 DXL917310:DXL917651 EHH917310:EHH917651 ERD917310:ERD917651 FAZ917310:FAZ917651 FKV917310:FKV917651 FUR917310:FUR917651 GEN917310:GEN917651 GOJ917310:GOJ917651 GYF917310:GYF917651 HIB917310:HIB917651 HRX917310:HRX917651 IBT917310:IBT917651 ILP917310:ILP917651 IVL917310:IVL917651 JFH917310:JFH917651 JPD917310:JPD917651 JYZ917310:JYZ917651 KIV917310:KIV917651 KSR917310:KSR917651 LCN917310:LCN917651 LMJ917310:LMJ917651 LWF917310:LWF917651 MGB917310:MGB917651 MPX917310:MPX917651 MZT917310:MZT917651 NJP917310:NJP917651 NTL917310:NTL917651 ODH917310:ODH917651 OND917310:OND917651 OWZ917310:OWZ917651 PGV917310:PGV917651 PQR917310:PQR917651 QAN917310:QAN917651 QKJ917310:QKJ917651 QUF917310:QUF917651 REB917310:REB917651 RNX917310:RNX917651 RXT917310:RXT917651 SHP917310:SHP917651 SRL917310:SRL917651 TBH917310:TBH917651 TLD917310:TLD917651 TUZ917310:TUZ917651 UEV917310:UEV917651 UOR917310:UOR917651 UYN917310:UYN917651 VIJ917310:VIJ917651 VSF917310:VSF917651 WCB917310:WCB917651 WLX917310:WLX917651 WVT917310:WVT917651 M982846:M983187 JH982846:JH983187 TD982846:TD983187 ACZ982846:ACZ983187 AMV982846:AMV983187 AWR982846:AWR983187 BGN982846:BGN983187 BQJ982846:BQJ983187 CAF982846:CAF983187 CKB982846:CKB983187 CTX982846:CTX983187 DDT982846:DDT983187 DNP982846:DNP983187 DXL982846:DXL983187 EHH982846:EHH983187 ERD982846:ERD983187 FAZ982846:FAZ983187 FKV982846:FKV983187 FUR982846:FUR983187 GEN982846:GEN983187 GOJ982846:GOJ983187 GYF982846:GYF983187 HIB982846:HIB983187 HRX982846:HRX983187 IBT982846:IBT983187 ILP982846:ILP983187 IVL982846:IVL983187 JFH982846:JFH983187 JPD982846:JPD983187 JYZ982846:JYZ983187 KIV982846:KIV983187 KSR982846:KSR983187 LCN982846:LCN983187 LMJ982846:LMJ983187 LWF982846:LWF983187 MGB982846:MGB983187 MPX982846:MPX983187 MZT982846:MZT983187 NJP982846:NJP983187 NTL982846:NTL983187 ODH982846:ODH983187 OND982846:OND983187 OWZ982846:OWZ983187 PGV982846:PGV983187 PQR982846:PQR983187 QAN982846:QAN983187 QKJ982846:QKJ983187 QUF982846:QUF983187 REB982846:REB983187 RNX982846:RNX983187 RXT982846:RXT983187 SHP982846:SHP983187 SRL982846:SRL983187 TBH982846:TBH983187 TLD982846:TLD983187 TUZ982846:TUZ983187 UEV982846:UEV983187 UOR982846:UOR983187 UYN982846:UYN983187 VIJ982846:VIJ983187 VSF982846:VSF983187 WCB982846:WCB983187 JH7:JH149 WVT7:WVT149 WLX7:WLX149 WCB7:WCB149 VSF7:VSF149 VIJ7:VIJ149 UYN7:UYN149 UOR7:UOR149 UEV7:UEV149 TUZ7:TUZ149 TLD7:TLD149 TBH7:TBH149 SRL7:SRL149 SHP7:SHP149 RXT7:RXT149 RNX7:RNX149 REB7:REB149 QUF7:QUF149 QKJ7:QKJ149 QAN7:QAN149 PQR7:PQR149 PGV7:PGV149 OWZ7:OWZ149 OND7:OND149 ODH7:ODH149 NTL7:NTL149 NJP7:NJP149 MZT7:MZT149 MPX7:MPX149 MGB7:MGB149 LWF7:LWF149 LMJ7:LMJ149 LCN7:LCN149 KSR7:KSR149 KIV7:KIV149 JYZ7:JYZ149 JPD7:JPD149 JFH7:JFH149 IVL7:IVL149 ILP7:ILP149 IBT7:IBT149 HRX7:HRX149 HIB7:HIB149 GYF7:GYF149 GOJ7:GOJ149 GEN7:GEN149 FUR7:FUR149 FKV7:FKV149 FAZ7:FAZ149 ERD7:ERD149 EHH7:EHH149 DXL7:DXL149 DNP7:DNP149 DDT7:DDT149 CTX7:CTX149 CKB7:CKB149 CAF7:CAF149 BQJ7:BQJ149 BGN7:BGN149 AWR7:AWR149 AMV7:AMV149 ACZ7:ACZ149 TD7:TD149" xr:uid="{00000000-0002-0000-0000-000001000000}">
      <formula1>20000</formula1>
    </dataValidation>
    <dataValidation type="whole" allowBlank="1" showInputMessage="1" showErrorMessage="1" prompt="Inserire solo i giorni di assenza fatturati/da fatturare" sqref="WVQ982846:WVQ983187 I65342:I65683 JE65342:JE65683 TA65342:TA65683 ACW65342:ACW65683 AMS65342:AMS65683 AWO65342:AWO65683 BGK65342:BGK65683 BQG65342:BQG65683 CAC65342:CAC65683 CJY65342:CJY65683 CTU65342:CTU65683 DDQ65342:DDQ65683 DNM65342:DNM65683 DXI65342:DXI65683 EHE65342:EHE65683 ERA65342:ERA65683 FAW65342:FAW65683 FKS65342:FKS65683 FUO65342:FUO65683 GEK65342:GEK65683 GOG65342:GOG65683 GYC65342:GYC65683 HHY65342:HHY65683 HRU65342:HRU65683 IBQ65342:IBQ65683 ILM65342:ILM65683 IVI65342:IVI65683 JFE65342:JFE65683 JPA65342:JPA65683 JYW65342:JYW65683 KIS65342:KIS65683 KSO65342:KSO65683 LCK65342:LCK65683 LMG65342:LMG65683 LWC65342:LWC65683 MFY65342:MFY65683 MPU65342:MPU65683 MZQ65342:MZQ65683 NJM65342:NJM65683 NTI65342:NTI65683 ODE65342:ODE65683 ONA65342:ONA65683 OWW65342:OWW65683 PGS65342:PGS65683 PQO65342:PQO65683 QAK65342:QAK65683 QKG65342:QKG65683 QUC65342:QUC65683 RDY65342:RDY65683 RNU65342:RNU65683 RXQ65342:RXQ65683 SHM65342:SHM65683 SRI65342:SRI65683 TBE65342:TBE65683 TLA65342:TLA65683 TUW65342:TUW65683 UES65342:UES65683 UOO65342:UOO65683 UYK65342:UYK65683 VIG65342:VIG65683 VSC65342:VSC65683 WBY65342:WBY65683 WLU65342:WLU65683 WVQ65342:WVQ65683 I130878:I131219 JE130878:JE131219 TA130878:TA131219 ACW130878:ACW131219 AMS130878:AMS131219 AWO130878:AWO131219 BGK130878:BGK131219 BQG130878:BQG131219 CAC130878:CAC131219 CJY130878:CJY131219 CTU130878:CTU131219 DDQ130878:DDQ131219 DNM130878:DNM131219 DXI130878:DXI131219 EHE130878:EHE131219 ERA130878:ERA131219 FAW130878:FAW131219 FKS130878:FKS131219 FUO130878:FUO131219 GEK130878:GEK131219 GOG130878:GOG131219 GYC130878:GYC131219 HHY130878:HHY131219 HRU130878:HRU131219 IBQ130878:IBQ131219 ILM130878:ILM131219 IVI130878:IVI131219 JFE130878:JFE131219 JPA130878:JPA131219 JYW130878:JYW131219 KIS130878:KIS131219 KSO130878:KSO131219 LCK130878:LCK131219 LMG130878:LMG131219 LWC130878:LWC131219 MFY130878:MFY131219 MPU130878:MPU131219 MZQ130878:MZQ131219 NJM130878:NJM131219 NTI130878:NTI131219 ODE130878:ODE131219 ONA130878:ONA131219 OWW130878:OWW131219 PGS130878:PGS131219 PQO130878:PQO131219 QAK130878:QAK131219 QKG130878:QKG131219 QUC130878:QUC131219 RDY130878:RDY131219 RNU130878:RNU131219 RXQ130878:RXQ131219 SHM130878:SHM131219 SRI130878:SRI131219 TBE130878:TBE131219 TLA130878:TLA131219 TUW130878:TUW131219 UES130878:UES131219 UOO130878:UOO131219 UYK130878:UYK131219 VIG130878:VIG131219 VSC130878:VSC131219 WBY130878:WBY131219 WLU130878:WLU131219 WVQ130878:WVQ131219 I196414:I196755 JE196414:JE196755 TA196414:TA196755 ACW196414:ACW196755 AMS196414:AMS196755 AWO196414:AWO196755 BGK196414:BGK196755 BQG196414:BQG196755 CAC196414:CAC196755 CJY196414:CJY196755 CTU196414:CTU196755 DDQ196414:DDQ196755 DNM196414:DNM196755 DXI196414:DXI196755 EHE196414:EHE196755 ERA196414:ERA196755 FAW196414:FAW196755 FKS196414:FKS196755 FUO196414:FUO196755 GEK196414:GEK196755 GOG196414:GOG196755 GYC196414:GYC196755 HHY196414:HHY196755 HRU196414:HRU196755 IBQ196414:IBQ196755 ILM196414:ILM196755 IVI196414:IVI196755 JFE196414:JFE196755 JPA196414:JPA196755 JYW196414:JYW196755 KIS196414:KIS196755 KSO196414:KSO196755 LCK196414:LCK196755 LMG196414:LMG196755 LWC196414:LWC196755 MFY196414:MFY196755 MPU196414:MPU196755 MZQ196414:MZQ196755 NJM196414:NJM196755 NTI196414:NTI196755 ODE196414:ODE196755 ONA196414:ONA196755 OWW196414:OWW196755 PGS196414:PGS196755 PQO196414:PQO196755 QAK196414:QAK196755 QKG196414:QKG196755 QUC196414:QUC196755 RDY196414:RDY196755 RNU196414:RNU196755 RXQ196414:RXQ196755 SHM196414:SHM196755 SRI196414:SRI196755 TBE196414:TBE196755 TLA196414:TLA196755 TUW196414:TUW196755 UES196414:UES196755 UOO196414:UOO196755 UYK196414:UYK196755 VIG196414:VIG196755 VSC196414:VSC196755 WBY196414:WBY196755 WLU196414:WLU196755 WVQ196414:WVQ196755 I261950:I262291 JE261950:JE262291 TA261950:TA262291 ACW261950:ACW262291 AMS261950:AMS262291 AWO261950:AWO262291 BGK261950:BGK262291 BQG261950:BQG262291 CAC261950:CAC262291 CJY261950:CJY262291 CTU261950:CTU262291 DDQ261950:DDQ262291 DNM261950:DNM262291 DXI261950:DXI262291 EHE261950:EHE262291 ERA261950:ERA262291 FAW261950:FAW262291 FKS261950:FKS262291 FUO261950:FUO262291 GEK261950:GEK262291 GOG261950:GOG262291 GYC261950:GYC262291 HHY261950:HHY262291 HRU261950:HRU262291 IBQ261950:IBQ262291 ILM261950:ILM262291 IVI261950:IVI262291 JFE261950:JFE262291 JPA261950:JPA262291 JYW261950:JYW262291 KIS261950:KIS262291 KSO261950:KSO262291 LCK261950:LCK262291 LMG261950:LMG262291 LWC261950:LWC262291 MFY261950:MFY262291 MPU261950:MPU262291 MZQ261950:MZQ262291 NJM261950:NJM262291 NTI261950:NTI262291 ODE261950:ODE262291 ONA261950:ONA262291 OWW261950:OWW262291 PGS261950:PGS262291 PQO261950:PQO262291 QAK261950:QAK262291 QKG261950:QKG262291 QUC261950:QUC262291 RDY261950:RDY262291 RNU261950:RNU262291 RXQ261950:RXQ262291 SHM261950:SHM262291 SRI261950:SRI262291 TBE261950:TBE262291 TLA261950:TLA262291 TUW261950:TUW262291 UES261950:UES262291 UOO261950:UOO262291 UYK261950:UYK262291 VIG261950:VIG262291 VSC261950:VSC262291 WBY261950:WBY262291 WLU261950:WLU262291 WVQ261950:WVQ262291 I327486:I327827 JE327486:JE327827 TA327486:TA327827 ACW327486:ACW327827 AMS327486:AMS327827 AWO327486:AWO327827 BGK327486:BGK327827 BQG327486:BQG327827 CAC327486:CAC327827 CJY327486:CJY327827 CTU327486:CTU327827 DDQ327486:DDQ327827 DNM327486:DNM327827 DXI327486:DXI327827 EHE327486:EHE327827 ERA327486:ERA327827 FAW327486:FAW327827 FKS327486:FKS327827 FUO327486:FUO327827 GEK327486:GEK327827 GOG327486:GOG327827 GYC327486:GYC327827 HHY327486:HHY327827 HRU327486:HRU327827 IBQ327486:IBQ327827 ILM327486:ILM327827 IVI327486:IVI327827 JFE327486:JFE327827 JPA327486:JPA327827 JYW327486:JYW327827 KIS327486:KIS327827 KSO327486:KSO327827 LCK327486:LCK327827 LMG327486:LMG327827 LWC327486:LWC327827 MFY327486:MFY327827 MPU327486:MPU327827 MZQ327486:MZQ327827 NJM327486:NJM327827 NTI327486:NTI327827 ODE327486:ODE327827 ONA327486:ONA327827 OWW327486:OWW327827 PGS327486:PGS327827 PQO327486:PQO327827 QAK327486:QAK327827 QKG327486:QKG327827 QUC327486:QUC327827 RDY327486:RDY327827 RNU327486:RNU327827 RXQ327486:RXQ327827 SHM327486:SHM327827 SRI327486:SRI327827 TBE327486:TBE327827 TLA327486:TLA327827 TUW327486:TUW327827 UES327486:UES327827 UOO327486:UOO327827 UYK327486:UYK327827 VIG327486:VIG327827 VSC327486:VSC327827 WBY327486:WBY327827 WLU327486:WLU327827 WVQ327486:WVQ327827 I393022:I393363 JE393022:JE393363 TA393022:TA393363 ACW393022:ACW393363 AMS393022:AMS393363 AWO393022:AWO393363 BGK393022:BGK393363 BQG393022:BQG393363 CAC393022:CAC393363 CJY393022:CJY393363 CTU393022:CTU393363 DDQ393022:DDQ393363 DNM393022:DNM393363 DXI393022:DXI393363 EHE393022:EHE393363 ERA393022:ERA393363 FAW393022:FAW393363 FKS393022:FKS393363 FUO393022:FUO393363 GEK393022:GEK393363 GOG393022:GOG393363 GYC393022:GYC393363 HHY393022:HHY393363 HRU393022:HRU393363 IBQ393022:IBQ393363 ILM393022:ILM393363 IVI393022:IVI393363 JFE393022:JFE393363 JPA393022:JPA393363 JYW393022:JYW393363 KIS393022:KIS393363 KSO393022:KSO393363 LCK393022:LCK393363 LMG393022:LMG393363 LWC393022:LWC393363 MFY393022:MFY393363 MPU393022:MPU393363 MZQ393022:MZQ393363 NJM393022:NJM393363 NTI393022:NTI393363 ODE393022:ODE393363 ONA393022:ONA393363 OWW393022:OWW393363 PGS393022:PGS393363 PQO393022:PQO393363 QAK393022:QAK393363 QKG393022:QKG393363 QUC393022:QUC393363 RDY393022:RDY393363 RNU393022:RNU393363 RXQ393022:RXQ393363 SHM393022:SHM393363 SRI393022:SRI393363 TBE393022:TBE393363 TLA393022:TLA393363 TUW393022:TUW393363 UES393022:UES393363 UOO393022:UOO393363 UYK393022:UYK393363 VIG393022:VIG393363 VSC393022:VSC393363 WBY393022:WBY393363 WLU393022:WLU393363 WVQ393022:WVQ393363 I458558:I458899 JE458558:JE458899 TA458558:TA458899 ACW458558:ACW458899 AMS458558:AMS458899 AWO458558:AWO458899 BGK458558:BGK458899 BQG458558:BQG458899 CAC458558:CAC458899 CJY458558:CJY458899 CTU458558:CTU458899 DDQ458558:DDQ458899 DNM458558:DNM458899 DXI458558:DXI458899 EHE458558:EHE458899 ERA458558:ERA458899 FAW458558:FAW458899 FKS458558:FKS458899 FUO458558:FUO458899 GEK458558:GEK458899 GOG458558:GOG458899 GYC458558:GYC458899 HHY458558:HHY458899 HRU458558:HRU458899 IBQ458558:IBQ458899 ILM458558:ILM458899 IVI458558:IVI458899 JFE458558:JFE458899 JPA458558:JPA458899 JYW458558:JYW458899 KIS458558:KIS458899 KSO458558:KSO458899 LCK458558:LCK458899 LMG458558:LMG458899 LWC458558:LWC458899 MFY458558:MFY458899 MPU458558:MPU458899 MZQ458558:MZQ458899 NJM458558:NJM458899 NTI458558:NTI458899 ODE458558:ODE458899 ONA458558:ONA458899 OWW458558:OWW458899 PGS458558:PGS458899 PQO458558:PQO458899 QAK458558:QAK458899 QKG458558:QKG458899 QUC458558:QUC458899 RDY458558:RDY458899 RNU458558:RNU458899 RXQ458558:RXQ458899 SHM458558:SHM458899 SRI458558:SRI458899 TBE458558:TBE458899 TLA458558:TLA458899 TUW458558:TUW458899 UES458558:UES458899 UOO458558:UOO458899 UYK458558:UYK458899 VIG458558:VIG458899 VSC458558:VSC458899 WBY458558:WBY458899 WLU458558:WLU458899 WVQ458558:WVQ458899 I524094:I524435 JE524094:JE524435 TA524094:TA524435 ACW524094:ACW524435 AMS524094:AMS524435 AWO524094:AWO524435 BGK524094:BGK524435 BQG524094:BQG524435 CAC524094:CAC524435 CJY524094:CJY524435 CTU524094:CTU524435 DDQ524094:DDQ524435 DNM524094:DNM524435 DXI524094:DXI524435 EHE524094:EHE524435 ERA524094:ERA524435 FAW524094:FAW524435 FKS524094:FKS524435 FUO524094:FUO524435 GEK524094:GEK524435 GOG524094:GOG524435 GYC524094:GYC524435 HHY524094:HHY524435 HRU524094:HRU524435 IBQ524094:IBQ524435 ILM524094:ILM524435 IVI524094:IVI524435 JFE524094:JFE524435 JPA524094:JPA524435 JYW524094:JYW524435 KIS524094:KIS524435 KSO524094:KSO524435 LCK524094:LCK524435 LMG524094:LMG524435 LWC524094:LWC524435 MFY524094:MFY524435 MPU524094:MPU524435 MZQ524094:MZQ524435 NJM524094:NJM524435 NTI524094:NTI524435 ODE524094:ODE524435 ONA524094:ONA524435 OWW524094:OWW524435 PGS524094:PGS524435 PQO524094:PQO524435 QAK524094:QAK524435 QKG524094:QKG524435 QUC524094:QUC524435 RDY524094:RDY524435 RNU524094:RNU524435 RXQ524094:RXQ524435 SHM524094:SHM524435 SRI524094:SRI524435 TBE524094:TBE524435 TLA524094:TLA524435 TUW524094:TUW524435 UES524094:UES524435 UOO524094:UOO524435 UYK524094:UYK524435 VIG524094:VIG524435 VSC524094:VSC524435 WBY524094:WBY524435 WLU524094:WLU524435 WVQ524094:WVQ524435 I589630:I589971 JE589630:JE589971 TA589630:TA589971 ACW589630:ACW589971 AMS589630:AMS589971 AWO589630:AWO589971 BGK589630:BGK589971 BQG589630:BQG589971 CAC589630:CAC589971 CJY589630:CJY589971 CTU589630:CTU589971 DDQ589630:DDQ589971 DNM589630:DNM589971 DXI589630:DXI589971 EHE589630:EHE589971 ERA589630:ERA589971 FAW589630:FAW589971 FKS589630:FKS589971 FUO589630:FUO589971 GEK589630:GEK589971 GOG589630:GOG589971 GYC589630:GYC589971 HHY589630:HHY589971 HRU589630:HRU589971 IBQ589630:IBQ589971 ILM589630:ILM589971 IVI589630:IVI589971 JFE589630:JFE589971 JPA589630:JPA589971 JYW589630:JYW589971 KIS589630:KIS589971 KSO589630:KSO589971 LCK589630:LCK589971 LMG589630:LMG589971 LWC589630:LWC589971 MFY589630:MFY589971 MPU589630:MPU589971 MZQ589630:MZQ589971 NJM589630:NJM589971 NTI589630:NTI589971 ODE589630:ODE589971 ONA589630:ONA589971 OWW589630:OWW589971 PGS589630:PGS589971 PQO589630:PQO589971 QAK589630:QAK589971 QKG589630:QKG589971 QUC589630:QUC589971 RDY589630:RDY589971 RNU589630:RNU589971 RXQ589630:RXQ589971 SHM589630:SHM589971 SRI589630:SRI589971 TBE589630:TBE589971 TLA589630:TLA589971 TUW589630:TUW589971 UES589630:UES589971 UOO589630:UOO589971 UYK589630:UYK589971 VIG589630:VIG589971 VSC589630:VSC589971 WBY589630:WBY589971 WLU589630:WLU589971 WVQ589630:WVQ589971 I655166:I655507 JE655166:JE655507 TA655166:TA655507 ACW655166:ACW655507 AMS655166:AMS655507 AWO655166:AWO655507 BGK655166:BGK655507 BQG655166:BQG655507 CAC655166:CAC655507 CJY655166:CJY655507 CTU655166:CTU655507 DDQ655166:DDQ655507 DNM655166:DNM655507 DXI655166:DXI655507 EHE655166:EHE655507 ERA655166:ERA655507 FAW655166:FAW655507 FKS655166:FKS655507 FUO655166:FUO655507 GEK655166:GEK655507 GOG655166:GOG655507 GYC655166:GYC655507 HHY655166:HHY655507 HRU655166:HRU655507 IBQ655166:IBQ655507 ILM655166:ILM655507 IVI655166:IVI655507 JFE655166:JFE655507 JPA655166:JPA655507 JYW655166:JYW655507 KIS655166:KIS655507 KSO655166:KSO655507 LCK655166:LCK655507 LMG655166:LMG655507 LWC655166:LWC655507 MFY655166:MFY655507 MPU655166:MPU655507 MZQ655166:MZQ655507 NJM655166:NJM655507 NTI655166:NTI655507 ODE655166:ODE655507 ONA655166:ONA655507 OWW655166:OWW655507 PGS655166:PGS655507 PQO655166:PQO655507 QAK655166:QAK655507 QKG655166:QKG655507 QUC655166:QUC655507 RDY655166:RDY655507 RNU655166:RNU655507 RXQ655166:RXQ655507 SHM655166:SHM655507 SRI655166:SRI655507 TBE655166:TBE655507 TLA655166:TLA655507 TUW655166:TUW655507 UES655166:UES655507 UOO655166:UOO655507 UYK655166:UYK655507 VIG655166:VIG655507 VSC655166:VSC655507 WBY655166:WBY655507 WLU655166:WLU655507 WVQ655166:WVQ655507 I720702:I721043 JE720702:JE721043 TA720702:TA721043 ACW720702:ACW721043 AMS720702:AMS721043 AWO720702:AWO721043 BGK720702:BGK721043 BQG720702:BQG721043 CAC720702:CAC721043 CJY720702:CJY721043 CTU720702:CTU721043 DDQ720702:DDQ721043 DNM720702:DNM721043 DXI720702:DXI721043 EHE720702:EHE721043 ERA720702:ERA721043 FAW720702:FAW721043 FKS720702:FKS721043 FUO720702:FUO721043 GEK720702:GEK721043 GOG720702:GOG721043 GYC720702:GYC721043 HHY720702:HHY721043 HRU720702:HRU721043 IBQ720702:IBQ721043 ILM720702:ILM721043 IVI720702:IVI721043 JFE720702:JFE721043 JPA720702:JPA721043 JYW720702:JYW721043 KIS720702:KIS721043 KSO720702:KSO721043 LCK720702:LCK721043 LMG720702:LMG721043 LWC720702:LWC721043 MFY720702:MFY721043 MPU720702:MPU721043 MZQ720702:MZQ721043 NJM720702:NJM721043 NTI720702:NTI721043 ODE720702:ODE721043 ONA720702:ONA721043 OWW720702:OWW721043 PGS720702:PGS721043 PQO720702:PQO721043 QAK720702:QAK721043 QKG720702:QKG721043 QUC720702:QUC721043 RDY720702:RDY721043 RNU720702:RNU721043 RXQ720702:RXQ721043 SHM720702:SHM721043 SRI720702:SRI721043 TBE720702:TBE721043 TLA720702:TLA721043 TUW720702:TUW721043 UES720702:UES721043 UOO720702:UOO721043 UYK720702:UYK721043 VIG720702:VIG721043 VSC720702:VSC721043 WBY720702:WBY721043 WLU720702:WLU721043 WVQ720702:WVQ721043 I786238:I786579 JE786238:JE786579 TA786238:TA786579 ACW786238:ACW786579 AMS786238:AMS786579 AWO786238:AWO786579 BGK786238:BGK786579 BQG786238:BQG786579 CAC786238:CAC786579 CJY786238:CJY786579 CTU786238:CTU786579 DDQ786238:DDQ786579 DNM786238:DNM786579 DXI786238:DXI786579 EHE786238:EHE786579 ERA786238:ERA786579 FAW786238:FAW786579 FKS786238:FKS786579 FUO786238:FUO786579 GEK786238:GEK786579 GOG786238:GOG786579 GYC786238:GYC786579 HHY786238:HHY786579 HRU786238:HRU786579 IBQ786238:IBQ786579 ILM786238:ILM786579 IVI786238:IVI786579 JFE786238:JFE786579 JPA786238:JPA786579 JYW786238:JYW786579 KIS786238:KIS786579 KSO786238:KSO786579 LCK786238:LCK786579 LMG786238:LMG786579 LWC786238:LWC786579 MFY786238:MFY786579 MPU786238:MPU786579 MZQ786238:MZQ786579 NJM786238:NJM786579 NTI786238:NTI786579 ODE786238:ODE786579 ONA786238:ONA786579 OWW786238:OWW786579 PGS786238:PGS786579 PQO786238:PQO786579 QAK786238:QAK786579 QKG786238:QKG786579 QUC786238:QUC786579 RDY786238:RDY786579 RNU786238:RNU786579 RXQ786238:RXQ786579 SHM786238:SHM786579 SRI786238:SRI786579 TBE786238:TBE786579 TLA786238:TLA786579 TUW786238:TUW786579 UES786238:UES786579 UOO786238:UOO786579 UYK786238:UYK786579 VIG786238:VIG786579 VSC786238:VSC786579 WBY786238:WBY786579 WLU786238:WLU786579 WVQ786238:WVQ786579 I851774:I852115 JE851774:JE852115 TA851774:TA852115 ACW851774:ACW852115 AMS851774:AMS852115 AWO851774:AWO852115 BGK851774:BGK852115 BQG851774:BQG852115 CAC851774:CAC852115 CJY851774:CJY852115 CTU851774:CTU852115 DDQ851774:DDQ852115 DNM851774:DNM852115 DXI851774:DXI852115 EHE851774:EHE852115 ERA851774:ERA852115 FAW851774:FAW852115 FKS851774:FKS852115 FUO851774:FUO852115 GEK851774:GEK852115 GOG851774:GOG852115 GYC851774:GYC852115 HHY851774:HHY852115 HRU851774:HRU852115 IBQ851774:IBQ852115 ILM851774:ILM852115 IVI851774:IVI852115 JFE851774:JFE852115 JPA851774:JPA852115 JYW851774:JYW852115 KIS851774:KIS852115 KSO851774:KSO852115 LCK851774:LCK852115 LMG851774:LMG852115 LWC851774:LWC852115 MFY851774:MFY852115 MPU851774:MPU852115 MZQ851774:MZQ852115 NJM851774:NJM852115 NTI851774:NTI852115 ODE851774:ODE852115 ONA851774:ONA852115 OWW851774:OWW852115 PGS851774:PGS852115 PQO851774:PQO852115 QAK851774:QAK852115 QKG851774:QKG852115 QUC851774:QUC852115 RDY851774:RDY852115 RNU851774:RNU852115 RXQ851774:RXQ852115 SHM851774:SHM852115 SRI851774:SRI852115 TBE851774:TBE852115 TLA851774:TLA852115 TUW851774:TUW852115 UES851774:UES852115 UOO851774:UOO852115 UYK851774:UYK852115 VIG851774:VIG852115 VSC851774:VSC852115 WBY851774:WBY852115 WLU851774:WLU852115 WVQ851774:WVQ852115 I917310:I917651 JE917310:JE917651 TA917310:TA917651 ACW917310:ACW917651 AMS917310:AMS917651 AWO917310:AWO917651 BGK917310:BGK917651 BQG917310:BQG917651 CAC917310:CAC917651 CJY917310:CJY917651 CTU917310:CTU917651 DDQ917310:DDQ917651 DNM917310:DNM917651 DXI917310:DXI917651 EHE917310:EHE917651 ERA917310:ERA917651 FAW917310:FAW917651 FKS917310:FKS917651 FUO917310:FUO917651 GEK917310:GEK917651 GOG917310:GOG917651 GYC917310:GYC917651 HHY917310:HHY917651 HRU917310:HRU917651 IBQ917310:IBQ917651 ILM917310:ILM917651 IVI917310:IVI917651 JFE917310:JFE917651 JPA917310:JPA917651 JYW917310:JYW917651 KIS917310:KIS917651 KSO917310:KSO917651 LCK917310:LCK917651 LMG917310:LMG917651 LWC917310:LWC917651 MFY917310:MFY917651 MPU917310:MPU917651 MZQ917310:MZQ917651 NJM917310:NJM917651 NTI917310:NTI917651 ODE917310:ODE917651 ONA917310:ONA917651 OWW917310:OWW917651 PGS917310:PGS917651 PQO917310:PQO917651 QAK917310:QAK917651 QKG917310:QKG917651 QUC917310:QUC917651 RDY917310:RDY917651 RNU917310:RNU917651 RXQ917310:RXQ917651 SHM917310:SHM917651 SRI917310:SRI917651 TBE917310:TBE917651 TLA917310:TLA917651 TUW917310:TUW917651 UES917310:UES917651 UOO917310:UOO917651 UYK917310:UYK917651 VIG917310:VIG917651 VSC917310:VSC917651 WBY917310:WBY917651 WLU917310:WLU917651 WVQ917310:WVQ917651 I982846:I983187 JE982846:JE983187 TA982846:TA983187 ACW982846:ACW983187 AMS982846:AMS983187 AWO982846:AWO983187 BGK982846:BGK983187 BQG982846:BQG983187 CAC982846:CAC983187 CJY982846:CJY983187 CTU982846:CTU983187 DDQ982846:DDQ983187 DNM982846:DNM983187 DXI982846:DXI983187 EHE982846:EHE983187 ERA982846:ERA983187 FAW982846:FAW983187 FKS982846:FKS983187 FUO982846:FUO983187 GEK982846:GEK983187 GOG982846:GOG983187 GYC982846:GYC983187 HHY982846:HHY983187 HRU982846:HRU983187 IBQ982846:IBQ983187 ILM982846:ILM983187 IVI982846:IVI983187 JFE982846:JFE983187 JPA982846:JPA983187 JYW982846:JYW983187 KIS982846:KIS983187 KSO982846:KSO983187 LCK982846:LCK983187 LMG982846:LMG983187 LWC982846:LWC983187 MFY982846:MFY983187 MPU982846:MPU983187 MZQ982846:MZQ983187 NJM982846:NJM983187 NTI982846:NTI983187 ODE982846:ODE983187 ONA982846:ONA983187 OWW982846:OWW983187 PGS982846:PGS983187 PQO982846:PQO983187 QAK982846:QAK983187 QKG982846:QKG983187 QUC982846:QUC983187 RDY982846:RDY983187 RNU982846:RNU983187 RXQ982846:RXQ983187 SHM982846:SHM983187 SRI982846:SRI983187 TBE982846:TBE983187 TLA982846:TLA983187 TUW982846:TUW983187 UES982846:UES983187 UOO982846:UOO983187 UYK982846:UYK983187 VIG982846:VIG983187 VSC982846:VSC983187 WBY982846:WBY983187 WLU982846:WLU983187 JE7:JE149 WVQ7:WVQ149 WLU7:WLU149 WBY7:WBY149 VSC7:VSC149 VIG7:VIG149 UYK7:UYK149 UOO7:UOO149 UES7:UES149 TUW7:TUW149 TLA7:TLA149 TBE7:TBE149 SRI7:SRI149 SHM7:SHM149 RXQ7:RXQ149 RNU7:RNU149 RDY7:RDY149 QUC7:QUC149 QKG7:QKG149 QAK7:QAK149 PQO7:PQO149 PGS7:PGS149 OWW7:OWW149 ONA7:ONA149 ODE7:ODE149 NTI7:NTI149 NJM7:NJM149 MZQ7:MZQ149 MPU7:MPU149 MFY7:MFY149 LWC7:LWC149 LMG7:LMG149 LCK7:LCK149 KSO7:KSO149 KIS7:KIS149 JYW7:JYW149 JPA7:JPA149 JFE7:JFE149 IVI7:IVI149 ILM7:ILM149 IBQ7:IBQ149 HRU7:HRU149 HHY7:HHY149 GYC7:GYC149 GOG7:GOG149 GEK7:GEK149 FUO7:FUO149 FKS7:FKS149 FAW7:FAW149 ERA7:ERA149 EHE7:EHE149 DXI7:DXI149 DNM7:DNM149 DDQ7:DDQ149 CTU7:CTU149 CJY7:CJY149 CAC7:CAC149 BQG7:BQG149 BGK7:BGK149 AWO7:AWO149 AMS7:AMS149 ACW7:ACW149 TA7:TA149" xr:uid="{00000000-0002-0000-0000-000002000000}">
      <formula1>0</formula1>
      <formula2>365</formula2>
    </dataValidation>
    <dataValidation type="whole" allowBlank="1" showInputMessage="1" showErrorMessage="1" sqref="WVP982846:WVP983187 H65342:H65683 JD65342:JD65683 SZ65342:SZ65683 ACV65342:ACV65683 AMR65342:AMR65683 AWN65342:AWN65683 BGJ65342:BGJ65683 BQF65342:BQF65683 CAB65342:CAB65683 CJX65342:CJX65683 CTT65342:CTT65683 DDP65342:DDP65683 DNL65342:DNL65683 DXH65342:DXH65683 EHD65342:EHD65683 EQZ65342:EQZ65683 FAV65342:FAV65683 FKR65342:FKR65683 FUN65342:FUN65683 GEJ65342:GEJ65683 GOF65342:GOF65683 GYB65342:GYB65683 HHX65342:HHX65683 HRT65342:HRT65683 IBP65342:IBP65683 ILL65342:ILL65683 IVH65342:IVH65683 JFD65342:JFD65683 JOZ65342:JOZ65683 JYV65342:JYV65683 KIR65342:KIR65683 KSN65342:KSN65683 LCJ65342:LCJ65683 LMF65342:LMF65683 LWB65342:LWB65683 MFX65342:MFX65683 MPT65342:MPT65683 MZP65342:MZP65683 NJL65342:NJL65683 NTH65342:NTH65683 ODD65342:ODD65683 OMZ65342:OMZ65683 OWV65342:OWV65683 PGR65342:PGR65683 PQN65342:PQN65683 QAJ65342:QAJ65683 QKF65342:QKF65683 QUB65342:QUB65683 RDX65342:RDX65683 RNT65342:RNT65683 RXP65342:RXP65683 SHL65342:SHL65683 SRH65342:SRH65683 TBD65342:TBD65683 TKZ65342:TKZ65683 TUV65342:TUV65683 UER65342:UER65683 UON65342:UON65683 UYJ65342:UYJ65683 VIF65342:VIF65683 VSB65342:VSB65683 WBX65342:WBX65683 WLT65342:WLT65683 WVP65342:WVP65683 H130878:H131219 JD130878:JD131219 SZ130878:SZ131219 ACV130878:ACV131219 AMR130878:AMR131219 AWN130878:AWN131219 BGJ130878:BGJ131219 BQF130878:BQF131219 CAB130878:CAB131219 CJX130878:CJX131219 CTT130878:CTT131219 DDP130878:DDP131219 DNL130878:DNL131219 DXH130878:DXH131219 EHD130878:EHD131219 EQZ130878:EQZ131219 FAV130878:FAV131219 FKR130878:FKR131219 FUN130878:FUN131219 GEJ130878:GEJ131219 GOF130878:GOF131219 GYB130878:GYB131219 HHX130878:HHX131219 HRT130878:HRT131219 IBP130878:IBP131219 ILL130878:ILL131219 IVH130878:IVH131219 JFD130878:JFD131219 JOZ130878:JOZ131219 JYV130878:JYV131219 KIR130878:KIR131219 KSN130878:KSN131219 LCJ130878:LCJ131219 LMF130878:LMF131219 LWB130878:LWB131219 MFX130878:MFX131219 MPT130878:MPT131219 MZP130878:MZP131219 NJL130878:NJL131219 NTH130878:NTH131219 ODD130878:ODD131219 OMZ130878:OMZ131219 OWV130878:OWV131219 PGR130878:PGR131219 PQN130878:PQN131219 QAJ130878:QAJ131219 QKF130878:QKF131219 QUB130878:QUB131219 RDX130878:RDX131219 RNT130878:RNT131219 RXP130878:RXP131219 SHL130878:SHL131219 SRH130878:SRH131219 TBD130878:TBD131219 TKZ130878:TKZ131219 TUV130878:TUV131219 UER130878:UER131219 UON130878:UON131219 UYJ130878:UYJ131219 VIF130878:VIF131219 VSB130878:VSB131219 WBX130878:WBX131219 WLT130878:WLT131219 WVP130878:WVP131219 H196414:H196755 JD196414:JD196755 SZ196414:SZ196755 ACV196414:ACV196755 AMR196414:AMR196755 AWN196414:AWN196755 BGJ196414:BGJ196755 BQF196414:BQF196755 CAB196414:CAB196755 CJX196414:CJX196755 CTT196414:CTT196755 DDP196414:DDP196755 DNL196414:DNL196755 DXH196414:DXH196755 EHD196414:EHD196755 EQZ196414:EQZ196755 FAV196414:FAV196755 FKR196414:FKR196755 FUN196414:FUN196755 GEJ196414:GEJ196755 GOF196414:GOF196755 GYB196414:GYB196755 HHX196414:HHX196755 HRT196414:HRT196755 IBP196414:IBP196755 ILL196414:ILL196755 IVH196414:IVH196755 JFD196414:JFD196755 JOZ196414:JOZ196755 JYV196414:JYV196755 KIR196414:KIR196755 KSN196414:KSN196755 LCJ196414:LCJ196755 LMF196414:LMF196755 LWB196414:LWB196755 MFX196414:MFX196755 MPT196414:MPT196755 MZP196414:MZP196755 NJL196414:NJL196755 NTH196414:NTH196755 ODD196414:ODD196755 OMZ196414:OMZ196755 OWV196414:OWV196755 PGR196414:PGR196755 PQN196414:PQN196755 QAJ196414:QAJ196755 QKF196414:QKF196755 QUB196414:QUB196755 RDX196414:RDX196755 RNT196414:RNT196755 RXP196414:RXP196755 SHL196414:SHL196755 SRH196414:SRH196755 TBD196414:TBD196755 TKZ196414:TKZ196755 TUV196414:TUV196755 UER196414:UER196755 UON196414:UON196755 UYJ196414:UYJ196755 VIF196414:VIF196755 VSB196414:VSB196755 WBX196414:WBX196755 WLT196414:WLT196755 WVP196414:WVP196755 H261950:H262291 JD261950:JD262291 SZ261950:SZ262291 ACV261950:ACV262291 AMR261950:AMR262291 AWN261950:AWN262291 BGJ261950:BGJ262291 BQF261950:BQF262291 CAB261950:CAB262291 CJX261950:CJX262291 CTT261950:CTT262291 DDP261950:DDP262291 DNL261950:DNL262291 DXH261950:DXH262291 EHD261950:EHD262291 EQZ261950:EQZ262291 FAV261950:FAV262291 FKR261950:FKR262291 FUN261950:FUN262291 GEJ261950:GEJ262291 GOF261950:GOF262291 GYB261950:GYB262291 HHX261950:HHX262291 HRT261950:HRT262291 IBP261950:IBP262291 ILL261950:ILL262291 IVH261950:IVH262291 JFD261950:JFD262291 JOZ261950:JOZ262291 JYV261950:JYV262291 KIR261950:KIR262291 KSN261950:KSN262291 LCJ261950:LCJ262291 LMF261950:LMF262291 LWB261950:LWB262291 MFX261950:MFX262291 MPT261950:MPT262291 MZP261950:MZP262291 NJL261950:NJL262291 NTH261950:NTH262291 ODD261950:ODD262291 OMZ261950:OMZ262291 OWV261950:OWV262291 PGR261950:PGR262291 PQN261950:PQN262291 QAJ261950:QAJ262291 QKF261950:QKF262291 QUB261950:QUB262291 RDX261950:RDX262291 RNT261950:RNT262291 RXP261950:RXP262291 SHL261950:SHL262291 SRH261950:SRH262291 TBD261950:TBD262291 TKZ261950:TKZ262291 TUV261950:TUV262291 UER261950:UER262291 UON261950:UON262291 UYJ261950:UYJ262291 VIF261950:VIF262291 VSB261950:VSB262291 WBX261950:WBX262291 WLT261950:WLT262291 WVP261950:WVP262291 H327486:H327827 JD327486:JD327827 SZ327486:SZ327827 ACV327486:ACV327827 AMR327486:AMR327827 AWN327486:AWN327827 BGJ327486:BGJ327827 BQF327486:BQF327827 CAB327486:CAB327827 CJX327486:CJX327827 CTT327486:CTT327827 DDP327486:DDP327827 DNL327486:DNL327827 DXH327486:DXH327827 EHD327486:EHD327827 EQZ327486:EQZ327827 FAV327486:FAV327827 FKR327486:FKR327827 FUN327486:FUN327827 GEJ327486:GEJ327827 GOF327486:GOF327827 GYB327486:GYB327827 HHX327486:HHX327827 HRT327486:HRT327827 IBP327486:IBP327827 ILL327486:ILL327827 IVH327486:IVH327827 JFD327486:JFD327827 JOZ327486:JOZ327827 JYV327486:JYV327827 KIR327486:KIR327827 KSN327486:KSN327827 LCJ327486:LCJ327827 LMF327486:LMF327827 LWB327486:LWB327827 MFX327486:MFX327827 MPT327486:MPT327827 MZP327486:MZP327827 NJL327486:NJL327827 NTH327486:NTH327827 ODD327486:ODD327827 OMZ327486:OMZ327827 OWV327486:OWV327827 PGR327486:PGR327827 PQN327486:PQN327827 QAJ327486:QAJ327827 QKF327486:QKF327827 QUB327486:QUB327827 RDX327486:RDX327827 RNT327486:RNT327827 RXP327486:RXP327827 SHL327486:SHL327827 SRH327486:SRH327827 TBD327486:TBD327827 TKZ327486:TKZ327827 TUV327486:TUV327827 UER327486:UER327827 UON327486:UON327827 UYJ327486:UYJ327827 VIF327486:VIF327827 VSB327486:VSB327827 WBX327486:WBX327827 WLT327486:WLT327827 WVP327486:WVP327827 H393022:H393363 JD393022:JD393363 SZ393022:SZ393363 ACV393022:ACV393363 AMR393022:AMR393363 AWN393022:AWN393363 BGJ393022:BGJ393363 BQF393022:BQF393363 CAB393022:CAB393363 CJX393022:CJX393363 CTT393022:CTT393363 DDP393022:DDP393363 DNL393022:DNL393363 DXH393022:DXH393363 EHD393022:EHD393363 EQZ393022:EQZ393363 FAV393022:FAV393363 FKR393022:FKR393363 FUN393022:FUN393363 GEJ393022:GEJ393363 GOF393022:GOF393363 GYB393022:GYB393363 HHX393022:HHX393363 HRT393022:HRT393363 IBP393022:IBP393363 ILL393022:ILL393363 IVH393022:IVH393363 JFD393022:JFD393363 JOZ393022:JOZ393363 JYV393022:JYV393363 KIR393022:KIR393363 KSN393022:KSN393363 LCJ393022:LCJ393363 LMF393022:LMF393363 LWB393022:LWB393363 MFX393022:MFX393363 MPT393022:MPT393363 MZP393022:MZP393363 NJL393022:NJL393363 NTH393022:NTH393363 ODD393022:ODD393363 OMZ393022:OMZ393363 OWV393022:OWV393363 PGR393022:PGR393363 PQN393022:PQN393363 QAJ393022:QAJ393363 QKF393022:QKF393363 QUB393022:QUB393363 RDX393022:RDX393363 RNT393022:RNT393363 RXP393022:RXP393363 SHL393022:SHL393363 SRH393022:SRH393363 TBD393022:TBD393363 TKZ393022:TKZ393363 TUV393022:TUV393363 UER393022:UER393363 UON393022:UON393363 UYJ393022:UYJ393363 VIF393022:VIF393363 VSB393022:VSB393363 WBX393022:WBX393363 WLT393022:WLT393363 WVP393022:WVP393363 H458558:H458899 JD458558:JD458899 SZ458558:SZ458899 ACV458558:ACV458899 AMR458558:AMR458899 AWN458558:AWN458899 BGJ458558:BGJ458899 BQF458558:BQF458899 CAB458558:CAB458899 CJX458558:CJX458899 CTT458558:CTT458899 DDP458558:DDP458899 DNL458558:DNL458899 DXH458558:DXH458899 EHD458558:EHD458899 EQZ458558:EQZ458899 FAV458558:FAV458899 FKR458558:FKR458899 FUN458558:FUN458899 GEJ458558:GEJ458899 GOF458558:GOF458899 GYB458558:GYB458899 HHX458558:HHX458899 HRT458558:HRT458899 IBP458558:IBP458899 ILL458558:ILL458899 IVH458558:IVH458899 JFD458558:JFD458899 JOZ458558:JOZ458899 JYV458558:JYV458899 KIR458558:KIR458899 KSN458558:KSN458899 LCJ458558:LCJ458899 LMF458558:LMF458899 LWB458558:LWB458899 MFX458558:MFX458899 MPT458558:MPT458899 MZP458558:MZP458899 NJL458558:NJL458899 NTH458558:NTH458899 ODD458558:ODD458899 OMZ458558:OMZ458899 OWV458558:OWV458899 PGR458558:PGR458899 PQN458558:PQN458899 QAJ458558:QAJ458899 QKF458558:QKF458899 QUB458558:QUB458899 RDX458558:RDX458899 RNT458558:RNT458899 RXP458558:RXP458899 SHL458558:SHL458899 SRH458558:SRH458899 TBD458558:TBD458899 TKZ458558:TKZ458899 TUV458558:TUV458899 UER458558:UER458899 UON458558:UON458899 UYJ458558:UYJ458899 VIF458558:VIF458899 VSB458558:VSB458899 WBX458558:WBX458899 WLT458558:WLT458899 WVP458558:WVP458899 H524094:H524435 JD524094:JD524435 SZ524094:SZ524435 ACV524094:ACV524435 AMR524094:AMR524435 AWN524094:AWN524435 BGJ524094:BGJ524435 BQF524094:BQF524435 CAB524094:CAB524435 CJX524094:CJX524435 CTT524094:CTT524435 DDP524094:DDP524435 DNL524094:DNL524435 DXH524094:DXH524435 EHD524094:EHD524435 EQZ524094:EQZ524435 FAV524094:FAV524435 FKR524094:FKR524435 FUN524094:FUN524435 GEJ524094:GEJ524435 GOF524094:GOF524435 GYB524094:GYB524435 HHX524094:HHX524435 HRT524094:HRT524435 IBP524094:IBP524435 ILL524094:ILL524435 IVH524094:IVH524435 JFD524094:JFD524435 JOZ524094:JOZ524435 JYV524094:JYV524435 KIR524094:KIR524435 KSN524094:KSN524435 LCJ524094:LCJ524435 LMF524094:LMF524435 LWB524094:LWB524435 MFX524094:MFX524435 MPT524094:MPT524435 MZP524094:MZP524435 NJL524094:NJL524435 NTH524094:NTH524435 ODD524094:ODD524435 OMZ524094:OMZ524435 OWV524094:OWV524435 PGR524094:PGR524435 PQN524094:PQN524435 QAJ524094:QAJ524435 QKF524094:QKF524435 QUB524094:QUB524435 RDX524094:RDX524435 RNT524094:RNT524435 RXP524094:RXP524435 SHL524094:SHL524435 SRH524094:SRH524435 TBD524094:TBD524435 TKZ524094:TKZ524435 TUV524094:TUV524435 UER524094:UER524435 UON524094:UON524435 UYJ524094:UYJ524435 VIF524094:VIF524435 VSB524094:VSB524435 WBX524094:WBX524435 WLT524094:WLT524435 WVP524094:WVP524435 H589630:H589971 JD589630:JD589971 SZ589630:SZ589971 ACV589630:ACV589971 AMR589630:AMR589971 AWN589630:AWN589971 BGJ589630:BGJ589971 BQF589630:BQF589971 CAB589630:CAB589971 CJX589630:CJX589971 CTT589630:CTT589971 DDP589630:DDP589971 DNL589630:DNL589971 DXH589630:DXH589971 EHD589630:EHD589971 EQZ589630:EQZ589971 FAV589630:FAV589971 FKR589630:FKR589971 FUN589630:FUN589971 GEJ589630:GEJ589971 GOF589630:GOF589971 GYB589630:GYB589971 HHX589630:HHX589971 HRT589630:HRT589971 IBP589630:IBP589971 ILL589630:ILL589971 IVH589630:IVH589971 JFD589630:JFD589971 JOZ589630:JOZ589971 JYV589630:JYV589971 KIR589630:KIR589971 KSN589630:KSN589971 LCJ589630:LCJ589971 LMF589630:LMF589971 LWB589630:LWB589971 MFX589630:MFX589971 MPT589630:MPT589971 MZP589630:MZP589971 NJL589630:NJL589971 NTH589630:NTH589971 ODD589630:ODD589971 OMZ589630:OMZ589971 OWV589630:OWV589971 PGR589630:PGR589971 PQN589630:PQN589971 QAJ589630:QAJ589971 QKF589630:QKF589971 QUB589630:QUB589971 RDX589630:RDX589971 RNT589630:RNT589971 RXP589630:RXP589971 SHL589630:SHL589971 SRH589630:SRH589971 TBD589630:TBD589971 TKZ589630:TKZ589971 TUV589630:TUV589971 UER589630:UER589971 UON589630:UON589971 UYJ589630:UYJ589971 VIF589630:VIF589971 VSB589630:VSB589971 WBX589630:WBX589971 WLT589630:WLT589971 WVP589630:WVP589971 H655166:H655507 JD655166:JD655507 SZ655166:SZ655507 ACV655166:ACV655507 AMR655166:AMR655507 AWN655166:AWN655507 BGJ655166:BGJ655507 BQF655166:BQF655507 CAB655166:CAB655507 CJX655166:CJX655507 CTT655166:CTT655507 DDP655166:DDP655507 DNL655166:DNL655507 DXH655166:DXH655507 EHD655166:EHD655507 EQZ655166:EQZ655507 FAV655166:FAV655507 FKR655166:FKR655507 FUN655166:FUN655507 GEJ655166:GEJ655507 GOF655166:GOF655507 GYB655166:GYB655507 HHX655166:HHX655507 HRT655166:HRT655507 IBP655166:IBP655507 ILL655166:ILL655507 IVH655166:IVH655507 JFD655166:JFD655507 JOZ655166:JOZ655507 JYV655166:JYV655507 KIR655166:KIR655507 KSN655166:KSN655507 LCJ655166:LCJ655507 LMF655166:LMF655507 LWB655166:LWB655507 MFX655166:MFX655507 MPT655166:MPT655507 MZP655166:MZP655507 NJL655166:NJL655507 NTH655166:NTH655507 ODD655166:ODD655507 OMZ655166:OMZ655507 OWV655166:OWV655507 PGR655166:PGR655507 PQN655166:PQN655507 QAJ655166:QAJ655507 QKF655166:QKF655507 QUB655166:QUB655507 RDX655166:RDX655507 RNT655166:RNT655507 RXP655166:RXP655507 SHL655166:SHL655507 SRH655166:SRH655507 TBD655166:TBD655507 TKZ655166:TKZ655507 TUV655166:TUV655507 UER655166:UER655507 UON655166:UON655507 UYJ655166:UYJ655507 VIF655166:VIF655507 VSB655166:VSB655507 WBX655166:WBX655507 WLT655166:WLT655507 WVP655166:WVP655507 H720702:H721043 JD720702:JD721043 SZ720702:SZ721043 ACV720702:ACV721043 AMR720702:AMR721043 AWN720702:AWN721043 BGJ720702:BGJ721043 BQF720702:BQF721043 CAB720702:CAB721043 CJX720702:CJX721043 CTT720702:CTT721043 DDP720702:DDP721043 DNL720702:DNL721043 DXH720702:DXH721043 EHD720702:EHD721043 EQZ720702:EQZ721043 FAV720702:FAV721043 FKR720702:FKR721043 FUN720702:FUN721043 GEJ720702:GEJ721043 GOF720702:GOF721043 GYB720702:GYB721043 HHX720702:HHX721043 HRT720702:HRT721043 IBP720702:IBP721043 ILL720702:ILL721043 IVH720702:IVH721043 JFD720702:JFD721043 JOZ720702:JOZ721043 JYV720702:JYV721043 KIR720702:KIR721043 KSN720702:KSN721043 LCJ720702:LCJ721043 LMF720702:LMF721043 LWB720702:LWB721043 MFX720702:MFX721043 MPT720702:MPT721043 MZP720702:MZP721043 NJL720702:NJL721043 NTH720702:NTH721043 ODD720702:ODD721043 OMZ720702:OMZ721043 OWV720702:OWV721043 PGR720702:PGR721043 PQN720702:PQN721043 QAJ720702:QAJ721043 QKF720702:QKF721043 QUB720702:QUB721043 RDX720702:RDX721043 RNT720702:RNT721043 RXP720702:RXP721043 SHL720702:SHL721043 SRH720702:SRH721043 TBD720702:TBD721043 TKZ720702:TKZ721043 TUV720702:TUV721043 UER720702:UER721043 UON720702:UON721043 UYJ720702:UYJ721043 VIF720702:VIF721043 VSB720702:VSB721043 WBX720702:WBX721043 WLT720702:WLT721043 WVP720702:WVP721043 H786238:H786579 JD786238:JD786579 SZ786238:SZ786579 ACV786238:ACV786579 AMR786238:AMR786579 AWN786238:AWN786579 BGJ786238:BGJ786579 BQF786238:BQF786579 CAB786238:CAB786579 CJX786238:CJX786579 CTT786238:CTT786579 DDP786238:DDP786579 DNL786238:DNL786579 DXH786238:DXH786579 EHD786238:EHD786579 EQZ786238:EQZ786579 FAV786238:FAV786579 FKR786238:FKR786579 FUN786238:FUN786579 GEJ786238:GEJ786579 GOF786238:GOF786579 GYB786238:GYB786579 HHX786238:HHX786579 HRT786238:HRT786579 IBP786238:IBP786579 ILL786238:ILL786579 IVH786238:IVH786579 JFD786238:JFD786579 JOZ786238:JOZ786579 JYV786238:JYV786579 KIR786238:KIR786579 KSN786238:KSN786579 LCJ786238:LCJ786579 LMF786238:LMF786579 LWB786238:LWB786579 MFX786238:MFX786579 MPT786238:MPT786579 MZP786238:MZP786579 NJL786238:NJL786579 NTH786238:NTH786579 ODD786238:ODD786579 OMZ786238:OMZ786579 OWV786238:OWV786579 PGR786238:PGR786579 PQN786238:PQN786579 QAJ786238:QAJ786579 QKF786238:QKF786579 QUB786238:QUB786579 RDX786238:RDX786579 RNT786238:RNT786579 RXP786238:RXP786579 SHL786238:SHL786579 SRH786238:SRH786579 TBD786238:TBD786579 TKZ786238:TKZ786579 TUV786238:TUV786579 UER786238:UER786579 UON786238:UON786579 UYJ786238:UYJ786579 VIF786238:VIF786579 VSB786238:VSB786579 WBX786238:WBX786579 WLT786238:WLT786579 WVP786238:WVP786579 H851774:H852115 JD851774:JD852115 SZ851774:SZ852115 ACV851774:ACV852115 AMR851774:AMR852115 AWN851774:AWN852115 BGJ851774:BGJ852115 BQF851774:BQF852115 CAB851774:CAB852115 CJX851774:CJX852115 CTT851774:CTT852115 DDP851774:DDP852115 DNL851774:DNL852115 DXH851774:DXH852115 EHD851774:EHD852115 EQZ851774:EQZ852115 FAV851774:FAV852115 FKR851774:FKR852115 FUN851774:FUN852115 GEJ851774:GEJ852115 GOF851774:GOF852115 GYB851774:GYB852115 HHX851774:HHX852115 HRT851774:HRT852115 IBP851774:IBP852115 ILL851774:ILL852115 IVH851774:IVH852115 JFD851774:JFD852115 JOZ851774:JOZ852115 JYV851774:JYV852115 KIR851774:KIR852115 KSN851774:KSN852115 LCJ851774:LCJ852115 LMF851774:LMF852115 LWB851774:LWB852115 MFX851774:MFX852115 MPT851774:MPT852115 MZP851774:MZP852115 NJL851774:NJL852115 NTH851774:NTH852115 ODD851774:ODD852115 OMZ851774:OMZ852115 OWV851774:OWV852115 PGR851774:PGR852115 PQN851774:PQN852115 QAJ851774:QAJ852115 QKF851774:QKF852115 QUB851774:QUB852115 RDX851774:RDX852115 RNT851774:RNT852115 RXP851774:RXP852115 SHL851774:SHL852115 SRH851774:SRH852115 TBD851774:TBD852115 TKZ851774:TKZ852115 TUV851774:TUV852115 UER851774:UER852115 UON851774:UON852115 UYJ851774:UYJ852115 VIF851774:VIF852115 VSB851774:VSB852115 WBX851774:WBX852115 WLT851774:WLT852115 WVP851774:WVP852115 H917310:H917651 JD917310:JD917651 SZ917310:SZ917651 ACV917310:ACV917651 AMR917310:AMR917651 AWN917310:AWN917651 BGJ917310:BGJ917651 BQF917310:BQF917651 CAB917310:CAB917651 CJX917310:CJX917651 CTT917310:CTT917651 DDP917310:DDP917651 DNL917310:DNL917651 DXH917310:DXH917651 EHD917310:EHD917651 EQZ917310:EQZ917651 FAV917310:FAV917651 FKR917310:FKR917651 FUN917310:FUN917651 GEJ917310:GEJ917651 GOF917310:GOF917651 GYB917310:GYB917651 HHX917310:HHX917651 HRT917310:HRT917651 IBP917310:IBP917651 ILL917310:ILL917651 IVH917310:IVH917651 JFD917310:JFD917651 JOZ917310:JOZ917651 JYV917310:JYV917651 KIR917310:KIR917651 KSN917310:KSN917651 LCJ917310:LCJ917651 LMF917310:LMF917651 LWB917310:LWB917651 MFX917310:MFX917651 MPT917310:MPT917651 MZP917310:MZP917651 NJL917310:NJL917651 NTH917310:NTH917651 ODD917310:ODD917651 OMZ917310:OMZ917651 OWV917310:OWV917651 PGR917310:PGR917651 PQN917310:PQN917651 QAJ917310:QAJ917651 QKF917310:QKF917651 QUB917310:QUB917651 RDX917310:RDX917651 RNT917310:RNT917651 RXP917310:RXP917651 SHL917310:SHL917651 SRH917310:SRH917651 TBD917310:TBD917651 TKZ917310:TKZ917651 TUV917310:TUV917651 UER917310:UER917651 UON917310:UON917651 UYJ917310:UYJ917651 VIF917310:VIF917651 VSB917310:VSB917651 WBX917310:WBX917651 WLT917310:WLT917651 WVP917310:WVP917651 H982846:H983187 JD982846:JD983187 SZ982846:SZ983187 ACV982846:ACV983187 AMR982846:AMR983187 AWN982846:AWN983187 BGJ982846:BGJ983187 BQF982846:BQF983187 CAB982846:CAB983187 CJX982846:CJX983187 CTT982846:CTT983187 DDP982846:DDP983187 DNL982846:DNL983187 DXH982846:DXH983187 EHD982846:EHD983187 EQZ982846:EQZ983187 FAV982846:FAV983187 FKR982846:FKR983187 FUN982846:FUN983187 GEJ982846:GEJ983187 GOF982846:GOF983187 GYB982846:GYB983187 HHX982846:HHX983187 HRT982846:HRT983187 IBP982846:IBP983187 ILL982846:ILL983187 IVH982846:IVH983187 JFD982846:JFD983187 JOZ982846:JOZ983187 JYV982846:JYV983187 KIR982846:KIR983187 KSN982846:KSN983187 LCJ982846:LCJ983187 LMF982846:LMF983187 LWB982846:LWB983187 MFX982846:MFX983187 MPT982846:MPT983187 MZP982846:MZP983187 NJL982846:NJL983187 NTH982846:NTH983187 ODD982846:ODD983187 OMZ982846:OMZ983187 OWV982846:OWV983187 PGR982846:PGR983187 PQN982846:PQN983187 QAJ982846:QAJ983187 QKF982846:QKF983187 QUB982846:QUB983187 RDX982846:RDX983187 RNT982846:RNT983187 RXP982846:RXP983187 SHL982846:SHL983187 SRH982846:SRH983187 TBD982846:TBD983187 TKZ982846:TKZ983187 TUV982846:TUV983187 UER982846:UER983187 UON982846:UON983187 UYJ982846:UYJ983187 VIF982846:VIF983187 VSB982846:VSB983187 WBX982846:WBX983187 WLT982846:WLT983187 JD7:JD149 WVP7:WVP149 WLT7:WLT149 WBX7:WBX149 VSB7:VSB149 VIF7:VIF149 UYJ7:UYJ149 UON7:UON149 UER7:UER149 TUV7:TUV149 TKZ7:TKZ149 TBD7:TBD149 SRH7:SRH149 SHL7:SHL149 RXP7:RXP149 RNT7:RNT149 RDX7:RDX149 QUB7:QUB149 QKF7:QKF149 QAJ7:QAJ149 PQN7:PQN149 PGR7:PGR149 OWV7:OWV149 OMZ7:OMZ149 ODD7:ODD149 NTH7:NTH149 NJL7:NJL149 MZP7:MZP149 MPT7:MPT149 MFX7:MFX149 LWB7:LWB149 LMF7:LMF149 LCJ7:LCJ149 KSN7:KSN149 KIR7:KIR149 JYV7:JYV149 JOZ7:JOZ149 JFD7:JFD149 IVH7:IVH149 ILL7:ILL149 IBP7:IBP149 HRT7:HRT149 HHX7:HHX149 GYB7:GYB149 GOF7:GOF149 GEJ7:GEJ149 FUN7:FUN149 FKR7:FKR149 FAV7:FAV149 EQZ7:EQZ149 EHD7:EHD149 DXH7:DXH149 DNL7:DNL149 DDP7:DDP149 CTT7:CTT149 CJX7:CJX149 CAB7:CAB149 BQF7:BQF149 BGJ7:BGJ149 AWN7:AWN149 AMR7:AMR149 ACV7:ACV149 SZ7:SZ149" xr:uid="{00000000-0002-0000-0000-000003000000}">
      <formula1>1</formula1>
      <formula2>366</formula2>
    </dataValidation>
    <dataValidation type="list" allowBlank="1" showInputMessage="1" showErrorMessage="1" sqref="REC982846:REC983187 QUG982846:QUG983187 RNY982846:RNY983187 JI65342:JI65683 TE65342:TE65683 ADA65342:ADA65683 AMW65342:AMW65683 AWS65342:AWS65683 BGO65342:BGO65683 BQK65342:BQK65683 CAG65342:CAG65683 CKC65342:CKC65683 CTY65342:CTY65683 DDU65342:DDU65683 DNQ65342:DNQ65683 DXM65342:DXM65683 EHI65342:EHI65683 ERE65342:ERE65683 FBA65342:FBA65683 FKW65342:FKW65683 FUS65342:FUS65683 GEO65342:GEO65683 GOK65342:GOK65683 GYG65342:GYG65683 HIC65342:HIC65683 HRY65342:HRY65683 IBU65342:IBU65683 ILQ65342:ILQ65683 IVM65342:IVM65683 JFI65342:JFI65683 JPE65342:JPE65683 JZA65342:JZA65683 KIW65342:KIW65683 KSS65342:KSS65683 LCO65342:LCO65683 LMK65342:LMK65683 LWG65342:LWG65683 MGC65342:MGC65683 MPY65342:MPY65683 MZU65342:MZU65683 NJQ65342:NJQ65683 NTM65342:NTM65683 ODI65342:ODI65683 ONE65342:ONE65683 OXA65342:OXA65683 PGW65342:PGW65683 PQS65342:PQS65683 QAO65342:QAO65683 QKK65342:QKK65683 QUG65342:QUG65683 REC65342:REC65683 RNY65342:RNY65683 RXU65342:RXU65683 SHQ65342:SHQ65683 SRM65342:SRM65683 TBI65342:TBI65683 TLE65342:TLE65683 TVA65342:TVA65683 UEW65342:UEW65683 UOS65342:UOS65683 UYO65342:UYO65683 VIK65342:VIK65683 VSG65342:VSG65683 WCC65342:WCC65683 WLY65342:WLY65683 WVU65342:WVU65683 RXU982846:RXU983187 JI130878:JI131219 TE130878:TE131219 ADA130878:ADA131219 AMW130878:AMW131219 AWS130878:AWS131219 BGO130878:BGO131219 BQK130878:BQK131219 CAG130878:CAG131219 CKC130878:CKC131219 CTY130878:CTY131219 DDU130878:DDU131219 DNQ130878:DNQ131219 DXM130878:DXM131219 EHI130878:EHI131219 ERE130878:ERE131219 FBA130878:FBA131219 FKW130878:FKW131219 FUS130878:FUS131219 GEO130878:GEO131219 GOK130878:GOK131219 GYG130878:GYG131219 HIC130878:HIC131219 HRY130878:HRY131219 IBU130878:IBU131219 ILQ130878:ILQ131219 IVM130878:IVM131219 JFI130878:JFI131219 JPE130878:JPE131219 JZA130878:JZA131219 KIW130878:KIW131219 KSS130878:KSS131219 LCO130878:LCO131219 LMK130878:LMK131219 LWG130878:LWG131219 MGC130878:MGC131219 MPY130878:MPY131219 MZU130878:MZU131219 NJQ130878:NJQ131219 NTM130878:NTM131219 ODI130878:ODI131219 ONE130878:ONE131219 OXA130878:OXA131219 PGW130878:PGW131219 PQS130878:PQS131219 QAO130878:QAO131219 QKK130878:QKK131219 QUG130878:QUG131219 REC130878:REC131219 RNY130878:RNY131219 RXU130878:RXU131219 SHQ130878:SHQ131219 SRM130878:SRM131219 TBI130878:TBI131219 TLE130878:TLE131219 TVA130878:TVA131219 UEW130878:UEW131219 UOS130878:UOS131219 UYO130878:UYO131219 VIK130878:VIK131219 VSG130878:VSG131219 WCC130878:WCC131219 WLY130878:WLY131219 WVU130878:WVU131219 SHQ982846:SHQ983187 JI196414:JI196755 TE196414:TE196755 ADA196414:ADA196755 AMW196414:AMW196755 AWS196414:AWS196755 BGO196414:BGO196755 BQK196414:BQK196755 CAG196414:CAG196755 CKC196414:CKC196755 CTY196414:CTY196755 DDU196414:DDU196755 DNQ196414:DNQ196755 DXM196414:DXM196755 EHI196414:EHI196755 ERE196414:ERE196755 FBA196414:FBA196755 FKW196414:FKW196755 FUS196414:FUS196755 GEO196414:GEO196755 GOK196414:GOK196755 GYG196414:GYG196755 HIC196414:HIC196755 HRY196414:HRY196755 IBU196414:IBU196755 ILQ196414:ILQ196755 IVM196414:IVM196755 JFI196414:JFI196755 JPE196414:JPE196755 JZA196414:JZA196755 KIW196414:KIW196755 KSS196414:KSS196755 LCO196414:LCO196755 LMK196414:LMK196755 LWG196414:LWG196755 MGC196414:MGC196755 MPY196414:MPY196755 MZU196414:MZU196755 NJQ196414:NJQ196755 NTM196414:NTM196755 ODI196414:ODI196755 ONE196414:ONE196755 OXA196414:OXA196755 PGW196414:PGW196755 PQS196414:PQS196755 QAO196414:QAO196755 QKK196414:QKK196755 QUG196414:QUG196755 REC196414:REC196755 RNY196414:RNY196755 RXU196414:RXU196755 SHQ196414:SHQ196755 SRM196414:SRM196755 TBI196414:TBI196755 TLE196414:TLE196755 TVA196414:TVA196755 UEW196414:UEW196755 UOS196414:UOS196755 UYO196414:UYO196755 VIK196414:VIK196755 VSG196414:VSG196755 WCC196414:WCC196755 WLY196414:WLY196755 WVU196414:WVU196755 SRM982846:SRM983187 JI261950:JI262291 TE261950:TE262291 ADA261950:ADA262291 AMW261950:AMW262291 AWS261950:AWS262291 BGO261950:BGO262291 BQK261950:BQK262291 CAG261950:CAG262291 CKC261950:CKC262291 CTY261950:CTY262291 DDU261950:DDU262291 DNQ261950:DNQ262291 DXM261950:DXM262291 EHI261950:EHI262291 ERE261950:ERE262291 FBA261950:FBA262291 FKW261950:FKW262291 FUS261950:FUS262291 GEO261950:GEO262291 GOK261950:GOK262291 GYG261950:GYG262291 HIC261950:HIC262291 HRY261950:HRY262291 IBU261950:IBU262291 ILQ261950:ILQ262291 IVM261950:IVM262291 JFI261950:JFI262291 JPE261950:JPE262291 JZA261950:JZA262291 KIW261950:KIW262291 KSS261950:KSS262291 LCO261950:LCO262291 LMK261950:LMK262291 LWG261950:LWG262291 MGC261950:MGC262291 MPY261950:MPY262291 MZU261950:MZU262291 NJQ261950:NJQ262291 NTM261950:NTM262291 ODI261950:ODI262291 ONE261950:ONE262291 OXA261950:OXA262291 PGW261950:PGW262291 PQS261950:PQS262291 QAO261950:QAO262291 QKK261950:QKK262291 QUG261950:QUG262291 REC261950:REC262291 RNY261950:RNY262291 RXU261950:RXU262291 SHQ261950:SHQ262291 SRM261950:SRM262291 TBI261950:TBI262291 TLE261950:TLE262291 TVA261950:TVA262291 UEW261950:UEW262291 UOS261950:UOS262291 UYO261950:UYO262291 VIK261950:VIK262291 VSG261950:VSG262291 WCC261950:WCC262291 WLY261950:WLY262291 WVU261950:WVU262291 TBI982846:TBI983187 JI327486:JI327827 TE327486:TE327827 ADA327486:ADA327827 AMW327486:AMW327827 AWS327486:AWS327827 BGO327486:BGO327827 BQK327486:BQK327827 CAG327486:CAG327827 CKC327486:CKC327827 CTY327486:CTY327827 DDU327486:DDU327827 DNQ327486:DNQ327827 DXM327486:DXM327827 EHI327486:EHI327827 ERE327486:ERE327827 FBA327486:FBA327827 FKW327486:FKW327827 FUS327486:FUS327827 GEO327486:GEO327827 GOK327486:GOK327827 GYG327486:GYG327827 HIC327486:HIC327827 HRY327486:HRY327827 IBU327486:IBU327827 ILQ327486:ILQ327827 IVM327486:IVM327827 JFI327486:JFI327827 JPE327486:JPE327827 JZA327486:JZA327827 KIW327486:KIW327827 KSS327486:KSS327827 LCO327486:LCO327827 LMK327486:LMK327827 LWG327486:LWG327827 MGC327486:MGC327827 MPY327486:MPY327827 MZU327486:MZU327827 NJQ327486:NJQ327827 NTM327486:NTM327827 ODI327486:ODI327827 ONE327486:ONE327827 OXA327486:OXA327827 PGW327486:PGW327827 PQS327486:PQS327827 QAO327486:QAO327827 QKK327486:QKK327827 QUG327486:QUG327827 REC327486:REC327827 RNY327486:RNY327827 RXU327486:RXU327827 SHQ327486:SHQ327827 SRM327486:SRM327827 TBI327486:TBI327827 TLE327486:TLE327827 TVA327486:TVA327827 UEW327486:UEW327827 UOS327486:UOS327827 UYO327486:UYO327827 VIK327486:VIK327827 VSG327486:VSG327827 WCC327486:WCC327827 WLY327486:WLY327827 WVU327486:WVU327827 TLE982846:TLE983187 JI393022:JI393363 TE393022:TE393363 ADA393022:ADA393363 AMW393022:AMW393363 AWS393022:AWS393363 BGO393022:BGO393363 BQK393022:BQK393363 CAG393022:CAG393363 CKC393022:CKC393363 CTY393022:CTY393363 DDU393022:DDU393363 DNQ393022:DNQ393363 DXM393022:DXM393363 EHI393022:EHI393363 ERE393022:ERE393363 FBA393022:FBA393363 FKW393022:FKW393363 FUS393022:FUS393363 GEO393022:GEO393363 GOK393022:GOK393363 GYG393022:GYG393363 HIC393022:HIC393363 HRY393022:HRY393363 IBU393022:IBU393363 ILQ393022:ILQ393363 IVM393022:IVM393363 JFI393022:JFI393363 JPE393022:JPE393363 JZA393022:JZA393363 KIW393022:KIW393363 KSS393022:KSS393363 LCO393022:LCO393363 LMK393022:LMK393363 LWG393022:LWG393363 MGC393022:MGC393363 MPY393022:MPY393363 MZU393022:MZU393363 NJQ393022:NJQ393363 NTM393022:NTM393363 ODI393022:ODI393363 ONE393022:ONE393363 OXA393022:OXA393363 PGW393022:PGW393363 PQS393022:PQS393363 QAO393022:QAO393363 QKK393022:QKK393363 QUG393022:QUG393363 REC393022:REC393363 RNY393022:RNY393363 RXU393022:RXU393363 SHQ393022:SHQ393363 SRM393022:SRM393363 TBI393022:TBI393363 TLE393022:TLE393363 TVA393022:TVA393363 UEW393022:UEW393363 UOS393022:UOS393363 UYO393022:UYO393363 VIK393022:VIK393363 VSG393022:VSG393363 WCC393022:WCC393363 WLY393022:WLY393363 WVU393022:WVU393363 TVA982846:TVA983187 JI458558:JI458899 TE458558:TE458899 ADA458558:ADA458899 AMW458558:AMW458899 AWS458558:AWS458899 BGO458558:BGO458899 BQK458558:BQK458899 CAG458558:CAG458899 CKC458558:CKC458899 CTY458558:CTY458899 DDU458558:DDU458899 DNQ458558:DNQ458899 DXM458558:DXM458899 EHI458558:EHI458899 ERE458558:ERE458899 FBA458558:FBA458899 FKW458558:FKW458899 FUS458558:FUS458899 GEO458558:GEO458899 GOK458558:GOK458899 GYG458558:GYG458899 HIC458558:HIC458899 HRY458558:HRY458899 IBU458558:IBU458899 ILQ458558:ILQ458899 IVM458558:IVM458899 JFI458558:JFI458899 JPE458558:JPE458899 JZA458558:JZA458899 KIW458558:KIW458899 KSS458558:KSS458899 LCO458558:LCO458899 LMK458558:LMK458899 LWG458558:LWG458899 MGC458558:MGC458899 MPY458558:MPY458899 MZU458558:MZU458899 NJQ458558:NJQ458899 NTM458558:NTM458899 ODI458558:ODI458899 ONE458558:ONE458899 OXA458558:OXA458899 PGW458558:PGW458899 PQS458558:PQS458899 QAO458558:QAO458899 QKK458558:QKK458899 QUG458558:QUG458899 REC458558:REC458899 RNY458558:RNY458899 RXU458558:RXU458899 SHQ458558:SHQ458899 SRM458558:SRM458899 TBI458558:TBI458899 TLE458558:TLE458899 TVA458558:TVA458899 UEW458558:UEW458899 UOS458558:UOS458899 UYO458558:UYO458899 VIK458558:VIK458899 VSG458558:VSG458899 WCC458558:WCC458899 WLY458558:WLY458899 WVU458558:WVU458899 UEW982846:UEW983187 JI524094:JI524435 TE524094:TE524435 ADA524094:ADA524435 AMW524094:AMW524435 AWS524094:AWS524435 BGO524094:BGO524435 BQK524094:BQK524435 CAG524094:CAG524435 CKC524094:CKC524435 CTY524094:CTY524435 DDU524094:DDU524435 DNQ524094:DNQ524435 DXM524094:DXM524435 EHI524094:EHI524435 ERE524094:ERE524435 FBA524094:FBA524435 FKW524094:FKW524435 FUS524094:FUS524435 GEO524094:GEO524435 GOK524094:GOK524435 GYG524094:GYG524435 HIC524094:HIC524435 HRY524094:HRY524435 IBU524094:IBU524435 ILQ524094:ILQ524435 IVM524094:IVM524435 JFI524094:JFI524435 JPE524094:JPE524435 JZA524094:JZA524435 KIW524094:KIW524435 KSS524094:KSS524435 LCO524094:LCO524435 LMK524094:LMK524435 LWG524094:LWG524435 MGC524094:MGC524435 MPY524094:MPY524435 MZU524094:MZU524435 NJQ524094:NJQ524435 NTM524094:NTM524435 ODI524094:ODI524435 ONE524094:ONE524435 OXA524094:OXA524435 PGW524094:PGW524435 PQS524094:PQS524435 QAO524094:QAO524435 QKK524094:QKK524435 QUG524094:QUG524435 REC524094:REC524435 RNY524094:RNY524435 RXU524094:RXU524435 SHQ524094:SHQ524435 SRM524094:SRM524435 TBI524094:TBI524435 TLE524094:TLE524435 TVA524094:TVA524435 UEW524094:UEW524435 UOS524094:UOS524435 UYO524094:UYO524435 VIK524094:VIK524435 VSG524094:VSG524435 WCC524094:WCC524435 WLY524094:WLY524435 WVU524094:WVU524435 UOS982846:UOS983187 JI589630:JI589971 TE589630:TE589971 ADA589630:ADA589971 AMW589630:AMW589971 AWS589630:AWS589971 BGO589630:BGO589971 BQK589630:BQK589971 CAG589630:CAG589971 CKC589630:CKC589971 CTY589630:CTY589971 DDU589630:DDU589971 DNQ589630:DNQ589971 DXM589630:DXM589971 EHI589630:EHI589971 ERE589630:ERE589971 FBA589630:FBA589971 FKW589630:FKW589971 FUS589630:FUS589971 GEO589630:GEO589971 GOK589630:GOK589971 GYG589630:GYG589971 HIC589630:HIC589971 HRY589630:HRY589971 IBU589630:IBU589971 ILQ589630:ILQ589971 IVM589630:IVM589971 JFI589630:JFI589971 JPE589630:JPE589971 JZA589630:JZA589971 KIW589630:KIW589971 KSS589630:KSS589971 LCO589630:LCO589971 LMK589630:LMK589971 LWG589630:LWG589971 MGC589630:MGC589971 MPY589630:MPY589971 MZU589630:MZU589971 NJQ589630:NJQ589971 NTM589630:NTM589971 ODI589630:ODI589971 ONE589630:ONE589971 OXA589630:OXA589971 PGW589630:PGW589971 PQS589630:PQS589971 QAO589630:QAO589971 QKK589630:QKK589971 QUG589630:QUG589971 REC589630:REC589971 RNY589630:RNY589971 RXU589630:RXU589971 SHQ589630:SHQ589971 SRM589630:SRM589971 TBI589630:TBI589971 TLE589630:TLE589971 TVA589630:TVA589971 UEW589630:UEW589971 UOS589630:UOS589971 UYO589630:UYO589971 VIK589630:VIK589971 VSG589630:VSG589971 WCC589630:WCC589971 WLY589630:WLY589971 WVU589630:WVU589971 UYO982846:UYO983187 JI655166:JI655507 TE655166:TE655507 ADA655166:ADA655507 AMW655166:AMW655507 AWS655166:AWS655507 BGO655166:BGO655507 BQK655166:BQK655507 CAG655166:CAG655507 CKC655166:CKC655507 CTY655166:CTY655507 DDU655166:DDU655507 DNQ655166:DNQ655507 DXM655166:DXM655507 EHI655166:EHI655507 ERE655166:ERE655507 FBA655166:FBA655507 FKW655166:FKW655507 FUS655166:FUS655507 GEO655166:GEO655507 GOK655166:GOK655507 GYG655166:GYG655507 HIC655166:HIC655507 HRY655166:HRY655507 IBU655166:IBU655507 ILQ655166:ILQ655507 IVM655166:IVM655507 JFI655166:JFI655507 JPE655166:JPE655507 JZA655166:JZA655507 KIW655166:KIW655507 KSS655166:KSS655507 LCO655166:LCO655507 LMK655166:LMK655507 LWG655166:LWG655507 MGC655166:MGC655507 MPY655166:MPY655507 MZU655166:MZU655507 NJQ655166:NJQ655507 NTM655166:NTM655507 ODI655166:ODI655507 ONE655166:ONE655507 OXA655166:OXA655507 PGW655166:PGW655507 PQS655166:PQS655507 QAO655166:QAO655507 QKK655166:QKK655507 QUG655166:QUG655507 REC655166:REC655507 RNY655166:RNY655507 RXU655166:RXU655507 SHQ655166:SHQ655507 SRM655166:SRM655507 TBI655166:TBI655507 TLE655166:TLE655507 TVA655166:TVA655507 UEW655166:UEW655507 UOS655166:UOS655507 UYO655166:UYO655507 VIK655166:VIK655507 VSG655166:VSG655507 WCC655166:WCC655507 WLY655166:WLY655507 WVU655166:WVU655507 VIK982846:VIK983187 JI720702:JI721043 TE720702:TE721043 ADA720702:ADA721043 AMW720702:AMW721043 AWS720702:AWS721043 BGO720702:BGO721043 BQK720702:BQK721043 CAG720702:CAG721043 CKC720702:CKC721043 CTY720702:CTY721043 DDU720702:DDU721043 DNQ720702:DNQ721043 DXM720702:DXM721043 EHI720702:EHI721043 ERE720702:ERE721043 FBA720702:FBA721043 FKW720702:FKW721043 FUS720702:FUS721043 GEO720702:GEO721043 GOK720702:GOK721043 GYG720702:GYG721043 HIC720702:HIC721043 HRY720702:HRY721043 IBU720702:IBU721043 ILQ720702:ILQ721043 IVM720702:IVM721043 JFI720702:JFI721043 JPE720702:JPE721043 JZA720702:JZA721043 KIW720702:KIW721043 KSS720702:KSS721043 LCO720702:LCO721043 LMK720702:LMK721043 LWG720702:LWG721043 MGC720702:MGC721043 MPY720702:MPY721043 MZU720702:MZU721043 NJQ720702:NJQ721043 NTM720702:NTM721043 ODI720702:ODI721043 ONE720702:ONE721043 OXA720702:OXA721043 PGW720702:PGW721043 PQS720702:PQS721043 QAO720702:QAO721043 QKK720702:QKK721043 QUG720702:QUG721043 REC720702:REC721043 RNY720702:RNY721043 RXU720702:RXU721043 SHQ720702:SHQ721043 SRM720702:SRM721043 TBI720702:TBI721043 TLE720702:TLE721043 TVA720702:TVA721043 UEW720702:UEW721043 UOS720702:UOS721043 UYO720702:UYO721043 VIK720702:VIK721043 VSG720702:VSG721043 WCC720702:WCC721043 WLY720702:WLY721043 WVU720702:WVU721043 VSG982846:VSG983187 JI786238:JI786579 TE786238:TE786579 ADA786238:ADA786579 AMW786238:AMW786579 AWS786238:AWS786579 BGO786238:BGO786579 BQK786238:BQK786579 CAG786238:CAG786579 CKC786238:CKC786579 CTY786238:CTY786579 DDU786238:DDU786579 DNQ786238:DNQ786579 DXM786238:DXM786579 EHI786238:EHI786579 ERE786238:ERE786579 FBA786238:FBA786579 FKW786238:FKW786579 FUS786238:FUS786579 GEO786238:GEO786579 GOK786238:GOK786579 GYG786238:GYG786579 HIC786238:HIC786579 HRY786238:HRY786579 IBU786238:IBU786579 ILQ786238:ILQ786579 IVM786238:IVM786579 JFI786238:JFI786579 JPE786238:JPE786579 JZA786238:JZA786579 KIW786238:KIW786579 KSS786238:KSS786579 LCO786238:LCO786579 LMK786238:LMK786579 LWG786238:LWG786579 MGC786238:MGC786579 MPY786238:MPY786579 MZU786238:MZU786579 NJQ786238:NJQ786579 NTM786238:NTM786579 ODI786238:ODI786579 ONE786238:ONE786579 OXA786238:OXA786579 PGW786238:PGW786579 PQS786238:PQS786579 QAO786238:QAO786579 QKK786238:QKK786579 QUG786238:QUG786579 REC786238:REC786579 RNY786238:RNY786579 RXU786238:RXU786579 SHQ786238:SHQ786579 SRM786238:SRM786579 TBI786238:TBI786579 TLE786238:TLE786579 TVA786238:TVA786579 UEW786238:UEW786579 UOS786238:UOS786579 UYO786238:UYO786579 VIK786238:VIK786579 VSG786238:VSG786579 WCC786238:WCC786579 WLY786238:WLY786579 WVU786238:WVU786579 WCC982846:WCC983187 JI851774:JI852115 TE851774:TE852115 ADA851774:ADA852115 AMW851774:AMW852115 AWS851774:AWS852115 BGO851774:BGO852115 BQK851774:BQK852115 CAG851774:CAG852115 CKC851774:CKC852115 CTY851774:CTY852115 DDU851774:DDU852115 DNQ851774:DNQ852115 DXM851774:DXM852115 EHI851774:EHI852115 ERE851774:ERE852115 FBA851774:FBA852115 FKW851774:FKW852115 FUS851774:FUS852115 GEO851774:GEO852115 GOK851774:GOK852115 GYG851774:GYG852115 HIC851774:HIC852115 HRY851774:HRY852115 IBU851774:IBU852115 ILQ851774:ILQ852115 IVM851774:IVM852115 JFI851774:JFI852115 JPE851774:JPE852115 JZA851774:JZA852115 KIW851774:KIW852115 KSS851774:KSS852115 LCO851774:LCO852115 LMK851774:LMK852115 LWG851774:LWG852115 MGC851774:MGC852115 MPY851774:MPY852115 MZU851774:MZU852115 NJQ851774:NJQ852115 NTM851774:NTM852115 ODI851774:ODI852115 ONE851774:ONE852115 OXA851774:OXA852115 PGW851774:PGW852115 PQS851774:PQS852115 QAO851774:QAO852115 QKK851774:QKK852115 QUG851774:QUG852115 REC851774:REC852115 RNY851774:RNY852115 RXU851774:RXU852115 SHQ851774:SHQ852115 SRM851774:SRM852115 TBI851774:TBI852115 TLE851774:TLE852115 TVA851774:TVA852115 UEW851774:UEW852115 UOS851774:UOS852115 UYO851774:UYO852115 VIK851774:VIK852115 VSG851774:VSG852115 WCC851774:WCC852115 WLY851774:WLY852115 WVU851774:WVU852115 WLY982846:WLY983187 JI917310:JI917651 TE917310:TE917651 ADA917310:ADA917651 AMW917310:AMW917651 AWS917310:AWS917651 BGO917310:BGO917651 BQK917310:BQK917651 CAG917310:CAG917651 CKC917310:CKC917651 CTY917310:CTY917651 DDU917310:DDU917651 DNQ917310:DNQ917651 DXM917310:DXM917651 EHI917310:EHI917651 ERE917310:ERE917651 FBA917310:FBA917651 FKW917310:FKW917651 FUS917310:FUS917651 GEO917310:GEO917651 GOK917310:GOK917651 GYG917310:GYG917651 HIC917310:HIC917651 HRY917310:HRY917651 IBU917310:IBU917651 ILQ917310:ILQ917651 IVM917310:IVM917651 JFI917310:JFI917651 JPE917310:JPE917651 JZA917310:JZA917651 KIW917310:KIW917651 KSS917310:KSS917651 LCO917310:LCO917651 LMK917310:LMK917651 LWG917310:LWG917651 MGC917310:MGC917651 MPY917310:MPY917651 MZU917310:MZU917651 NJQ917310:NJQ917651 NTM917310:NTM917651 ODI917310:ODI917651 ONE917310:ONE917651 OXA917310:OXA917651 PGW917310:PGW917651 PQS917310:PQS917651 QAO917310:QAO917651 QKK917310:QKK917651 QUG917310:QUG917651 REC917310:REC917651 RNY917310:RNY917651 RXU917310:RXU917651 SHQ917310:SHQ917651 SRM917310:SRM917651 TBI917310:TBI917651 TLE917310:TLE917651 TVA917310:TVA917651 UEW917310:UEW917651 UOS917310:UOS917651 UYO917310:UYO917651 VIK917310:VIK917651 VSG917310:VSG917651 WCC917310:WCC917651 WLY917310:WLY917651 WVU917310:WVU917651 WVU982846:WVU983187 JI982846:JI983187 TE982846:TE983187 ADA982846:ADA983187 AMW982846:AMW983187 AWS982846:AWS983187 BGO982846:BGO983187 BQK982846:BQK983187 CAG982846:CAG983187 CKC982846:CKC983187 CTY982846:CTY983187 DDU982846:DDU983187 DNQ982846:DNQ983187 DXM982846:DXM983187 EHI982846:EHI983187 ERE982846:ERE983187 FBA982846:FBA983187 FKW982846:FKW983187 FUS982846:FUS983187 GEO982846:GEO983187 GOK982846:GOK983187 GYG982846:GYG983187 HIC982846:HIC983187 HRY982846:HRY983187 IBU982846:IBU983187 ILQ982846:ILQ983187 IVM982846:IVM983187 JFI982846:JFI983187 JPE982846:JPE983187 JZA982846:JZA983187 KIW982846:KIW983187 KSS982846:KSS983187 LCO982846:LCO983187 LMK982846:LMK983187 LWG982846:LWG983187 MGC982846:MGC983187 MPY982846:MPY983187 MZU982846:MZU983187 NJQ982846:NJQ983187 NTM982846:NTM983187 ODI982846:ODI983187 ONE982846:ONE983187 OXA982846:OXA983187 PGW982846:PGW983187 PQS982846:PQS983187 QAO982846:QAO983187 QKK982846:QKK983187 JI7:JI149 WVU7:WVU149 WLY7:WLY149 WCC7:WCC149 VSG7:VSG149 VIK7:VIK149 UYO7:UYO149 UOS7:UOS149 UEW7:UEW149 TVA7:TVA149 TLE7:TLE149 TBI7:TBI149 SRM7:SRM149 SHQ7:SHQ149 RXU7:RXU149 RNY7:RNY149 REC7:REC149 QUG7:QUG149 QKK7:QKK149 QAO7:QAO149 PQS7:PQS149 PGW7:PGW149 OXA7:OXA149 ONE7:ONE149 ODI7:ODI149 NTM7:NTM149 NJQ7:NJQ149 MZU7:MZU149 MPY7:MPY149 MGC7:MGC149 LWG7:LWG149 LMK7:LMK149 LCO7:LCO149 KSS7:KSS149 KIW7:KIW149 JZA7:JZA149 JPE7:JPE149 JFI7:JFI149 IVM7:IVM149 ILQ7:ILQ149 IBU7:IBU149 HRY7:HRY149 HIC7:HIC149 GYG7:GYG149 GOK7:GOK149 GEO7:GEO149 FUS7:FUS149 FKW7:FKW149 FBA7:FBA149 ERE7:ERE149 EHI7:EHI149 DXM7:DXM149 DNQ7:DNQ149 DDU7:DDU149 CTY7:CTY149 CKC7:CKC149 CAG7:CAG149 BQK7:BQK149 BGO7:BGO149 AWS7:AWS149 AMW7:AMW149 ADA7:ADA149 TE7:TE149" xr:uid="{00000000-0002-0000-0000-000004000000}">
      <formula1>ACCOMPAGNO</formula1>
    </dataValidation>
    <dataValidation type="list" allowBlank="1" showInputMessage="1" showErrorMessage="1" sqref="RDT982846:RDT983187 QTX982846:QTX983187 RNP982846:RNP983187 IZ65342:IZ65683 SV65342:SV65683 ACR65342:ACR65683 AMN65342:AMN65683 AWJ65342:AWJ65683 BGF65342:BGF65683 BQB65342:BQB65683 BZX65342:BZX65683 CJT65342:CJT65683 CTP65342:CTP65683 DDL65342:DDL65683 DNH65342:DNH65683 DXD65342:DXD65683 EGZ65342:EGZ65683 EQV65342:EQV65683 FAR65342:FAR65683 FKN65342:FKN65683 FUJ65342:FUJ65683 GEF65342:GEF65683 GOB65342:GOB65683 GXX65342:GXX65683 HHT65342:HHT65683 HRP65342:HRP65683 IBL65342:IBL65683 ILH65342:ILH65683 IVD65342:IVD65683 JEZ65342:JEZ65683 JOV65342:JOV65683 JYR65342:JYR65683 KIN65342:KIN65683 KSJ65342:KSJ65683 LCF65342:LCF65683 LMB65342:LMB65683 LVX65342:LVX65683 MFT65342:MFT65683 MPP65342:MPP65683 MZL65342:MZL65683 NJH65342:NJH65683 NTD65342:NTD65683 OCZ65342:OCZ65683 OMV65342:OMV65683 OWR65342:OWR65683 PGN65342:PGN65683 PQJ65342:PQJ65683 QAF65342:QAF65683 QKB65342:QKB65683 QTX65342:QTX65683 RDT65342:RDT65683 RNP65342:RNP65683 RXL65342:RXL65683 SHH65342:SHH65683 SRD65342:SRD65683 TAZ65342:TAZ65683 TKV65342:TKV65683 TUR65342:TUR65683 UEN65342:UEN65683 UOJ65342:UOJ65683 UYF65342:UYF65683 VIB65342:VIB65683 VRX65342:VRX65683 WBT65342:WBT65683 WLP65342:WLP65683 WVL65342:WVL65683 RXL982846:RXL983187 IZ130878:IZ131219 SV130878:SV131219 ACR130878:ACR131219 AMN130878:AMN131219 AWJ130878:AWJ131219 BGF130878:BGF131219 BQB130878:BQB131219 BZX130878:BZX131219 CJT130878:CJT131219 CTP130878:CTP131219 DDL130878:DDL131219 DNH130878:DNH131219 DXD130878:DXD131219 EGZ130878:EGZ131219 EQV130878:EQV131219 FAR130878:FAR131219 FKN130878:FKN131219 FUJ130878:FUJ131219 GEF130878:GEF131219 GOB130878:GOB131219 GXX130878:GXX131219 HHT130878:HHT131219 HRP130878:HRP131219 IBL130878:IBL131219 ILH130878:ILH131219 IVD130878:IVD131219 JEZ130878:JEZ131219 JOV130878:JOV131219 JYR130878:JYR131219 KIN130878:KIN131219 KSJ130878:KSJ131219 LCF130878:LCF131219 LMB130878:LMB131219 LVX130878:LVX131219 MFT130878:MFT131219 MPP130878:MPP131219 MZL130878:MZL131219 NJH130878:NJH131219 NTD130878:NTD131219 OCZ130878:OCZ131219 OMV130878:OMV131219 OWR130878:OWR131219 PGN130878:PGN131219 PQJ130878:PQJ131219 QAF130878:QAF131219 QKB130878:QKB131219 QTX130878:QTX131219 RDT130878:RDT131219 RNP130878:RNP131219 RXL130878:RXL131219 SHH130878:SHH131219 SRD130878:SRD131219 TAZ130878:TAZ131219 TKV130878:TKV131219 TUR130878:TUR131219 UEN130878:UEN131219 UOJ130878:UOJ131219 UYF130878:UYF131219 VIB130878:VIB131219 VRX130878:VRX131219 WBT130878:WBT131219 WLP130878:WLP131219 WVL130878:WVL131219 SHH982846:SHH983187 IZ196414:IZ196755 SV196414:SV196755 ACR196414:ACR196755 AMN196414:AMN196755 AWJ196414:AWJ196755 BGF196414:BGF196755 BQB196414:BQB196755 BZX196414:BZX196755 CJT196414:CJT196755 CTP196414:CTP196755 DDL196414:DDL196755 DNH196414:DNH196755 DXD196414:DXD196755 EGZ196414:EGZ196755 EQV196414:EQV196755 FAR196414:FAR196755 FKN196414:FKN196755 FUJ196414:FUJ196755 GEF196414:GEF196755 GOB196414:GOB196755 GXX196414:GXX196755 HHT196414:HHT196755 HRP196414:HRP196755 IBL196414:IBL196755 ILH196414:ILH196755 IVD196414:IVD196755 JEZ196414:JEZ196755 JOV196414:JOV196755 JYR196414:JYR196755 KIN196414:KIN196755 KSJ196414:KSJ196755 LCF196414:LCF196755 LMB196414:LMB196755 LVX196414:LVX196755 MFT196414:MFT196755 MPP196414:MPP196755 MZL196414:MZL196755 NJH196414:NJH196755 NTD196414:NTD196755 OCZ196414:OCZ196755 OMV196414:OMV196755 OWR196414:OWR196755 PGN196414:PGN196755 PQJ196414:PQJ196755 QAF196414:QAF196755 QKB196414:QKB196755 QTX196414:QTX196755 RDT196414:RDT196755 RNP196414:RNP196755 RXL196414:RXL196755 SHH196414:SHH196755 SRD196414:SRD196755 TAZ196414:TAZ196755 TKV196414:TKV196755 TUR196414:TUR196755 UEN196414:UEN196755 UOJ196414:UOJ196755 UYF196414:UYF196755 VIB196414:VIB196755 VRX196414:VRX196755 WBT196414:WBT196755 WLP196414:WLP196755 WVL196414:WVL196755 SRD982846:SRD983187 IZ261950:IZ262291 SV261950:SV262291 ACR261950:ACR262291 AMN261950:AMN262291 AWJ261950:AWJ262291 BGF261950:BGF262291 BQB261950:BQB262291 BZX261950:BZX262291 CJT261950:CJT262291 CTP261950:CTP262291 DDL261950:DDL262291 DNH261950:DNH262291 DXD261950:DXD262291 EGZ261950:EGZ262291 EQV261950:EQV262291 FAR261950:FAR262291 FKN261950:FKN262291 FUJ261950:FUJ262291 GEF261950:GEF262291 GOB261950:GOB262291 GXX261950:GXX262291 HHT261950:HHT262291 HRP261950:HRP262291 IBL261950:IBL262291 ILH261950:ILH262291 IVD261950:IVD262291 JEZ261950:JEZ262291 JOV261950:JOV262291 JYR261950:JYR262291 KIN261950:KIN262291 KSJ261950:KSJ262291 LCF261950:LCF262291 LMB261950:LMB262291 LVX261950:LVX262291 MFT261950:MFT262291 MPP261950:MPP262291 MZL261950:MZL262291 NJH261950:NJH262291 NTD261950:NTD262291 OCZ261950:OCZ262291 OMV261950:OMV262291 OWR261950:OWR262291 PGN261950:PGN262291 PQJ261950:PQJ262291 QAF261950:QAF262291 QKB261950:QKB262291 QTX261950:QTX262291 RDT261950:RDT262291 RNP261950:RNP262291 RXL261950:RXL262291 SHH261950:SHH262291 SRD261950:SRD262291 TAZ261950:TAZ262291 TKV261950:TKV262291 TUR261950:TUR262291 UEN261950:UEN262291 UOJ261950:UOJ262291 UYF261950:UYF262291 VIB261950:VIB262291 VRX261950:VRX262291 WBT261950:WBT262291 WLP261950:WLP262291 WVL261950:WVL262291 TAZ982846:TAZ983187 IZ327486:IZ327827 SV327486:SV327827 ACR327486:ACR327827 AMN327486:AMN327827 AWJ327486:AWJ327827 BGF327486:BGF327827 BQB327486:BQB327827 BZX327486:BZX327827 CJT327486:CJT327827 CTP327486:CTP327827 DDL327486:DDL327827 DNH327486:DNH327827 DXD327486:DXD327827 EGZ327486:EGZ327827 EQV327486:EQV327827 FAR327486:FAR327827 FKN327486:FKN327827 FUJ327486:FUJ327827 GEF327486:GEF327827 GOB327486:GOB327827 GXX327486:GXX327827 HHT327486:HHT327827 HRP327486:HRP327827 IBL327486:IBL327827 ILH327486:ILH327827 IVD327486:IVD327827 JEZ327486:JEZ327827 JOV327486:JOV327827 JYR327486:JYR327827 KIN327486:KIN327827 KSJ327486:KSJ327827 LCF327486:LCF327827 LMB327486:LMB327827 LVX327486:LVX327827 MFT327486:MFT327827 MPP327486:MPP327827 MZL327486:MZL327827 NJH327486:NJH327827 NTD327486:NTD327827 OCZ327486:OCZ327827 OMV327486:OMV327827 OWR327486:OWR327827 PGN327486:PGN327827 PQJ327486:PQJ327827 QAF327486:QAF327827 QKB327486:QKB327827 QTX327486:QTX327827 RDT327486:RDT327827 RNP327486:RNP327827 RXL327486:RXL327827 SHH327486:SHH327827 SRD327486:SRD327827 TAZ327486:TAZ327827 TKV327486:TKV327827 TUR327486:TUR327827 UEN327486:UEN327827 UOJ327486:UOJ327827 UYF327486:UYF327827 VIB327486:VIB327827 VRX327486:VRX327827 WBT327486:WBT327827 WLP327486:WLP327827 WVL327486:WVL327827 TKV982846:TKV983187 IZ393022:IZ393363 SV393022:SV393363 ACR393022:ACR393363 AMN393022:AMN393363 AWJ393022:AWJ393363 BGF393022:BGF393363 BQB393022:BQB393363 BZX393022:BZX393363 CJT393022:CJT393363 CTP393022:CTP393363 DDL393022:DDL393363 DNH393022:DNH393363 DXD393022:DXD393363 EGZ393022:EGZ393363 EQV393022:EQV393363 FAR393022:FAR393363 FKN393022:FKN393363 FUJ393022:FUJ393363 GEF393022:GEF393363 GOB393022:GOB393363 GXX393022:GXX393363 HHT393022:HHT393363 HRP393022:HRP393363 IBL393022:IBL393363 ILH393022:ILH393363 IVD393022:IVD393363 JEZ393022:JEZ393363 JOV393022:JOV393363 JYR393022:JYR393363 KIN393022:KIN393363 KSJ393022:KSJ393363 LCF393022:LCF393363 LMB393022:LMB393363 LVX393022:LVX393363 MFT393022:MFT393363 MPP393022:MPP393363 MZL393022:MZL393363 NJH393022:NJH393363 NTD393022:NTD393363 OCZ393022:OCZ393363 OMV393022:OMV393363 OWR393022:OWR393363 PGN393022:PGN393363 PQJ393022:PQJ393363 QAF393022:QAF393363 QKB393022:QKB393363 QTX393022:QTX393363 RDT393022:RDT393363 RNP393022:RNP393363 RXL393022:RXL393363 SHH393022:SHH393363 SRD393022:SRD393363 TAZ393022:TAZ393363 TKV393022:TKV393363 TUR393022:TUR393363 UEN393022:UEN393363 UOJ393022:UOJ393363 UYF393022:UYF393363 VIB393022:VIB393363 VRX393022:VRX393363 WBT393022:WBT393363 WLP393022:WLP393363 WVL393022:WVL393363 TUR982846:TUR983187 IZ458558:IZ458899 SV458558:SV458899 ACR458558:ACR458899 AMN458558:AMN458899 AWJ458558:AWJ458899 BGF458558:BGF458899 BQB458558:BQB458899 BZX458558:BZX458899 CJT458558:CJT458899 CTP458558:CTP458899 DDL458558:DDL458899 DNH458558:DNH458899 DXD458558:DXD458899 EGZ458558:EGZ458899 EQV458558:EQV458899 FAR458558:FAR458899 FKN458558:FKN458899 FUJ458558:FUJ458899 GEF458558:GEF458899 GOB458558:GOB458899 GXX458558:GXX458899 HHT458558:HHT458899 HRP458558:HRP458899 IBL458558:IBL458899 ILH458558:ILH458899 IVD458558:IVD458899 JEZ458558:JEZ458899 JOV458558:JOV458899 JYR458558:JYR458899 KIN458558:KIN458899 KSJ458558:KSJ458899 LCF458558:LCF458899 LMB458558:LMB458899 LVX458558:LVX458899 MFT458558:MFT458899 MPP458558:MPP458899 MZL458558:MZL458899 NJH458558:NJH458899 NTD458558:NTD458899 OCZ458558:OCZ458899 OMV458558:OMV458899 OWR458558:OWR458899 PGN458558:PGN458899 PQJ458558:PQJ458899 QAF458558:QAF458899 QKB458558:QKB458899 QTX458558:QTX458899 RDT458558:RDT458899 RNP458558:RNP458899 RXL458558:RXL458899 SHH458558:SHH458899 SRD458558:SRD458899 TAZ458558:TAZ458899 TKV458558:TKV458899 TUR458558:TUR458899 UEN458558:UEN458899 UOJ458558:UOJ458899 UYF458558:UYF458899 VIB458558:VIB458899 VRX458558:VRX458899 WBT458558:WBT458899 WLP458558:WLP458899 WVL458558:WVL458899 UEN982846:UEN983187 IZ524094:IZ524435 SV524094:SV524435 ACR524094:ACR524435 AMN524094:AMN524435 AWJ524094:AWJ524435 BGF524094:BGF524435 BQB524094:BQB524435 BZX524094:BZX524435 CJT524094:CJT524435 CTP524094:CTP524435 DDL524094:DDL524435 DNH524094:DNH524435 DXD524094:DXD524435 EGZ524094:EGZ524435 EQV524094:EQV524435 FAR524094:FAR524435 FKN524094:FKN524435 FUJ524094:FUJ524435 GEF524094:GEF524435 GOB524094:GOB524435 GXX524094:GXX524435 HHT524094:HHT524435 HRP524094:HRP524435 IBL524094:IBL524435 ILH524094:ILH524435 IVD524094:IVD524435 JEZ524094:JEZ524435 JOV524094:JOV524435 JYR524094:JYR524435 KIN524094:KIN524435 KSJ524094:KSJ524435 LCF524094:LCF524435 LMB524094:LMB524435 LVX524094:LVX524435 MFT524094:MFT524435 MPP524094:MPP524435 MZL524094:MZL524435 NJH524094:NJH524435 NTD524094:NTD524435 OCZ524094:OCZ524435 OMV524094:OMV524435 OWR524094:OWR524435 PGN524094:PGN524435 PQJ524094:PQJ524435 QAF524094:QAF524435 QKB524094:QKB524435 QTX524094:QTX524435 RDT524094:RDT524435 RNP524094:RNP524435 RXL524094:RXL524435 SHH524094:SHH524435 SRD524094:SRD524435 TAZ524094:TAZ524435 TKV524094:TKV524435 TUR524094:TUR524435 UEN524094:UEN524435 UOJ524094:UOJ524435 UYF524094:UYF524435 VIB524094:VIB524435 VRX524094:VRX524435 WBT524094:WBT524435 WLP524094:WLP524435 WVL524094:WVL524435 UOJ982846:UOJ983187 IZ589630:IZ589971 SV589630:SV589971 ACR589630:ACR589971 AMN589630:AMN589971 AWJ589630:AWJ589971 BGF589630:BGF589971 BQB589630:BQB589971 BZX589630:BZX589971 CJT589630:CJT589971 CTP589630:CTP589971 DDL589630:DDL589971 DNH589630:DNH589971 DXD589630:DXD589971 EGZ589630:EGZ589971 EQV589630:EQV589971 FAR589630:FAR589971 FKN589630:FKN589971 FUJ589630:FUJ589971 GEF589630:GEF589971 GOB589630:GOB589971 GXX589630:GXX589971 HHT589630:HHT589971 HRP589630:HRP589971 IBL589630:IBL589971 ILH589630:ILH589971 IVD589630:IVD589971 JEZ589630:JEZ589971 JOV589630:JOV589971 JYR589630:JYR589971 KIN589630:KIN589971 KSJ589630:KSJ589971 LCF589630:LCF589971 LMB589630:LMB589971 LVX589630:LVX589971 MFT589630:MFT589971 MPP589630:MPP589971 MZL589630:MZL589971 NJH589630:NJH589971 NTD589630:NTD589971 OCZ589630:OCZ589971 OMV589630:OMV589971 OWR589630:OWR589971 PGN589630:PGN589971 PQJ589630:PQJ589971 QAF589630:QAF589971 QKB589630:QKB589971 QTX589630:QTX589971 RDT589630:RDT589971 RNP589630:RNP589971 RXL589630:RXL589971 SHH589630:SHH589971 SRD589630:SRD589971 TAZ589630:TAZ589971 TKV589630:TKV589971 TUR589630:TUR589971 UEN589630:UEN589971 UOJ589630:UOJ589971 UYF589630:UYF589971 VIB589630:VIB589971 VRX589630:VRX589971 WBT589630:WBT589971 WLP589630:WLP589971 WVL589630:WVL589971 UYF982846:UYF983187 IZ655166:IZ655507 SV655166:SV655507 ACR655166:ACR655507 AMN655166:AMN655507 AWJ655166:AWJ655507 BGF655166:BGF655507 BQB655166:BQB655507 BZX655166:BZX655507 CJT655166:CJT655507 CTP655166:CTP655507 DDL655166:DDL655507 DNH655166:DNH655507 DXD655166:DXD655507 EGZ655166:EGZ655507 EQV655166:EQV655507 FAR655166:FAR655507 FKN655166:FKN655507 FUJ655166:FUJ655507 GEF655166:GEF655507 GOB655166:GOB655507 GXX655166:GXX655507 HHT655166:HHT655507 HRP655166:HRP655507 IBL655166:IBL655507 ILH655166:ILH655507 IVD655166:IVD655507 JEZ655166:JEZ655507 JOV655166:JOV655507 JYR655166:JYR655507 KIN655166:KIN655507 KSJ655166:KSJ655507 LCF655166:LCF655507 LMB655166:LMB655507 LVX655166:LVX655507 MFT655166:MFT655507 MPP655166:MPP655507 MZL655166:MZL655507 NJH655166:NJH655507 NTD655166:NTD655507 OCZ655166:OCZ655507 OMV655166:OMV655507 OWR655166:OWR655507 PGN655166:PGN655507 PQJ655166:PQJ655507 QAF655166:QAF655507 QKB655166:QKB655507 QTX655166:QTX655507 RDT655166:RDT655507 RNP655166:RNP655507 RXL655166:RXL655507 SHH655166:SHH655507 SRD655166:SRD655507 TAZ655166:TAZ655507 TKV655166:TKV655507 TUR655166:TUR655507 UEN655166:UEN655507 UOJ655166:UOJ655507 UYF655166:UYF655507 VIB655166:VIB655507 VRX655166:VRX655507 WBT655166:WBT655507 WLP655166:WLP655507 WVL655166:WVL655507 VIB982846:VIB983187 IZ720702:IZ721043 SV720702:SV721043 ACR720702:ACR721043 AMN720702:AMN721043 AWJ720702:AWJ721043 BGF720702:BGF721043 BQB720702:BQB721043 BZX720702:BZX721043 CJT720702:CJT721043 CTP720702:CTP721043 DDL720702:DDL721043 DNH720702:DNH721043 DXD720702:DXD721043 EGZ720702:EGZ721043 EQV720702:EQV721043 FAR720702:FAR721043 FKN720702:FKN721043 FUJ720702:FUJ721043 GEF720702:GEF721043 GOB720702:GOB721043 GXX720702:GXX721043 HHT720702:HHT721043 HRP720702:HRP721043 IBL720702:IBL721043 ILH720702:ILH721043 IVD720702:IVD721043 JEZ720702:JEZ721043 JOV720702:JOV721043 JYR720702:JYR721043 KIN720702:KIN721043 KSJ720702:KSJ721043 LCF720702:LCF721043 LMB720702:LMB721043 LVX720702:LVX721043 MFT720702:MFT721043 MPP720702:MPP721043 MZL720702:MZL721043 NJH720702:NJH721043 NTD720702:NTD721043 OCZ720702:OCZ721043 OMV720702:OMV721043 OWR720702:OWR721043 PGN720702:PGN721043 PQJ720702:PQJ721043 QAF720702:QAF721043 QKB720702:QKB721043 QTX720702:QTX721043 RDT720702:RDT721043 RNP720702:RNP721043 RXL720702:RXL721043 SHH720702:SHH721043 SRD720702:SRD721043 TAZ720702:TAZ721043 TKV720702:TKV721043 TUR720702:TUR721043 UEN720702:UEN721043 UOJ720702:UOJ721043 UYF720702:UYF721043 VIB720702:VIB721043 VRX720702:VRX721043 WBT720702:WBT721043 WLP720702:WLP721043 WVL720702:WVL721043 VRX982846:VRX983187 IZ786238:IZ786579 SV786238:SV786579 ACR786238:ACR786579 AMN786238:AMN786579 AWJ786238:AWJ786579 BGF786238:BGF786579 BQB786238:BQB786579 BZX786238:BZX786579 CJT786238:CJT786579 CTP786238:CTP786579 DDL786238:DDL786579 DNH786238:DNH786579 DXD786238:DXD786579 EGZ786238:EGZ786579 EQV786238:EQV786579 FAR786238:FAR786579 FKN786238:FKN786579 FUJ786238:FUJ786579 GEF786238:GEF786579 GOB786238:GOB786579 GXX786238:GXX786579 HHT786238:HHT786579 HRP786238:HRP786579 IBL786238:IBL786579 ILH786238:ILH786579 IVD786238:IVD786579 JEZ786238:JEZ786579 JOV786238:JOV786579 JYR786238:JYR786579 KIN786238:KIN786579 KSJ786238:KSJ786579 LCF786238:LCF786579 LMB786238:LMB786579 LVX786238:LVX786579 MFT786238:MFT786579 MPP786238:MPP786579 MZL786238:MZL786579 NJH786238:NJH786579 NTD786238:NTD786579 OCZ786238:OCZ786579 OMV786238:OMV786579 OWR786238:OWR786579 PGN786238:PGN786579 PQJ786238:PQJ786579 QAF786238:QAF786579 QKB786238:QKB786579 QTX786238:QTX786579 RDT786238:RDT786579 RNP786238:RNP786579 RXL786238:RXL786579 SHH786238:SHH786579 SRD786238:SRD786579 TAZ786238:TAZ786579 TKV786238:TKV786579 TUR786238:TUR786579 UEN786238:UEN786579 UOJ786238:UOJ786579 UYF786238:UYF786579 VIB786238:VIB786579 VRX786238:VRX786579 WBT786238:WBT786579 WLP786238:WLP786579 WVL786238:WVL786579 WBT982846:WBT983187 IZ851774:IZ852115 SV851774:SV852115 ACR851774:ACR852115 AMN851774:AMN852115 AWJ851774:AWJ852115 BGF851774:BGF852115 BQB851774:BQB852115 BZX851774:BZX852115 CJT851774:CJT852115 CTP851774:CTP852115 DDL851774:DDL852115 DNH851774:DNH852115 DXD851774:DXD852115 EGZ851774:EGZ852115 EQV851774:EQV852115 FAR851774:FAR852115 FKN851774:FKN852115 FUJ851774:FUJ852115 GEF851774:GEF852115 GOB851774:GOB852115 GXX851774:GXX852115 HHT851774:HHT852115 HRP851774:HRP852115 IBL851774:IBL852115 ILH851774:ILH852115 IVD851774:IVD852115 JEZ851774:JEZ852115 JOV851774:JOV852115 JYR851774:JYR852115 KIN851774:KIN852115 KSJ851774:KSJ852115 LCF851774:LCF852115 LMB851774:LMB852115 LVX851774:LVX852115 MFT851774:MFT852115 MPP851774:MPP852115 MZL851774:MZL852115 NJH851774:NJH852115 NTD851774:NTD852115 OCZ851774:OCZ852115 OMV851774:OMV852115 OWR851774:OWR852115 PGN851774:PGN852115 PQJ851774:PQJ852115 QAF851774:QAF852115 QKB851774:QKB852115 QTX851774:QTX852115 RDT851774:RDT852115 RNP851774:RNP852115 RXL851774:RXL852115 SHH851774:SHH852115 SRD851774:SRD852115 TAZ851774:TAZ852115 TKV851774:TKV852115 TUR851774:TUR852115 UEN851774:UEN852115 UOJ851774:UOJ852115 UYF851774:UYF852115 VIB851774:VIB852115 VRX851774:VRX852115 WBT851774:WBT852115 WLP851774:WLP852115 WVL851774:WVL852115 WLP982846:WLP983187 IZ917310:IZ917651 SV917310:SV917651 ACR917310:ACR917651 AMN917310:AMN917651 AWJ917310:AWJ917651 BGF917310:BGF917651 BQB917310:BQB917651 BZX917310:BZX917651 CJT917310:CJT917651 CTP917310:CTP917651 DDL917310:DDL917651 DNH917310:DNH917651 DXD917310:DXD917651 EGZ917310:EGZ917651 EQV917310:EQV917651 FAR917310:FAR917651 FKN917310:FKN917651 FUJ917310:FUJ917651 GEF917310:GEF917651 GOB917310:GOB917651 GXX917310:GXX917651 HHT917310:HHT917651 HRP917310:HRP917651 IBL917310:IBL917651 ILH917310:ILH917651 IVD917310:IVD917651 JEZ917310:JEZ917651 JOV917310:JOV917651 JYR917310:JYR917651 KIN917310:KIN917651 KSJ917310:KSJ917651 LCF917310:LCF917651 LMB917310:LMB917651 LVX917310:LVX917651 MFT917310:MFT917651 MPP917310:MPP917651 MZL917310:MZL917651 NJH917310:NJH917651 NTD917310:NTD917651 OCZ917310:OCZ917651 OMV917310:OMV917651 OWR917310:OWR917651 PGN917310:PGN917651 PQJ917310:PQJ917651 QAF917310:QAF917651 QKB917310:QKB917651 QTX917310:QTX917651 RDT917310:RDT917651 RNP917310:RNP917651 RXL917310:RXL917651 SHH917310:SHH917651 SRD917310:SRD917651 TAZ917310:TAZ917651 TKV917310:TKV917651 TUR917310:TUR917651 UEN917310:UEN917651 UOJ917310:UOJ917651 UYF917310:UYF917651 VIB917310:VIB917651 VRX917310:VRX917651 WBT917310:WBT917651 WLP917310:WLP917651 WVL917310:WVL917651 WVL982846:WVL983187 IZ982846:IZ983187 SV982846:SV983187 ACR982846:ACR983187 AMN982846:AMN983187 AWJ982846:AWJ983187 BGF982846:BGF983187 BQB982846:BQB983187 BZX982846:BZX983187 CJT982846:CJT983187 CTP982846:CTP983187 DDL982846:DDL983187 DNH982846:DNH983187 DXD982846:DXD983187 EGZ982846:EGZ983187 EQV982846:EQV983187 FAR982846:FAR983187 FKN982846:FKN983187 FUJ982846:FUJ983187 GEF982846:GEF983187 GOB982846:GOB983187 GXX982846:GXX983187 HHT982846:HHT983187 HRP982846:HRP983187 IBL982846:IBL983187 ILH982846:ILH983187 IVD982846:IVD983187 JEZ982846:JEZ983187 JOV982846:JOV983187 JYR982846:JYR983187 KIN982846:KIN983187 KSJ982846:KSJ983187 LCF982846:LCF983187 LMB982846:LMB983187 LVX982846:LVX983187 MFT982846:MFT983187 MPP982846:MPP983187 MZL982846:MZL983187 NJH982846:NJH983187 NTD982846:NTD983187 OCZ982846:OCZ983187 OMV982846:OMV983187 OWR982846:OWR983187 PGN982846:PGN983187 PQJ982846:PQJ983187 QAF982846:QAF983187 QKB982846:QKB983187 IZ7:IZ149 WVL7:WVL149 WLP7:WLP149 WBT7:WBT149 VRX7:VRX149 VIB7:VIB149 UYF7:UYF149 UOJ7:UOJ149 UEN7:UEN149 TUR7:TUR149 TKV7:TKV149 TAZ7:TAZ149 SRD7:SRD149 SHH7:SHH149 RXL7:RXL149 RNP7:RNP149 RDT7:RDT149 QTX7:QTX149 QKB7:QKB149 QAF7:QAF149 PQJ7:PQJ149 PGN7:PGN149 OWR7:OWR149 OMV7:OMV149 OCZ7:OCZ149 NTD7:NTD149 NJH7:NJH149 MZL7:MZL149 MPP7:MPP149 MFT7:MFT149 LVX7:LVX149 LMB7:LMB149 LCF7:LCF149 KSJ7:KSJ149 KIN7:KIN149 JYR7:JYR149 JOV7:JOV149 JEZ7:JEZ149 IVD7:IVD149 ILH7:ILH149 IBL7:IBL149 HRP7:HRP149 HHT7:HHT149 GXX7:GXX149 GOB7:GOB149 GEF7:GEF149 FUJ7:FUJ149 FKN7:FKN149 FAR7:FAR149 EQV7:EQV149 EGZ7:EGZ149 DXD7:DXD149 DNH7:DNH149 DDL7:DDL149 CTP7:CTP149 CJT7:CJT149 BZX7:BZX149 BQB7:BQB149 BGF7:BGF149 AWJ7:AWJ149 AMN7:AMN149 ACR7:ACR149 SV7:SV149" xr:uid="{00000000-0002-0000-0000-000005000000}">
      <formula1>STRUTTURE_SRSR24H</formula1>
    </dataValidation>
    <dataValidation allowBlank="1" showInputMessage="1" showErrorMessage="1" prompt="COMPILARE " sqref="D2:AB4" xr:uid="{00000000-0002-0000-0000-00000A000000}"/>
    <dataValidation type="date" allowBlank="1" showInputMessage="1" showErrorMessage="1" error="Inserire data compresa nel periodo 01/01/2025 - 31/12/2025" prompt="compilare " sqref="F7:G149" xr:uid="{A38F9B0D-2361-43DB-BDAB-383081913087}">
      <formula1>45658</formula1>
      <formula2>46022</formula2>
    </dataValidation>
    <dataValidation type="whole" allowBlank="1" showInputMessage="1" showErrorMessage="1" error="massimo 365" prompt="compilare " sqref="H7:H149" xr:uid="{7A8B9F59-11AC-4898-BFDD-D9039442AF3A}">
      <formula1>1</formula1>
      <formula2>365</formula2>
    </dataValidation>
    <dataValidation type="decimal" allowBlank="1" showInputMessage="1" showErrorMessage="1" error="ISEE tra 0,00 e 20.000,00" prompt="compilare _x000a_" sqref="M7:M149" xr:uid="{B1C96D77-B998-4007-ACE7-DED7BA96E0FF}">
      <formula1>0</formula1>
      <formula2>20000</formula2>
    </dataValidation>
    <dataValidation type="whole" allowBlank="1" showInputMessage="1" showErrorMessage="1" error="Verificare n. gg. di assenza nel periodo  " prompt="inserire solo gg. di assenza fatturati o da fatturare" sqref="I7:I149" xr:uid="{1CA10E53-3F08-482F-9ABA-721B307239CD}">
      <formula1>0</formula1>
      <formula2>364</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D000000}">
          <x14:formula1>
            <xm:f>'MENU TENDINA'!$A$2:$A$3</xm:f>
          </x14:formula1>
          <xm:sqref>N7:N149</xm:sqref>
        </x14:dataValidation>
        <x14:dataValidation type="list" allowBlank="1" showInputMessage="1" showErrorMessage="1" xr:uid="{00000000-0002-0000-0000-00000E000000}">
          <x14:formula1>
            <xm:f>'MENU TENDINA'!$B$2:$B$31</xm:f>
          </x14:formula1>
          <xm:sqref>D7:D149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50"/>
  <sheetViews>
    <sheetView topLeftCell="A4" zoomScaleNormal="100" workbookViewId="0">
      <selection activeCell="A7" sqref="A7"/>
    </sheetView>
  </sheetViews>
  <sheetFormatPr defaultRowHeight="15" x14ac:dyDescent="0.25"/>
  <cols>
    <col min="1" max="1" width="7.7109375" style="132" customWidth="1"/>
    <col min="2" max="2" width="10.7109375" style="110" customWidth="1"/>
    <col min="3" max="3" width="19.85546875" style="110" customWidth="1"/>
    <col min="4" max="4" width="29" style="110" customWidth="1"/>
    <col min="5" max="5" width="19.5703125" style="110" customWidth="1"/>
    <col min="6" max="6" width="14.42578125" style="110" customWidth="1"/>
    <col min="7" max="7" width="14" style="110" customWidth="1"/>
    <col min="8" max="8" width="12.85546875" style="134" customWidth="1"/>
    <col min="9" max="9" width="11.85546875" style="134" customWidth="1"/>
    <col min="10" max="10" width="9.85546875" style="110" customWidth="1"/>
    <col min="11" max="11" width="21.42578125" style="110" customWidth="1"/>
    <col min="12" max="12" width="11.7109375" style="133" hidden="1" customWidth="1"/>
    <col min="13" max="13" width="12.140625" style="139" customWidth="1"/>
    <col min="14" max="14" width="10.28515625" style="134" bestFit="1" customWidth="1"/>
    <col min="15" max="16" width="11" style="110" customWidth="1"/>
    <col min="17" max="18" width="17" style="110" customWidth="1"/>
    <col min="19" max="19" width="14.7109375" style="110" customWidth="1"/>
    <col min="20" max="20" width="15.7109375" style="160" customWidth="1"/>
    <col min="21" max="21" width="15" style="110" customWidth="1"/>
    <col min="22" max="22" width="13" style="110" customWidth="1"/>
    <col min="23" max="23" width="12.85546875" style="110" customWidth="1"/>
    <col min="24" max="24" width="12.28515625" style="110" customWidth="1"/>
    <col min="25" max="25" width="11.7109375" style="110" customWidth="1"/>
    <col min="26" max="26" width="10.7109375" style="110" customWidth="1"/>
    <col min="27" max="27" width="14.7109375" style="140" customWidth="1"/>
    <col min="28" max="28" width="18.5703125" style="140" customWidth="1"/>
    <col min="29" max="29" width="9.7109375" style="110" bestFit="1" customWidth="1"/>
    <col min="30" max="256" width="8.85546875" style="110"/>
    <col min="257" max="257" width="5.28515625" style="110" customWidth="1"/>
    <col min="258" max="258" width="9" style="110" customWidth="1"/>
    <col min="259" max="259" width="14" style="110" customWidth="1"/>
    <col min="260" max="260" width="27" style="110" bestFit="1" customWidth="1"/>
    <col min="261" max="261" width="26.28515625" style="110" customWidth="1"/>
    <col min="262" max="262" width="11" style="110" customWidth="1"/>
    <col min="263" max="263" width="11.28515625" style="110" customWidth="1"/>
    <col min="264" max="264" width="9.28515625" style="110" customWidth="1"/>
    <col min="265" max="265" width="10" style="110" customWidth="1"/>
    <col min="266" max="266" width="9.85546875" style="110" customWidth="1"/>
    <col min="267" max="267" width="11.7109375" style="110" customWidth="1"/>
    <col min="268" max="268" width="11" style="110" customWidth="1"/>
    <col min="269" max="269" width="10.28515625" style="110" bestFit="1" customWidth="1"/>
    <col min="270" max="271" width="11" style="110" customWidth="1"/>
    <col min="272" max="273" width="17" style="110" customWidth="1"/>
    <col min="274" max="274" width="12.28515625" style="110" customWidth="1"/>
    <col min="275" max="275" width="15.7109375" style="110" customWidth="1"/>
    <col min="276" max="276" width="15" style="110" customWidth="1"/>
    <col min="277" max="277" width="26.140625" style="110" customWidth="1"/>
    <col min="278" max="278" width="12.85546875" style="110" customWidth="1"/>
    <col min="279" max="279" width="13.28515625" style="110" customWidth="1"/>
    <col min="280" max="280" width="10.7109375" style="110" customWidth="1"/>
    <col min="281" max="281" width="10.140625" style="110" customWidth="1"/>
    <col min="282" max="282" width="11.7109375" style="110" customWidth="1"/>
    <col min="283" max="283" width="13.140625" style="110" customWidth="1"/>
    <col min="284" max="284" width="14.7109375" style="110" customWidth="1"/>
    <col min="285" max="285" width="9.7109375" style="110" bestFit="1" customWidth="1"/>
    <col min="286" max="512" width="8.85546875" style="110"/>
    <col min="513" max="513" width="5.28515625" style="110" customWidth="1"/>
    <col min="514" max="514" width="9" style="110" customWidth="1"/>
    <col min="515" max="515" width="14" style="110" customWidth="1"/>
    <col min="516" max="516" width="27" style="110" bestFit="1" customWidth="1"/>
    <col min="517" max="517" width="26.28515625" style="110" customWidth="1"/>
    <col min="518" max="518" width="11" style="110" customWidth="1"/>
    <col min="519" max="519" width="11.28515625" style="110" customWidth="1"/>
    <col min="520" max="520" width="9.28515625" style="110" customWidth="1"/>
    <col min="521" max="521" width="10" style="110" customWidth="1"/>
    <col min="522" max="522" width="9.85546875" style="110" customWidth="1"/>
    <col min="523" max="523" width="11.7109375" style="110" customWidth="1"/>
    <col min="524" max="524" width="11" style="110" customWidth="1"/>
    <col min="525" max="525" width="10.28515625" style="110" bestFit="1" customWidth="1"/>
    <col min="526" max="527" width="11" style="110" customWidth="1"/>
    <col min="528" max="529" width="17" style="110" customWidth="1"/>
    <col min="530" max="530" width="12.28515625" style="110" customWidth="1"/>
    <col min="531" max="531" width="15.7109375" style="110" customWidth="1"/>
    <col min="532" max="532" width="15" style="110" customWidth="1"/>
    <col min="533" max="533" width="26.140625" style="110" customWidth="1"/>
    <col min="534" max="534" width="12.85546875" style="110" customWidth="1"/>
    <col min="535" max="535" width="13.28515625" style="110" customWidth="1"/>
    <col min="536" max="536" width="10.7109375" style="110" customWidth="1"/>
    <col min="537" max="537" width="10.140625" style="110" customWidth="1"/>
    <col min="538" max="538" width="11.7109375" style="110" customWidth="1"/>
    <col min="539" max="539" width="13.140625" style="110" customWidth="1"/>
    <col min="540" max="540" width="14.7109375" style="110" customWidth="1"/>
    <col min="541" max="541" width="9.7109375" style="110" bestFit="1" customWidth="1"/>
    <col min="542" max="768" width="8.85546875" style="110"/>
    <col min="769" max="769" width="5.28515625" style="110" customWidth="1"/>
    <col min="770" max="770" width="9" style="110" customWidth="1"/>
    <col min="771" max="771" width="14" style="110" customWidth="1"/>
    <col min="772" max="772" width="27" style="110" bestFit="1" customWidth="1"/>
    <col min="773" max="773" width="26.28515625" style="110" customWidth="1"/>
    <col min="774" max="774" width="11" style="110" customWidth="1"/>
    <col min="775" max="775" width="11.28515625" style="110" customWidth="1"/>
    <col min="776" max="776" width="9.28515625" style="110" customWidth="1"/>
    <col min="777" max="777" width="10" style="110" customWidth="1"/>
    <col min="778" max="778" width="9.85546875" style="110" customWidth="1"/>
    <col min="779" max="779" width="11.7109375" style="110" customWidth="1"/>
    <col min="780" max="780" width="11" style="110" customWidth="1"/>
    <col min="781" max="781" width="10.28515625" style="110" bestFit="1" customWidth="1"/>
    <col min="782" max="783" width="11" style="110" customWidth="1"/>
    <col min="784" max="785" width="17" style="110" customWidth="1"/>
    <col min="786" max="786" width="12.28515625" style="110" customWidth="1"/>
    <col min="787" max="787" width="15.7109375" style="110" customWidth="1"/>
    <col min="788" max="788" width="15" style="110" customWidth="1"/>
    <col min="789" max="789" width="26.140625" style="110" customWidth="1"/>
    <col min="790" max="790" width="12.85546875" style="110" customWidth="1"/>
    <col min="791" max="791" width="13.28515625" style="110" customWidth="1"/>
    <col min="792" max="792" width="10.7109375" style="110" customWidth="1"/>
    <col min="793" max="793" width="10.140625" style="110" customWidth="1"/>
    <col min="794" max="794" width="11.7109375" style="110" customWidth="1"/>
    <col min="795" max="795" width="13.140625" style="110" customWidth="1"/>
    <col min="796" max="796" width="14.7109375" style="110" customWidth="1"/>
    <col min="797" max="797" width="9.7109375" style="110" bestFit="1" customWidth="1"/>
    <col min="798" max="1024" width="8.85546875" style="110"/>
    <col min="1025" max="1025" width="5.28515625" style="110" customWidth="1"/>
    <col min="1026" max="1026" width="9" style="110" customWidth="1"/>
    <col min="1027" max="1027" width="14" style="110" customWidth="1"/>
    <col min="1028" max="1028" width="27" style="110" bestFit="1" customWidth="1"/>
    <col min="1029" max="1029" width="26.28515625" style="110" customWidth="1"/>
    <col min="1030" max="1030" width="11" style="110" customWidth="1"/>
    <col min="1031" max="1031" width="11.28515625" style="110" customWidth="1"/>
    <col min="1032" max="1032" width="9.28515625" style="110" customWidth="1"/>
    <col min="1033" max="1033" width="10" style="110" customWidth="1"/>
    <col min="1034" max="1034" width="9.85546875" style="110" customWidth="1"/>
    <col min="1035" max="1035" width="11.7109375" style="110" customWidth="1"/>
    <col min="1036" max="1036" width="11" style="110" customWidth="1"/>
    <col min="1037" max="1037" width="10.28515625" style="110" bestFit="1" customWidth="1"/>
    <col min="1038" max="1039" width="11" style="110" customWidth="1"/>
    <col min="1040" max="1041" width="17" style="110" customWidth="1"/>
    <col min="1042" max="1042" width="12.28515625" style="110" customWidth="1"/>
    <col min="1043" max="1043" width="15.7109375" style="110" customWidth="1"/>
    <col min="1044" max="1044" width="15" style="110" customWidth="1"/>
    <col min="1045" max="1045" width="26.140625" style="110" customWidth="1"/>
    <col min="1046" max="1046" width="12.85546875" style="110" customWidth="1"/>
    <col min="1047" max="1047" width="13.28515625" style="110" customWidth="1"/>
    <col min="1048" max="1048" width="10.7109375" style="110" customWidth="1"/>
    <col min="1049" max="1049" width="10.140625" style="110" customWidth="1"/>
    <col min="1050" max="1050" width="11.7109375" style="110" customWidth="1"/>
    <col min="1051" max="1051" width="13.140625" style="110" customWidth="1"/>
    <col min="1052" max="1052" width="14.7109375" style="110" customWidth="1"/>
    <col min="1053" max="1053" width="9.7109375" style="110" bestFit="1" customWidth="1"/>
    <col min="1054" max="1280" width="8.85546875" style="110"/>
    <col min="1281" max="1281" width="5.28515625" style="110" customWidth="1"/>
    <col min="1282" max="1282" width="9" style="110" customWidth="1"/>
    <col min="1283" max="1283" width="14" style="110" customWidth="1"/>
    <col min="1284" max="1284" width="27" style="110" bestFit="1" customWidth="1"/>
    <col min="1285" max="1285" width="26.28515625" style="110" customWidth="1"/>
    <col min="1286" max="1286" width="11" style="110" customWidth="1"/>
    <col min="1287" max="1287" width="11.28515625" style="110" customWidth="1"/>
    <col min="1288" max="1288" width="9.28515625" style="110" customWidth="1"/>
    <col min="1289" max="1289" width="10" style="110" customWidth="1"/>
    <col min="1290" max="1290" width="9.85546875" style="110" customWidth="1"/>
    <col min="1291" max="1291" width="11.7109375" style="110" customWidth="1"/>
    <col min="1292" max="1292" width="11" style="110" customWidth="1"/>
    <col min="1293" max="1293" width="10.28515625" style="110" bestFit="1" customWidth="1"/>
    <col min="1294" max="1295" width="11" style="110" customWidth="1"/>
    <col min="1296" max="1297" width="17" style="110" customWidth="1"/>
    <col min="1298" max="1298" width="12.28515625" style="110" customWidth="1"/>
    <col min="1299" max="1299" width="15.7109375" style="110" customWidth="1"/>
    <col min="1300" max="1300" width="15" style="110" customWidth="1"/>
    <col min="1301" max="1301" width="26.140625" style="110" customWidth="1"/>
    <col min="1302" max="1302" width="12.85546875" style="110" customWidth="1"/>
    <col min="1303" max="1303" width="13.28515625" style="110" customWidth="1"/>
    <col min="1304" max="1304" width="10.7109375" style="110" customWidth="1"/>
    <col min="1305" max="1305" width="10.140625" style="110" customWidth="1"/>
    <col min="1306" max="1306" width="11.7109375" style="110" customWidth="1"/>
    <col min="1307" max="1307" width="13.140625" style="110" customWidth="1"/>
    <col min="1308" max="1308" width="14.7109375" style="110" customWidth="1"/>
    <col min="1309" max="1309" width="9.7109375" style="110" bestFit="1" customWidth="1"/>
    <col min="1310" max="1536" width="8.85546875" style="110"/>
    <col min="1537" max="1537" width="5.28515625" style="110" customWidth="1"/>
    <col min="1538" max="1538" width="9" style="110" customWidth="1"/>
    <col min="1539" max="1539" width="14" style="110" customWidth="1"/>
    <col min="1540" max="1540" width="27" style="110" bestFit="1" customWidth="1"/>
    <col min="1541" max="1541" width="26.28515625" style="110" customWidth="1"/>
    <col min="1542" max="1542" width="11" style="110" customWidth="1"/>
    <col min="1543" max="1543" width="11.28515625" style="110" customWidth="1"/>
    <col min="1544" max="1544" width="9.28515625" style="110" customWidth="1"/>
    <col min="1545" max="1545" width="10" style="110" customWidth="1"/>
    <col min="1546" max="1546" width="9.85546875" style="110" customWidth="1"/>
    <col min="1547" max="1547" width="11.7109375" style="110" customWidth="1"/>
    <col min="1548" max="1548" width="11" style="110" customWidth="1"/>
    <col min="1549" max="1549" width="10.28515625" style="110" bestFit="1" customWidth="1"/>
    <col min="1550" max="1551" width="11" style="110" customWidth="1"/>
    <col min="1552" max="1553" width="17" style="110" customWidth="1"/>
    <col min="1554" max="1554" width="12.28515625" style="110" customWidth="1"/>
    <col min="1555" max="1555" width="15.7109375" style="110" customWidth="1"/>
    <col min="1556" max="1556" width="15" style="110" customWidth="1"/>
    <col min="1557" max="1557" width="26.140625" style="110" customWidth="1"/>
    <col min="1558" max="1558" width="12.85546875" style="110" customWidth="1"/>
    <col min="1559" max="1559" width="13.28515625" style="110" customWidth="1"/>
    <col min="1560" max="1560" width="10.7109375" style="110" customWidth="1"/>
    <col min="1561" max="1561" width="10.140625" style="110" customWidth="1"/>
    <col min="1562" max="1562" width="11.7109375" style="110" customWidth="1"/>
    <col min="1563" max="1563" width="13.140625" style="110" customWidth="1"/>
    <col min="1564" max="1564" width="14.7109375" style="110" customWidth="1"/>
    <col min="1565" max="1565" width="9.7109375" style="110" bestFit="1" customWidth="1"/>
    <col min="1566" max="1792" width="8.85546875" style="110"/>
    <col min="1793" max="1793" width="5.28515625" style="110" customWidth="1"/>
    <col min="1794" max="1794" width="9" style="110" customWidth="1"/>
    <col min="1795" max="1795" width="14" style="110" customWidth="1"/>
    <col min="1796" max="1796" width="27" style="110" bestFit="1" customWidth="1"/>
    <col min="1797" max="1797" width="26.28515625" style="110" customWidth="1"/>
    <col min="1798" max="1798" width="11" style="110" customWidth="1"/>
    <col min="1799" max="1799" width="11.28515625" style="110" customWidth="1"/>
    <col min="1800" max="1800" width="9.28515625" style="110" customWidth="1"/>
    <col min="1801" max="1801" width="10" style="110" customWidth="1"/>
    <col min="1802" max="1802" width="9.85546875" style="110" customWidth="1"/>
    <col min="1803" max="1803" width="11.7109375" style="110" customWidth="1"/>
    <col min="1804" max="1804" width="11" style="110" customWidth="1"/>
    <col min="1805" max="1805" width="10.28515625" style="110" bestFit="1" customWidth="1"/>
    <col min="1806" max="1807" width="11" style="110" customWidth="1"/>
    <col min="1808" max="1809" width="17" style="110" customWidth="1"/>
    <col min="1810" max="1810" width="12.28515625" style="110" customWidth="1"/>
    <col min="1811" max="1811" width="15.7109375" style="110" customWidth="1"/>
    <col min="1812" max="1812" width="15" style="110" customWidth="1"/>
    <col min="1813" max="1813" width="26.140625" style="110" customWidth="1"/>
    <col min="1814" max="1814" width="12.85546875" style="110" customWidth="1"/>
    <col min="1815" max="1815" width="13.28515625" style="110" customWidth="1"/>
    <col min="1816" max="1816" width="10.7109375" style="110" customWidth="1"/>
    <col min="1817" max="1817" width="10.140625" style="110" customWidth="1"/>
    <col min="1818" max="1818" width="11.7109375" style="110" customWidth="1"/>
    <col min="1819" max="1819" width="13.140625" style="110" customWidth="1"/>
    <col min="1820" max="1820" width="14.7109375" style="110" customWidth="1"/>
    <col min="1821" max="1821" width="9.7109375" style="110" bestFit="1" customWidth="1"/>
    <col min="1822" max="2048" width="8.85546875" style="110"/>
    <col min="2049" max="2049" width="5.28515625" style="110" customWidth="1"/>
    <col min="2050" max="2050" width="9" style="110" customWidth="1"/>
    <col min="2051" max="2051" width="14" style="110" customWidth="1"/>
    <col min="2052" max="2052" width="27" style="110" bestFit="1" customWidth="1"/>
    <col min="2053" max="2053" width="26.28515625" style="110" customWidth="1"/>
    <col min="2054" max="2054" width="11" style="110" customWidth="1"/>
    <col min="2055" max="2055" width="11.28515625" style="110" customWidth="1"/>
    <col min="2056" max="2056" width="9.28515625" style="110" customWidth="1"/>
    <col min="2057" max="2057" width="10" style="110" customWidth="1"/>
    <col min="2058" max="2058" width="9.85546875" style="110" customWidth="1"/>
    <col min="2059" max="2059" width="11.7109375" style="110" customWidth="1"/>
    <col min="2060" max="2060" width="11" style="110" customWidth="1"/>
    <col min="2061" max="2061" width="10.28515625" style="110" bestFit="1" customWidth="1"/>
    <col min="2062" max="2063" width="11" style="110" customWidth="1"/>
    <col min="2064" max="2065" width="17" style="110" customWidth="1"/>
    <col min="2066" max="2066" width="12.28515625" style="110" customWidth="1"/>
    <col min="2067" max="2067" width="15.7109375" style="110" customWidth="1"/>
    <col min="2068" max="2068" width="15" style="110" customWidth="1"/>
    <col min="2069" max="2069" width="26.140625" style="110" customWidth="1"/>
    <col min="2070" max="2070" width="12.85546875" style="110" customWidth="1"/>
    <col min="2071" max="2071" width="13.28515625" style="110" customWidth="1"/>
    <col min="2072" max="2072" width="10.7109375" style="110" customWidth="1"/>
    <col min="2073" max="2073" width="10.140625" style="110" customWidth="1"/>
    <col min="2074" max="2074" width="11.7109375" style="110" customWidth="1"/>
    <col min="2075" max="2075" width="13.140625" style="110" customWidth="1"/>
    <col min="2076" max="2076" width="14.7109375" style="110" customWidth="1"/>
    <col min="2077" max="2077" width="9.7109375" style="110" bestFit="1" customWidth="1"/>
    <col min="2078" max="2304" width="8.85546875" style="110"/>
    <col min="2305" max="2305" width="5.28515625" style="110" customWidth="1"/>
    <col min="2306" max="2306" width="9" style="110" customWidth="1"/>
    <col min="2307" max="2307" width="14" style="110" customWidth="1"/>
    <col min="2308" max="2308" width="27" style="110" bestFit="1" customWidth="1"/>
    <col min="2309" max="2309" width="26.28515625" style="110" customWidth="1"/>
    <col min="2310" max="2310" width="11" style="110" customWidth="1"/>
    <col min="2311" max="2311" width="11.28515625" style="110" customWidth="1"/>
    <col min="2312" max="2312" width="9.28515625" style="110" customWidth="1"/>
    <col min="2313" max="2313" width="10" style="110" customWidth="1"/>
    <col min="2314" max="2314" width="9.85546875" style="110" customWidth="1"/>
    <col min="2315" max="2315" width="11.7109375" style="110" customWidth="1"/>
    <col min="2316" max="2316" width="11" style="110" customWidth="1"/>
    <col min="2317" max="2317" width="10.28515625" style="110" bestFit="1" customWidth="1"/>
    <col min="2318" max="2319" width="11" style="110" customWidth="1"/>
    <col min="2320" max="2321" width="17" style="110" customWidth="1"/>
    <col min="2322" max="2322" width="12.28515625" style="110" customWidth="1"/>
    <col min="2323" max="2323" width="15.7109375" style="110" customWidth="1"/>
    <col min="2324" max="2324" width="15" style="110" customWidth="1"/>
    <col min="2325" max="2325" width="26.140625" style="110" customWidth="1"/>
    <col min="2326" max="2326" width="12.85546875" style="110" customWidth="1"/>
    <col min="2327" max="2327" width="13.28515625" style="110" customWidth="1"/>
    <col min="2328" max="2328" width="10.7109375" style="110" customWidth="1"/>
    <col min="2329" max="2329" width="10.140625" style="110" customWidth="1"/>
    <col min="2330" max="2330" width="11.7109375" style="110" customWidth="1"/>
    <col min="2331" max="2331" width="13.140625" style="110" customWidth="1"/>
    <col min="2332" max="2332" width="14.7109375" style="110" customWidth="1"/>
    <col min="2333" max="2333" width="9.7109375" style="110" bestFit="1" customWidth="1"/>
    <col min="2334" max="2560" width="8.85546875" style="110"/>
    <col min="2561" max="2561" width="5.28515625" style="110" customWidth="1"/>
    <col min="2562" max="2562" width="9" style="110" customWidth="1"/>
    <col min="2563" max="2563" width="14" style="110" customWidth="1"/>
    <col min="2564" max="2564" width="27" style="110" bestFit="1" customWidth="1"/>
    <col min="2565" max="2565" width="26.28515625" style="110" customWidth="1"/>
    <col min="2566" max="2566" width="11" style="110" customWidth="1"/>
    <col min="2567" max="2567" width="11.28515625" style="110" customWidth="1"/>
    <col min="2568" max="2568" width="9.28515625" style="110" customWidth="1"/>
    <col min="2569" max="2569" width="10" style="110" customWidth="1"/>
    <col min="2570" max="2570" width="9.85546875" style="110" customWidth="1"/>
    <col min="2571" max="2571" width="11.7109375" style="110" customWidth="1"/>
    <col min="2572" max="2572" width="11" style="110" customWidth="1"/>
    <col min="2573" max="2573" width="10.28515625" style="110" bestFit="1" customWidth="1"/>
    <col min="2574" max="2575" width="11" style="110" customWidth="1"/>
    <col min="2576" max="2577" width="17" style="110" customWidth="1"/>
    <col min="2578" max="2578" width="12.28515625" style="110" customWidth="1"/>
    <col min="2579" max="2579" width="15.7109375" style="110" customWidth="1"/>
    <col min="2580" max="2580" width="15" style="110" customWidth="1"/>
    <col min="2581" max="2581" width="26.140625" style="110" customWidth="1"/>
    <col min="2582" max="2582" width="12.85546875" style="110" customWidth="1"/>
    <col min="2583" max="2583" width="13.28515625" style="110" customWidth="1"/>
    <col min="2584" max="2584" width="10.7109375" style="110" customWidth="1"/>
    <col min="2585" max="2585" width="10.140625" style="110" customWidth="1"/>
    <col min="2586" max="2586" width="11.7109375" style="110" customWidth="1"/>
    <col min="2587" max="2587" width="13.140625" style="110" customWidth="1"/>
    <col min="2588" max="2588" width="14.7109375" style="110" customWidth="1"/>
    <col min="2589" max="2589" width="9.7109375" style="110" bestFit="1" customWidth="1"/>
    <col min="2590" max="2816" width="8.85546875" style="110"/>
    <col min="2817" max="2817" width="5.28515625" style="110" customWidth="1"/>
    <col min="2818" max="2818" width="9" style="110" customWidth="1"/>
    <col min="2819" max="2819" width="14" style="110" customWidth="1"/>
    <col min="2820" max="2820" width="27" style="110" bestFit="1" customWidth="1"/>
    <col min="2821" max="2821" width="26.28515625" style="110" customWidth="1"/>
    <col min="2822" max="2822" width="11" style="110" customWidth="1"/>
    <col min="2823" max="2823" width="11.28515625" style="110" customWidth="1"/>
    <col min="2824" max="2824" width="9.28515625" style="110" customWidth="1"/>
    <col min="2825" max="2825" width="10" style="110" customWidth="1"/>
    <col min="2826" max="2826" width="9.85546875" style="110" customWidth="1"/>
    <col min="2827" max="2827" width="11.7109375" style="110" customWidth="1"/>
    <col min="2828" max="2828" width="11" style="110" customWidth="1"/>
    <col min="2829" max="2829" width="10.28515625" style="110" bestFit="1" customWidth="1"/>
    <col min="2830" max="2831" width="11" style="110" customWidth="1"/>
    <col min="2832" max="2833" width="17" style="110" customWidth="1"/>
    <col min="2834" max="2834" width="12.28515625" style="110" customWidth="1"/>
    <col min="2835" max="2835" width="15.7109375" style="110" customWidth="1"/>
    <col min="2836" max="2836" width="15" style="110" customWidth="1"/>
    <col min="2837" max="2837" width="26.140625" style="110" customWidth="1"/>
    <col min="2838" max="2838" width="12.85546875" style="110" customWidth="1"/>
    <col min="2839" max="2839" width="13.28515625" style="110" customWidth="1"/>
    <col min="2840" max="2840" width="10.7109375" style="110" customWidth="1"/>
    <col min="2841" max="2841" width="10.140625" style="110" customWidth="1"/>
    <col min="2842" max="2842" width="11.7109375" style="110" customWidth="1"/>
    <col min="2843" max="2843" width="13.140625" style="110" customWidth="1"/>
    <col min="2844" max="2844" width="14.7109375" style="110" customWidth="1"/>
    <col min="2845" max="2845" width="9.7109375" style="110" bestFit="1" customWidth="1"/>
    <col min="2846" max="3072" width="8.85546875" style="110"/>
    <col min="3073" max="3073" width="5.28515625" style="110" customWidth="1"/>
    <col min="3074" max="3074" width="9" style="110" customWidth="1"/>
    <col min="3075" max="3075" width="14" style="110" customWidth="1"/>
    <col min="3076" max="3076" width="27" style="110" bestFit="1" customWidth="1"/>
    <col min="3077" max="3077" width="26.28515625" style="110" customWidth="1"/>
    <col min="3078" max="3078" width="11" style="110" customWidth="1"/>
    <col min="3079" max="3079" width="11.28515625" style="110" customWidth="1"/>
    <col min="3080" max="3080" width="9.28515625" style="110" customWidth="1"/>
    <col min="3081" max="3081" width="10" style="110" customWidth="1"/>
    <col min="3082" max="3082" width="9.85546875" style="110" customWidth="1"/>
    <col min="3083" max="3083" width="11.7109375" style="110" customWidth="1"/>
    <col min="3084" max="3084" width="11" style="110" customWidth="1"/>
    <col min="3085" max="3085" width="10.28515625" style="110" bestFit="1" customWidth="1"/>
    <col min="3086" max="3087" width="11" style="110" customWidth="1"/>
    <col min="3088" max="3089" width="17" style="110" customWidth="1"/>
    <col min="3090" max="3090" width="12.28515625" style="110" customWidth="1"/>
    <col min="3091" max="3091" width="15.7109375" style="110" customWidth="1"/>
    <col min="3092" max="3092" width="15" style="110" customWidth="1"/>
    <col min="3093" max="3093" width="26.140625" style="110" customWidth="1"/>
    <col min="3094" max="3094" width="12.85546875" style="110" customWidth="1"/>
    <col min="3095" max="3095" width="13.28515625" style="110" customWidth="1"/>
    <col min="3096" max="3096" width="10.7109375" style="110" customWidth="1"/>
    <col min="3097" max="3097" width="10.140625" style="110" customWidth="1"/>
    <col min="3098" max="3098" width="11.7109375" style="110" customWidth="1"/>
    <col min="3099" max="3099" width="13.140625" style="110" customWidth="1"/>
    <col min="3100" max="3100" width="14.7109375" style="110" customWidth="1"/>
    <col min="3101" max="3101" width="9.7109375" style="110" bestFit="1" customWidth="1"/>
    <col min="3102" max="3328" width="8.85546875" style="110"/>
    <col min="3329" max="3329" width="5.28515625" style="110" customWidth="1"/>
    <col min="3330" max="3330" width="9" style="110" customWidth="1"/>
    <col min="3331" max="3331" width="14" style="110" customWidth="1"/>
    <col min="3332" max="3332" width="27" style="110" bestFit="1" customWidth="1"/>
    <col min="3333" max="3333" width="26.28515625" style="110" customWidth="1"/>
    <col min="3334" max="3334" width="11" style="110" customWidth="1"/>
    <col min="3335" max="3335" width="11.28515625" style="110" customWidth="1"/>
    <col min="3336" max="3336" width="9.28515625" style="110" customWidth="1"/>
    <col min="3337" max="3337" width="10" style="110" customWidth="1"/>
    <col min="3338" max="3338" width="9.85546875" style="110" customWidth="1"/>
    <col min="3339" max="3339" width="11.7109375" style="110" customWidth="1"/>
    <col min="3340" max="3340" width="11" style="110" customWidth="1"/>
    <col min="3341" max="3341" width="10.28515625" style="110" bestFit="1" customWidth="1"/>
    <col min="3342" max="3343" width="11" style="110" customWidth="1"/>
    <col min="3344" max="3345" width="17" style="110" customWidth="1"/>
    <col min="3346" max="3346" width="12.28515625" style="110" customWidth="1"/>
    <col min="3347" max="3347" width="15.7109375" style="110" customWidth="1"/>
    <col min="3348" max="3348" width="15" style="110" customWidth="1"/>
    <col min="3349" max="3349" width="26.140625" style="110" customWidth="1"/>
    <col min="3350" max="3350" width="12.85546875" style="110" customWidth="1"/>
    <col min="3351" max="3351" width="13.28515625" style="110" customWidth="1"/>
    <col min="3352" max="3352" width="10.7109375" style="110" customWidth="1"/>
    <col min="3353" max="3353" width="10.140625" style="110" customWidth="1"/>
    <col min="3354" max="3354" width="11.7109375" style="110" customWidth="1"/>
    <col min="3355" max="3355" width="13.140625" style="110" customWidth="1"/>
    <col min="3356" max="3356" width="14.7109375" style="110" customWidth="1"/>
    <col min="3357" max="3357" width="9.7109375" style="110" bestFit="1" customWidth="1"/>
    <col min="3358" max="3584" width="8.85546875" style="110"/>
    <col min="3585" max="3585" width="5.28515625" style="110" customWidth="1"/>
    <col min="3586" max="3586" width="9" style="110" customWidth="1"/>
    <col min="3587" max="3587" width="14" style="110" customWidth="1"/>
    <col min="3588" max="3588" width="27" style="110" bestFit="1" customWidth="1"/>
    <col min="3589" max="3589" width="26.28515625" style="110" customWidth="1"/>
    <col min="3590" max="3590" width="11" style="110" customWidth="1"/>
    <col min="3591" max="3591" width="11.28515625" style="110" customWidth="1"/>
    <col min="3592" max="3592" width="9.28515625" style="110" customWidth="1"/>
    <col min="3593" max="3593" width="10" style="110" customWidth="1"/>
    <col min="3594" max="3594" width="9.85546875" style="110" customWidth="1"/>
    <col min="3595" max="3595" width="11.7109375" style="110" customWidth="1"/>
    <col min="3596" max="3596" width="11" style="110" customWidth="1"/>
    <col min="3597" max="3597" width="10.28515625" style="110" bestFit="1" customWidth="1"/>
    <col min="3598" max="3599" width="11" style="110" customWidth="1"/>
    <col min="3600" max="3601" width="17" style="110" customWidth="1"/>
    <col min="3602" max="3602" width="12.28515625" style="110" customWidth="1"/>
    <col min="3603" max="3603" width="15.7109375" style="110" customWidth="1"/>
    <col min="3604" max="3604" width="15" style="110" customWidth="1"/>
    <col min="3605" max="3605" width="26.140625" style="110" customWidth="1"/>
    <col min="3606" max="3606" width="12.85546875" style="110" customWidth="1"/>
    <col min="3607" max="3607" width="13.28515625" style="110" customWidth="1"/>
    <col min="3608" max="3608" width="10.7109375" style="110" customWidth="1"/>
    <col min="3609" max="3609" width="10.140625" style="110" customWidth="1"/>
    <col min="3610" max="3610" width="11.7109375" style="110" customWidth="1"/>
    <col min="3611" max="3611" width="13.140625" style="110" customWidth="1"/>
    <col min="3612" max="3612" width="14.7109375" style="110" customWidth="1"/>
    <col min="3613" max="3613" width="9.7109375" style="110" bestFit="1" customWidth="1"/>
    <col min="3614" max="3840" width="8.85546875" style="110"/>
    <col min="3841" max="3841" width="5.28515625" style="110" customWidth="1"/>
    <col min="3842" max="3842" width="9" style="110" customWidth="1"/>
    <col min="3843" max="3843" width="14" style="110" customWidth="1"/>
    <col min="3844" max="3844" width="27" style="110" bestFit="1" customWidth="1"/>
    <col min="3845" max="3845" width="26.28515625" style="110" customWidth="1"/>
    <col min="3846" max="3846" width="11" style="110" customWidth="1"/>
    <col min="3847" max="3847" width="11.28515625" style="110" customWidth="1"/>
    <col min="3848" max="3848" width="9.28515625" style="110" customWidth="1"/>
    <col min="3849" max="3849" width="10" style="110" customWidth="1"/>
    <col min="3850" max="3850" width="9.85546875" style="110" customWidth="1"/>
    <col min="3851" max="3851" width="11.7109375" style="110" customWidth="1"/>
    <col min="3852" max="3852" width="11" style="110" customWidth="1"/>
    <col min="3853" max="3853" width="10.28515625" style="110" bestFit="1" customWidth="1"/>
    <col min="3854" max="3855" width="11" style="110" customWidth="1"/>
    <col min="3856" max="3857" width="17" style="110" customWidth="1"/>
    <col min="3858" max="3858" width="12.28515625" style="110" customWidth="1"/>
    <col min="3859" max="3859" width="15.7109375" style="110" customWidth="1"/>
    <col min="3860" max="3860" width="15" style="110" customWidth="1"/>
    <col min="3861" max="3861" width="26.140625" style="110" customWidth="1"/>
    <col min="3862" max="3862" width="12.85546875" style="110" customWidth="1"/>
    <col min="3863" max="3863" width="13.28515625" style="110" customWidth="1"/>
    <col min="3864" max="3864" width="10.7109375" style="110" customWidth="1"/>
    <col min="3865" max="3865" width="10.140625" style="110" customWidth="1"/>
    <col min="3866" max="3866" width="11.7109375" style="110" customWidth="1"/>
    <col min="3867" max="3867" width="13.140625" style="110" customWidth="1"/>
    <col min="3868" max="3868" width="14.7109375" style="110" customWidth="1"/>
    <col min="3869" max="3869" width="9.7109375" style="110" bestFit="1" customWidth="1"/>
    <col min="3870" max="4096" width="8.85546875" style="110"/>
    <col min="4097" max="4097" width="5.28515625" style="110" customWidth="1"/>
    <col min="4098" max="4098" width="9" style="110" customWidth="1"/>
    <col min="4099" max="4099" width="14" style="110" customWidth="1"/>
    <col min="4100" max="4100" width="27" style="110" bestFit="1" customWidth="1"/>
    <col min="4101" max="4101" width="26.28515625" style="110" customWidth="1"/>
    <col min="4102" max="4102" width="11" style="110" customWidth="1"/>
    <col min="4103" max="4103" width="11.28515625" style="110" customWidth="1"/>
    <col min="4104" max="4104" width="9.28515625" style="110" customWidth="1"/>
    <col min="4105" max="4105" width="10" style="110" customWidth="1"/>
    <col min="4106" max="4106" width="9.85546875" style="110" customWidth="1"/>
    <col min="4107" max="4107" width="11.7109375" style="110" customWidth="1"/>
    <col min="4108" max="4108" width="11" style="110" customWidth="1"/>
    <col min="4109" max="4109" width="10.28515625" style="110" bestFit="1" customWidth="1"/>
    <col min="4110" max="4111" width="11" style="110" customWidth="1"/>
    <col min="4112" max="4113" width="17" style="110" customWidth="1"/>
    <col min="4114" max="4114" width="12.28515625" style="110" customWidth="1"/>
    <col min="4115" max="4115" width="15.7109375" style="110" customWidth="1"/>
    <col min="4116" max="4116" width="15" style="110" customWidth="1"/>
    <col min="4117" max="4117" width="26.140625" style="110" customWidth="1"/>
    <col min="4118" max="4118" width="12.85546875" style="110" customWidth="1"/>
    <col min="4119" max="4119" width="13.28515625" style="110" customWidth="1"/>
    <col min="4120" max="4120" width="10.7109375" style="110" customWidth="1"/>
    <col min="4121" max="4121" width="10.140625" style="110" customWidth="1"/>
    <col min="4122" max="4122" width="11.7109375" style="110" customWidth="1"/>
    <col min="4123" max="4123" width="13.140625" style="110" customWidth="1"/>
    <col min="4124" max="4124" width="14.7109375" style="110" customWidth="1"/>
    <col min="4125" max="4125" width="9.7109375" style="110" bestFit="1" customWidth="1"/>
    <col min="4126" max="4352" width="8.85546875" style="110"/>
    <col min="4353" max="4353" width="5.28515625" style="110" customWidth="1"/>
    <col min="4354" max="4354" width="9" style="110" customWidth="1"/>
    <col min="4355" max="4355" width="14" style="110" customWidth="1"/>
    <col min="4356" max="4356" width="27" style="110" bestFit="1" customWidth="1"/>
    <col min="4357" max="4357" width="26.28515625" style="110" customWidth="1"/>
    <col min="4358" max="4358" width="11" style="110" customWidth="1"/>
    <col min="4359" max="4359" width="11.28515625" style="110" customWidth="1"/>
    <col min="4360" max="4360" width="9.28515625" style="110" customWidth="1"/>
    <col min="4361" max="4361" width="10" style="110" customWidth="1"/>
    <col min="4362" max="4362" width="9.85546875" style="110" customWidth="1"/>
    <col min="4363" max="4363" width="11.7109375" style="110" customWidth="1"/>
    <col min="4364" max="4364" width="11" style="110" customWidth="1"/>
    <col min="4365" max="4365" width="10.28515625" style="110" bestFit="1" customWidth="1"/>
    <col min="4366" max="4367" width="11" style="110" customWidth="1"/>
    <col min="4368" max="4369" width="17" style="110" customWidth="1"/>
    <col min="4370" max="4370" width="12.28515625" style="110" customWidth="1"/>
    <col min="4371" max="4371" width="15.7109375" style="110" customWidth="1"/>
    <col min="4372" max="4372" width="15" style="110" customWidth="1"/>
    <col min="4373" max="4373" width="26.140625" style="110" customWidth="1"/>
    <col min="4374" max="4374" width="12.85546875" style="110" customWidth="1"/>
    <col min="4375" max="4375" width="13.28515625" style="110" customWidth="1"/>
    <col min="4376" max="4376" width="10.7109375" style="110" customWidth="1"/>
    <col min="4377" max="4377" width="10.140625" style="110" customWidth="1"/>
    <col min="4378" max="4378" width="11.7109375" style="110" customWidth="1"/>
    <col min="4379" max="4379" width="13.140625" style="110" customWidth="1"/>
    <col min="4380" max="4380" width="14.7109375" style="110" customWidth="1"/>
    <col min="4381" max="4381" width="9.7109375" style="110" bestFit="1" customWidth="1"/>
    <col min="4382" max="4608" width="8.85546875" style="110"/>
    <col min="4609" max="4609" width="5.28515625" style="110" customWidth="1"/>
    <col min="4610" max="4610" width="9" style="110" customWidth="1"/>
    <col min="4611" max="4611" width="14" style="110" customWidth="1"/>
    <col min="4612" max="4612" width="27" style="110" bestFit="1" customWidth="1"/>
    <col min="4613" max="4613" width="26.28515625" style="110" customWidth="1"/>
    <col min="4614" max="4614" width="11" style="110" customWidth="1"/>
    <col min="4615" max="4615" width="11.28515625" style="110" customWidth="1"/>
    <col min="4616" max="4616" width="9.28515625" style="110" customWidth="1"/>
    <col min="4617" max="4617" width="10" style="110" customWidth="1"/>
    <col min="4618" max="4618" width="9.85546875" style="110" customWidth="1"/>
    <col min="4619" max="4619" width="11.7109375" style="110" customWidth="1"/>
    <col min="4620" max="4620" width="11" style="110" customWidth="1"/>
    <col min="4621" max="4621" width="10.28515625" style="110" bestFit="1" customWidth="1"/>
    <col min="4622" max="4623" width="11" style="110" customWidth="1"/>
    <col min="4624" max="4625" width="17" style="110" customWidth="1"/>
    <col min="4626" max="4626" width="12.28515625" style="110" customWidth="1"/>
    <col min="4627" max="4627" width="15.7109375" style="110" customWidth="1"/>
    <col min="4628" max="4628" width="15" style="110" customWidth="1"/>
    <col min="4629" max="4629" width="26.140625" style="110" customWidth="1"/>
    <col min="4630" max="4630" width="12.85546875" style="110" customWidth="1"/>
    <col min="4631" max="4631" width="13.28515625" style="110" customWidth="1"/>
    <col min="4632" max="4632" width="10.7109375" style="110" customWidth="1"/>
    <col min="4633" max="4633" width="10.140625" style="110" customWidth="1"/>
    <col min="4634" max="4634" width="11.7109375" style="110" customWidth="1"/>
    <col min="4635" max="4635" width="13.140625" style="110" customWidth="1"/>
    <col min="4636" max="4636" width="14.7109375" style="110" customWidth="1"/>
    <col min="4637" max="4637" width="9.7109375" style="110" bestFit="1" customWidth="1"/>
    <col min="4638" max="4864" width="8.85546875" style="110"/>
    <col min="4865" max="4865" width="5.28515625" style="110" customWidth="1"/>
    <col min="4866" max="4866" width="9" style="110" customWidth="1"/>
    <col min="4867" max="4867" width="14" style="110" customWidth="1"/>
    <col min="4868" max="4868" width="27" style="110" bestFit="1" customWidth="1"/>
    <col min="4869" max="4869" width="26.28515625" style="110" customWidth="1"/>
    <col min="4870" max="4870" width="11" style="110" customWidth="1"/>
    <col min="4871" max="4871" width="11.28515625" style="110" customWidth="1"/>
    <col min="4872" max="4872" width="9.28515625" style="110" customWidth="1"/>
    <col min="4873" max="4873" width="10" style="110" customWidth="1"/>
    <col min="4874" max="4874" width="9.85546875" style="110" customWidth="1"/>
    <col min="4875" max="4875" width="11.7109375" style="110" customWidth="1"/>
    <col min="4876" max="4876" width="11" style="110" customWidth="1"/>
    <col min="4877" max="4877" width="10.28515625" style="110" bestFit="1" customWidth="1"/>
    <col min="4878" max="4879" width="11" style="110" customWidth="1"/>
    <col min="4880" max="4881" width="17" style="110" customWidth="1"/>
    <col min="4882" max="4882" width="12.28515625" style="110" customWidth="1"/>
    <col min="4883" max="4883" width="15.7109375" style="110" customWidth="1"/>
    <col min="4884" max="4884" width="15" style="110" customWidth="1"/>
    <col min="4885" max="4885" width="26.140625" style="110" customWidth="1"/>
    <col min="4886" max="4886" width="12.85546875" style="110" customWidth="1"/>
    <col min="4887" max="4887" width="13.28515625" style="110" customWidth="1"/>
    <col min="4888" max="4888" width="10.7109375" style="110" customWidth="1"/>
    <col min="4889" max="4889" width="10.140625" style="110" customWidth="1"/>
    <col min="4890" max="4890" width="11.7109375" style="110" customWidth="1"/>
    <col min="4891" max="4891" width="13.140625" style="110" customWidth="1"/>
    <col min="4892" max="4892" width="14.7109375" style="110" customWidth="1"/>
    <col min="4893" max="4893" width="9.7109375" style="110" bestFit="1" customWidth="1"/>
    <col min="4894" max="5120" width="8.85546875" style="110"/>
    <col min="5121" max="5121" width="5.28515625" style="110" customWidth="1"/>
    <col min="5122" max="5122" width="9" style="110" customWidth="1"/>
    <col min="5123" max="5123" width="14" style="110" customWidth="1"/>
    <col min="5124" max="5124" width="27" style="110" bestFit="1" customWidth="1"/>
    <col min="5125" max="5125" width="26.28515625" style="110" customWidth="1"/>
    <col min="5126" max="5126" width="11" style="110" customWidth="1"/>
    <col min="5127" max="5127" width="11.28515625" style="110" customWidth="1"/>
    <col min="5128" max="5128" width="9.28515625" style="110" customWidth="1"/>
    <col min="5129" max="5129" width="10" style="110" customWidth="1"/>
    <col min="5130" max="5130" width="9.85546875" style="110" customWidth="1"/>
    <col min="5131" max="5131" width="11.7109375" style="110" customWidth="1"/>
    <col min="5132" max="5132" width="11" style="110" customWidth="1"/>
    <col min="5133" max="5133" width="10.28515625" style="110" bestFit="1" customWidth="1"/>
    <col min="5134" max="5135" width="11" style="110" customWidth="1"/>
    <col min="5136" max="5137" width="17" style="110" customWidth="1"/>
    <col min="5138" max="5138" width="12.28515625" style="110" customWidth="1"/>
    <col min="5139" max="5139" width="15.7109375" style="110" customWidth="1"/>
    <col min="5140" max="5140" width="15" style="110" customWidth="1"/>
    <col min="5141" max="5141" width="26.140625" style="110" customWidth="1"/>
    <col min="5142" max="5142" width="12.85546875" style="110" customWidth="1"/>
    <col min="5143" max="5143" width="13.28515625" style="110" customWidth="1"/>
    <col min="5144" max="5144" width="10.7109375" style="110" customWidth="1"/>
    <col min="5145" max="5145" width="10.140625" style="110" customWidth="1"/>
    <col min="5146" max="5146" width="11.7109375" style="110" customWidth="1"/>
    <col min="5147" max="5147" width="13.140625" style="110" customWidth="1"/>
    <col min="5148" max="5148" width="14.7109375" style="110" customWidth="1"/>
    <col min="5149" max="5149" width="9.7109375" style="110" bestFit="1" customWidth="1"/>
    <col min="5150" max="5376" width="8.85546875" style="110"/>
    <col min="5377" max="5377" width="5.28515625" style="110" customWidth="1"/>
    <col min="5378" max="5378" width="9" style="110" customWidth="1"/>
    <col min="5379" max="5379" width="14" style="110" customWidth="1"/>
    <col min="5380" max="5380" width="27" style="110" bestFit="1" customWidth="1"/>
    <col min="5381" max="5381" width="26.28515625" style="110" customWidth="1"/>
    <col min="5382" max="5382" width="11" style="110" customWidth="1"/>
    <col min="5383" max="5383" width="11.28515625" style="110" customWidth="1"/>
    <col min="5384" max="5384" width="9.28515625" style="110" customWidth="1"/>
    <col min="5385" max="5385" width="10" style="110" customWidth="1"/>
    <col min="5386" max="5386" width="9.85546875" style="110" customWidth="1"/>
    <col min="5387" max="5387" width="11.7109375" style="110" customWidth="1"/>
    <col min="5388" max="5388" width="11" style="110" customWidth="1"/>
    <col min="5389" max="5389" width="10.28515625" style="110" bestFit="1" customWidth="1"/>
    <col min="5390" max="5391" width="11" style="110" customWidth="1"/>
    <col min="5392" max="5393" width="17" style="110" customWidth="1"/>
    <col min="5394" max="5394" width="12.28515625" style="110" customWidth="1"/>
    <col min="5395" max="5395" width="15.7109375" style="110" customWidth="1"/>
    <col min="5396" max="5396" width="15" style="110" customWidth="1"/>
    <col min="5397" max="5397" width="26.140625" style="110" customWidth="1"/>
    <col min="5398" max="5398" width="12.85546875" style="110" customWidth="1"/>
    <col min="5399" max="5399" width="13.28515625" style="110" customWidth="1"/>
    <col min="5400" max="5400" width="10.7109375" style="110" customWidth="1"/>
    <col min="5401" max="5401" width="10.140625" style="110" customWidth="1"/>
    <col min="5402" max="5402" width="11.7109375" style="110" customWidth="1"/>
    <col min="5403" max="5403" width="13.140625" style="110" customWidth="1"/>
    <col min="5404" max="5404" width="14.7109375" style="110" customWidth="1"/>
    <col min="5405" max="5405" width="9.7109375" style="110" bestFit="1" customWidth="1"/>
    <col min="5406" max="5632" width="8.85546875" style="110"/>
    <col min="5633" max="5633" width="5.28515625" style="110" customWidth="1"/>
    <col min="5634" max="5634" width="9" style="110" customWidth="1"/>
    <col min="5635" max="5635" width="14" style="110" customWidth="1"/>
    <col min="5636" max="5636" width="27" style="110" bestFit="1" customWidth="1"/>
    <col min="5637" max="5637" width="26.28515625" style="110" customWidth="1"/>
    <col min="5638" max="5638" width="11" style="110" customWidth="1"/>
    <col min="5639" max="5639" width="11.28515625" style="110" customWidth="1"/>
    <col min="5640" max="5640" width="9.28515625" style="110" customWidth="1"/>
    <col min="5641" max="5641" width="10" style="110" customWidth="1"/>
    <col min="5642" max="5642" width="9.85546875" style="110" customWidth="1"/>
    <col min="5643" max="5643" width="11.7109375" style="110" customWidth="1"/>
    <col min="5644" max="5644" width="11" style="110" customWidth="1"/>
    <col min="5645" max="5645" width="10.28515625" style="110" bestFit="1" customWidth="1"/>
    <col min="5646" max="5647" width="11" style="110" customWidth="1"/>
    <col min="5648" max="5649" width="17" style="110" customWidth="1"/>
    <col min="5650" max="5650" width="12.28515625" style="110" customWidth="1"/>
    <col min="5651" max="5651" width="15.7109375" style="110" customWidth="1"/>
    <col min="5652" max="5652" width="15" style="110" customWidth="1"/>
    <col min="5653" max="5653" width="26.140625" style="110" customWidth="1"/>
    <col min="5654" max="5654" width="12.85546875" style="110" customWidth="1"/>
    <col min="5655" max="5655" width="13.28515625" style="110" customWidth="1"/>
    <col min="5656" max="5656" width="10.7109375" style="110" customWidth="1"/>
    <col min="5657" max="5657" width="10.140625" style="110" customWidth="1"/>
    <col min="5658" max="5658" width="11.7109375" style="110" customWidth="1"/>
    <col min="5659" max="5659" width="13.140625" style="110" customWidth="1"/>
    <col min="5660" max="5660" width="14.7109375" style="110" customWidth="1"/>
    <col min="5661" max="5661" width="9.7109375" style="110" bestFit="1" customWidth="1"/>
    <col min="5662" max="5888" width="8.85546875" style="110"/>
    <col min="5889" max="5889" width="5.28515625" style="110" customWidth="1"/>
    <col min="5890" max="5890" width="9" style="110" customWidth="1"/>
    <col min="5891" max="5891" width="14" style="110" customWidth="1"/>
    <col min="5892" max="5892" width="27" style="110" bestFit="1" customWidth="1"/>
    <col min="5893" max="5893" width="26.28515625" style="110" customWidth="1"/>
    <col min="5894" max="5894" width="11" style="110" customWidth="1"/>
    <col min="5895" max="5895" width="11.28515625" style="110" customWidth="1"/>
    <col min="5896" max="5896" width="9.28515625" style="110" customWidth="1"/>
    <col min="5897" max="5897" width="10" style="110" customWidth="1"/>
    <col min="5898" max="5898" width="9.85546875" style="110" customWidth="1"/>
    <col min="5899" max="5899" width="11.7109375" style="110" customWidth="1"/>
    <col min="5900" max="5900" width="11" style="110" customWidth="1"/>
    <col min="5901" max="5901" width="10.28515625" style="110" bestFit="1" customWidth="1"/>
    <col min="5902" max="5903" width="11" style="110" customWidth="1"/>
    <col min="5904" max="5905" width="17" style="110" customWidth="1"/>
    <col min="5906" max="5906" width="12.28515625" style="110" customWidth="1"/>
    <col min="5907" max="5907" width="15.7109375" style="110" customWidth="1"/>
    <col min="5908" max="5908" width="15" style="110" customWidth="1"/>
    <col min="5909" max="5909" width="26.140625" style="110" customWidth="1"/>
    <col min="5910" max="5910" width="12.85546875" style="110" customWidth="1"/>
    <col min="5911" max="5911" width="13.28515625" style="110" customWidth="1"/>
    <col min="5912" max="5912" width="10.7109375" style="110" customWidth="1"/>
    <col min="5913" max="5913" width="10.140625" style="110" customWidth="1"/>
    <col min="5914" max="5914" width="11.7109375" style="110" customWidth="1"/>
    <col min="5915" max="5915" width="13.140625" style="110" customWidth="1"/>
    <col min="5916" max="5916" width="14.7109375" style="110" customWidth="1"/>
    <col min="5917" max="5917" width="9.7109375" style="110" bestFit="1" customWidth="1"/>
    <col min="5918" max="6144" width="8.85546875" style="110"/>
    <col min="6145" max="6145" width="5.28515625" style="110" customWidth="1"/>
    <col min="6146" max="6146" width="9" style="110" customWidth="1"/>
    <col min="6147" max="6147" width="14" style="110" customWidth="1"/>
    <col min="6148" max="6148" width="27" style="110" bestFit="1" customWidth="1"/>
    <col min="6149" max="6149" width="26.28515625" style="110" customWidth="1"/>
    <col min="6150" max="6150" width="11" style="110" customWidth="1"/>
    <col min="6151" max="6151" width="11.28515625" style="110" customWidth="1"/>
    <col min="6152" max="6152" width="9.28515625" style="110" customWidth="1"/>
    <col min="6153" max="6153" width="10" style="110" customWidth="1"/>
    <col min="6154" max="6154" width="9.85546875" style="110" customWidth="1"/>
    <col min="6155" max="6155" width="11.7109375" style="110" customWidth="1"/>
    <col min="6156" max="6156" width="11" style="110" customWidth="1"/>
    <col min="6157" max="6157" width="10.28515625" style="110" bestFit="1" customWidth="1"/>
    <col min="6158" max="6159" width="11" style="110" customWidth="1"/>
    <col min="6160" max="6161" width="17" style="110" customWidth="1"/>
    <col min="6162" max="6162" width="12.28515625" style="110" customWidth="1"/>
    <col min="6163" max="6163" width="15.7109375" style="110" customWidth="1"/>
    <col min="6164" max="6164" width="15" style="110" customWidth="1"/>
    <col min="6165" max="6165" width="26.140625" style="110" customWidth="1"/>
    <col min="6166" max="6166" width="12.85546875" style="110" customWidth="1"/>
    <col min="6167" max="6167" width="13.28515625" style="110" customWidth="1"/>
    <col min="6168" max="6168" width="10.7109375" style="110" customWidth="1"/>
    <col min="6169" max="6169" width="10.140625" style="110" customWidth="1"/>
    <col min="6170" max="6170" width="11.7109375" style="110" customWidth="1"/>
    <col min="6171" max="6171" width="13.140625" style="110" customWidth="1"/>
    <col min="6172" max="6172" width="14.7109375" style="110" customWidth="1"/>
    <col min="6173" max="6173" width="9.7109375" style="110" bestFit="1" customWidth="1"/>
    <col min="6174" max="6400" width="8.85546875" style="110"/>
    <col min="6401" max="6401" width="5.28515625" style="110" customWidth="1"/>
    <col min="6402" max="6402" width="9" style="110" customWidth="1"/>
    <col min="6403" max="6403" width="14" style="110" customWidth="1"/>
    <col min="6404" max="6404" width="27" style="110" bestFit="1" customWidth="1"/>
    <col min="6405" max="6405" width="26.28515625" style="110" customWidth="1"/>
    <col min="6406" max="6406" width="11" style="110" customWidth="1"/>
    <col min="6407" max="6407" width="11.28515625" style="110" customWidth="1"/>
    <col min="6408" max="6408" width="9.28515625" style="110" customWidth="1"/>
    <col min="6409" max="6409" width="10" style="110" customWidth="1"/>
    <col min="6410" max="6410" width="9.85546875" style="110" customWidth="1"/>
    <col min="6411" max="6411" width="11.7109375" style="110" customWidth="1"/>
    <col min="6412" max="6412" width="11" style="110" customWidth="1"/>
    <col min="6413" max="6413" width="10.28515625" style="110" bestFit="1" customWidth="1"/>
    <col min="6414" max="6415" width="11" style="110" customWidth="1"/>
    <col min="6416" max="6417" width="17" style="110" customWidth="1"/>
    <col min="6418" max="6418" width="12.28515625" style="110" customWidth="1"/>
    <col min="6419" max="6419" width="15.7109375" style="110" customWidth="1"/>
    <col min="6420" max="6420" width="15" style="110" customWidth="1"/>
    <col min="6421" max="6421" width="26.140625" style="110" customWidth="1"/>
    <col min="6422" max="6422" width="12.85546875" style="110" customWidth="1"/>
    <col min="6423" max="6423" width="13.28515625" style="110" customWidth="1"/>
    <col min="6424" max="6424" width="10.7109375" style="110" customWidth="1"/>
    <col min="6425" max="6425" width="10.140625" style="110" customWidth="1"/>
    <col min="6426" max="6426" width="11.7109375" style="110" customWidth="1"/>
    <col min="6427" max="6427" width="13.140625" style="110" customWidth="1"/>
    <col min="6428" max="6428" width="14.7109375" style="110" customWidth="1"/>
    <col min="6429" max="6429" width="9.7109375" style="110" bestFit="1" customWidth="1"/>
    <col min="6430" max="6656" width="8.85546875" style="110"/>
    <col min="6657" max="6657" width="5.28515625" style="110" customWidth="1"/>
    <col min="6658" max="6658" width="9" style="110" customWidth="1"/>
    <col min="6659" max="6659" width="14" style="110" customWidth="1"/>
    <col min="6660" max="6660" width="27" style="110" bestFit="1" customWidth="1"/>
    <col min="6661" max="6661" width="26.28515625" style="110" customWidth="1"/>
    <col min="6662" max="6662" width="11" style="110" customWidth="1"/>
    <col min="6663" max="6663" width="11.28515625" style="110" customWidth="1"/>
    <col min="6664" max="6664" width="9.28515625" style="110" customWidth="1"/>
    <col min="6665" max="6665" width="10" style="110" customWidth="1"/>
    <col min="6666" max="6666" width="9.85546875" style="110" customWidth="1"/>
    <col min="6667" max="6667" width="11.7109375" style="110" customWidth="1"/>
    <col min="6668" max="6668" width="11" style="110" customWidth="1"/>
    <col min="6669" max="6669" width="10.28515625" style="110" bestFit="1" customWidth="1"/>
    <col min="6670" max="6671" width="11" style="110" customWidth="1"/>
    <col min="6672" max="6673" width="17" style="110" customWidth="1"/>
    <col min="6674" max="6674" width="12.28515625" style="110" customWidth="1"/>
    <col min="6675" max="6675" width="15.7109375" style="110" customWidth="1"/>
    <col min="6676" max="6676" width="15" style="110" customWidth="1"/>
    <col min="6677" max="6677" width="26.140625" style="110" customWidth="1"/>
    <col min="6678" max="6678" width="12.85546875" style="110" customWidth="1"/>
    <col min="6679" max="6679" width="13.28515625" style="110" customWidth="1"/>
    <col min="6680" max="6680" width="10.7109375" style="110" customWidth="1"/>
    <col min="6681" max="6681" width="10.140625" style="110" customWidth="1"/>
    <col min="6682" max="6682" width="11.7109375" style="110" customWidth="1"/>
    <col min="6683" max="6683" width="13.140625" style="110" customWidth="1"/>
    <col min="6684" max="6684" width="14.7109375" style="110" customWidth="1"/>
    <col min="6685" max="6685" width="9.7109375" style="110" bestFit="1" customWidth="1"/>
    <col min="6686" max="6912" width="8.85546875" style="110"/>
    <col min="6913" max="6913" width="5.28515625" style="110" customWidth="1"/>
    <col min="6914" max="6914" width="9" style="110" customWidth="1"/>
    <col min="6915" max="6915" width="14" style="110" customWidth="1"/>
    <col min="6916" max="6916" width="27" style="110" bestFit="1" customWidth="1"/>
    <col min="6917" max="6917" width="26.28515625" style="110" customWidth="1"/>
    <col min="6918" max="6918" width="11" style="110" customWidth="1"/>
    <col min="6919" max="6919" width="11.28515625" style="110" customWidth="1"/>
    <col min="6920" max="6920" width="9.28515625" style="110" customWidth="1"/>
    <col min="6921" max="6921" width="10" style="110" customWidth="1"/>
    <col min="6922" max="6922" width="9.85546875" style="110" customWidth="1"/>
    <col min="6923" max="6923" width="11.7109375" style="110" customWidth="1"/>
    <col min="6924" max="6924" width="11" style="110" customWidth="1"/>
    <col min="6925" max="6925" width="10.28515625" style="110" bestFit="1" customWidth="1"/>
    <col min="6926" max="6927" width="11" style="110" customWidth="1"/>
    <col min="6928" max="6929" width="17" style="110" customWidth="1"/>
    <col min="6930" max="6930" width="12.28515625" style="110" customWidth="1"/>
    <col min="6931" max="6931" width="15.7109375" style="110" customWidth="1"/>
    <col min="6932" max="6932" width="15" style="110" customWidth="1"/>
    <col min="6933" max="6933" width="26.140625" style="110" customWidth="1"/>
    <col min="6934" max="6934" width="12.85546875" style="110" customWidth="1"/>
    <col min="6935" max="6935" width="13.28515625" style="110" customWidth="1"/>
    <col min="6936" max="6936" width="10.7109375" style="110" customWidth="1"/>
    <col min="6937" max="6937" width="10.140625" style="110" customWidth="1"/>
    <col min="6938" max="6938" width="11.7109375" style="110" customWidth="1"/>
    <col min="6939" max="6939" width="13.140625" style="110" customWidth="1"/>
    <col min="6940" max="6940" width="14.7109375" style="110" customWidth="1"/>
    <col min="6941" max="6941" width="9.7109375" style="110" bestFit="1" customWidth="1"/>
    <col min="6942" max="7168" width="8.85546875" style="110"/>
    <col min="7169" max="7169" width="5.28515625" style="110" customWidth="1"/>
    <col min="7170" max="7170" width="9" style="110" customWidth="1"/>
    <col min="7171" max="7171" width="14" style="110" customWidth="1"/>
    <col min="7172" max="7172" width="27" style="110" bestFit="1" customWidth="1"/>
    <col min="7173" max="7173" width="26.28515625" style="110" customWidth="1"/>
    <col min="7174" max="7174" width="11" style="110" customWidth="1"/>
    <col min="7175" max="7175" width="11.28515625" style="110" customWidth="1"/>
    <col min="7176" max="7176" width="9.28515625" style="110" customWidth="1"/>
    <col min="7177" max="7177" width="10" style="110" customWidth="1"/>
    <col min="7178" max="7178" width="9.85546875" style="110" customWidth="1"/>
    <col min="7179" max="7179" width="11.7109375" style="110" customWidth="1"/>
    <col min="7180" max="7180" width="11" style="110" customWidth="1"/>
    <col min="7181" max="7181" width="10.28515625" style="110" bestFit="1" customWidth="1"/>
    <col min="7182" max="7183" width="11" style="110" customWidth="1"/>
    <col min="7184" max="7185" width="17" style="110" customWidth="1"/>
    <col min="7186" max="7186" width="12.28515625" style="110" customWidth="1"/>
    <col min="7187" max="7187" width="15.7109375" style="110" customWidth="1"/>
    <col min="7188" max="7188" width="15" style="110" customWidth="1"/>
    <col min="7189" max="7189" width="26.140625" style="110" customWidth="1"/>
    <col min="7190" max="7190" width="12.85546875" style="110" customWidth="1"/>
    <col min="7191" max="7191" width="13.28515625" style="110" customWidth="1"/>
    <col min="7192" max="7192" width="10.7109375" style="110" customWidth="1"/>
    <col min="7193" max="7193" width="10.140625" style="110" customWidth="1"/>
    <col min="7194" max="7194" width="11.7109375" style="110" customWidth="1"/>
    <col min="7195" max="7195" width="13.140625" style="110" customWidth="1"/>
    <col min="7196" max="7196" width="14.7109375" style="110" customWidth="1"/>
    <col min="7197" max="7197" width="9.7109375" style="110" bestFit="1" customWidth="1"/>
    <col min="7198" max="7424" width="8.85546875" style="110"/>
    <col min="7425" max="7425" width="5.28515625" style="110" customWidth="1"/>
    <col min="7426" max="7426" width="9" style="110" customWidth="1"/>
    <col min="7427" max="7427" width="14" style="110" customWidth="1"/>
    <col min="7428" max="7428" width="27" style="110" bestFit="1" customWidth="1"/>
    <col min="7429" max="7429" width="26.28515625" style="110" customWidth="1"/>
    <col min="7430" max="7430" width="11" style="110" customWidth="1"/>
    <col min="7431" max="7431" width="11.28515625" style="110" customWidth="1"/>
    <col min="7432" max="7432" width="9.28515625" style="110" customWidth="1"/>
    <col min="7433" max="7433" width="10" style="110" customWidth="1"/>
    <col min="7434" max="7434" width="9.85546875" style="110" customWidth="1"/>
    <col min="7435" max="7435" width="11.7109375" style="110" customWidth="1"/>
    <col min="7436" max="7436" width="11" style="110" customWidth="1"/>
    <col min="7437" max="7437" width="10.28515625" style="110" bestFit="1" customWidth="1"/>
    <col min="7438" max="7439" width="11" style="110" customWidth="1"/>
    <col min="7440" max="7441" width="17" style="110" customWidth="1"/>
    <col min="7442" max="7442" width="12.28515625" style="110" customWidth="1"/>
    <col min="7443" max="7443" width="15.7109375" style="110" customWidth="1"/>
    <col min="7444" max="7444" width="15" style="110" customWidth="1"/>
    <col min="7445" max="7445" width="26.140625" style="110" customWidth="1"/>
    <col min="7446" max="7446" width="12.85546875" style="110" customWidth="1"/>
    <col min="7447" max="7447" width="13.28515625" style="110" customWidth="1"/>
    <col min="7448" max="7448" width="10.7109375" style="110" customWidth="1"/>
    <col min="7449" max="7449" width="10.140625" style="110" customWidth="1"/>
    <col min="7450" max="7450" width="11.7109375" style="110" customWidth="1"/>
    <col min="7451" max="7451" width="13.140625" style="110" customWidth="1"/>
    <col min="7452" max="7452" width="14.7109375" style="110" customWidth="1"/>
    <col min="7453" max="7453" width="9.7109375" style="110" bestFit="1" customWidth="1"/>
    <col min="7454" max="7680" width="8.85546875" style="110"/>
    <col min="7681" max="7681" width="5.28515625" style="110" customWidth="1"/>
    <col min="7682" max="7682" width="9" style="110" customWidth="1"/>
    <col min="7683" max="7683" width="14" style="110" customWidth="1"/>
    <col min="7684" max="7684" width="27" style="110" bestFit="1" customWidth="1"/>
    <col min="7685" max="7685" width="26.28515625" style="110" customWidth="1"/>
    <col min="7686" max="7686" width="11" style="110" customWidth="1"/>
    <col min="7687" max="7687" width="11.28515625" style="110" customWidth="1"/>
    <col min="7688" max="7688" width="9.28515625" style="110" customWidth="1"/>
    <col min="7689" max="7689" width="10" style="110" customWidth="1"/>
    <col min="7690" max="7690" width="9.85546875" style="110" customWidth="1"/>
    <col min="7691" max="7691" width="11.7109375" style="110" customWidth="1"/>
    <col min="7692" max="7692" width="11" style="110" customWidth="1"/>
    <col min="7693" max="7693" width="10.28515625" style="110" bestFit="1" customWidth="1"/>
    <col min="7694" max="7695" width="11" style="110" customWidth="1"/>
    <col min="7696" max="7697" width="17" style="110" customWidth="1"/>
    <col min="7698" max="7698" width="12.28515625" style="110" customWidth="1"/>
    <col min="7699" max="7699" width="15.7109375" style="110" customWidth="1"/>
    <col min="7700" max="7700" width="15" style="110" customWidth="1"/>
    <col min="7701" max="7701" width="26.140625" style="110" customWidth="1"/>
    <col min="7702" max="7702" width="12.85546875" style="110" customWidth="1"/>
    <col min="7703" max="7703" width="13.28515625" style="110" customWidth="1"/>
    <col min="7704" max="7704" width="10.7109375" style="110" customWidth="1"/>
    <col min="7705" max="7705" width="10.140625" style="110" customWidth="1"/>
    <col min="7706" max="7706" width="11.7109375" style="110" customWidth="1"/>
    <col min="7707" max="7707" width="13.140625" style="110" customWidth="1"/>
    <col min="7708" max="7708" width="14.7109375" style="110" customWidth="1"/>
    <col min="7709" max="7709" width="9.7109375" style="110" bestFit="1" customWidth="1"/>
    <col min="7710" max="7936" width="8.85546875" style="110"/>
    <col min="7937" max="7937" width="5.28515625" style="110" customWidth="1"/>
    <col min="7938" max="7938" width="9" style="110" customWidth="1"/>
    <col min="7939" max="7939" width="14" style="110" customWidth="1"/>
    <col min="7940" max="7940" width="27" style="110" bestFit="1" customWidth="1"/>
    <col min="7941" max="7941" width="26.28515625" style="110" customWidth="1"/>
    <col min="7942" max="7942" width="11" style="110" customWidth="1"/>
    <col min="7943" max="7943" width="11.28515625" style="110" customWidth="1"/>
    <col min="7944" max="7944" width="9.28515625" style="110" customWidth="1"/>
    <col min="7945" max="7945" width="10" style="110" customWidth="1"/>
    <col min="7946" max="7946" width="9.85546875" style="110" customWidth="1"/>
    <col min="7947" max="7947" width="11.7109375" style="110" customWidth="1"/>
    <col min="7948" max="7948" width="11" style="110" customWidth="1"/>
    <col min="7949" max="7949" width="10.28515625" style="110" bestFit="1" customWidth="1"/>
    <col min="7950" max="7951" width="11" style="110" customWidth="1"/>
    <col min="7952" max="7953" width="17" style="110" customWidth="1"/>
    <col min="7954" max="7954" width="12.28515625" style="110" customWidth="1"/>
    <col min="7955" max="7955" width="15.7109375" style="110" customWidth="1"/>
    <col min="7956" max="7956" width="15" style="110" customWidth="1"/>
    <col min="7957" max="7957" width="26.140625" style="110" customWidth="1"/>
    <col min="7958" max="7958" width="12.85546875" style="110" customWidth="1"/>
    <col min="7959" max="7959" width="13.28515625" style="110" customWidth="1"/>
    <col min="7960" max="7960" width="10.7109375" style="110" customWidth="1"/>
    <col min="7961" max="7961" width="10.140625" style="110" customWidth="1"/>
    <col min="7962" max="7962" width="11.7109375" style="110" customWidth="1"/>
    <col min="7963" max="7963" width="13.140625" style="110" customWidth="1"/>
    <col min="7964" max="7964" width="14.7109375" style="110" customWidth="1"/>
    <col min="7965" max="7965" width="9.7109375" style="110" bestFit="1" customWidth="1"/>
    <col min="7966" max="8192" width="8.85546875" style="110"/>
    <col min="8193" max="8193" width="5.28515625" style="110" customWidth="1"/>
    <col min="8194" max="8194" width="9" style="110" customWidth="1"/>
    <col min="8195" max="8195" width="14" style="110" customWidth="1"/>
    <col min="8196" max="8196" width="27" style="110" bestFit="1" customWidth="1"/>
    <col min="8197" max="8197" width="26.28515625" style="110" customWidth="1"/>
    <col min="8198" max="8198" width="11" style="110" customWidth="1"/>
    <col min="8199" max="8199" width="11.28515625" style="110" customWidth="1"/>
    <col min="8200" max="8200" width="9.28515625" style="110" customWidth="1"/>
    <col min="8201" max="8201" width="10" style="110" customWidth="1"/>
    <col min="8202" max="8202" width="9.85546875" style="110" customWidth="1"/>
    <col min="8203" max="8203" width="11.7109375" style="110" customWidth="1"/>
    <col min="8204" max="8204" width="11" style="110" customWidth="1"/>
    <col min="8205" max="8205" width="10.28515625" style="110" bestFit="1" customWidth="1"/>
    <col min="8206" max="8207" width="11" style="110" customWidth="1"/>
    <col min="8208" max="8209" width="17" style="110" customWidth="1"/>
    <col min="8210" max="8210" width="12.28515625" style="110" customWidth="1"/>
    <col min="8211" max="8211" width="15.7109375" style="110" customWidth="1"/>
    <col min="8212" max="8212" width="15" style="110" customWidth="1"/>
    <col min="8213" max="8213" width="26.140625" style="110" customWidth="1"/>
    <col min="8214" max="8214" width="12.85546875" style="110" customWidth="1"/>
    <col min="8215" max="8215" width="13.28515625" style="110" customWidth="1"/>
    <col min="8216" max="8216" width="10.7109375" style="110" customWidth="1"/>
    <col min="8217" max="8217" width="10.140625" style="110" customWidth="1"/>
    <col min="8218" max="8218" width="11.7109375" style="110" customWidth="1"/>
    <col min="8219" max="8219" width="13.140625" style="110" customWidth="1"/>
    <col min="8220" max="8220" width="14.7109375" style="110" customWidth="1"/>
    <col min="8221" max="8221" width="9.7109375" style="110" bestFit="1" customWidth="1"/>
    <col min="8222" max="8448" width="8.85546875" style="110"/>
    <col min="8449" max="8449" width="5.28515625" style="110" customWidth="1"/>
    <col min="8450" max="8450" width="9" style="110" customWidth="1"/>
    <col min="8451" max="8451" width="14" style="110" customWidth="1"/>
    <col min="8452" max="8452" width="27" style="110" bestFit="1" customWidth="1"/>
    <col min="8453" max="8453" width="26.28515625" style="110" customWidth="1"/>
    <col min="8454" max="8454" width="11" style="110" customWidth="1"/>
    <col min="8455" max="8455" width="11.28515625" style="110" customWidth="1"/>
    <col min="8456" max="8456" width="9.28515625" style="110" customWidth="1"/>
    <col min="8457" max="8457" width="10" style="110" customWidth="1"/>
    <col min="8458" max="8458" width="9.85546875" style="110" customWidth="1"/>
    <col min="8459" max="8459" width="11.7109375" style="110" customWidth="1"/>
    <col min="8460" max="8460" width="11" style="110" customWidth="1"/>
    <col min="8461" max="8461" width="10.28515625" style="110" bestFit="1" customWidth="1"/>
    <col min="8462" max="8463" width="11" style="110" customWidth="1"/>
    <col min="8464" max="8465" width="17" style="110" customWidth="1"/>
    <col min="8466" max="8466" width="12.28515625" style="110" customWidth="1"/>
    <col min="8467" max="8467" width="15.7109375" style="110" customWidth="1"/>
    <col min="8468" max="8468" width="15" style="110" customWidth="1"/>
    <col min="8469" max="8469" width="26.140625" style="110" customWidth="1"/>
    <col min="8470" max="8470" width="12.85546875" style="110" customWidth="1"/>
    <col min="8471" max="8471" width="13.28515625" style="110" customWidth="1"/>
    <col min="8472" max="8472" width="10.7109375" style="110" customWidth="1"/>
    <col min="8473" max="8473" width="10.140625" style="110" customWidth="1"/>
    <col min="8474" max="8474" width="11.7109375" style="110" customWidth="1"/>
    <col min="8475" max="8475" width="13.140625" style="110" customWidth="1"/>
    <col min="8476" max="8476" width="14.7109375" style="110" customWidth="1"/>
    <col min="8477" max="8477" width="9.7109375" style="110" bestFit="1" customWidth="1"/>
    <col min="8478" max="8704" width="8.85546875" style="110"/>
    <col min="8705" max="8705" width="5.28515625" style="110" customWidth="1"/>
    <col min="8706" max="8706" width="9" style="110" customWidth="1"/>
    <col min="8707" max="8707" width="14" style="110" customWidth="1"/>
    <col min="8708" max="8708" width="27" style="110" bestFit="1" customWidth="1"/>
    <col min="8709" max="8709" width="26.28515625" style="110" customWidth="1"/>
    <col min="8710" max="8710" width="11" style="110" customWidth="1"/>
    <col min="8711" max="8711" width="11.28515625" style="110" customWidth="1"/>
    <col min="8712" max="8712" width="9.28515625" style="110" customWidth="1"/>
    <col min="8713" max="8713" width="10" style="110" customWidth="1"/>
    <col min="8714" max="8714" width="9.85546875" style="110" customWidth="1"/>
    <col min="8715" max="8715" width="11.7109375" style="110" customWidth="1"/>
    <col min="8716" max="8716" width="11" style="110" customWidth="1"/>
    <col min="8717" max="8717" width="10.28515625" style="110" bestFit="1" customWidth="1"/>
    <col min="8718" max="8719" width="11" style="110" customWidth="1"/>
    <col min="8720" max="8721" width="17" style="110" customWidth="1"/>
    <col min="8722" max="8722" width="12.28515625" style="110" customWidth="1"/>
    <col min="8723" max="8723" width="15.7109375" style="110" customWidth="1"/>
    <col min="8724" max="8724" width="15" style="110" customWidth="1"/>
    <col min="8725" max="8725" width="26.140625" style="110" customWidth="1"/>
    <col min="8726" max="8726" width="12.85546875" style="110" customWidth="1"/>
    <col min="8727" max="8727" width="13.28515625" style="110" customWidth="1"/>
    <col min="8728" max="8728" width="10.7109375" style="110" customWidth="1"/>
    <col min="8729" max="8729" width="10.140625" style="110" customWidth="1"/>
    <col min="8730" max="8730" width="11.7109375" style="110" customWidth="1"/>
    <col min="8731" max="8731" width="13.140625" style="110" customWidth="1"/>
    <col min="8732" max="8732" width="14.7109375" style="110" customWidth="1"/>
    <col min="8733" max="8733" width="9.7109375" style="110" bestFit="1" customWidth="1"/>
    <col min="8734" max="8960" width="8.85546875" style="110"/>
    <col min="8961" max="8961" width="5.28515625" style="110" customWidth="1"/>
    <col min="8962" max="8962" width="9" style="110" customWidth="1"/>
    <col min="8963" max="8963" width="14" style="110" customWidth="1"/>
    <col min="8964" max="8964" width="27" style="110" bestFit="1" customWidth="1"/>
    <col min="8965" max="8965" width="26.28515625" style="110" customWidth="1"/>
    <col min="8966" max="8966" width="11" style="110" customWidth="1"/>
    <col min="8967" max="8967" width="11.28515625" style="110" customWidth="1"/>
    <col min="8968" max="8968" width="9.28515625" style="110" customWidth="1"/>
    <col min="8969" max="8969" width="10" style="110" customWidth="1"/>
    <col min="8970" max="8970" width="9.85546875" style="110" customWidth="1"/>
    <col min="8971" max="8971" width="11.7109375" style="110" customWidth="1"/>
    <col min="8972" max="8972" width="11" style="110" customWidth="1"/>
    <col min="8973" max="8973" width="10.28515625" style="110" bestFit="1" customWidth="1"/>
    <col min="8974" max="8975" width="11" style="110" customWidth="1"/>
    <col min="8976" max="8977" width="17" style="110" customWidth="1"/>
    <col min="8978" max="8978" width="12.28515625" style="110" customWidth="1"/>
    <col min="8979" max="8979" width="15.7109375" style="110" customWidth="1"/>
    <col min="8980" max="8980" width="15" style="110" customWidth="1"/>
    <col min="8981" max="8981" width="26.140625" style="110" customWidth="1"/>
    <col min="8982" max="8982" width="12.85546875" style="110" customWidth="1"/>
    <col min="8983" max="8983" width="13.28515625" style="110" customWidth="1"/>
    <col min="8984" max="8984" width="10.7109375" style="110" customWidth="1"/>
    <col min="8985" max="8985" width="10.140625" style="110" customWidth="1"/>
    <col min="8986" max="8986" width="11.7109375" style="110" customWidth="1"/>
    <col min="8987" max="8987" width="13.140625" style="110" customWidth="1"/>
    <col min="8988" max="8988" width="14.7109375" style="110" customWidth="1"/>
    <col min="8989" max="8989" width="9.7109375" style="110" bestFit="1" customWidth="1"/>
    <col min="8990" max="9216" width="8.85546875" style="110"/>
    <col min="9217" max="9217" width="5.28515625" style="110" customWidth="1"/>
    <col min="9218" max="9218" width="9" style="110" customWidth="1"/>
    <col min="9219" max="9219" width="14" style="110" customWidth="1"/>
    <col min="9220" max="9220" width="27" style="110" bestFit="1" customWidth="1"/>
    <col min="9221" max="9221" width="26.28515625" style="110" customWidth="1"/>
    <col min="9222" max="9222" width="11" style="110" customWidth="1"/>
    <col min="9223" max="9223" width="11.28515625" style="110" customWidth="1"/>
    <col min="9224" max="9224" width="9.28515625" style="110" customWidth="1"/>
    <col min="9225" max="9225" width="10" style="110" customWidth="1"/>
    <col min="9226" max="9226" width="9.85546875" style="110" customWidth="1"/>
    <col min="9227" max="9227" width="11.7109375" style="110" customWidth="1"/>
    <col min="9228" max="9228" width="11" style="110" customWidth="1"/>
    <col min="9229" max="9229" width="10.28515625" style="110" bestFit="1" customWidth="1"/>
    <col min="9230" max="9231" width="11" style="110" customWidth="1"/>
    <col min="9232" max="9233" width="17" style="110" customWidth="1"/>
    <col min="9234" max="9234" width="12.28515625" style="110" customWidth="1"/>
    <col min="9235" max="9235" width="15.7109375" style="110" customWidth="1"/>
    <col min="9236" max="9236" width="15" style="110" customWidth="1"/>
    <col min="9237" max="9237" width="26.140625" style="110" customWidth="1"/>
    <col min="9238" max="9238" width="12.85546875" style="110" customWidth="1"/>
    <col min="9239" max="9239" width="13.28515625" style="110" customWidth="1"/>
    <col min="9240" max="9240" width="10.7109375" style="110" customWidth="1"/>
    <col min="9241" max="9241" width="10.140625" style="110" customWidth="1"/>
    <col min="9242" max="9242" width="11.7109375" style="110" customWidth="1"/>
    <col min="9243" max="9243" width="13.140625" style="110" customWidth="1"/>
    <col min="9244" max="9244" width="14.7109375" style="110" customWidth="1"/>
    <col min="9245" max="9245" width="9.7109375" style="110" bestFit="1" customWidth="1"/>
    <col min="9246" max="9472" width="8.85546875" style="110"/>
    <col min="9473" max="9473" width="5.28515625" style="110" customWidth="1"/>
    <col min="9474" max="9474" width="9" style="110" customWidth="1"/>
    <col min="9475" max="9475" width="14" style="110" customWidth="1"/>
    <col min="9476" max="9476" width="27" style="110" bestFit="1" customWidth="1"/>
    <col min="9477" max="9477" width="26.28515625" style="110" customWidth="1"/>
    <col min="9478" max="9478" width="11" style="110" customWidth="1"/>
    <col min="9479" max="9479" width="11.28515625" style="110" customWidth="1"/>
    <col min="9480" max="9480" width="9.28515625" style="110" customWidth="1"/>
    <col min="9481" max="9481" width="10" style="110" customWidth="1"/>
    <col min="9482" max="9482" width="9.85546875" style="110" customWidth="1"/>
    <col min="9483" max="9483" width="11.7109375" style="110" customWidth="1"/>
    <col min="9484" max="9484" width="11" style="110" customWidth="1"/>
    <col min="9485" max="9485" width="10.28515625" style="110" bestFit="1" customWidth="1"/>
    <col min="9486" max="9487" width="11" style="110" customWidth="1"/>
    <col min="9488" max="9489" width="17" style="110" customWidth="1"/>
    <col min="9490" max="9490" width="12.28515625" style="110" customWidth="1"/>
    <col min="9491" max="9491" width="15.7109375" style="110" customWidth="1"/>
    <col min="9492" max="9492" width="15" style="110" customWidth="1"/>
    <col min="9493" max="9493" width="26.140625" style="110" customWidth="1"/>
    <col min="9494" max="9494" width="12.85546875" style="110" customWidth="1"/>
    <col min="9495" max="9495" width="13.28515625" style="110" customWidth="1"/>
    <col min="9496" max="9496" width="10.7109375" style="110" customWidth="1"/>
    <col min="9497" max="9497" width="10.140625" style="110" customWidth="1"/>
    <col min="9498" max="9498" width="11.7109375" style="110" customWidth="1"/>
    <col min="9499" max="9499" width="13.140625" style="110" customWidth="1"/>
    <col min="9500" max="9500" width="14.7109375" style="110" customWidth="1"/>
    <col min="9501" max="9501" width="9.7109375" style="110" bestFit="1" customWidth="1"/>
    <col min="9502" max="9728" width="8.85546875" style="110"/>
    <col min="9729" max="9729" width="5.28515625" style="110" customWidth="1"/>
    <col min="9730" max="9730" width="9" style="110" customWidth="1"/>
    <col min="9731" max="9731" width="14" style="110" customWidth="1"/>
    <col min="9732" max="9732" width="27" style="110" bestFit="1" customWidth="1"/>
    <col min="9733" max="9733" width="26.28515625" style="110" customWidth="1"/>
    <col min="9734" max="9734" width="11" style="110" customWidth="1"/>
    <col min="9735" max="9735" width="11.28515625" style="110" customWidth="1"/>
    <col min="9736" max="9736" width="9.28515625" style="110" customWidth="1"/>
    <col min="9737" max="9737" width="10" style="110" customWidth="1"/>
    <col min="9738" max="9738" width="9.85546875" style="110" customWidth="1"/>
    <col min="9739" max="9739" width="11.7109375" style="110" customWidth="1"/>
    <col min="9740" max="9740" width="11" style="110" customWidth="1"/>
    <col min="9741" max="9741" width="10.28515625" style="110" bestFit="1" customWidth="1"/>
    <col min="9742" max="9743" width="11" style="110" customWidth="1"/>
    <col min="9744" max="9745" width="17" style="110" customWidth="1"/>
    <col min="9746" max="9746" width="12.28515625" style="110" customWidth="1"/>
    <col min="9747" max="9747" width="15.7109375" style="110" customWidth="1"/>
    <col min="9748" max="9748" width="15" style="110" customWidth="1"/>
    <col min="9749" max="9749" width="26.140625" style="110" customWidth="1"/>
    <col min="9750" max="9750" width="12.85546875" style="110" customWidth="1"/>
    <col min="9751" max="9751" width="13.28515625" style="110" customWidth="1"/>
    <col min="9752" max="9752" width="10.7109375" style="110" customWidth="1"/>
    <col min="9753" max="9753" width="10.140625" style="110" customWidth="1"/>
    <col min="9754" max="9754" width="11.7109375" style="110" customWidth="1"/>
    <col min="9755" max="9755" width="13.140625" style="110" customWidth="1"/>
    <col min="9756" max="9756" width="14.7109375" style="110" customWidth="1"/>
    <col min="9757" max="9757" width="9.7109375" style="110" bestFit="1" customWidth="1"/>
    <col min="9758" max="9984" width="8.85546875" style="110"/>
    <col min="9985" max="9985" width="5.28515625" style="110" customWidth="1"/>
    <col min="9986" max="9986" width="9" style="110" customWidth="1"/>
    <col min="9987" max="9987" width="14" style="110" customWidth="1"/>
    <col min="9988" max="9988" width="27" style="110" bestFit="1" customWidth="1"/>
    <col min="9989" max="9989" width="26.28515625" style="110" customWidth="1"/>
    <col min="9990" max="9990" width="11" style="110" customWidth="1"/>
    <col min="9991" max="9991" width="11.28515625" style="110" customWidth="1"/>
    <col min="9992" max="9992" width="9.28515625" style="110" customWidth="1"/>
    <col min="9993" max="9993" width="10" style="110" customWidth="1"/>
    <col min="9994" max="9994" width="9.85546875" style="110" customWidth="1"/>
    <col min="9995" max="9995" width="11.7109375" style="110" customWidth="1"/>
    <col min="9996" max="9996" width="11" style="110" customWidth="1"/>
    <col min="9997" max="9997" width="10.28515625" style="110" bestFit="1" customWidth="1"/>
    <col min="9998" max="9999" width="11" style="110" customWidth="1"/>
    <col min="10000" max="10001" width="17" style="110" customWidth="1"/>
    <col min="10002" max="10002" width="12.28515625" style="110" customWidth="1"/>
    <col min="10003" max="10003" width="15.7109375" style="110" customWidth="1"/>
    <col min="10004" max="10004" width="15" style="110" customWidth="1"/>
    <col min="10005" max="10005" width="26.140625" style="110" customWidth="1"/>
    <col min="10006" max="10006" width="12.85546875" style="110" customWidth="1"/>
    <col min="10007" max="10007" width="13.28515625" style="110" customWidth="1"/>
    <col min="10008" max="10008" width="10.7109375" style="110" customWidth="1"/>
    <col min="10009" max="10009" width="10.140625" style="110" customWidth="1"/>
    <col min="10010" max="10010" width="11.7109375" style="110" customWidth="1"/>
    <col min="10011" max="10011" width="13.140625" style="110" customWidth="1"/>
    <col min="10012" max="10012" width="14.7109375" style="110" customWidth="1"/>
    <col min="10013" max="10013" width="9.7109375" style="110" bestFit="1" customWidth="1"/>
    <col min="10014" max="10240" width="8.85546875" style="110"/>
    <col min="10241" max="10241" width="5.28515625" style="110" customWidth="1"/>
    <col min="10242" max="10242" width="9" style="110" customWidth="1"/>
    <col min="10243" max="10243" width="14" style="110" customWidth="1"/>
    <col min="10244" max="10244" width="27" style="110" bestFit="1" customWidth="1"/>
    <col min="10245" max="10245" width="26.28515625" style="110" customWidth="1"/>
    <col min="10246" max="10246" width="11" style="110" customWidth="1"/>
    <col min="10247" max="10247" width="11.28515625" style="110" customWidth="1"/>
    <col min="10248" max="10248" width="9.28515625" style="110" customWidth="1"/>
    <col min="10249" max="10249" width="10" style="110" customWidth="1"/>
    <col min="10250" max="10250" width="9.85546875" style="110" customWidth="1"/>
    <col min="10251" max="10251" width="11.7109375" style="110" customWidth="1"/>
    <col min="10252" max="10252" width="11" style="110" customWidth="1"/>
    <col min="10253" max="10253" width="10.28515625" style="110" bestFit="1" customWidth="1"/>
    <col min="10254" max="10255" width="11" style="110" customWidth="1"/>
    <col min="10256" max="10257" width="17" style="110" customWidth="1"/>
    <col min="10258" max="10258" width="12.28515625" style="110" customWidth="1"/>
    <col min="10259" max="10259" width="15.7109375" style="110" customWidth="1"/>
    <col min="10260" max="10260" width="15" style="110" customWidth="1"/>
    <col min="10261" max="10261" width="26.140625" style="110" customWidth="1"/>
    <col min="10262" max="10262" width="12.85546875" style="110" customWidth="1"/>
    <col min="10263" max="10263" width="13.28515625" style="110" customWidth="1"/>
    <col min="10264" max="10264" width="10.7109375" style="110" customWidth="1"/>
    <col min="10265" max="10265" width="10.140625" style="110" customWidth="1"/>
    <col min="10266" max="10266" width="11.7109375" style="110" customWidth="1"/>
    <col min="10267" max="10267" width="13.140625" style="110" customWidth="1"/>
    <col min="10268" max="10268" width="14.7109375" style="110" customWidth="1"/>
    <col min="10269" max="10269" width="9.7109375" style="110" bestFit="1" customWidth="1"/>
    <col min="10270" max="10496" width="8.85546875" style="110"/>
    <col min="10497" max="10497" width="5.28515625" style="110" customWidth="1"/>
    <col min="10498" max="10498" width="9" style="110" customWidth="1"/>
    <col min="10499" max="10499" width="14" style="110" customWidth="1"/>
    <col min="10500" max="10500" width="27" style="110" bestFit="1" customWidth="1"/>
    <col min="10501" max="10501" width="26.28515625" style="110" customWidth="1"/>
    <col min="10502" max="10502" width="11" style="110" customWidth="1"/>
    <col min="10503" max="10503" width="11.28515625" style="110" customWidth="1"/>
    <col min="10504" max="10504" width="9.28515625" style="110" customWidth="1"/>
    <col min="10505" max="10505" width="10" style="110" customWidth="1"/>
    <col min="10506" max="10506" width="9.85546875" style="110" customWidth="1"/>
    <col min="10507" max="10507" width="11.7109375" style="110" customWidth="1"/>
    <col min="10508" max="10508" width="11" style="110" customWidth="1"/>
    <col min="10509" max="10509" width="10.28515625" style="110" bestFit="1" customWidth="1"/>
    <col min="10510" max="10511" width="11" style="110" customWidth="1"/>
    <col min="10512" max="10513" width="17" style="110" customWidth="1"/>
    <col min="10514" max="10514" width="12.28515625" style="110" customWidth="1"/>
    <col min="10515" max="10515" width="15.7109375" style="110" customWidth="1"/>
    <col min="10516" max="10516" width="15" style="110" customWidth="1"/>
    <col min="10517" max="10517" width="26.140625" style="110" customWidth="1"/>
    <col min="10518" max="10518" width="12.85546875" style="110" customWidth="1"/>
    <col min="10519" max="10519" width="13.28515625" style="110" customWidth="1"/>
    <col min="10520" max="10520" width="10.7109375" style="110" customWidth="1"/>
    <col min="10521" max="10521" width="10.140625" style="110" customWidth="1"/>
    <col min="10522" max="10522" width="11.7109375" style="110" customWidth="1"/>
    <col min="10523" max="10523" width="13.140625" style="110" customWidth="1"/>
    <col min="10524" max="10524" width="14.7109375" style="110" customWidth="1"/>
    <col min="10525" max="10525" width="9.7109375" style="110" bestFit="1" customWidth="1"/>
    <col min="10526" max="10752" width="8.85546875" style="110"/>
    <col min="10753" max="10753" width="5.28515625" style="110" customWidth="1"/>
    <col min="10754" max="10754" width="9" style="110" customWidth="1"/>
    <col min="10755" max="10755" width="14" style="110" customWidth="1"/>
    <col min="10756" max="10756" width="27" style="110" bestFit="1" customWidth="1"/>
    <col min="10757" max="10757" width="26.28515625" style="110" customWidth="1"/>
    <col min="10758" max="10758" width="11" style="110" customWidth="1"/>
    <col min="10759" max="10759" width="11.28515625" style="110" customWidth="1"/>
    <col min="10760" max="10760" width="9.28515625" style="110" customWidth="1"/>
    <col min="10761" max="10761" width="10" style="110" customWidth="1"/>
    <col min="10762" max="10762" width="9.85546875" style="110" customWidth="1"/>
    <col min="10763" max="10763" width="11.7109375" style="110" customWidth="1"/>
    <col min="10764" max="10764" width="11" style="110" customWidth="1"/>
    <col min="10765" max="10765" width="10.28515625" style="110" bestFit="1" customWidth="1"/>
    <col min="10766" max="10767" width="11" style="110" customWidth="1"/>
    <col min="10768" max="10769" width="17" style="110" customWidth="1"/>
    <col min="10770" max="10770" width="12.28515625" style="110" customWidth="1"/>
    <col min="10771" max="10771" width="15.7109375" style="110" customWidth="1"/>
    <col min="10772" max="10772" width="15" style="110" customWidth="1"/>
    <col min="10773" max="10773" width="26.140625" style="110" customWidth="1"/>
    <col min="10774" max="10774" width="12.85546875" style="110" customWidth="1"/>
    <col min="10775" max="10775" width="13.28515625" style="110" customWidth="1"/>
    <col min="10776" max="10776" width="10.7109375" style="110" customWidth="1"/>
    <col min="10777" max="10777" width="10.140625" style="110" customWidth="1"/>
    <col min="10778" max="10778" width="11.7109375" style="110" customWidth="1"/>
    <col min="10779" max="10779" width="13.140625" style="110" customWidth="1"/>
    <col min="10780" max="10780" width="14.7109375" style="110" customWidth="1"/>
    <col min="10781" max="10781" width="9.7109375" style="110" bestFit="1" customWidth="1"/>
    <col min="10782" max="11008" width="8.85546875" style="110"/>
    <col min="11009" max="11009" width="5.28515625" style="110" customWidth="1"/>
    <col min="11010" max="11010" width="9" style="110" customWidth="1"/>
    <col min="11011" max="11011" width="14" style="110" customWidth="1"/>
    <col min="11012" max="11012" width="27" style="110" bestFit="1" customWidth="1"/>
    <col min="11013" max="11013" width="26.28515625" style="110" customWidth="1"/>
    <col min="11014" max="11014" width="11" style="110" customWidth="1"/>
    <col min="11015" max="11015" width="11.28515625" style="110" customWidth="1"/>
    <col min="11016" max="11016" width="9.28515625" style="110" customWidth="1"/>
    <col min="11017" max="11017" width="10" style="110" customWidth="1"/>
    <col min="11018" max="11018" width="9.85546875" style="110" customWidth="1"/>
    <col min="11019" max="11019" width="11.7109375" style="110" customWidth="1"/>
    <col min="11020" max="11020" width="11" style="110" customWidth="1"/>
    <col min="11021" max="11021" width="10.28515625" style="110" bestFit="1" customWidth="1"/>
    <col min="11022" max="11023" width="11" style="110" customWidth="1"/>
    <col min="11024" max="11025" width="17" style="110" customWidth="1"/>
    <col min="11026" max="11026" width="12.28515625" style="110" customWidth="1"/>
    <col min="11027" max="11027" width="15.7109375" style="110" customWidth="1"/>
    <col min="11028" max="11028" width="15" style="110" customWidth="1"/>
    <col min="11029" max="11029" width="26.140625" style="110" customWidth="1"/>
    <col min="11030" max="11030" width="12.85546875" style="110" customWidth="1"/>
    <col min="11031" max="11031" width="13.28515625" style="110" customWidth="1"/>
    <col min="11032" max="11032" width="10.7109375" style="110" customWidth="1"/>
    <col min="11033" max="11033" width="10.140625" style="110" customWidth="1"/>
    <col min="11034" max="11034" width="11.7109375" style="110" customWidth="1"/>
    <col min="11035" max="11035" width="13.140625" style="110" customWidth="1"/>
    <col min="11036" max="11036" width="14.7109375" style="110" customWidth="1"/>
    <col min="11037" max="11037" width="9.7109375" style="110" bestFit="1" customWidth="1"/>
    <col min="11038" max="11264" width="8.85546875" style="110"/>
    <col min="11265" max="11265" width="5.28515625" style="110" customWidth="1"/>
    <col min="11266" max="11266" width="9" style="110" customWidth="1"/>
    <col min="11267" max="11267" width="14" style="110" customWidth="1"/>
    <col min="11268" max="11268" width="27" style="110" bestFit="1" customWidth="1"/>
    <col min="11269" max="11269" width="26.28515625" style="110" customWidth="1"/>
    <col min="11270" max="11270" width="11" style="110" customWidth="1"/>
    <col min="11271" max="11271" width="11.28515625" style="110" customWidth="1"/>
    <col min="11272" max="11272" width="9.28515625" style="110" customWidth="1"/>
    <col min="11273" max="11273" width="10" style="110" customWidth="1"/>
    <col min="11274" max="11274" width="9.85546875" style="110" customWidth="1"/>
    <col min="11275" max="11275" width="11.7109375" style="110" customWidth="1"/>
    <col min="11276" max="11276" width="11" style="110" customWidth="1"/>
    <col min="11277" max="11277" width="10.28515625" style="110" bestFit="1" customWidth="1"/>
    <col min="11278" max="11279" width="11" style="110" customWidth="1"/>
    <col min="11280" max="11281" width="17" style="110" customWidth="1"/>
    <col min="11282" max="11282" width="12.28515625" style="110" customWidth="1"/>
    <col min="11283" max="11283" width="15.7109375" style="110" customWidth="1"/>
    <col min="11284" max="11284" width="15" style="110" customWidth="1"/>
    <col min="11285" max="11285" width="26.140625" style="110" customWidth="1"/>
    <col min="11286" max="11286" width="12.85546875" style="110" customWidth="1"/>
    <col min="11287" max="11287" width="13.28515625" style="110" customWidth="1"/>
    <col min="11288" max="11288" width="10.7109375" style="110" customWidth="1"/>
    <col min="11289" max="11289" width="10.140625" style="110" customWidth="1"/>
    <col min="11290" max="11290" width="11.7109375" style="110" customWidth="1"/>
    <col min="11291" max="11291" width="13.140625" style="110" customWidth="1"/>
    <col min="11292" max="11292" width="14.7109375" style="110" customWidth="1"/>
    <col min="11293" max="11293" width="9.7109375" style="110" bestFit="1" customWidth="1"/>
    <col min="11294" max="11520" width="8.85546875" style="110"/>
    <col min="11521" max="11521" width="5.28515625" style="110" customWidth="1"/>
    <col min="11522" max="11522" width="9" style="110" customWidth="1"/>
    <col min="11523" max="11523" width="14" style="110" customWidth="1"/>
    <col min="11524" max="11524" width="27" style="110" bestFit="1" customWidth="1"/>
    <col min="11525" max="11525" width="26.28515625" style="110" customWidth="1"/>
    <col min="11526" max="11526" width="11" style="110" customWidth="1"/>
    <col min="11527" max="11527" width="11.28515625" style="110" customWidth="1"/>
    <col min="11528" max="11528" width="9.28515625" style="110" customWidth="1"/>
    <col min="11529" max="11529" width="10" style="110" customWidth="1"/>
    <col min="11530" max="11530" width="9.85546875" style="110" customWidth="1"/>
    <col min="11531" max="11531" width="11.7109375" style="110" customWidth="1"/>
    <col min="11532" max="11532" width="11" style="110" customWidth="1"/>
    <col min="11533" max="11533" width="10.28515625" style="110" bestFit="1" customWidth="1"/>
    <col min="11534" max="11535" width="11" style="110" customWidth="1"/>
    <col min="11536" max="11537" width="17" style="110" customWidth="1"/>
    <col min="11538" max="11538" width="12.28515625" style="110" customWidth="1"/>
    <col min="11539" max="11539" width="15.7109375" style="110" customWidth="1"/>
    <col min="11540" max="11540" width="15" style="110" customWidth="1"/>
    <col min="11541" max="11541" width="26.140625" style="110" customWidth="1"/>
    <col min="11542" max="11542" width="12.85546875" style="110" customWidth="1"/>
    <col min="11543" max="11543" width="13.28515625" style="110" customWidth="1"/>
    <col min="11544" max="11544" width="10.7109375" style="110" customWidth="1"/>
    <col min="11545" max="11545" width="10.140625" style="110" customWidth="1"/>
    <col min="11546" max="11546" width="11.7109375" style="110" customWidth="1"/>
    <col min="11547" max="11547" width="13.140625" style="110" customWidth="1"/>
    <col min="11548" max="11548" width="14.7109375" style="110" customWidth="1"/>
    <col min="11549" max="11549" width="9.7109375" style="110" bestFit="1" customWidth="1"/>
    <col min="11550" max="11776" width="8.85546875" style="110"/>
    <col min="11777" max="11777" width="5.28515625" style="110" customWidth="1"/>
    <col min="11778" max="11778" width="9" style="110" customWidth="1"/>
    <col min="11779" max="11779" width="14" style="110" customWidth="1"/>
    <col min="11780" max="11780" width="27" style="110" bestFit="1" customWidth="1"/>
    <col min="11781" max="11781" width="26.28515625" style="110" customWidth="1"/>
    <col min="11782" max="11782" width="11" style="110" customWidth="1"/>
    <col min="11783" max="11783" width="11.28515625" style="110" customWidth="1"/>
    <col min="11784" max="11784" width="9.28515625" style="110" customWidth="1"/>
    <col min="11785" max="11785" width="10" style="110" customWidth="1"/>
    <col min="11786" max="11786" width="9.85546875" style="110" customWidth="1"/>
    <col min="11787" max="11787" width="11.7109375" style="110" customWidth="1"/>
    <col min="11788" max="11788" width="11" style="110" customWidth="1"/>
    <col min="11789" max="11789" width="10.28515625" style="110" bestFit="1" customWidth="1"/>
    <col min="11790" max="11791" width="11" style="110" customWidth="1"/>
    <col min="11792" max="11793" width="17" style="110" customWidth="1"/>
    <col min="11794" max="11794" width="12.28515625" style="110" customWidth="1"/>
    <col min="11795" max="11795" width="15.7109375" style="110" customWidth="1"/>
    <col min="11796" max="11796" width="15" style="110" customWidth="1"/>
    <col min="11797" max="11797" width="26.140625" style="110" customWidth="1"/>
    <col min="11798" max="11798" width="12.85546875" style="110" customWidth="1"/>
    <col min="11799" max="11799" width="13.28515625" style="110" customWidth="1"/>
    <col min="11800" max="11800" width="10.7109375" style="110" customWidth="1"/>
    <col min="11801" max="11801" width="10.140625" style="110" customWidth="1"/>
    <col min="11802" max="11802" width="11.7109375" style="110" customWidth="1"/>
    <col min="11803" max="11803" width="13.140625" style="110" customWidth="1"/>
    <col min="11804" max="11804" width="14.7109375" style="110" customWidth="1"/>
    <col min="11805" max="11805" width="9.7109375" style="110" bestFit="1" customWidth="1"/>
    <col min="11806" max="12032" width="8.85546875" style="110"/>
    <col min="12033" max="12033" width="5.28515625" style="110" customWidth="1"/>
    <col min="12034" max="12034" width="9" style="110" customWidth="1"/>
    <col min="12035" max="12035" width="14" style="110" customWidth="1"/>
    <col min="12036" max="12036" width="27" style="110" bestFit="1" customWidth="1"/>
    <col min="12037" max="12037" width="26.28515625" style="110" customWidth="1"/>
    <col min="12038" max="12038" width="11" style="110" customWidth="1"/>
    <col min="12039" max="12039" width="11.28515625" style="110" customWidth="1"/>
    <col min="12040" max="12040" width="9.28515625" style="110" customWidth="1"/>
    <col min="12041" max="12041" width="10" style="110" customWidth="1"/>
    <col min="12042" max="12042" width="9.85546875" style="110" customWidth="1"/>
    <col min="12043" max="12043" width="11.7109375" style="110" customWidth="1"/>
    <col min="12044" max="12044" width="11" style="110" customWidth="1"/>
    <col min="12045" max="12045" width="10.28515625" style="110" bestFit="1" customWidth="1"/>
    <col min="12046" max="12047" width="11" style="110" customWidth="1"/>
    <col min="12048" max="12049" width="17" style="110" customWidth="1"/>
    <col min="12050" max="12050" width="12.28515625" style="110" customWidth="1"/>
    <col min="12051" max="12051" width="15.7109375" style="110" customWidth="1"/>
    <col min="12052" max="12052" width="15" style="110" customWidth="1"/>
    <col min="12053" max="12053" width="26.140625" style="110" customWidth="1"/>
    <col min="12054" max="12054" width="12.85546875" style="110" customWidth="1"/>
    <col min="12055" max="12055" width="13.28515625" style="110" customWidth="1"/>
    <col min="12056" max="12056" width="10.7109375" style="110" customWidth="1"/>
    <col min="12057" max="12057" width="10.140625" style="110" customWidth="1"/>
    <col min="12058" max="12058" width="11.7109375" style="110" customWidth="1"/>
    <col min="12059" max="12059" width="13.140625" style="110" customWidth="1"/>
    <col min="12060" max="12060" width="14.7109375" style="110" customWidth="1"/>
    <col min="12061" max="12061" width="9.7109375" style="110" bestFit="1" customWidth="1"/>
    <col min="12062" max="12288" width="8.85546875" style="110"/>
    <col min="12289" max="12289" width="5.28515625" style="110" customWidth="1"/>
    <col min="12290" max="12290" width="9" style="110" customWidth="1"/>
    <col min="12291" max="12291" width="14" style="110" customWidth="1"/>
    <col min="12292" max="12292" width="27" style="110" bestFit="1" customWidth="1"/>
    <col min="12293" max="12293" width="26.28515625" style="110" customWidth="1"/>
    <col min="12294" max="12294" width="11" style="110" customWidth="1"/>
    <col min="12295" max="12295" width="11.28515625" style="110" customWidth="1"/>
    <col min="12296" max="12296" width="9.28515625" style="110" customWidth="1"/>
    <col min="12297" max="12297" width="10" style="110" customWidth="1"/>
    <col min="12298" max="12298" width="9.85546875" style="110" customWidth="1"/>
    <col min="12299" max="12299" width="11.7109375" style="110" customWidth="1"/>
    <col min="12300" max="12300" width="11" style="110" customWidth="1"/>
    <col min="12301" max="12301" width="10.28515625" style="110" bestFit="1" customWidth="1"/>
    <col min="12302" max="12303" width="11" style="110" customWidth="1"/>
    <col min="12304" max="12305" width="17" style="110" customWidth="1"/>
    <col min="12306" max="12306" width="12.28515625" style="110" customWidth="1"/>
    <col min="12307" max="12307" width="15.7109375" style="110" customWidth="1"/>
    <col min="12308" max="12308" width="15" style="110" customWidth="1"/>
    <col min="12309" max="12309" width="26.140625" style="110" customWidth="1"/>
    <col min="12310" max="12310" width="12.85546875" style="110" customWidth="1"/>
    <col min="12311" max="12311" width="13.28515625" style="110" customWidth="1"/>
    <col min="12312" max="12312" width="10.7109375" style="110" customWidth="1"/>
    <col min="12313" max="12313" width="10.140625" style="110" customWidth="1"/>
    <col min="12314" max="12314" width="11.7109375" style="110" customWidth="1"/>
    <col min="12315" max="12315" width="13.140625" style="110" customWidth="1"/>
    <col min="12316" max="12316" width="14.7109375" style="110" customWidth="1"/>
    <col min="12317" max="12317" width="9.7109375" style="110" bestFit="1" customWidth="1"/>
    <col min="12318" max="12544" width="8.85546875" style="110"/>
    <col min="12545" max="12545" width="5.28515625" style="110" customWidth="1"/>
    <col min="12546" max="12546" width="9" style="110" customWidth="1"/>
    <col min="12547" max="12547" width="14" style="110" customWidth="1"/>
    <col min="12548" max="12548" width="27" style="110" bestFit="1" customWidth="1"/>
    <col min="12549" max="12549" width="26.28515625" style="110" customWidth="1"/>
    <col min="12550" max="12550" width="11" style="110" customWidth="1"/>
    <col min="12551" max="12551" width="11.28515625" style="110" customWidth="1"/>
    <col min="12552" max="12552" width="9.28515625" style="110" customWidth="1"/>
    <col min="12553" max="12553" width="10" style="110" customWidth="1"/>
    <col min="12554" max="12554" width="9.85546875" style="110" customWidth="1"/>
    <col min="12555" max="12555" width="11.7109375" style="110" customWidth="1"/>
    <col min="12556" max="12556" width="11" style="110" customWidth="1"/>
    <col min="12557" max="12557" width="10.28515625" style="110" bestFit="1" customWidth="1"/>
    <col min="12558" max="12559" width="11" style="110" customWidth="1"/>
    <col min="12560" max="12561" width="17" style="110" customWidth="1"/>
    <col min="12562" max="12562" width="12.28515625" style="110" customWidth="1"/>
    <col min="12563" max="12563" width="15.7109375" style="110" customWidth="1"/>
    <col min="12564" max="12564" width="15" style="110" customWidth="1"/>
    <col min="12565" max="12565" width="26.140625" style="110" customWidth="1"/>
    <col min="12566" max="12566" width="12.85546875" style="110" customWidth="1"/>
    <col min="12567" max="12567" width="13.28515625" style="110" customWidth="1"/>
    <col min="12568" max="12568" width="10.7109375" style="110" customWidth="1"/>
    <col min="12569" max="12569" width="10.140625" style="110" customWidth="1"/>
    <col min="12570" max="12570" width="11.7109375" style="110" customWidth="1"/>
    <col min="12571" max="12571" width="13.140625" style="110" customWidth="1"/>
    <col min="12572" max="12572" width="14.7109375" style="110" customWidth="1"/>
    <col min="12573" max="12573" width="9.7109375" style="110" bestFit="1" customWidth="1"/>
    <col min="12574" max="12800" width="8.85546875" style="110"/>
    <col min="12801" max="12801" width="5.28515625" style="110" customWidth="1"/>
    <col min="12802" max="12802" width="9" style="110" customWidth="1"/>
    <col min="12803" max="12803" width="14" style="110" customWidth="1"/>
    <col min="12804" max="12804" width="27" style="110" bestFit="1" customWidth="1"/>
    <col min="12805" max="12805" width="26.28515625" style="110" customWidth="1"/>
    <col min="12806" max="12806" width="11" style="110" customWidth="1"/>
    <col min="12807" max="12807" width="11.28515625" style="110" customWidth="1"/>
    <col min="12808" max="12808" width="9.28515625" style="110" customWidth="1"/>
    <col min="12809" max="12809" width="10" style="110" customWidth="1"/>
    <col min="12810" max="12810" width="9.85546875" style="110" customWidth="1"/>
    <col min="12811" max="12811" width="11.7109375" style="110" customWidth="1"/>
    <col min="12812" max="12812" width="11" style="110" customWidth="1"/>
    <col min="12813" max="12813" width="10.28515625" style="110" bestFit="1" customWidth="1"/>
    <col min="12814" max="12815" width="11" style="110" customWidth="1"/>
    <col min="12816" max="12817" width="17" style="110" customWidth="1"/>
    <col min="12818" max="12818" width="12.28515625" style="110" customWidth="1"/>
    <col min="12819" max="12819" width="15.7109375" style="110" customWidth="1"/>
    <col min="12820" max="12820" width="15" style="110" customWidth="1"/>
    <col min="12821" max="12821" width="26.140625" style="110" customWidth="1"/>
    <col min="12822" max="12822" width="12.85546875" style="110" customWidth="1"/>
    <col min="12823" max="12823" width="13.28515625" style="110" customWidth="1"/>
    <col min="12824" max="12824" width="10.7109375" style="110" customWidth="1"/>
    <col min="12825" max="12825" width="10.140625" style="110" customWidth="1"/>
    <col min="12826" max="12826" width="11.7109375" style="110" customWidth="1"/>
    <col min="12827" max="12827" width="13.140625" style="110" customWidth="1"/>
    <col min="12828" max="12828" width="14.7109375" style="110" customWidth="1"/>
    <col min="12829" max="12829" width="9.7109375" style="110" bestFit="1" customWidth="1"/>
    <col min="12830" max="13056" width="8.85546875" style="110"/>
    <col min="13057" max="13057" width="5.28515625" style="110" customWidth="1"/>
    <col min="13058" max="13058" width="9" style="110" customWidth="1"/>
    <col min="13059" max="13059" width="14" style="110" customWidth="1"/>
    <col min="13060" max="13060" width="27" style="110" bestFit="1" customWidth="1"/>
    <col min="13061" max="13061" width="26.28515625" style="110" customWidth="1"/>
    <col min="13062" max="13062" width="11" style="110" customWidth="1"/>
    <col min="13063" max="13063" width="11.28515625" style="110" customWidth="1"/>
    <col min="13064" max="13064" width="9.28515625" style="110" customWidth="1"/>
    <col min="13065" max="13065" width="10" style="110" customWidth="1"/>
    <col min="13066" max="13066" width="9.85546875" style="110" customWidth="1"/>
    <col min="13067" max="13067" width="11.7109375" style="110" customWidth="1"/>
    <col min="13068" max="13068" width="11" style="110" customWidth="1"/>
    <col min="13069" max="13069" width="10.28515625" style="110" bestFit="1" customWidth="1"/>
    <col min="13070" max="13071" width="11" style="110" customWidth="1"/>
    <col min="13072" max="13073" width="17" style="110" customWidth="1"/>
    <col min="13074" max="13074" width="12.28515625" style="110" customWidth="1"/>
    <col min="13075" max="13075" width="15.7109375" style="110" customWidth="1"/>
    <col min="13076" max="13076" width="15" style="110" customWidth="1"/>
    <col min="13077" max="13077" width="26.140625" style="110" customWidth="1"/>
    <col min="13078" max="13078" width="12.85546875" style="110" customWidth="1"/>
    <col min="13079" max="13079" width="13.28515625" style="110" customWidth="1"/>
    <col min="13080" max="13080" width="10.7109375" style="110" customWidth="1"/>
    <col min="13081" max="13081" width="10.140625" style="110" customWidth="1"/>
    <col min="13082" max="13082" width="11.7109375" style="110" customWidth="1"/>
    <col min="13083" max="13083" width="13.140625" style="110" customWidth="1"/>
    <col min="13084" max="13084" width="14.7109375" style="110" customWidth="1"/>
    <col min="13085" max="13085" width="9.7109375" style="110" bestFit="1" customWidth="1"/>
    <col min="13086" max="13312" width="8.85546875" style="110"/>
    <col min="13313" max="13313" width="5.28515625" style="110" customWidth="1"/>
    <col min="13314" max="13314" width="9" style="110" customWidth="1"/>
    <col min="13315" max="13315" width="14" style="110" customWidth="1"/>
    <col min="13316" max="13316" width="27" style="110" bestFit="1" customWidth="1"/>
    <col min="13317" max="13317" width="26.28515625" style="110" customWidth="1"/>
    <col min="13318" max="13318" width="11" style="110" customWidth="1"/>
    <col min="13319" max="13319" width="11.28515625" style="110" customWidth="1"/>
    <col min="13320" max="13320" width="9.28515625" style="110" customWidth="1"/>
    <col min="13321" max="13321" width="10" style="110" customWidth="1"/>
    <col min="13322" max="13322" width="9.85546875" style="110" customWidth="1"/>
    <col min="13323" max="13323" width="11.7109375" style="110" customWidth="1"/>
    <col min="13324" max="13324" width="11" style="110" customWidth="1"/>
    <col min="13325" max="13325" width="10.28515625" style="110" bestFit="1" customWidth="1"/>
    <col min="13326" max="13327" width="11" style="110" customWidth="1"/>
    <col min="13328" max="13329" width="17" style="110" customWidth="1"/>
    <col min="13330" max="13330" width="12.28515625" style="110" customWidth="1"/>
    <col min="13331" max="13331" width="15.7109375" style="110" customWidth="1"/>
    <col min="13332" max="13332" width="15" style="110" customWidth="1"/>
    <col min="13333" max="13333" width="26.140625" style="110" customWidth="1"/>
    <col min="13334" max="13334" width="12.85546875" style="110" customWidth="1"/>
    <col min="13335" max="13335" width="13.28515625" style="110" customWidth="1"/>
    <col min="13336" max="13336" width="10.7109375" style="110" customWidth="1"/>
    <col min="13337" max="13337" width="10.140625" style="110" customWidth="1"/>
    <col min="13338" max="13338" width="11.7109375" style="110" customWidth="1"/>
    <col min="13339" max="13339" width="13.140625" style="110" customWidth="1"/>
    <col min="13340" max="13340" width="14.7109375" style="110" customWidth="1"/>
    <col min="13341" max="13341" width="9.7109375" style="110" bestFit="1" customWidth="1"/>
    <col min="13342" max="13568" width="8.85546875" style="110"/>
    <col min="13569" max="13569" width="5.28515625" style="110" customWidth="1"/>
    <col min="13570" max="13570" width="9" style="110" customWidth="1"/>
    <col min="13571" max="13571" width="14" style="110" customWidth="1"/>
    <col min="13572" max="13572" width="27" style="110" bestFit="1" customWidth="1"/>
    <col min="13573" max="13573" width="26.28515625" style="110" customWidth="1"/>
    <col min="13574" max="13574" width="11" style="110" customWidth="1"/>
    <col min="13575" max="13575" width="11.28515625" style="110" customWidth="1"/>
    <col min="13576" max="13576" width="9.28515625" style="110" customWidth="1"/>
    <col min="13577" max="13577" width="10" style="110" customWidth="1"/>
    <col min="13578" max="13578" width="9.85546875" style="110" customWidth="1"/>
    <col min="13579" max="13579" width="11.7109375" style="110" customWidth="1"/>
    <col min="13580" max="13580" width="11" style="110" customWidth="1"/>
    <col min="13581" max="13581" width="10.28515625" style="110" bestFit="1" customWidth="1"/>
    <col min="13582" max="13583" width="11" style="110" customWidth="1"/>
    <col min="13584" max="13585" width="17" style="110" customWidth="1"/>
    <col min="13586" max="13586" width="12.28515625" style="110" customWidth="1"/>
    <col min="13587" max="13587" width="15.7109375" style="110" customWidth="1"/>
    <col min="13588" max="13588" width="15" style="110" customWidth="1"/>
    <col min="13589" max="13589" width="26.140625" style="110" customWidth="1"/>
    <col min="13590" max="13590" width="12.85546875" style="110" customWidth="1"/>
    <col min="13591" max="13591" width="13.28515625" style="110" customWidth="1"/>
    <col min="13592" max="13592" width="10.7109375" style="110" customWidth="1"/>
    <col min="13593" max="13593" width="10.140625" style="110" customWidth="1"/>
    <col min="13594" max="13594" width="11.7109375" style="110" customWidth="1"/>
    <col min="13595" max="13595" width="13.140625" style="110" customWidth="1"/>
    <col min="13596" max="13596" width="14.7109375" style="110" customWidth="1"/>
    <col min="13597" max="13597" width="9.7109375" style="110" bestFit="1" customWidth="1"/>
    <col min="13598" max="13824" width="8.85546875" style="110"/>
    <col min="13825" max="13825" width="5.28515625" style="110" customWidth="1"/>
    <col min="13826" max="13826" width="9" style="110" customWidth="1"/>
    <col min="13827" max="13827" width="14" style="110" customWidth="1"/>
    <col min="13828" max="13828" width="27" style="110" bestFit="1" customWidth="1"/>
    <col min="13829" max="13829" width="26.28515625" style="110" customWidth="1"/>
    <col min="13830" max="13830" width="11" style="110" customWidth="1"/>
    <col min="13831" max="13831" width="11.28515625" style="110" customWidth="1"/>
    <col min="13832" max="13832" width="9.28515625" style="110" customWidth="1"/>
    <col min="13833" max="13833" width="10" style="110" customWidth="1"/>
    <col min="13834" max="13834" width="9.85546875" style="110" customWidth="1"/>
    <col min="13835" max="13835" width="11.7109375" style="110" customWidth="1"/>
    <col min="13836" max="13836" width="11" style="110" customWidth="1"/>
    <col min="13837" max="13837" width="10.28515625" style="110" bestFit="1" customWidth="1"/>
    <col min="13838" max="13839" width="11" style="110" customWidth="1"/>
    <col min="13840" max="13841" width="17" style="110" customWidth="1"/>
    <col min="13842" max="13842" width="12.28515625" style="110" customWidth="1"/>
    <col min="13843" max="13843" width="15.7109375" style="110" customWidth="1"/>
    <col min="13844" max="13844" width="15" style="110" customWidth="1"/>
    <col min="13845" max="13845" width="26.140625" style="110" customWidth="1"/>
    <col min="13846" max="13846" width="12.85546875" style="110" customWidth="1"/>
    <col min="13847" max="13847" width="13.28515625" style="110" customWidth="1"/>
    <col min="13848" max="13848" width="10.7109375" style="110" customWidth="1"/>
    <col min="13849" max="13849" width="10.140625" style="110" customWidth="1"/>
    <col min="13850" max="13850" width="11.7109375" style="110" customWidth="1"/>
    <col min="13851" max="13851" width="13.140625" style="110" customWidth="1"/>
    <col min="13852" max="13852" width="14.7109375" style="110" customWidth="1"/>
    <col min="13853" max="13853" width="9.7109375" style="110" bestFit="1" customWidth="1"/>
    <col min="13854" max="14080" width="8.85546875" style="110"/>
    <col min="14081" max="14081" width="5.28515625" style="110" customWidth="1"/>
    <col min="14082" max="14082" width="9" style="110" customWidth="1"/>
    <col min="14083" max="14083" width="14" style="110" customWidth="1"/>
    <col min="14084" max="14084" width="27" style="110" bestFit="1" customWidth="1"/>
    <col min="14085" max="14085" width="26.28515625" style="110" customWidth="1"/>
    <col min="14086" max="14086" width="11" style="110" customWidth="1"/>
    <col min="14087" max="14087" width="11.28515625" style="110" customWidth="1"/>
    <col min="14088" max="14088" width="9.28515625" style="110" customWidth="1"/>
    <col min="14089" max="14089" width="10" style="110" customWidth="1"/>
    <col min="14090" max="14090" width="9.85546875" style="110" customWidth="1"/>
    <col min="14091" max="14091" width="11.7109375" style="110" customWidth="1"/>
    <col min="14092" max="14092" width="11" style="110" customWidth="1"/>
    <col min="14093" max="14093" width="10.28515625" style="110" bestFit="1" customWidth="1"/>
    <col min="14094" max="14095" width="11" style="110" customWidth="1"/>
    <col min="14096" max="14097" width="17" style="110" customWidth="1"/>
    <col min="14098" max="14098" width="12.28515625" style="110" customWidth="1"/>
    <col min="14099" max="14099" width="15.7109375" style="110" customWidth="1"/>
    <col min="14100" max="14100" width="15" style="110" customWidth="1"/>
    <col min="14101" max="14101" width="26.140625" style="110" customWidth="1"/>
    <col min="14102" max="14102" width="12.85546875" style="110" customWidth="1"/>
    <col min="14103" max="14103" width="13.28515625" style="110" customWidth="1"/>
    <col min="14104" max="14104" width="10.7109375" style="110" customWidth="1"/>
    <col min="14105" max="14105" width="10.140625" style="110" customWidth="1"/>
    <col min="14106" max="14106" width="11.7109375" style="110" customWidth="1"/>
    <col min="14107" max="14107" width="13.140625" style="110" customWidth="1"/>
    <col min="14108" max="14108" width="14.7109375" style="110" customWidth="1"/>
    <col min="14109" max="14109" width="9.7109375" style="110" bestFit="1" customWidth="1"/>
    <col min="14110" max="14336" width="8.85546875" style="110"/>
    <col min="14337" max="14337" width="5.28515625" style="110" customWidth="1"/>
    <col min="14338" max="14338" width="9" style="110" customWidth="1"/>
    <col min="14339" max="14339" width="14" style="110" customWidth="1"/>
    <col min="14340" max="14340" width="27" style="110" bestFit="1" customWidth="1"/>
    <col min="14341" max="14341" width="26.28515625" style="110" customWidth="1"/>
    <col min="14342" max="14342" width="11" style="110" customWidth="1"/>
    <col min="14343" max="14343" width="11.28515625" style="110" customWidth="1"/>
    <col min="14344" max="14344" width="9.28515625" style="110" customWidth="1"/>
    <col min="14345" max="14345" width="10" style="110" customWidth="1"/>
    <col min="14346" max="14346" width="9.85546875" style="110" customWidth="1"/>
    <col min="14347" max="14347" width="11.7109375" style="110" customWidth="1"/>
    <col min="14348" max="14348" width="11" style="110" customWidth="1"/>
    <col min="14349" max="14349" width="10.28515625" style="110" bestFit="1" customWidth="1"/>
    <col min="14350" max="14351" width="11" style="110" customWidth="1"/>
    <col min="14352" max="14353" width="17" style="110" customWidth="1"/>
    <col min="14354" max="14354" width="12.28515625" style="110" customWidth="1"/>
    <col min="14355" max="14355" width="15.7109375" style="110" customWidth="1"/>
    <col min="14356" max="14356" width="15" style="110" customWidth="1"/>
    <col min="14357" max="14357" width="26.140625" style="110" customWidth="1"/>
    <col min="14358" max="14358" width="12.85546875" style="110" customWidth="1"/>
    <col min="14359" max="14359" width="13.28515625" style="110" customWidth="1"/>
    <col min="14360" max="14360" width="10.7109375" style="110" customWidth="1"/>
    <col min="14361" max="14361" width="10.140625" style="110" customWidth="1"/>
    <col min="14362" max="14362" width="11.7109375" style="110" customWidth="1"/>
    <col min="14363" max="14363" width="13.140625" style="110" customWidth="1"/>
    <col min="14364" max="14364" width="14.7109375" style="110" customWidth="1"/>
    <col min="14365" max="14365" width="9.7109375" style="110" bestFit="1" customWidth="1"/>
    <col min="14366" max="14592" width="8.85546875" style="110"/>
    <col min="14593" max="14593" width="5.28515625" style="110" customWidth="1"/>
    <col min="14594" max="14594" width="9" style="110" customWidth="1"/>
    <col min="14595" max="14595" width="14" style="110" customWidth="1"/>
    <col min="14596" max="14596" width="27" style="110" bestFit="1" customWidth="1"/>
    <col min="14597" max="14597" width="26.28515625" style="110" customWidth="1"/>
    <col min="14598" max="14598" width="11" style="110" customWidth="1"/>
    <col min="14599" max="14599" width="11.28515625" style="110" customWidth="1"/>
    <col min="14600" max="14600" width="9.28515625" style="110" customWidth="1"/>
    <col min="14601" max="14601" width="10" style="110" customWidth="1"/>
    <col min="14602" max="14602" width="9.85546875" style="110" customWidth="1"/>
    <col min="14603" max="14603" width="11.7109375" style="110" customWidth="1"/>
    <col min="14604" max="14604" width="11" style="110" customWidth="1"/>
    <col min="14605" max="14605" width="10.28515625" style="110" bestFit="1" customWidth="1"/>
    <col min="14606" max="14607" width="11" style="110" customWidth="1"/>
    <col min="14608" max="14609" width="17" style="110" customWidth="1"/>
    <col min="14610" max="14610" width="12.28515625" style="110" customWidth="1"/>
    <col min="14611" max="14611" width="15.7109375" style="110" customWidth="1"/>
    <col min="14612" max="14612" width="15" style="110" customWidth="1"/>
    <col min="14613" max="14613" width="26.140625" style="110" customWidth="1"/>
    <col min="14614" max="14614" width="12.85546875" style="110" customWidth="1"/>
    <col min="14615" max="14615" width="13.28515625" style="110" customWidth="1"/>
    <col min="14616" max="14616" width="10.7109375" style="110" customWidth="1"/>
    <col min="14617" max="14617" width="10.140625" style="110" customWidth="1"/>
    <col min="14618" max="14618" width="11.7109375" style="110" customWidth="1"/>
    <col min="14619" max="14619" width="13.140625" style="110" customWidth="1"/>
    <col min="14620" max="14620" width="14.7109375" style="110" customWidth="1"/>
    <col min="14621" max="14621" width="9.7109375" style="110" bestFit="1" customWidth="1"/>
    <col min="14622" max="14848" width="8.85546875" style="110"/>
    <col min="14849" max="14849" width="5.28515625" style="110" customWidth="1"/>
    <col min="14850" max="14850" width="9" style="110" customWidth="1"/>
    <col min="14851" max="14851" width="14" style="110" customWidth="1"/>
    <col min="14852" max="14852" width="27" style="110" bestFit="1" customWidth="1"/>
    <col min="14853" max="14853" width="26.28515625" style="110" customWidth="1"/>
    <col min="14854" max="14854" width="11" style="110" customWidth="1"/>
    <col min="14855" max="14855" width="11.28515625" style="110" customWidth="1"/>
    <col min="14856" max="14856" width="9.28515625" style="110" customWidth="1"/>
    <col min="14857" max="14857" width="10" style="110" customWidth="1"/>
    <col min="14858" max="14858" width="9.85546875" style="110" customWidth="1"/>
    <col min="14859" max="14859" width="11.7109375" style="110" customWidth="1"/>
    <col min="14860" max="14860" width="11" style="110" customWidth="1"/>
    <col min="14861" max="14861" width="10.28515625" style="110" bestFit="1" customWidth="1"/>
    <col min="14862" max="14863" width="11" style="110" customWidth="1"/>
    <col min="14864" max="14865" width="17" style="110" customWidth="1"/>
    <col min="14866" max="14866" width="12.28515625" style="110" customWidth="1"/>
    <col min="14867" max="14867" width="15.7109375" style="110" customWidth="1"/>
    <col min="14868" max="14868" width="15" style="110" customWidth="1"/>
    <col min="14869" max="14869" width="26.140625" style="110" customWidth="1"/>
    <col min="14870" max="14870" width="12.85546875" style="110" customWidth="1"/>
    <col min="14871" max="14871" width="13.28515625" style="110" customWidth="1"/>
    <col min="14872" max="14872" width="10.7109375" style="110" customWidth="1"/>
    <col min="14873" max="14873" width="10.140625" style="110" customWidth="1"/>
    <col min="14874" max="14874" width="11.7109375" style="110" customWidth="1"/>
    <col min="14875" max="14875" width="13.140625" style="110" customWidth="1"/>
    <col min="14876" max="14876" width="14.7109375" style="110" customWidth="1"/>
    <col min="14877" max="14877" width="9.7109375" style="110" bestFit="1" customWidth="1"/>
    <col min="14878" max="15104" width="8.85546875" style="110"/>
    <col min="15105" max="15105" width="5.28515625" style="110" customWidth="1"/>
    <col min="15106" max="15106" width="9" style="110" customWidth="1"/>
    <col min="15107" max="15107" width="14" style="110" customWidth="1"/>
    <col min="15108" max="15108" width="27" style="110" bestFit="1" customWidth="1"/>
    <col min="15109" max="15109" width="26.28515625" style="110" customWidth="1"/>
    <col min="15110" max="15110" width="11" style="110" customWidth="1"/>
    <col min="15111" max="15111" width="11.28515625" style="110" customWidth="1"/>
    <col min="15112" max="15112" width="9.28515625" style="110" customWidth="1"/>
    <col min="15113" max="15113" width="10" style="110" customWidth="1"/>
    <col min="15114" max="15114" width="9.85546875" style="110" customWidth="1"/>
    <col min="15115" max="15115" width="11.7109375" style="110" customWidth="1"/>
    <col min="15116" max="15116" width="11" style="110" customWidth="1"/>
    <col min="15117" max="15117" width="10.28515625" style="110" bestFit="1" customWidth="1"/>
    <col min="15118" max="15119" width="11" style="110" customWidth="1"/>
    <col min="15120" max="15121" width="17" style="110" customWidth="1"/>
    <col min="15122" max="15122" width="12.28515625" style="110" customWidth="1"/>
    <col min="15123" max="15123" width="15.7109375" style="110" customWidth="1"/>
    <col min="15124" max="15124" width="15" style="110" customWidth="1"/>
    <col min="15125" max="15125" width="26.140625" style="110" customWidth="1"/>
    <col min="15126" max="15126" width="12.85546875" style="110" customWidth="1"/>
    <col min="15127" max="15127" width="13.28515625" style="110" customWidth="1"/>
    <col min="15128" max="15128" width="10.7109375" style="110" customWidth="1"/>
    <col min="15129" max="15129" width="10.140625" style="110" customWidth="1"/>
    <col min="15130" max="15130" width="11.7109375" style="110" customWidth="1"/>
    <col min="15131" max="15131" width="13.140625" style="110" customWidth="1"/>
    <col min="15132" max="15132" width="14.7109375" style="110" customWidth="1"/>
    <col min="15133" max="15133" width="9.7109375" style="110" bestFit="1" customWidth="1"/>
    <col min="15134" max="15360" width="8.85546875" style="110"/>
    <col min="15361" max="15361" width="5.28515625" style="110" customWidth="1"/>
    <col min="15362" max="15362" width="9" style="110" customWidth="1"/>
    <col min="15363" max="15363" width="14" style="110" customWidth="1"/>
    <col min="15364" max="15364" width="27" style="110" bestFit="1" customWidth="1"/>
    <col min="15365" max="15365" width="26.28515625" style="110" customWidth="1"/>
    <col min="15366" max="15366" width="11" style="110" customWidth="1"/>
    <col min="15367" max="15367" width="11.28515625" style="110" customWidth="1"/>
    <col min="15368" max="15368" width="9.28515625" style="110" customWidth="1"/>
    <col min="15369" max="15369" width="10" style="110" customWidth="1"/>
    <col min="15370" max="15370" width="9.85546875" style="110" customWidth="1"/>
    <col min="15371" max="15371" width="11.7109375" style="110" customWidth="1"/>
    <col min="15372" max="15372" width="11" style="110" customWidth="1"/>
    <col min="15373" max="15373" width="10.28515625" style="110" bestFit="1" customWidth="1"/>
    <col min="15374" max="15375" width="11" style="110" customWidth="1"/>
    <col min="15376" max="15377" width="17" style="110" customWidth="1"/>
    <col min="15378" max="15378" width="12.28515625" style="110" customWidth="1"/>
    <col min="15379" max="15379" width="15.7109375" style="110" customWidth="1"/>
    <col min="15380" max="15380" width="15" style="110" customWidth="1"/>
    <col min="15381" max="15381" width="26.140625" style="110" customWidth="1"/>
    <col min="15382" max="15382" width="12.85546875" style="110" customWidth="1"/>
    <col min="15383" max="15383" width="13.28515625" style="110" customWidth="1"/>
    <col min="15384" max="15384" width="10.7109375" style="110" customWidth="1"/>
    <col min="15385" max="15385" width="10.140625" style="110" customWidth="1"/>
    <col min="15386" max="15386" width="11.7109375" style="110" customWidth="1"/>
    <col min="15387" max="15387" width="13.140625" style="110" customWidth="1"/>
    <col min="15388" max="15388" width="14.7109375" style="110" customWidth="1"/>
    <col min="15389" max="15389" width="9.7109375" style="110" bestFit="1" customWidth="1"/>
    <col min="15390" max="15616" width="8.85546875" style="110"/>
    <col min="15617" max="15617" width="5.28515625" style="110" customWidth="1"/>
    <col min="15618" max="15618" width="9" style="110" customWidth="1"/>
    <col min="15619" max="15619" width="14" style="110" customWidth="1"/>
    <col min="15620" max="15620" width="27" style="110" bestFit="1" customWidth="1"/>
    <col min="15621" max="15621" width="26.28515625" style="110" customWidth="1"/>
    <col min="15622" max="15622" width="11" style="110" customWidth="1"/>
    <col min="15623" max="15623" width="11.28515625" style="110" customWidth="1"/>
    <col min="15624" max="15624" width="9.28515625" style="110" customWidth="1"/>
    <col min="15625" max="15625" width="10" style="110" customWidth="1"/>
    <col min="15626" max="15626" width="9.85546875" style="110" customWidth="1"/>
    <col min="15627" max="15627" width="11.7109375" style="110" customWidth="1"/>
    <col min="15628" max="15628" width="11" style="110" customWidth="1"/>
    <col min="15629" max="15629" width="10.28515625" style="110" bestFit="1" customWidth="1"/>
    <col min="15630" max="15631" width="11" style="110" customWidth="1"/>
    <col min="15632" max="15633" width="17" style="110" customWidth="1"/>
    <col min="15634" max="15634" width="12.28515625" style="110" customWidth="1"/>
    <col min="15635" max="15635" width="15.7109375" style="110" customWidth="1"/>
    <col min="15636" max="15636" width="15" style="110" customWidth="1"/>
    <col min="15637" max="15637" width="26.140625" style="110" customWidth="1"/>
    <col min="15638" max="15638" width="12.85546875" style="110" customWidth="1"/>
    <col min="15639" max="15639" width="13.28515625" style="110" customWidth="1"/>
    <col min="15640" max="15640" width="10.7109375" style="110" customWidth="1"/>
    <col min="15641" max="15641" width="10.140625" style="110" customWidth="1"/>
    <col min="15642" max="15642" width="11.7109375" style="110" customWidth="1"/>
    <col min="15643" max="15643" width="13.140625" style="110" customWidth="1"/>
    <col min="15644" max="15644" width="14.7109375" style="110" customWidth="1"/>
    <col min="15645" max="15645" width="9.7109375" style="110" bestFit="1" customWidth="1"/>
    <col min="15646" max="15872" width="8.85546875" style="110"/>
    <col min="15873" max="15873" width="5.28515625" style="110" customWidth="1"/>
    <col min="15874" max="15874" width="9" style="110" customWidth="1"/>
    <col min="15875" max="15875" width="14" style="110" customWidth="1"/>
    <col min="15876" max="15876" width="27" style="110" bestFit="1" customWidth="1"/>
    <col min="15877" max="15877" width="26.28515625" style="110" customWidth="1"/>
    <col min="15878" max="15878" width="11" style="110" customWidth="1"/>
    <col min="15879" max="15879" width="11.28515625" style="110" customWidth="1"/>
    <col min="15880" max="15880" width="9.28515625" style="110" customWidth="1"/>
    <col min="15881" max="15881" width="10" style="110" customWidth="1"/>
    <col min="15882" max="15882" width="9.85546875" style="110" customWidth="1"/>
    <col min="15883" max="15883" width="11.7109375" style="110" customWidth="1"/>
    <col min="15884" max="15884" width="11" style="110" customWidth="1"/>
    <col min="15885" max="15885" width="10.28515625" style="110" bestFit="1" customWidth="1"/>
    <col min="15886" max="15887" width="11" style="110" customWidth="1"/>
    <col min="15888" max="15889" width="17" style="110" customWidth="1"/>
    <col min="15890" max="15890" width="12.28515625" style="110" customWidth="1"/>
    <col min="15891" max="15891" width="15.7109375" style="110" customWidth="1"/>
    <col min="15892" max="15892" width="15" style="110" customWidth="1"/>
    <col min="15893" max="15893" width="26.140625" style="110" customWidth="1"/>
    <col min="15894" max="15894" width="12.85546875" style="110" customWidth="1"/>
    <col min="15895" max="15895" width="13.28515625" style="110" customWidth="1"/>
    <col min="15896" max="15896" width="10.7109375" style="110" customWidth="1"/>
    <col min="15897" max="15897" width="10.140625" style="110" customWidth="1"/>
    <col min="15898" max="15898" width="11.7109375" style="110" customWidth="1"/>
    <col min="15899" max="15899" width="13.140625" style="110" customWidth="1"/>
    <col min="15900" max="15900" width="14.7109375" style="110" customWidth="1"/>
    <col min="15901" max="15901" width="9.7109375" style="110" bestFit="1" customWidth="1"/>
    <col min="15902" max="16128" width="8.85546875" style="110"/>
    <col min="16129" max="16129" width="5.28515625" style="110" customWidth="1"/>
    <col min="16130" max="16130" width="9" style="110" customWidth="1"/>
    <col min="16131" max="16131" width="14" style="110" customWidth="1"/>
    <col min="16132" max="16132" width="27" style="110" bestFit="1" customWidth="1"/>
    <col min="16133" max="16133" width="26.28515625" style="110" customWidth="1"/>
    <col min="16134" max="16134" width="11" style="110" customWidth="1"/>
    <col min="16135" max="16135" width="11.28515625" style="110" customWidth="1"/>
    <col min="16136" max="16136" width="9.28515625" style="110" customWidth="1"/>
    <col min="16137" max="16137" width="10" style="110" customWidth="1"/>
    <col min="16138" max="16138" width="9.85546875" style="110" customWidth="1"/>
    <col min="16139" max="16139" width="11.7109375" style="110" customWidth="1"/>
    <col min="16140" max="16140" width="11" style="110" customWidth="1"/>
    <col min="16141" max="16141" width="10.28515625" style="110" bestFit="1" customWidth="1"/>
    <col min="16142" max="16143" width="11" style="110" customWidth="1"/>
    <col min="16144" max="16145" width="17" style="110" customWidth="1"/>
    <col min="16146" max="16146" width="12.28515625" style="110" customWidth="1"/>
    <col min="16147" max="16147" width="15.7109375" style="110" customWidth="1"/>
    <col min="16148" max="16148" width="15" style="110" customWidth="1"/>
    <col min="16149" max="16149" width="26.140625" style="110" customWidth="1"/>
    <col min="16150" max="16150" width="12.85546875" style="110" customWidth="1"/>
    <col min="16151" max="16151" width="13.28515625" style="110" customWidth="1"/>
    <col min="16152" max="16152" width="10.7109375" style="110" customWidth="1"/>
    <col min="16153" max="16153" width="10.140625" style="110" customWidth="1"/>
    <col min="16154" max="16154" width="11.7109375" style="110" customWidth="1"/>
    <col min="16155" max="16155" width="13.140625" style="110" customWidth="1"/>
    <col min="16156" max="16156" width="14.7109375" style="110" customWidth="1"/>
    <col min="16157" max="16157" width="9.7109375" style="110" bestFit="1" customWidth="1"/>
    <col min="16158" max="16383" width="8.85546875" style="110"/>
    <col min="16384" max="16384" width="8.85546875" style="110" customWidth="1"/>
  </cols>
  <sheetData>
    <row r="1" spans="1:33" ht="11.1" hidden="1" customHeight="1" x14ac:dyDescent="0.25">
      <c r="L1" s="110"/>
      <c r="T1" s="110"/>
    </row>
    <row r="2" spans="1:33" ht="11.65" hidden="1" customHeight="1" x14ac:dyDescent="0.25">
      <c r="L2" s="110"/>
      <c r="T2" s="110"/>
    </row>
    <row r="3" spans="1:33" ht="11.65" hidden="1" customHeight="1" x14ac:dyDescent="0.25">
      <c r="L3" s="110"/>
      <c r="T3" s="110"/>
    </row>
    <row r="4" spans="1:33" ht="36.75" customHeight="1" x14ac:dyDescent="0.25">
      <c r="A4" s="222" t="s">
        <v>278</v>
      </c>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109"/>
      <c r="AF4" s="110" t="s">
        <v>0</v>
      </c>
      <c r="AG4" s="110" t="s">
        <v>0</v>
      </c>
    </row>
    <row r="5" spans="1:33" s="117" customFormat="1" ht="60.75" customHeight="1" x14ac:dyDescent="0.25">
      <c r="A5" s="113"/>
      <c r="B5" s="224" t="s">
        <v>1</v>
      </c>
      <c r="C5" s="225"/>
      <c r="D5" s="224" t="s">
        <v>2</v>
      </c>
      <c r="E5" s="225"/>
      <c r="F5" s="226" t="s">
        <v>269</v>
      </c>
      <c r="G5" s="227"/>
      <c r="H5" s="224" t="s">
        <v>124</v>
      </c>
      <c r="I5" s="225"/>
      <c r="J5" s="224" t="s">
        <v>125</v>
      </c>
      <c r="K5" s="225"/>
      <c r="L5" s="114" t="s">
        <v>74</v>
      </c>
      <c r="M5" s="224" t="s">
        <v>3</v>
      </c>
      <c r="N5" s="225"/>
      <c r="O5" s="214" t="s">
        <v>4</v>
      </c>
      <c r="P5" s="215"/>
      <c r="Q5" s="214" t="s">
        <v>281</v>
      </c>
      <c r="R5" s="233"/>
      <c r="S5" s="215"/>
      <c r="T5" s="214" t="s">
        <v>5</v>
      </c>
      <c r="U5" s="215"/>
      <c r="V5" s="115" t="s">
        <v>6</v>
      </c>
      <c r="W5" s="221" t="s">
        <v>282</v>
      </c>
      <c r="X5" s="221"/>
      <c r="Y5" s="221"/>
      <c r="Z5" s="221"/>
      <c r="AA5" s="221"/>
      <c r="AB5" s="221"/>
      <c r="AC5" s="116"/>
    </row>
    <row r="6" spans="1:33" s="123" customFormat="1" ht="144" customHeight="1" x14ac:dyDescent="0.25">
      <c r="A6" s="118" t="s">
        <v>122</v>
      </c>
      <c r="B6" s="115" t="s">
        <v>7</v>
      </c>
      <c r="C6" s="115" t="s">
        <v>8</v>
      </c>
      <c r="D6" s="115" t="s">
        <v>58</v>
      </c>
      <c r="E6" s="115" t="s">
        <v>226</v>
      </c>
      <c r="F6" s="119" t="s">
        <v>279</v>
      </c>
      <c r="G6" s="119" t="s">
        <v>271</v>
      </c>
      <c r="H6" s="115" t="s">
        <v>197</v>
      </c>
      <c r="I6" s="115" t="s">
        <v>188</v>
      </c>
      <c r="J6" s="115" t="s">
        <v>9</v>
      </c>
      <c r="K6" s="120" t="s">
        <v>280</v>
      </c>
      <c r="L6" s="121" t="s">
        <v>250</v>
      </c>
      <c r="M6" s="115" t="s">
        <v>227</v>
      </c>
      <c r="N6" s="115" t="s">
        <v>345</v>
      </c>
      <c r="O6" s="115" t="s">
        <v>189</v>
      </c>
      <c r="P6" s="115" t="s">
        <v>190</v>
      </c>
      <c r="Q6" s="115" t="s">
        <v>191</v>
      </c>
      <c r="R6" s="115" t="s">
        <v>192</v>
      </c>
      <c r="S6" s="115" t="s">
        <v>120</v>
      </c>
      <c r="T6" s="115" t="s">
        <v>10</v>
      </c>
      <c r="U6" s="115" t="s">
        <v>11</v>
      </c>
      <c r="V6" s="115" t="s">
        <v>274</v>
      </c>
      <c r="W6" s="115" t="s">
        <v>12</v>
      </c>
      <c r="X6" s="115" t="s">
        <v>13</v>
      </c>
      <c r="Y6" s="119" t="s">
        <v>14</v>
      </c>
      <c r="Z6" s="119" t="s">
        <v>181</v>
      </c>
      <c r="AA6" s="141" t="s">
        <v>276</v>
      </c>
      <c r="AB6" s="141" t="s">
        <v>277</v>
      </c>
    </row>
    <row r="7" spans="1:33" ht="24.95" customHeight="1" x14ac:dyDescent="0.35">
      <c r="A7" s="65"/>
      <c r="B7" s="1"/>
      <c r="C7" s="1"/>
      <c r="D7" s="2"/>
      <c r="E7" s="3"/>
      <c r="F7" s="4"/>
      <c r="G7" s="4"/>
      <c r="H7" s="5"/>
      <c r="I7" s="5"/>
      <c r="J7" s="124">
        <f t="shared" ref="J7" si="0">H7+I7</f>
        <v>0</v>
      </c>
      <c r="K7" s="209" t="str">
        <f>IF(J7&gt;0,IF(F7="","Inserire periodo in colonne F e G",IF(G7="","Inserire periodo in colonne F e G",IF(H7="","Inserire gg. di presenza in colonna H",IF(J7&gt;(G7-F7+1),"Errore n. max Giorni! Verificare periodo inserito",IF(M7="","Inserire Isee in colonna M",IF(N7="","selezionare si/no colonna N",IF((G7-F7+1)=J7,"ok",""))))))),IF(AND(J7=0,F7&gt;0,G7&gt;0),"Inserire n. giorni colonne H/I",""))</f>
        <v/>
      </c>
      <c r="L7" s="125" t="str">
        <f t="shared" ref="L7" si="1">IF((J7&gt;0),(G7-F7+1)-I7,"")</f>
        <v/>
      </c>
      <c r="M7" s="6"/>
      <c r="N7" s="138" t="s">
        <v>18</v>
      </c>
      <c r="O7" s="142">
        <f>IF(H7&gt;0,31.5,0)</f>
        <v>0</v>
      </c>
      <c r="P7" s="143">
        <f>IF(I7&gt;0,18.01,0)</f>
        <v>0</v>
      </c>
      <c r="Q7" s="143">
        <f>ROUND(H7*O7,2)</f>
        <v>0</v>
      </c>
      <c r="R7" s="143">
        <f>ROUND(I7*P7,2)</f>
        <v>0</v>
      </c>
      <c r="S7" s="7">
        <f>ROUND(Q7+R7,2)</f>
        <v>0</v>
      </c>
      <c r="T7" s="8">
        <f t="shared" ref="T7" si="2">IF(M7=0,0,IF((M7&lt;5000),5000,M7))</f>
        <v>0</v>
      </c>
      <c r="U7" s="144">
        <f>IF(T7=0,0,ROUND((T7-5000)/(20000-5000),2))</f>
        <v>0</v>
      </c>
      <c r="V7" s="145">
        <f>IF(N7="NO",0,IF(N7="SI",17.82,0))</f>
        <v>0</v>
      </c>
      <c r="W7" s="144">
        <f>IF(H7&gt;0,ROUND((U7*(O7-V7)+V7),2),0)</f>
        <v>0</v>
      </c>
      <c r="X7" s="146">
        <f>IF(H7&gt;0,ROUND(O7-W7,2),0)</f>
        <v>0</v>
      </c>
      <c r="Y7" s="144">
        <f>IF(I7&gt;0,(ROUND((U7*(P7-V7)+V7),2)),0)</f>
        <v>0</v>
      </c>
      <c r="Z7" s="146">
        <f>IF(I7&gt;0,(ROUND(P7-Y7,2)),0)</f>
        <v>0</v>
      </c>
      <c r="AA7" s="71">
        <f>ROUND((W7*H7)+(Y7*I7),2)</f>
        <v>0</v>
      </c>
      <c r="AB7" s="101">
        <f>IF(J7&gt;0,ROUND((X7*H7)+(Z7*I7),2),0)</f>
        <v>0</v>
      </c>
      <c r="AC7" s="131"/>
    </row>
    <row r="8" spans="1:33" ht="24.95" customHeight="1" x14ac:dyDescent="0.35">
      <c r="A8" s="65"/>
      <c r="B8" s="1"/>
      <c r="C8" s="1"/>
      <c r="D8" s="2"/>
      <c r="E8" s="3"/>
      <c r="F8" s="4"/>
      <c r="G8" s="4"/>
      <c r="H8" s="5"/>
      <c r="I8" s="5"/>
      <c r="J8" s="124">
        <f t="shared" ref="J8:J71" si="3">H8+I8</f>
        <v>0</v>
      </c>
      <c r="K8" s="209" t="str">
        <f t="shared" ref="K8:K71" si="4">IF(J8&gt;0,IF(F8="","Inserire periodo in colonne F e G",IF(G8="","Inserire periodo in colonne F e G",IF(H8="","Inserire gg. di presenza in colonna H",IF(J8&gt;(G8-F8+1),"Errore n. max Giorni! Verificare periodo inserito",IF(M8="","Inserire Isee in colonna M",IF(N8="","fleggare si/no colonna N",IF((G8-F8+1)=J8,"ok",""))))))),IF(AND(J8=0,F8&gt;0,G8&gt;0),"Inserire n. giorni colonne H/I",""))</f>
        <v/>
      </c>
      <c r="L8" s="125" t="str">
        <f t="shared" ref="L8:L71" si="5">IF((J8&gt;0),(G8-F8+1)-I8,"")</f>
        <v/>
      </c>
      <c r="M8" s="6"/>
      <c r="N8" s="138" t="s">
        <v>18</v>
      </c>
      <c r="O8" s="142">
        <f t="shared" ref="O8:O71" si="6">IF(H8&gt;0,31.5,0)</f>
        <v>0</v>
      </c>
      <c r="P8" s="143">
        <f t="shared" ref="P8:P71" si="7">IF(I8&gt;0,18.01,0)</f>
        <v>0</v>
      </c>
      <c r="Q8" s="143">
        <f t="shared" ref="Q8:Q71" si="8">ROUND(H8*O8,2)</f>
        <v>0</v>
      </c>
      <c r="R8" s="143">
        <f t="shared" ref="R8:R71" si="9">ROUND(I8*P8,2)</f>
        <v>0</v>
      </c>
      <c r="S8" s="7">
        <f t="shared" ref="S8:S71" si="10">ROUND(Q8+R8,2)</f>
        <v>0</v>
      </c>
      <c r="T8" s="8">
        <f t="shared" ref="T8:T71" si="11">IF(M8=0,0,IF((M8&lt;5000),5000,M8))</f>
        <v>0</v>
      </c>
      <c r="U8" s="144">
        <f t="shared" ref="U8:U71" si="12">IF(T8=0,0,ROUND((T8-5000)/(20000-5000),2))</f>
        <v>0</v>
      </c>
      <c r="V8" s="145">
        <f t="shared" ref="V8:V71" si="13">IF(N8="NO",0,IF(N8="SI",17.82,0))</f>
        <v>0</v>
      </c>
      <c r="W8" s="144">
        <f t="shared" ref="W8:W71" si="14">IF(H8&gt;0,ROUND((U8*(O8-V8)+V8),2),0)</f>
        <v>0</v>
      </c>
      <c r="X8" s="146">
        <f t="shared" ref="X8:X71" si="15">IF(H8&gt;0,ROUND(O8-W8,2),0)</f>
        <v>0</v>
      </c>
      <c r="Y8" s="144">
        <f t="shared" ref="Y8:Y71" si="16">IF(I8&gt;0,(ROUND((U8*(P8-V8)+V8),2)),0)</f>
        <v>0</v>
      </c>
      <c r="Z8" s="146">
        <f t="shared" ref="Z8:Z71" si="17">IF(I8&gt;0,(ROUND(P8-Y8,2)),0)</f>
        <v>0</v>
      </c>
      <c r="AA8" s="71">
        <f t="shared" ref="AA8:AA71" si="18">ROUND((W8*H8)+(Y8*I8),2)</f>
        <v>0</v>
      </c>
      <c r="AB8" s="101">
        <f t="shared" ref="AB8:AB71" si="19">IF(J8&gt;0,ROUND((X8*H8)+(Z8*I8),2),0)</f>
        <v>0</v>
      </c>
      <c r="AC8" s="131"/>
    </row>
    <row r="9" spans="1:33" ht="24.95" customHeight="1" x14ac:dyDescent="0.35">
      <c r="A9" s="65"/>
      <c r="B9" s="1"/>
      <c r="C9" s="1"/>
      <c r="D9" s="2"/>
      <c r="E9" s="3"/>
      <c r="F9" s="4"/>
      <c r="G9" s="4"/>
      <c r="H9" s="5"/>
      <c r="I9" s="5"/>
      <c r="J9" s="124">
        <f t="shared" si="3"/>
        <v>0</v>
      </c>
      <c r="K9" s="209" t="str">
        <f t="shared" si="4"/>
        <v/>
      </c>
      <c r="L9" s="125" t="str">
        <f t="shared" si="5"/>
        <v/>
      </c>
      <c r="M9" s="6"/>
      <c r="N9" s="138" t="s">
        <v>18</v>
      </c>
      <c r="O9" s="142">
        <f t="shared" si="6"/>
        <v>0</v>
      </c>
      <c r="P9" s="143">
        <f t="shared" si="7"/>
        <v>0</v>
      </c>
      <c r="Q9" s="143">
        <f t="shared" si="8"/>
        <v>0</v>
      </c>
      <c r="R9" s="143">
        <f t="shared" si="9"/>
        <v>0</v>
      </c>
      <c r="S9" s="7">
        <f t="shared" si="10"/>
        <v>0</v>
      </c>
      <c r="T9" s="8">
        <f t="shared" si="11"/>
        <v>0</v>
      </c>
      <c r="U9" s="144">
        <f t="shared" si="12"/>
        <v>0</v>
      </c>
      <c r="V9" s="145">
        <f t="shared" si="13"/>
        <v>0</v>
      </c>
      <c r="W9" s="144">
        <f t="shared" si="14"/>
        <v>0</v>
      </c>
      <c r="X9" s="146">
        <f t="shared" si="15"/>
        <v>0</v>
      </c>
      <c r="Y9" s="144">
        <f t="shared" si="16"/>
        <v>0</v>
      </c>
      <c r="Z9" s="146">
        <f t="shared" si="17"/>
        <v>0</v>
      </c>
      <c r="AA9" s="71">
        <f t="shared" si="18"/>
        <v>0</v>
      </c>
      <c r="AB9" s="101">
        <f t="shared" si="19"/>
        <v>0</v>
      </c>
      <c r="AC9" s="131"/>
    </row>
    <row r="10" spans="1:33" ht="24.95" customHeight="1" x14ac:dyDescent="0.35">
      <c r="A10" s="65"/>
      <c r="B10" s="1"/>
      <c r="C10" s="1"/>
      <c r="D10" s="2"/>
      <c r="E10" s="3"/>
      <c r="F10" s="4"/>
      <c r="G10" s="4"/>
      <c r="H10" s="5"/>
      <c r="I10" s="5"/>
      <c r="J10" s="124">
        <f t="shared" si="3"/>
        <v>0</v>
      </c>
      <c r="K10" s="209" t="str">
        <f t="shared" si="4"/>
        <v/>
      </c>
      <c r="L10" s="125" t="str">
        <f t="shared" si="5"/>
        <v/>
      </c>
      <c r="M10" s="6"/>
      <c r="N10" s="138" t="s">
        <v>18</v>
      </c>
      <c r="O10" s="142">
        <f t="shared" si="6"/>
        <v>0</v>
      </c>
      <c r="P10" s="143">
        <f t="shared" si="7"/>
        <v>0</v>
      </c>
      <c r="Q10" s="143">
        <f t="shared" si="8"/>
        <v>0</v>
      </c>
      <c r="R10" s="143">
        <f t="shared" si="9"/>
        <v>0</v>
      </c>
      <c r="S10" s="7">
        <f t="shared" si="10"/>
        <v>0</v>
      </c>
      <c r="T10" s="8">
        <f t="shared" si="11"/>
        <v>0</v>
      </c>
      <c r="U10" s="144">
        <f t="shared" si="12"/>
        <v>0</v>
      </c>
      <c r="V10" s="145">
        <f t="shared" si="13"/>
        <v>0</v>
      </c>
      <c r="W10" s="144">
        <f t="shared" si="14"/>
        <v>0</v>
      </c>
      <c r="X10" s="146">
        <f t="shared" si="15"/>
        <v>0</v>
      </c>
      <c r="Y10" s="144">
        <f t="shared" si="16"/>
        <v>0</v>
      </c>
      <c r="Z10" s="146">
        <f t="shared" si="17"/>
        <v>0</v>
      </c>
      <c r="AA10" s="71">
        <f t="shared" si="18"/>
        <v>0</v>
      </c>
      <c r="AB10" s="101">
        <f t="shared" si="19"/>
        <v>0</v>
      </c>
      <c r="AC10" s="131"/>
    </row>
    <row r="11" spans="1:33" ht="24.95" customHeight="1" x14ac:dyDescent="0.35">
      <c r="A11" s="65"/>
      <c r="B11" s="1"/>
      <c r="C11" s="1"/>
      <c r="D11" s="2"/>
      <c r="E11" s="3"/>
      <c r="F11" s="4"/>
      <c r="G11" s="4"/>
      <c r="H11" s="5"/>
      <c r="I11" s="5"/>
      <c r="J11" s="124">
        <f t="shared" si="3"/>
        <v>0</v>
      </c>
      <c r="K11" s="209" t="str">
        <f t="shared" si="4"/>
        <v/>
      </c>
      <c r="L11" s="125" t="str">
        <f t="shared" si="5"/>
        <v/>
      </c>
      <c r="M11" s="6"/>
      <c r="N11" s="138" t="s">
        <v>18</v>
      </c>
      <c r="O11" s="142">
        <f t="shared" si="6"/>
        <v>0</v>
      </c>
      <c r="P11" s="143">
        <f t="shared" si="7"/>
        <v>0</v>
      </c>
      <c r="Q11" s="143">
        <f t="shared" si="8"/>
        <v>0</v>
      </c>
      <c r="R11" s="143">
        <f t="shared" si="9"/>
        <v>0</v>
      </c>
      <c r="S11" s="7">
        <f t="shared" si="10"/>
        <v>0</v>
      </c>
      <c r="T11" s="8">
        <f t="shared" si="11"/>
        <v>0</v>
      </c>
      <c r="U11" s="144">
        <f t="shared" si="12"/>
        <v>0</v>
      </c>
      <c r="V11" s="145">
        <f t="shared" si="13"/>
        <v>0</v>
      </c>
      <c r="W11" s="144">
        <f t="shared" si="14"/>
        <v>0</v>
      </c>
      <c r="X11" s="146">
        <f t="shared" si="15"/>
        <v>0</v>
      </c>
      <c r="Y11" s="144">
        <f t="shared" si="16"/>
        <v>0</v>
      </c>
      <c r="Z11" s="146">
        <f t="shared" si="17"/>
        <v>0</v>
      </c>
      <c r="AA11" s="71">
        <f t="shared" si="18"/>
        <v>0</v>
      </c>
      <c r="AB11" s="101">
        <f t="shared" si="19"/>
        <v>0</v>
      </c>
      <c r="AC11" s="131"/>
    </row>
    <row r="12" spans="1:33" ht="24.95" customHeight="1" x14ac:dyDescent="0.35">
      <c r="A12" s="65"/>
      <c r="B12" s="1"/>
      <c r="C12" s="1"/>
      <c r="D12" s="2"/>
      <c r="E12" s="3"/>
      <c r="F12" s="4"/>
      <c r="G12" s="4"/>
      <c r="H12" s="5"/>
      <c r="I12" s="5"/>
      <c r="J12" s="124">
        <f t="shared" si="3"/>
        <v>0</v>
      </c>
      <c r="K12" s="209" t="str">
        <f t="shared" si="4"/>
        <v/>
      </c>
      <c r="L12" s="125" t="str">
        <f t="shared" si="5"/>
        <v/>
      </c>
      <c r="M12" s="6"/>
      <c r="N12" s="138" t="s">
        <v>18</v>
      </c>
      <c r="O12" s="142">
        <f t="shared" si="6"/>
        <v>0</v>
      </c>
      <c r="P12" s="143">
        <f t="shared" si="7"/>
        <v>0</v>
      </c>
      <c r="Q12" s="143">
        <f t="shared" si="8"/>
        <v>0</v>
      </c>
      <c r="R12" s="143">
        <f t="shared" si="9"/>
        <v>0</v>
      </c>
      <c r="S12" s="7">
        <f t="shared" si="10"/>
        <v>0</v>
      </c>
      <c r="T12" s="8">
        <f t="shared" si="11"/>
        <v>0</v>
      </c>
      <c r="U12" s="144">
        <f t="shared" si="12"/>
        <v>0</v>
      </c>
      <c r="V12" s="145">
        <f t="shared" si="13"/>
        <v>0</v>
      </c>
      <c r="W12" s="144">
        <f t="shared" si="14"/>
        <v>0</v>
      </c>
      <c r="X12" s="146">
        <f t="shared" si="15"/>
        <v>0</v>
      </c>
      <c r="Y12" s="144">
        <f t="shared" si="16"/>
        <v>0</v>
      </c>
      <c r="Z12" s="146">
        <f t="shared" si="17"/>
        <v>0</v>
      </c>
      <c r="AA12" s="71">
        <f t="shared" si="18"/>
        <v>0</v>
      </c>
      <c r="AB12" s="101">
        <f t="shared" si="19"/>
        <v>0</v>
      </c>
      <c r="AC12" s="131"/>
    </row>
    <row r="13" spans="1:33" ht="24.95" customHeight="1" x14ac:dyDescent="0.35">
      <c r="A13" s="65"/>
      <c r="B13" s="1"/>
      <c r="C13" s="1"/>
      <c r="D13" s="2"/>
      <c r="E13" s="3"/>
      <c r="F13" s="4"/>
      <c r="G13" s="4"/>
      <c r="H13" s="5"/>
      <c r="I13" s="5"/>
      <c r="J13" s="124">
        <f t="shared" si="3"/>
        <v>0</v>
      </c>
      <c r="K13" s="209" t="str">
        <f t="shared" si="4"/>
        <v/>
      </c>
      <c r="L13" s="125" t="str">
        <f t="shared" si="5"/>
        <v/>
      </c>
      <c r="M13" s="6"/>
      <c r="N13" s="138" t="s">
        <v>18</v>
      </c>
      <c r="O13" s="142">
        <f t="shared" si="6"/>
        <v>0</v>
      </c>
      <c r="P13" s="143">
        <f t="shared" si="7"/>
        <v>0</v>
      </c>
      <c r="Q13" s="143">
        <f t="shared" si="8"/>
        <v>0</v>
      </c>
      <c r="R13" s="143">
        <f t="shared" si="9"/>
        <v>0</v>
      </c>
      <c r="S13" s="7">
        <f t="shared" si="10"/>
        <v>0</v>
      </c>
      <c r="T13" s="8">
        <f t="shared" si="11"/>
        <v>0</v>
      </c>
      <c r="U13" s="144">
        <f t="shared" si="12"/>
        <v>0</v>
      </c>
      <c r="V13" s="145">
        <f t="shared" si="13"/>
        <v>0</v>
      </c>
      <c r="W13" s="144">
        <f t="shared" si="14"/>
        <v>0</v>
      </c>
      <c r="X13" s="146">
        <f t="shared" si="15"/>
        <v>0</v>
      </c>
      <c r="Y13" s="144">
        <f t="shared" si="16"/>
        <v>0</v>
      </c>
      <c r="Z13" s="146">
        <f t="shared" si="17"/>
        <v>0</v>
      </c>
      <c r="AA13" s="71">
        <f t="shared" si="18"/>
        <v>0</v>
      </c>
      <c r="AB13" s="101">
        <f t="shared" si="19"/>
        <v>0</v>
      </c>
      <c r="AC13" s="131"/>
    </row>
    <row r="14" spans="1:33" ht="24.95" customHeight="1" x14ac:dyDescent="0.35">
      <c r="A14" s="65"/>
      <c r="B14" s="1"/>
      <c r="C14" s="1"/>
      <c r="D14" s="2"/>
      <c r="E14" s="3"/>
      <c r="F14" s="4"/>
      <c r="G14" s="4"/>
      <c r="H14" s="5"/>
      <c r="I14" s="5"/>
      <c r="J14" s="124">
        <f t="shared" si="3"/>
        <v>0</v>
      </c>
      <c r="K14" s="209" t="str">
        <f t="shared" si="4"/>
        <v/>
      </c>
      <c r="L14" s="125" t="str">
        <f t="shared" si="5"/>
        <v/>
      </c>
      <c r="M14" s="6"/>
      <c r="N14" s="138" t="s">
        <v>18</v>
      </c>
      <c r="O14" s="142">
        <f t="shared" si="6"/>
        <v>0</v>
      </c>
      <c r="P14" s="143">
        <f t="shared" si="7"/>
        <v>0</v>
      </c>
      <c r="Q14" s="143">
        <f t="shared" si="8"/>
        <v>0</v>
      </c>
      <c r="R14" s="143">
        <f t="shared" si="9"/>
        <v>0</v>
      </c>
      <c r="S14" s="7">
        <f t="shared" si="10"/>
        <v>0</v>
      </c>
      <c r="T14" s="8">
        <f t="shared" si="11"/>
        <v>0</v>
      </c>
      <c r="U14" s="144">
        <f t="shared" si="12"/>
        <v>0</v>
      </c>
      <c r="V14" s="145">
        <f t="shared" si="13"/>
        <v>0</v>
      </c>
      <c r="W14" s="144">
        <f t="shared" si="14"/>
        <v>0</v>
      </c>
      <c r="X14" s="146">
        <f t="shared" si="15"/>
        <v>0</v>
      </c>
      <c r="Y14" s="144">
        <f t="shared" si="16"/>
        <v>0</v>
      </c>
      <c r="Z14" s="146">
        <f t="shared" si="17"/>
        <v>0</v>
      </c>
      <c r="AA14" s="71">
        <f t="shared" si="18"/>
        <v>0</v>
      </c>
      <c r="AB14" s="101">
        <f t="shared" si="19"/>
        <v>0</v>
      </c>
      <c r="AC14" s="131"/>
    </row>
    <row r="15" spans="1:33" ht="24.95" customHeight="1" x14ac:dyDescent="0.35">
      <c r="A15" s="65"/>
      <c r="B15" s="1"/>
      <c r="C15" s="1"/>
      <c r="D15" s="2"/>
      <c r="E15" s="3"/>
      <c r="F15" s="4"/>
      <c r="G15" s="4"/>
      <c r="H15" s="5"/>
      <c r="I15" s="5"/>
      <c r="J15" s="124">
        <f t="shared" si="3"/>
        <v>0</v>
      </c>
      <c r="K15" s="209" t="str">
        <f t="shared" si="4"/>
        <v/>
      </c>
      <c r="L15" s="125" t="str">
        <f t="shared" si="5"/>
        <v/>
      </c>
      <c r="M15" s="6"/>
      <c r="N15" s="138" t="s">
        <v>18</v>
      </c>
      <c r="O15" s="142">
        <f t="shared" si="6"/>
        <v>0</v>
      </c>
      <c r="P15" s="143">
        <f t="shared" si="7"/>
        <v>0</v>
      </c>
      <c r="Q15" s="143">
        <f t="shared" si="8"/>
        <v>0</v>
      </c>
      <c r="R15" s="143">
        <f t="shared" si="9"/>
        <v>0</v>
      </c>
      <c r="S15" s="7">
        <f t="shared" si="10"/>
        <v>0</v>
      </c>
      <c r="T15" s="8">
        <f t="shared" si="11"/>
        <v>0</v>
      </c>
      <c r="U15" s="144">
        <f t="shared" si="12"/>
        <v>0</v>
      </c>
      <c r="V15" s="145">
        <f t="shared" si="13"/>
        <v>0</v>
      </c>
      <c r="W15" s="144">
        <f t="shared" si="14"/>
        <v>0</v>
      </c>
      <c r="X15" s="146">
        <f t="shared" si="15"/>
        <v>0</v>
      </c>
      <c r="Y15" s="144">
        <f t="shared" si="16"/>
        <v>0</v>
      </c>
      <c r="Z15" s="146">
        <f t="shared" si="17"/>
        <v>0</v>
      </c>
      <c r="AA15" s="71">
        <f t="shared" si="18"/>
        <v>0</v>
      </c>
      <c r="AB15" s="101">
        <f t="shared" si="19"/>
        <v>0</v>
      </c>
      <c r="AC15" s="131"/>
    </row>
    <row r="16" spans="1:33" ht="24.95" customHeight="1" x14ac:dyDescent="0.35">
      <c r="A16" s="65"/>
      <c r="B16" s="1"/>
      <c r="C16" s="1"/>
      <c r="D16" s="2"/>
      <c r="E16" s="3"/>
      <c r="F16" s="4"/>
      <c r="G16" s="4"/>
      <c r="H16" s="5"/>
      <c r="I16" s="5"/>
      <c r="J16" s="124">
        <f t="shared" si="3"/>
        <v>0</v>
      </c>
      <c r="K16" s="209" t="str">
        <f t="shared" si="4"/>
        <v/>
      </c>
      <c r="L16" s="125" t="str">
        <f t="shared" si="5"/>
        <v/>
      </c>
      <c r="M16" s="6"/>
      <c r="N16" s="138" t="s">
        <v>18</v>
      </c>
      <c r="O16" s="142">
        <f t="shared" si="6"/>
        <v>0</v>
      </c>
      <c r="P16" s="143">
        <f t="shared" si="7"/>
        <v>0</v>
      </c>
      <c r="Q16" s="143">
        <f t="shared" si="8"/>
        <v>0</v>
      </c>
      <c r="R16" s="143">
        <f t="shared" si="9"/>
        <v>0</v>
      </c>
      <c r="S16" s="7">
        <f t="shared" si="10"/>
        <v>0</v>
      </c>
      <c r="T16" s="8">
        <f t="shared" si="11"/>
        <v>0</v>
      </c>
      <c r="U16" s="144">
        <f t="shared" si="12"/>
        <v>0</v>
      </c>
      <c r="V16" s="145">
        <f t="shared" si="13"/>
        <v>0</v>
      </c>
      <c r="W16" s="144">
        <f t="shared" si="14"/>
        <v>0</v>
      </c>
      <c r="X16" s="146">
        <f t="shared" si="15"/>
        <v>0</v>
      </c>
      <c r="Y16" s="144">
        <f t="shared" si="16"/>
        <v>0</v>
      </c>
      <c r="Z16" s="146">
        <f t="shared" si="17"/>
        <v>0</v>
      </c>
      <c r="AA16" s="71">
        <f t="shared" si="18"/>
        <v>0</v>
      </c>
      <c r="AB16" s="101">
        <f t="shared" si="19"/>
        <v>0</v>
      </c>
      <c r="AC16" s="131"/>
    </row>
    <row r="17" spans="1:29" ht="24.95" customHeight="1" x14ac:dyDescent="0.35">
      <c r="A17" s="65"/>
      <c r="B17" s="1"/>
      <c r="C17" s="1"/>
      <c r="D17" s="2"/>
      <c r="E17" s="3"/>
      <c r="F17" s="4"/>
      <c r="G17" s="4"/>
      <c r="H17" s="5"/>
      <c r="I17" s="5"/>
      <c r="J17" s="124">
        <f t="shared" si="3"/>
        <v>0</v>
      </c>
      <c r="K17" s="209" t="str">
        <f t="shared" si="4"/>
        <v/>
      </c>
      <c r="L17" s="125" t="str">
        <f t="shared" si="5"/>
        <v/>
      </c>
      <c r="M17" s="6"/>
      <c r="N17" s="138" t="s">
        <v>18</v>
      </c>
      <c r="O17" s="142">
        <f t="shared" si="6"/>
        <v>0</v>
      </c>
      <c r="P17" s="143">
        <f t="shared" si="7"/>
        <v>0</v>
      </c>
      <c r="Q17" s="143">
        <f t="shared" si="8"/>
        <v>0</v>
      </c>
      <c r="R17" s="143">
        <f t="shared" si="9"/>
        <v>0</v>
      </c>
      <c r="S17" s="7">
        <f t="shared" si="10"/>
        <v>0</v>
      </c>
      <c r="T17" s="8">
        <f t="shared" si="11"/>
        <v>0</v>
      </c>
      <c r="U17" s="144">
        <f t="shared" si="12"/>
        <v>0</v>
      </c>
      <c r="V17" s="145">
        <f t="shared" si="13"/>
        <v>0</v>
      </c>
      <c r="W17" s="144">
        <f t="shared" si="14"/>
        <v>0</v>
      </c>
      <c r="X17" s="146">
        <f t="shared" si="15"/>
        <v>0</v>
      </c>
      <c r="Y17" s="144">
        <f t="shared" si="16"/>
        <v>0</v>
      </c>
      <c r="Z17" s="146">
        <f t="shared" si="17"/>
        <v>0</v>
      </c>
      <c r="AA17" s="71">
        <f t="shared" si="18"/>
        <v>0</v>
      </c>
      <c r="AB17" s="101">
        <f t="shared" si="19"/>
        <v>0</v>
      </c>
      <c r="AC17" s="131"/>
    </row>
    <row r="18" spans="1:29" ht="24.95" customHeight="1" x14ac:dyDescent="0.35">
      <c r="A18" s="65"/>
      <c r="B18" s="1"/>
      <c r="C18" s="1"/>
      <c r="D18" s="2"/>
      <c r="E18" s="3"/>
      <c r="F18" s="4"/>
      <c r="G18" s="4"/>
      <c r="H18" s="5"/>
      <c r="I18" s="5"/>
      <c r="J18" s="124">
        <f t="shared" si="3"/>
        <v>0</v>
      </c>
      <c r="K18" s="209" t="str">
        <f t="shared" si="4"/>
        <v/>
      </c>
      <c r="L18" s="125" t="str">
        <f t="shared" si="5"/>
        <v/>
      </c>
      <c r="M18" s="6"/>
      <c r="N18" s="138" t="s">
        <v>18</v>
      </c>
      <c r="O18" s="142">
        <f t="shared" si="6"/>
        <v>0</v>
      </c>
      <c r="P18" s="143">
        <f t="shared" si="7"/>
        <v>0</v>
      </c>
      <c r="Q18" s="143">
        <f t="shared" si="8"/>
        <v>0</v>
      </c>
      <c r="R18" s="143">
        <f t="shared" si="9"/>
        <v>0</v>
      </c>
      <c r="S18" s="7">
        <f t="shared" si="10"/>
        <v>0</v>
      </c>
      <c r="T18" s="8">
        <f t="shared" si="11"/>
        <v>0</v>
      </c>
      <c r="U18" s="144">
        <f t="shared" si="12"/>
        <v>0</v>
      </c>
      <c r="V18" s="145">
        <f t="shared" si="13"/>
        <v>0</v>
      </c>
      <c r="W18" s="144">
        <f t="shared" si="14"/>
        <v>0</v>
      </c>
      <c r="X18" s="146">
        <f t="shared" si="15"/>
        <v>0</v>
      </c>
      <c r="Y18" s="144">
        <f t="shared" si="16"/>
        <v>0</v>
      </c>
      <c r="Z18" s="146">
        <f t="shared" si="17"/>
        <v>0</v>
      </c>
      <c r="AA18" s="71">
        <f t="shared" si="18"/>
        <v>0</v>
      </c>
      <c r="AB18" s="101">
        <f t="shared" si="19"/>
        <v>0</v>
      </c>
      <c r="AC18" s="131"/>
    </row>
    <row r="19" spans="1:29" ht="24.95" customHeight="1" x14ac:dyDescent="0.35">
      <c r="A19" s="65"/>
      <c r="B19" s="1"/>
      <c r="C19" s="1"/>
      <c r="D19" s="2"/>
      <c r="E19" s="3"/>
      <c r="F19" s="4"/>
      <c r="G19" s="4"/>
      <c r="H19" s="5"/>
      <c r="I19" s="5"/>
      <c r="J19" s="124">
        <f t="shared" si="3"/>
        <v>0</v>
      </c>
      <c r="K19" s="209" t="str">
        <f t="shared" si="4"/>
        <v/>
      </c>
      <c r="L19" s="125" t="str">
        <f t="shared" si="5"/>
        <v/>
      </c>
      <c r="M19" s="6"/>
      <c r="N19" s="138" t="s">
        <v>18</v>
      </c>
      <c r="O19" s="142">
        <f t="shared" si="6"/>
        <v>0</v>
      </c>
      <c r="P19" s="143">
        <f t="shared" si="7"/>
        <v>0</v>
      </c>
      <c r="Q19" s="143">
        <f t="shared" si="8"/>
        <v>0</v>
      </c>
      <c r="R19" s="143">
        <f t="shared" si="9"/>
        <v>0</v>
      </c>
      <c r="S19" s="7">
        <f t="shared" si="10"/>
        <v>0</v>
      </c>
      <c r="T19" s="8">
        <f t="shared" si="11"/>
        <v>0</v>
      </c>
      <c r="U19" s="144">
        <f t="shared" si="12"/>
        <v>0</v>
      </c>
      <c r="V19" s="145">
        <f t="shared" si="13"/>
        <v>0</v>
      </c>
      <c r="W19" s="144">
        <f t="shared" si="14"/>
        <v>0</v>
      </c>
      <c r="X19" s="146">
        <f t="shared" si="15"/>
        <v>0</v>
      </c>
      <c r="Y19" s="144">
        <f t="shared" si="16"/>
        <v>0</v>
      </c>
      <c r="Z19" s="146">
        <f t="shared" si="17"/>
        <v>0</v>
      </c>
      <c r="AA19" s="71">
        <f t="shared" si="18"/>
        <v>0</v>
      </c>
      <c r="AB19" s="101">
        <f t="shared" si="19"/>
        <v>0</v>
      </c>
      <c r="AC19" s="131"/>
    </row>
    <row r="20" spans="1:29" ht="24.95" customHeight="1" x14ac:dyDescent="0.35">
      <c r="A20" s="65"/>
      <c r="B20" s="1"/>
      <c r="C20" s="1"/>
      <c r="D20" s="2"/>
      <c r="E20" s="3"/>
      <c r="F20" s="4"/>
      <c r="G20" s="4"/>
      <c r="H20" s="5"/>
      <c r="I20" s="5"/>
      <c r="J20" s="124">
        <f t="shared" si="3"/>
        <v>0</v>
      </c>
      <c r="K20" s="209" t="str">
        <f t="shared" si="4"/>
        <v/>
      </c>
      <c r="L20" s="125" t="str">
        <f t="shared" si="5"/>
        <v/>
      </c>
      <c r="M20" s="6"/>
      <c r="N20" s="138" t="s">
        <v>18</v>
      </c>
      <c r="O20" s="142">
        <f t="shared" si="6"/>
        <v>0</v>
      </c>
      <c r="P20" s="143">
        <f t="shared" si="7"/>
        <v>0</v>
      </c>
      <c r="Q20" s="143">
        <f t="shared" si="8"/>
        <v>0</v>
      </c>
      <c r="R20" s="143">
        <f t="shared" si="9"/>
        <v>0</v>
      </c>
      <c r="S20" s="7">
        <f t="shared" si="10"/>
        <v>0</v>
      </c>
      <c r="T20" s="8">
        <f t="shared" si="11"/>
        <v>0</v>
      </c>
      <c r="U20" s="144">
        <f t="shared" si="12"/>
        <v>0</v>
      </c>
      <c r="V20" s="145">
        <f t="shared" si="13"/>
        <v>0</v>
      </c>
      <c r="W20" s="144">
        <f t="shared" si="14"/>
        <v>0</v>
      </c>
      <c r="X20" s="146">
        <f t="shared" si="15"/>
        <v>0</v>
      </c>
      <c r="Y20" s="144">
        <f t="shared" si="16"/>
        <v>0</v>
      </c>
      <c r="Z20" s="146">
        <f t="shared" si="17"/>
        <v>0</v>
      </c>
      <c r="AA20" s="71">
        <f t="shared" si="18"/>
        <v>0</v>
      </c>
      <c r="AB20" s="101">
        <f t="shared" si="19"/>
        <v>0</v>
      </c>
      <c r="AC20" s="131"/>
    </row>
    <row r="21" spans="1:29" ht="24.95" customHeight="1" x14ac:dyDescent="0.35">
      <c r="A21" s="65"/>
      <c r="B21" s="1"/>
      <c r="C21" s="1"/>
      <c r="D21" s="2"/>
      <c r="E21" s="3"/>
      <c r="F21" s="4"/>
      <c r="G21" s="4"/>
      <c r="H21" s="5"/>
      <c r="I21" s="5"/>
      <c r="J21" s="124">
        <f t="shared" si="3"/>
        <v>0</v>
      </c>
      <c r="K21" s="209" t="str">
        <f t="shared" si="4"/>
        <v/>
      </c>
      <c r="L21" s="125" t="str">
        <f t="shared" si="5"/>
        <v/>
      </c>
      <c r="M21" s="6"/>
      <c r="N21" s="138" t="s">
        <v>18</v>
      </c>
      <c r="O21" s="142">
        <f t="shared" si="6"/>
        <v>0</v>
      </c>
      <c r="P21" s="143">
        <f t="shared" si="7"/>
        <v>0</v>
      </c>
      <c r="Q21" s="143">
        <f t="shared" si="8"/>
        <v>0</v>
      </c>
      <c r="R21" s="143">
        <f t="shared" si="9"/>
        <v>0</v>
      </c>
      <c r="S21" s="7">
        <f t="shared" si="10"/>
        <v>0</v>
      </c>
      <c r="T21" s="8">
        <f t="shared" si="11"/>
        <v>0</v>
      </c>
      <c r="U21" s="144">
        <f t="shared" si="12"/>
        <v>0</v>
      </c>
      <c r="V21" s="145">
        <f t="shared" si="13"/>
        <v>0</v>
      </c>
      <c r="W21" s="144">
        <f t="shared" si="14"/>
        <v>0</v>
      </c>
      <c r="X21" s="146">
        <f t="shared" si="15"/>
        <v>0</v>
      </c>
      <c r="Y21" s="144">
        <f t="shared" si="16"/>
        <v>0</v>
      </c>
      <c r="Z21" s="146">
        <f t="shared" si="17"/>
        <v>0</v>
      </c>
      <c r="AA21" s="71">
        <f t="shared" si="18"/>
        <v>0</v>
      </c>
      <c r="AB21" s="101">
        <f t="shared" si="19"/>
        <v>0</v>
      </c>
      <c r="AC21" s="131"/>
    </row>
    <row r="22" spans="1:29" ht="24.95" customHeight="1" x14ac:dyDescent="0.35">
      <c r="A22" s="65"/>
      <c r="B22" s="1"/>
      <c r="C22" s="1"/>
      <c r="D22" s="2"/>
      <c r="E22" s="3"/>
      <c r="F22" s="4"/>
      <c r="G22" s="4"/>
      <c r="H22" s="5"/>
      <c r="I22" s="5"/>
      <c r="J22" s="124">
        <f t="shared" si="3"/>
        <v>0</v>
      </c>
      <c r="K22" s="209" t="str">
        <f t="shared" si="4"/>
        <v/>
      </c>
      <c r="L22" s="125" t="str">
        <f t="shared" si="5"/>
        <v/>
      </c>
      <c r="M22" s="6"/>
      <c r="N22" s="138" t="s">
        <v>18</v>
      </c>
      <c r="O22" s="142">
        <f t="shared" si="6"/>
        <v>0</v>
      </c>
      <c r="P22" s="143">
        <f t="shared" si="7"/>
        <v>0</v>
      </c>
      <c r="Q22" s="143">
        <f t="shared" si="8"/>
        <v>0</v>
      </c>
      <c r="R22" s="143">
        <f t="shared" si="9"/>
        <v>0</v>
      </c>
      <c r="S22" s="7">
        <f t="shared" si="10"/>
        <v>0</v>
      </c>
      <c r="T22" s="8">
        <f t="shared" si="11"/>
        <v>0</v>
      </c>
      <c r="U22" s="144">
        <f t="shared" si="12"/>
        <v>0</v>
      </c>
      <c r="V22" s="145">
        <f t="shared" si="13"/>
        <v>0</v>
      </c>
      <c r="W22" s="144">
        <f t="shared" si="14"/>
        <v>0</v>
      </c>
      <c r="X22" s="146">
        <f t="shared" si="15"/>
        <v>0</v>
      </c>
      <c r="Y22" s="144">
        <f t="shared" si="16"/>
        <v>0</v>
      </c>
      <c r="Z22" s="146">
        <f t="shared" si="17"/>
        <v>0</v>
      </c>
      <c r="AA22" s="71">
        <f t="shared" si="18"/>
        <v>0</v>
      </c>
      <c r="AB22" s="101">
        <f t="shared" si="19"/>
        <v>0</v>
      </c>
      <c r="AC22" s="131"/>
    </row>
    <row r="23" spans="1:29" ht="24.95" customHeight="1" x14ac:dyDescent="0.35">
      <c r="A23" s="65"/>
      <c r="B23" s="1"/>
      <c r="C23" s="1"/>
      <c r="D23" s="2"/>
      <c r="E23" s="3"/>
      <c r="F23" s="4"/>
      <c r="G23" s="4"/>
      <c r="H23" s="5"/>
      <c r="I23" s="5"/>
      <c r="J23" s="124">
        <f t="shared" si="3"/>
        <v>0</v>
      </c>
      <c r="K23" s="209" t="str">
        <f t="shared" si="4"/>
        <v/>
      </c>
      <c r="L23" s="125" t="str">
        <f t="shared" si="5"/>
        <v/>
      </c>
      <c r="M23" s="6"/>
      <c r="N23" s="138" t="s">
        <v>18</v>
      </c>
      <c r="O23" s="142">
        <f t="shared" si="6"/>
        <v>0</v>
      </c>
      <c r="P23" s="143">
        <f t="shared" si="7"/>
        <v>0</v>
      </c>
      <c r="Q23" s="143">
        <f t="shared" si="8"/>
        <v>0</v>
      </c>
      <c r="R23" s="143">
        <f t="shared" si="9"/>
        <v>0</v>
      </c>
      <c r="S23" s="7">
        <f t="shared" si="10"/>
        <v>0</v>
      </c>
      <c r="T23" s="8">
        <f t="shared" si="11"/>
        <v>0</v>
      </c>
      <c r="U23" s="144">
        <f t="shared" si="12"/>
        <v>0</v>
      </c>
      <c r="V23" s="145">
        <f t="shared" si="13"/>
        <v>0</v>
      </c>
      <c r="W23" s="144">
        <f t="shared" si="14"/>
        <v>0</v>
      </c>
      <c r="X23" s="146">
        <f t="shared" si="15"/>
        <v>0</v>
      </c>
      <c r="Y23" s="144">
        <f t="shared" si="16"/>
        <v>0</v>
      </c>
      <c r="Z23" s="146">
        <f t="shared" si="17"/>
        <v>0</v>
      </c>
      <c r="AA23" s="71">
        <f t="shared" si="18"/>
        <v>0</v>
      </c>
      <c r="AB23" s="101">
        <f t="shared" si="19"/>
        <v>0</v>
      </c>
      <c r="AC23" s="131"/>
    </row>
    <row r="24" spans="1:29" ht="24.95" customHeight="1" x14ac:dyDescent="0.35">
      <c r="A24" s="65"/>
      <c r="B24" s="1"/>
      <c r="C24" s="1"/>
      <c r="D24" s="2"/>
      <c r="E24" s="3"/>
      <c r="F24" s="4"/>
      <c r="G24" s="4"/>
      <c r="H24" s="5"/>
      <c r="I24" s="5"/>
      <c r="J24" s="124">
        <f t="shared" si="3"/>
        <v>0</v>
      </c>
      <c r="K24" s="209" t="str">
        <f t="shared" si="4"/>
        <v/>
      </c>
      <c r="L24" s="125" t="str">
        <f t="shared" si="5"/>
        <v/>
      </c>
      <c r="M24" s="6"/>
      <c r="N24" s="138" t="s">
        <v>18</v>
      </c>
      <c r="O24" s="142">
        <f t="shared" si="6"/>
        <v>0</v>
      </c>
      <c r="P24" s="143">
        <f t="shared" si="7"/>
        <v>0</v>
      </c>
      <c r="Q24" s="143">
        <f t="shared" si="8"/>
        <v>0</v>
      </c>
      <c r="R24" s="143">
        <f t="shared" si="9"/>
        <v>0</v>
      </c>
      <c r="S24" s="7">
        <f t="shared" si="10"/>
        <v>0</v>
      </c>
      <c r="T24" s="8">
        <f t="shared" si="11"/>
        <v>0</v>
      </c>
      <c r="U24" s="144">
        <f t="shared" si="12"/>
        <v>0</v>
      </c>
      <c r="V24" s="145">
        <f t="shared" si="13"/>
        <v>0</v>
      </c>
      <c r="W24" s="144">
        <f t="shared" si="14"/>
        <v>0</v>
      </c>
      <c r="X24" s="146">
        <f t="shared" si="15"/>
        <v>0</v>
      </c>
      <c r="Y24" s="144">
        <f t="shared" si="16"/>
        <v>0</v>
      </c>
      <c r="Z24" s="146">
        <f t="shared" si="17"/>
        <v>0</v>
      </c>
      <c r="AA24" s="71">
        <f t="shared" si="18"/>
        <v>0</v>
      </c>
      <c r="AB24" s="101">
        <f t="shared" si="19"/>
        <v>0</v>
      </c>
      <c r="AC24" s="131"/>
    </row>
    <row r="25" spans="1:29" ht="24.95" customHeight="1" x14ac:dyDescent="0.35">
      <c r="A25" s="65"/>
      <c r="B25" s="1"/>
      <c r="C25" s="1"/>
      <c r="D25" s="2"/>
      <c r="E25" s="3"/>
      <c r="F25" s="4"/>
      <c r="G25" s="4"/>
      <c r="H25" s="5"/>
      <c r="I25" s="5"/>
      <c r="J25" s="124">
        <f t="shared" si="3"/>
        <v>0</v>
      </c>
      <c r="K25" s="209" t="str">
        <f t="shared" si="4"/>
        <v/>
      </c>
      <c r="L25" s="125" t="str">
        <f t="shared" si="5"/>
        <v/>
      </c>
      <c r="M25" s="6"/>
      <c r="N25" s="138" t="s">
        <v>18</v>
      </c>
      <c r="O25" s="142">
        <f t="shared" si="6"/>
        <v>0</v>
      </c>
      <c r="P25" s="143">
        <f t="shared" si="7"/>
        <v>0</v>
      </c>
      <c r="Q25" s="143">
        <f t="shared" si="8"/>
        <v>0</v>
      </c>
      <c r="R25" s="143">
        <f t="shared" si="9"/>
        <v>0</v>
      </c>
      <c r="S25" s="7">
        <f t="shared" si="10"/>
        <v>0</v>
      </c>
      <c r="T25" s="8">
        <f t="shared" si="11"/>
        <v>0</v>
      </c>
      <c r="U25" s="144">
        <f t="shared" si="12"/>
        <v>0</v>
      </c>
      <c r="V25" s="145">
        <f t="shared" si="13"/>
        <v>0</v>
      </c>
      <c r="W25" s="144">
        <f t="shared" si="14"/>
        <v>0</v>
      </c>
      <c r="X25" s="146">
        <f t="shared" si="15"/>
        <v>0</v>
      </c>
      <c r="Y25" s="144">
        <f t="shared" si="16"/>
        <v>0</v>
      </c>
      <c r="Z25" s="146">
        <f t="shared" si="17"/>
        <v>0</v>
      </c>
      <c r="AA25" s="71">
        <f t="shared" si="18"/>
        <v>0</v>
      </c>
      <c r="AB25" s="101">
        <f t="shared" si="19"/>
        <v>0</v>
      </c>
      <c r="AC25" s="131"/>
    </row>
    <row r="26" spans="1:29" ht="24.95" customHeight="1" x14ac:dyDescent="0.35">
      <c r="A26" s="65"/>
      <c r="B26" s="1"/>
      <c r="C26" s="1"/>
      <c r="D26" s="2"/>
      <c r="E26" s="3"/>
      <c r="F26" s="4"/>
      <c r="G26" s="4"/>
      <c r="H26" s="5"/>
      <c r="I26" s="5"/>
      <c r="J26" s="124">
        <f t="shared" si="3"/>
        <v>0</v>
      </c>
      <c r="K26" s="209" t="str">
        <f t="shared" si="4"/>
        <v/>
      </c>
      <c r="L26" s="125" t="str">
        <f t="shared" si="5"/>
        <v/>
      </c>
      <c r="M26" s="6"/>
      <c r="N26" s="138" t="s">
        <v>18</v>
      </c>
      <c r="O26" s="142">
        <f t="shared" si="6"/>
        <v>0</v>
      </c>
      <c r="P26" s="143">
        <f t="shared" si="7"/>
        <v>0</v>
      </c>
      <c r="Q26" s="143">
        <f t="shared" si="8"/>
        <v>0</v>
      </c>
      <c r="R26" s="143">
        <f t="shared" si="9"/>
        <v>0</v>
      </c>
      <c r="S26" s="7">
        <f t="shared" si="10"/>
        <v>0</v>
      </c>
      <c r="T26" s="8">
        <f t="shared" si="11"/>
        <v>0</v>
      </c>
      <c r="U26" s="144">
        <f t="shared" si="12"/>
        <v>0</v>
      </c>
      <c r="V26" s="145">
        <f t="shared" si="13"/>
        <v>0</v>
      </c>
      <c r="W26" s="144">
        <f t="shared" si="14"/>
        <v>0</v>
      </c>
      <c r="X26" s="146">
        <f t="shared" si="15"/>
        <v>0</v>
      </c>
      <c r="Y26" s="144">
        <f t="shared" si="16"/>
        <v>0</v>
      </c>
      <c r="Z26" s="146">
        <f t="shared" si="17"/>
        <v>0</v>
      </c>
      <c r="AA26" s="71">
        <f t="shared" si="18"/>
        <v>0</v>
      </c>
      <c r="AB26" s="101">
        <f t="shared" si="19"/>
        <v>0</v>
      </c>
      <c r="AC26" s="131"/>
    </row>
    <row r="27" spans="1:29" ht="24.95" customHeight="1" x14ac:dyDescent="0.35">
      <c r="A27" s="65"/>
      <c r="B27" s="1"/>
      <c r="C27" s="1"/>
      <c r="D27" s="2"/>
      <c r="E27" s="3"/>
      <c r="F27" s="4"/>
      <c r="G27" s="4"/>
      <c r="H27" s="5"/>
      <c r="I27" s="5"/>
      <c r="J27" s="124">
        <f t="shared" si="3"/>
        <v>0</v>
      </c>
      <c r="K27" s="209" t="str">
        <f t="shared" si="4"/>
        <v/>
      </c>
      <c r="L27" s="125" t="str">
        <f t="shared" si="5"/>
        <v/>
      </c>
      <c r="M27" s="6"/>
      <c r="N27" s="138" t="s">
        <v>18</v>
      </c>
      <c r="O27" s="142">
        <f t="shared" si="6"/>
        <v>0</v>
      </c>
      <c r="P27" s="143">
        <f t="shared" si="7"/>
        <v>0</v>
      </c>
      <c r="Q27" s="143">
        <f t="shared" si="8"/>
        <v>0</v>
      </c>
      <c r="R27" s="143">
        <f t="shared" si="9"/>
        <v>0</v>
      </c>
      <c r="S27" s="7">
        <f t="shared" si="10"/>
        <v>0</v>
      </c>
      <c r="T27" s="8">
        <f t="shared" si="11"/>
        <v>0</v>
      </c>
      <c r="U27" s="144">
        <f t="shared" si="12"/>
        <v>0</v>
      </c>
      <c r="V27" s="145">
        <f t="shared" si="13"/>
        <v>0</v>
      </c>
      <c r="W27" s="144">
        <f t="shared" si="14"/>
        <v>0</v>
      </c>
      <c r="X27" s="146">
        <f t="shared" si="15"/>
        <v>0</v>
      </c>
      <c r="Y27" s="144">
        <f t="shared" si="16"/>
        <v>0</v>
      </c>
      <c r="Z27" s="146">
        <f t="shared" si="17"/>
        <v>0</v>
      </c>
      <c r="AA27" s="71">
        <f t="shared" si="18"/>
        <v>0</v>
      </c>
      <c r="AB27" s="101">
        <f t="shared" si="19"/>
        <v>0</v>
      </c>
      <c r="AC27" s="131"/>
    </row>
    <row r="28" spans="1:29" ht="24.95" customHeight="1" x14ac:dyDescent="0.35">
      <c r="A28" s="65"/>
      <c r="B28" s="1"/>
      <c r="C28" s="1"/>
      <c r="D28" s="2"/>
      <c r="E28" s="3"/>
      <c r="F28" s="4"/>
      <c r="G28" s="4"/>
      <c r="H28" s="5"/>
      <c r="I28" s="5"/>
      <c r="J28" s="124">
        <f t="shared" si="3"/>
        <v>0</v>
      </c>
      <c r="K28" s="209" t="str">
        <f t="shared" si="4"/>
        <v/>
      </c>
      <c r="L28" s="125" t="str">
        <f t="shared" si="5"/>
        <v/>
      </c>
      <c r="M28" s="6"/>
      <c r="N28" s="138" t="s">
        <v>18</v>
      </c>
      <c r="O28" s="142">
        <f t="shared" si="6"/>
        <v>0</v>
      </c>
      <c r="P28" s="143">
        <f t="shared" si="7"/>
        <v>0</v>
      </c>
      <c r="Q28" s="143">
        <f t="shared" si="8"/>
        <v>0</v>
      </c>
      <c r="R28" s="143">
        <f t="shared" si="9"/>
        <v>0</v>
      </c>
      <c r="S28" s="7">
        <f t="shared" si="10"/>
        <v>0</v>
      </c>
      <c r="T28" s="8">
        <f t="shared" si="11"/>
        <v>0</v>
      </c>
      <c r="U28" s="144">
        <f t="shared" si="12"/>
        <v>0</v>
      </c>
      <c r="V28" s="145">
        <f t="shared" si="13"/>
        <v>0</v>
      </c>
      <c r="W28" s="144">
        <f t="shared" si="14"/>
        <v>0</v>
      </c>
      <c r="X28" s="146">
        <f t="shared" si="15"/>
        <v>0</v>
      </c>
      <c r="Y28" s="144">
        <f t="shared" si="16"/>
        <v>0</v>
      </c>
      <c r="Z28" s="146">
        <f t="shared" si="17"/>
        <v>0</v>
      </c>
      <c r="AA28" s="71">
        <f t="shared" si="18"/>
        <v>0</v>
      </c>
      <c r="AB28" s="101">
        <f t="shared" si="19"/>
        <v>0</v>
      </c>
      <c r="AC28" s="131"/>
    </row>
    <row r="29" spans="1:29" ht="24.95" customHeight="1" x14ac:dyDescent="0.35">
      <c r="A29" s="65"/>
      <c r="B29" s="1"/>
      <c r="C29" s="1"/>
      <c r="D29" s="2"/>
      <c r="E29" s="3"/>
      <c r="F29" s="4"/>
      <c r="G29" s="4"/>
      <c r="H29" s="5"/>
      <c r="I29" s="5"/>
      <c r="J29" s="124">
        <f t="shared" si="3"/>
        <v>0</v>
      </c>
      <c r="K29" s="209" t="str">
        <f t="shared" si="4"/>
        <v/>
      </c>
      <c r="L29" s="125" t="str">
        <f t="shared" si="5"/>
        <v/>
      </c>
      <c r="M29" s="6"/>
      <c r="N29" s="138" t="s">
        <v>18</v>
      </c>
      <c r="O29" s="142">
        <f t="shared" si="6"/>
        <v>0</v>
      </c>
      <c r="P29" s="143">
        <f t="shared" si="7"/>
        <v>0</v>
      </c>
      <c r="Q29" s="143">
        <f t="shared" si="8"/>
        <v>0</v>
      </c>
      <c r="R29" s="143">
        <f t="shared" si="9"/>
        <v>0</v>
      </c>
      <c r="S29" s="7">
        <f t="shared" si="10"/>
        <v>0</v>
      </c>
      <c r="T29" s="8">
        <f t="shared" si="11"/>
        <v>0</v>
      </c>
      <c r="U29" s="144">
        <f t="shared" si="12"/>
        <v>0</v>
      </c>
      <c r="V29" s="145">
        <f t="shared" si="13"/>
        <v>0</v>
      </c>
      <c r="W29" s="144">
        <f t="shared" si="14"/>
        <v>0</v>
      </c>
      <c r="X29" s="146">
        <f t="shared" si="15"/>
        <v>0</v>
      </c>
      <c r="Y29" s="144">
        <f t="shared" si="16"/>
        <v>0</v>
      </c>
      <c r="Z29" s="146">
        <f t="shared" si="17"/>
        <v>0</v>
      </c>
      <c r="AA29" s="71">
        <f t="shared" si="18"/>
        <v>0</v>
      </c>
      <c r="AB29" s="101">
        <f t="shared" si="19"/>
        <v>0</v>
      </c>
      <c r="AC29" s="131"/>
    </row>
    <row r="30" spans="1:29" ht="24.95" customHeight="1" x14ac:dyDescent="0.35">
      <c r="A30" s="65"/>
      <c r="B30" s="1"/>
      <c r="C30" s="1"/>
      <c r="D30" s="2"/>
      <c r="E30" s="3"/>
      <c r="F30" s="4"/>
      <c r="G30" s="4"/>
      <c r="H30" s="5"/>
      <c r="I30" s="5"/>
      <c r="J30" s="124">
        <f t="shared" si="3"/>
        <v>0</v>
      </c>
      <c r="K30" s="209" t="str">
        <f t="shared" si="4"/>
        <v/>
      </c>
      <c r="L30" s="125" t="str">
        <f t="shared" si="5"/>
        <v/>
      </c>
      <c r="M30" s="6"/>
      <c r="N30" s="138" t="s">
        <v>18</v>
      </c>
      <c r="O30" s="142">
        <f t="shared" si="6"/>
        <v>0</v>
      </c>
      <c r="P30" s="143">
        <f t="shared" si="7"/>
        <v>0</v>
      </c>
      <c r="Q30" s="143">
        <f t="shared" si="8"/>
        <v>0</v>
      </c>
      <c r="R30" s="143">
        <f t="shared" si="9"/>
        <v>0</v>
      </c>
      <c r="S30" s="7">
        <f t="shared" si="10"/>
        <v>0</v>
      </c>
      <c r="T30" s="8">
        <f t="shared" si="11"/>
        <v>0</v>
      </c>
      <c r="U30" s="144">
        <f t="shared" si="12"/>
        <v>0</v>
      </c>
      <c r="V30" s="145">
        <f t="shared" si="13"/>
        <v>0</v>
      </c>
      <c r="W30" s="144">
        <f t="shared" si="14"/>
        <v>0</v>
      </c>
      <c r="X30" s="146">
        <f t="shared" si="15"/>
        <v>0</v>
      </c>
      <c r="Y30" s="144">
        <f t="shared" si="16"/>
        <v>0</v>
      </c>
      <c r="Z30" s="146">
        <f t="shared" si="17"/>
        <v>0</v>
      </c>
      <c r="AA30" s="71">
        <f t="shared" si="18"/>
        <v>0</v>
      </c>
      <c r="AB30" s="101">
        <f t="shared" si="19"/>
        <v>0</v>
      </c>
      <c r="AC30" s="131"/>
    </row>
    <row r="31" spans="1:29" ht="24.95" customHeight="1" x14ac:dyDescent="0.35">
      <c r="A31" s="65"/>
      <c r="B31" s="1"/>
      <c r="C31" s="1"/>
      <c r="D31" s="2"/>
      <c r="E31" s="3"/>
      <c r="F31" s="4"/>
      <c r="G31" s="4"/>
      <c r="H31" s="5"/>
      <c r="I31" s="5"/>
      <c r="J31" s="124">
        <f t="shared" si="3"/>
        <v>0</v>
      </c>
      <c r="K31" s="209" t="str">
        <f t="shared" si="4"/>
        <v/>
      </c>
      <c r="L31" s="125" t="str">
        <f t="shared" si="5"/>
        <v/>
      </c>
      <c r="M31" s="6"/>
      <c r="N31" s="138" t="s">
        <v>18</v>
      </c>
      <c r="O31" s="142">
        <f t="shared" si="6"/>
        <v>0</v>
      </c>
      <c r="P31" s="143">
        <f t="shared" si="7"/>
        <v>0</v>
      </c>
      <c r="Q31" s="143">
        <f t="shared" si="8"/>
        <v>0</v>
      </c>
      <c r="R31" s="143">
        <f t="shared" si="9"/>
        <v>0</v>
      </c>
      <c r="S31" s="7">
        <f t="shared" si="10"/>
        <v>0</v>
      </c>
      <c r="T31" s="8">
        <f t="shared" si="11"/>
        <v>0</v>
      </c>
      <c r="U31" s="144">
        <f t="shared" si="12"/>
        <v>0</v>
      </c>
      <c r="V31" s="145">
        <f t="shared" si="13"/>
        <v>0</v>
      </c>
      <c r="W31" s="144">
        <f t="shared" si="14"/>
        <v>0</v>
      </c>
      <c r="X31" s="146">
        <f t="shared" si="15"/>
        <v>0</v>
      </c>
      <c r="Y31" s="144">
        <f t="shared" si="16"/>
        <v>0</v>
      </c>
      <c r="Z31" s="146">
        <f t="shared" si="17"/>
        <v>0</v>
      </c>
      <c r="AA31" s="71">
        <f t="shared" si="18"/>
        <v>0</v>
      </c>
      <c r="AB31" s="101">
        <f t="shared" si="19"/>
        <v>0</v>
      </c>
      <c r="AC31" s="131"/>
    </row>
    <row r="32" spans="1:29" ht="24.95" customHeight="1" x14ac:dyDescent="0.35">
      <c r="A32" s="65"/>
      <c r="B32" s="1"/>
      <c r="C32" s="1"/>
      <c r="D32" s="2"/>
      <c r="E32" s="3"/>
      <c r="F32" s="4"/>
      <c r="G32" s="4"/>
      <c r="H32" s="5"/>
      <c r="I32" s="5"/>
      <c r="J32" s="124">
        <f t="shared" si="3"/>
        <v>0</v>
      </c>
      <c r="K32" s="209" t="str">
        <f t="shared" si="4"/>
        <v/>
      </c>
      <c r="L32" s="125" t="str">
        <f t="shared" si="5"/>
        <v/>
      </c>
      <c r="M32" s="6"/>
      <c r="N32" s="138" t="s">
        <v>18</v>
      </c>
      <c r="O32" s="142">
        <f t="shared" si="6"/>
        <v>0</v>
      </c>
      <c r="P32" s="143">
        <f t="shared" si="7"/>
        <v>0</v>
      </c>
      <c r="Q32" s="143">
        <f t="shared" si="8"/>
        <v>0</v>
      </c>
      <c r="R32" s="143">
        <f t="shared" si="9"/>
        <v>0</v>
      </c>
      <c r="S32" s="7">
        <f t="shared" si="10"/>
        <v>0</v>
      </c>
      <c r="T32" s="8">
        <f t="shared" si="11"/>
        <v>0</v>
      </c>
      <c r="U32" s="144">
        <f t="shared" si="12"/>
        <v>0</v>
      </c>
      <c r="V32" s="145">
        <f t="shared" si="13"/>
        <v>0</v>
      </c>
      <c r="W32" s="144">
        <f t="shared" si="14"/>
        <v>0</v>
      </c>
      <c r="X32" s="146">
        <f t="shared" si="15"/>
        <v>0</v>
      </c>
      <c r="Y32" s="144">
        <f t="shared" si="16"/>
        <v>0</v>
      </c>
      <c r="Z32" s="146">
        <f t="shared" si="17"/>
        <v>0</v>
      </c>
      <c r="AA32" s="71">
        <f t="shared" si="18"/>
        <v>0</v>
      </c>
      <c r="AB32" s="101">
        <f t="shared" si="19"/>
        <v>0</v>
      </c>
      <c r="AC32" s="131"/>
    </row>
    <row r="33" spans="1:29" ht="24.95" customHeight="1" x14ac:dyDescent="0.35">
      <c r="A33" s="65"/>
      <c r="B33" s="1"/>
      <c r="C33" s="1"/>
      <c r="D33" s="2"/>
      <c r="E33" s="3"/>
      <c r="F33" s="4"/>
      <c r="G33" s="4"/>
      <c r="H33" s="5"/>
      <c r="I33" s="5"/>
      <c r="J33" s="124">
        <f t="shared" si="3"/>
        <v>0</v>
      </c>
      <c r="K33" s="209" t="str">
        <f t="shared" si="4"/>
        <v/>
      </c>
      <c r="L33" s="125" t="str">
        <f t="shared" si="5"/>
        <v/>
      </c>
      <c r="M33" s="6"/>
      <c r="N33" s="138" t="s">
        <v>18</v>
      </c>
      <c r="O33" s="142">
        <f t="shared" si="6"/>
        <v>0</v>
      </c>
      <c r="P33" s="143">
        <f t="shared" si="7"/>
        <v>0</v>
      </c>
      <c r="Q33" s="143">
        <f t="shared" si="8"/>
        <v>0</v>
      </c>
      <c r="R33" s="143">
        <f t="shared" si="9"/>
        <v>0</v>
      </c>
      <c r="S33" s="7">
        <f t="shared" si="10"/>
        <v>0</v>
      </c>
      <c r="T33" s="8">
        <f t="shared" si="11"/>
        <v>0</v>
      </c>
      <c r="U33" s="144">
        <f t="shared" si="12"/>
        <v>0</v>
      </c>
      <c r="V33" s="145">
        <f t="shared" si="13"/>
        <v>0</v>
      </c>
      <c r="W33" s="144">
        <f t="shared" si="14"/>
        <v>0</v>
      </c>
      <c r="X33" s="146">
        <f t="shared" si="15"/>
        <v>0</v>
      </c>
      <c r="Y33" s="144">
        <f t="shared" si="16"/>
        <v>0</v>
      </c>
      <c r="Z33" s="146">
        <f t="shared" si="17"/>
        <v>0</v>
      </c>
      <c r="AA33" s="71">
        <f t="shared" si="18"/>
        <v>0</v>
      </c>
      <c r="AB33" s="101">
        <f t="shared" si="19"/>
        <v>0</v>
      </c>
      <c r="AC33" s="131"/>
    </row>
    <row r="34" spans="1:29" ht="24.95" customHeight="1" x14ac:dyDescent="0.35">
      <c r="A34" s="65"/>
      <c r="B34" s="1"/>
      <c r="C34" s="1"/>
      <c r="D34" s="2"/>
      <c r="E34" s="3"/>
      <c r="F34" s="4"/>
      <c r="G34" s="4"/>
      <c r="H34" s="5"/>
      <c r="I34" s="5"/>
      <c r="J34" s="124">
        <f t="shared" si="3"/>
        <v>0</v>
      </c>
      <c r="K34" s="209" t="str">
        <f t="shared" si="4"/>
        <v/>
      </c>
      <c r="L34" s="125" t="str">
        <f t="shared" si="5"/>
        <v/>
      </c>
      <c r="M34" s="6"/>
      <c r="N34" s="138" t="s">
        <v>18</v>
      </c>
      <c r="O34" s="142">
        <f t="shared" si="6"/>
        <v>0</v>
      </c>
      <c r="P34" s="143">
        <f t="shared" si="7"/>
        <v>0</v>
      </c>
      <c r="Q34" s="143">
        <f t="shared" si="8"/>
        <v>0</v>
      </c>
      <c r="R34" s="143">
        <f t="shared" si="9"/>
        <v>0</v>
      </c>
      <c r="S34" s="7">
        <f t="shared" si="10"/>
        <v>0</v>
      </c>
      <c r="T34" s="8">
        <f t="shared" si="11"/>
        <v>0</v>
      </c>
      <c r="U34" s="144">
        <f t="shared" si="12"/>
        <v>0</v>
      </c>
      <c r="V34" s="145">
        <f t="shared" si="13"/>
        <v>0</v>
      </c>
      <c r="W34" s="144">
        <f t="shared" si="14"/>
        <v>0</v>
      </c>
      <c r="X34" s="146">
        <f t="shared" si="15"/>
        <v>0</v>
      </c>
      <c r="Y34" s="144">
        <f t="shared" si="16"/>
        <v>0</v>
      </c>
      <c r="Z34" s="146">
        <f t="shared" si="17"/>
        <v>0</v>
      </c>
      <c r="AA34" s="71">
        <f t="shared" si="18"/>
        <v>0</v>
      </c>
      <c r="AB34" s="101">
        <f t="shared" si="19"/>
        <v>0</v>
      </c>
      <c r="AC34" s="131"/>
    </row>
    <row r="35" spans="1:29" ht="24.95" customHeight="1" x14ac:dyDescent="0.35">
      <c r="A35" s="65"/>
      <c r="B35" s="1"/>
      <c r="C35" s="1"/>
      <c r="D35" s="2"/>
      <c r="E35" s="3"/>
      <c r="F35" s="4"/>
      <c r="G35" s="4"/>
      <c r="H35" s="5"/>
      <c r="I35" s="5"/>
      <c r="J35" s="124">
        <f t="shared" si="3"/>
        <v>0</v>
      </c>
      <c r="K35" s="209" t="str">
        <f t="shared" si="4"/>
        <v/>
      </c>
      <c r="L35" s="125" t="str">
        <f t="shared" si="5"/>
        <v/>
      </c>
      <c r="M35" s="6"/>
      <c r="N35" s="138" t="s">
        <v>18</v>
      </c>
      <c r="O35" s="142">
        <f t="shared" si="6"/>
        <v>0</v>
      </c>
      <c r="P35" s="143">
        <f t="shared" si="7"/>
        <v>0</v>
      </c>
      <c r="Q35" s="143">
        <f t="shared" si="8"/>
        <v>0</v>
      </c>
      <c r="R35" s="143">
        <f t="shared" si="9"/>
        <v>0</v>
      </c>
      <c r="S35" s="7">
        <f t="shared" si="10"/>
        <v>0</v>
      </c>
      <c r="T35" s="8">
        <f t="shared" si="11"/>
        <v>0</v>
      </c>
      <c r="U35" s="144">
        <f t="shared" si="12"/>
        <v>0</v>
      </c>
      <c r="V35" s="145">
        <f t="shared" si="13"/>
        <v>0</v>
      </c>
      <c r="W35" s="144">
        <f t="shared" si="14"/>
        <v>0</v>
      </c>
      <c r="X35" s="146">
        <f t="shared" si="15"/>
        <v>0</v>
      </c>
      <c r="Y35" s="144">
        <f t="shared" si="16"/>
        <v>0</v>
      </c>
      <c r="Z35" s="146">
        <f t="shared" si="17"/>
        <v>0</v>
      </c>
      <c r="AA35" s="71">
        <f t="shared" si="18"/>
        <v>0</v>
      </c>
      <c r="AB35" s="101">
        <f t="shared" si="19"/>
        <v>0</v>
      </c>
      <c r="AC35" s="131"/>
    </row>
    <row r="36" spans="1:29" ht="24.95" customHeight="1" x14ac:dyDescent="0.35">
      <c r="A36" s="65"/>
      <c r="B36" s="1"/>
      <c r="C36" s="1"/>
      <c r="D36" s="2"/>
      <c r="E36" s="3"/>
      <c r="F36" s="4"/>
      <c r="G36" s="4"/>
      <c r="H36" s="5"/>
      <c r="I36" s="5"/>
      <c r="J36" s="124">
        <f t="shared" si="3"/>
        <v>0</v>
      </c>
      <c r="K36" s="209" t="str">
        <f t="shared" si="4"/>
        <v/>
      </c>
      <c r="L36" s="125" t="str">
        <f t="shared" si="5"/>
        <v/>
      </c>
      <c r="M36" s="6"/>
      <c r="N36" s="138" t="s">
        <v>18</v>
      </c>
      <c r="O36" s="142">
        <f t="shared" si="6"/>
        <v>0</v>
      </c>
      <c r="P36" s="143">
        <f t="shared" si="7"/>
        <v>0</v>
      </c>
      <c r="Q36" s="143">
        <f t="shared" si="8"/>
        <v>0</v>
      </c>
      <c r="R36" s="143">
        <f t="shared" si="9"/>
        <v>0</v>
      </c>
      <c r="S36" s="7">
        <f t="shared" si="10"/>
        <v>0</v>
      </c>
      <c r="T36" s="8">
        <f t="shared" si="11"/>
        <v>0</v>
      </c>
      <c r="U36" s="144">
        <f t="shared" si="12"/>
        <v>0</v>
      </c>
      <c r="V36" s="145">
        <f t="shared" si="13"/>
        <v>0</v>
      </c>
      <c r="W36" s="144">
        <f t="shared" si="14"/>
        <v>0</v>
      </c>
      <c r="X36" s="146">
        <f t="shared" si="15"/>
        <v>0</v>
      </c>
      <c r="Y36" s="144">
        <f t="shared" si="16"/>
        <v>0</v>
      </c>
      <c r="Z36" s="146">
        <f t="shared" si="17"/>
        <v>0</v>
      </c>
      <c r="AA36" s="71">
        <f t="shared" si="18"/>
        <v>0</v>
      </c>
      <c r="AB36" s="101">
        <f t="shared" si="19"/>
        <v>0</v>
      </c>
      <c r="AC36" s="131"/>
    </row>
    <row r="37" spans="1:29" ht="24.95" customHeight="1" x14ac:dyDescent="0.35">
      <c r="A37" s="65"/>
      <c r="B37" s="1"/>
      <c r="C37" s="1"/>
      <c r="D37" s="2"/>
      <c r="E37" s="3"/>
      <c r="F37" s="4"/>
      <c r="G37" s="4"/>
      <c r="H37" s="5"/>
      <c r="I37" s="5"/>
      <c r="J37" s="124">
        <f t="shared" si="3"/>
        <v>0</v>
      </c>
      <c r="K37" s="209" t="str">
        <f t="shared" si="4"/>
        <v/>
      </c>
      <c r="L37" s="125" t="str">
        <f t="shared" si="5"/>
        <v/>
      </c>
      <c r="M37" s="6"/>
      <c r="N37" s="138" t="s">
        <v>18</v>
      </c>
      <c r="O37" s="142">
        <f t="shared" si="6"/>
        <v>0</v>
      </c>
      <c r="P37" s="143">
        <f t="shared" si="7"/>
        <v>0</v>
      </c>
      <c r="Q37" s="143">
        <f t="shared" si="8"/>
        <v>0</v>
      </c>
      <c r="R37" s="143">
        <f t="shared" si="9"/>
        <v>0</v>
      </c>
      <c r="S37" s="7">
        <f t="shared" si="10"/>
        <v>0</v>
      </c>
      <c r="T37" s="8">
        <f t="shared" si="11"/>
        <v>0</v>
      </c>
      <c r="U37" s="144">
        <f t="shared" si="12"/>
        <v>0</v>
      </c>
      <c r="V37" s="145">
        <f t="shared" si="13"/>
        <v>0</v>
      </c>
      <c r="W37" s="144">
        <f t="shared" si="14"/>
        <v>0</v>
      </c>
      <c r="X37" s="146">
        <f t="shared" si="15"/>
        <v>0</v>
      </c>
      <c r="Y37" s="144">
        <f t="shared" si="16"/>
        <v>0</v>
      </c>
      <c r="Z37" s="146">
        <f t="shared" si="17"/>
        <v>0</v>
      </c>
      <c r="AA37" s="71">
        <f t="shared" si="18"/>
        <v>0</v>
      </c>
      <c r="AB37" s="101">
        <f t="shared" si="19"/>
        <v>0</v>
      </c>
      <c r="AC37" s="131"/>
    </row>
    <row r="38" spans="1:29" ht="24.95" customHeight="1" x14ac:dyDescent="0.35">
      <c r="A38" s="65"/>
      <c r="B38" s="1"/>
      <c r="C38" s="1"/>
      <c r="D38" s="2"/>
      <c r="E38" s="3"/>
      <c r="F38" s="4"/>
      <c r="G38" s="4"/>
      <c r="H38" s="5"/>
      <c r="I38" s="5"/>
      <c r="J38" s="124">
        <f t="shared" si="3"/>
        <v>0</v>
      </c>
      <c r="K38" s="209" t="str">
        <f t="shared" si="4"/>
        <v/>
      </c>
      <c r="L38" s="125" t="str">
        <f t="shared" si="5"/>
        <v/>
      </c>
      <c r="M38" s="6"/>
      <c r="N38" s="138" t="s">
        <v>18</v>
      </c>
      <c r="O38" s="142">
        <f t="shared" si="6"/>
        <v>0</v>
      </c>
      <c r="P38" s="143">
        <f t="shared" si="7"/>
        <v>0</v>
      </c>
      <c r="Q38" s="143">
        <f t="shared" si="8"/>
        <v>0</v>
      </c>
      <c r="R38" s="143">
        <f t="shared" si="9"/>
        <v>0</v>
      </c>
      <c r="S38" s="7">
        <f t="shared" si="10"/>
        <v>0</v>
      </c>
      <c r="T38" s="8">
        <f t="shared" si="11"/>
        <v>0</v>
      </c>
      <c r="U38" s="144">
        <f t="shared" si="12"/>
        <v>0</v>
      </c>
      <c r="V38" s="145">
        <f t="shared" si="13"/>
        <v>0</v>
      </c>
      <c r="W38" s="144">
        <f t="shared" si="14"/>
        <v>0</v>
      </c>
      <c r="X38" s="146">
        <f t="shared" si="15"/>
        <v>0</v>
      </c>
      <c r="Y38" s="144">
        <f t="shared" si="16"/>
        <v>0</v>
      </c>
      <c r="Z38" s="146">
        <f t="shared" si="17"/>
        <v>0</v>
      </c>
      <c r="AA38" s="71">
        <f t="shared" si="18"/>
        <v>0</v>
      </c>
      <c r="AB38" s="101">
        <f t="shared" si="19"/>
        <v>0</v>
      </c>
      <c r="AC38" s="131"/>
    </row>
    <row r="39" spans="1:29" ht="24.95" customHeight="1" x14ac:dyDescent="0.35">
      <c r="A39" s="65"/>
      <c r="B39" s="1"/>
      <c r="C39" s="1"/>
      <c r="D39" s="2"/>
      <c r="E39" s="3"/>
      <c r="F39" s="4"/>
      <c r="G39" s="4"/>
      <c r="H39" s="5"/>
      <c r="I39" s="5"/>
      <c r="J39" s="124">
        <f t="shared" si="3"/>
        <v>0</v>
      </c>
      <c r="K39" s="209" t="str">
        <f t="shared" si="4"/>
        <v/>
      </c>
      <c r="L39" s="125" t="str">
        <f t="shared" si="5"/>
        <v/>
      </c>
      <c r="M39" s="6"/>
      <c r="N39" s="138" t="s">
        <v>18</v>
      </c>
      <c r="O39" s="142">
        <f t="shared" si="6"/>
        <v>0</v>
      </c>
      <c r="P39" s="143">
        <f t="shared" si="7"/>
        <v>0</v>
      </c>
      <c r="Q39" s="143">
        <f t="shared" si="8"/>
        <v>0</v>
      </c>
      <c r="R39" s="143">
        <f t="shared" si="9"/>
        <v>0</v>
      </c>
      <c r="S39" s="7">
        <f t="shared" si="10"/>
        <v>0</v>
      </c>
      <c r="T39" s="8">
        <f t="shared" si="11"/>
        <v>0</v>
      </c>
      <c r="U39" s="144">
        <f t="shared" si="12"/>
        <v>0</v>
      </c>
      <c r="V39" s="145">
        <f t="shared" si="13"/>
        <v>0</v>
      </c>
      <c r="W39" s="144">
        <f t="shared" si="14"/>
        <v>0</v>
      </c>
      <c r="X39" s="146">
        <f t="shared" si="15"/>
        <v>0</v>
      </c>
      <c r="Y39" s="144">
        <f t="shared" si="16"/>
        <v>0</v>
      </c>
      <c r="Z39" s="146">
        <f t="shared" si="17"/>
        <v>0</v>
      </c>
      <c r="AA39" s="71">
        <f t="shared" si="18"/>
        <v>0</v>
      </c>
      <c r="AB39" s="101">
        <f t="shared" si="19"/>
        <v>0</v>
      </c>
      <c r="AC39" s="131"/>
    </row>
    <row r="40" spans="1:29" ht="24.95" customHeight="1" x14ac:dyDescent="0.35">
      <c r="A40" s="65"/>
      <c r="B40" s="1"/>
      <c r="C40" s="1"/>
      <c r="D40" s="2"/>
      <c r="E40" s="3"/>
      <c r="F40" s="4"/>
      <c r="G40" s="4"/>
      <c r="H40" s="5"/>
      <c r="I40" s="5"/>
      <c r="J40" s="124">
        <f t="shared" si="3"/>
        <v>0</v>
      </c>
      <c r="K40" s="209" t="str">
        <f t="shared" si="4"/>
        <v/>
      </c>
      <c r="L40" s="125" t="str">
        <f t="shared" si="5"/>
        <v/>
      </c>
      <c r="M40" s="6"/>
      <c r="N40" s="138" t="s">
        <v>18</v>
      </c>
      <c r="O40" s="142">
        <f t="shared" si="6"/>
        <v>0</v>
      </c>
      <c r="P40" s="143">
        <f t="shared" si="7"/>
        <v>0</v>
      </c>
      <c r="Q40" s="143">
        <f t="shared" si="8"/>
        <v>0</v>
      </c>
      <c r="R40" s="143">
        <f t="shared" si="9"/>
        <v>0</v>
      </c>
      <c r="S40" s="7">
        <f t="shared" si="10"/>
        <v>0</v>
      </c>
      <c r="T40" s="8">
        <f t="shared" si="11"/>
        <v>0</v>
      </c>
      <c r="U40" s="144">
        <f t="shared" si="12"/>
        <v>0</v>
      </c>
      <c r="V40" s="145">
        <f t="shared" si="13"/>
        <v>0</v>
      </c>
      <c r="W40" s="144">
        <f t="shared" si="14"/>
        <v>0</v>
      </c>
      <c r="X40" s="146">
        <f t="shared" si="15"/>
        <v>0</v>
      </c>
      <c r="Y40" s="144">
        <f t="shared" si="16"/>
        <v>0</v>
      </c>
      <c r="Z40" s="146">
        <f t="shared" si="17"/>
        <v>0</v>
      </c>
      <c r="AA40" s="71">
        <f t="shared" si="18"/>
        <v>0</v>
      </c>
      <c r="AB40" s="101">
        <f t="shared" si="19"/>
        <v>0</v>
      </c>
      <c r="AC40" s="131"/>
    </row>
    <row r="41" spans="1:29" ht="24.95" customHeight="1" x14ac:dyDescent="0.35">
      <c r="A41" s="65"/>
      <c r="B41" s="1"/>
      <c r="C41" s="1"/>
      <c r="D41" s="2"/>
      <c r="E41" s="3"/>
      <c r="F41" s="4"/>
      <c r="G41" s="4"/>
      <c r="H41" s="5"/>
      <c r="I41" s="5"/>
      <c r="J41" s="124">
        <f t="shared" si="3"/>
        <v>0</v>
      </c>
      <c r="K41" s="209" t="str">
        <f t="shared" si="4"/>
        <v/>
      </c>
      <c r="L41" s="125" t="str">
        <f t="shared" si="5"/>
        <v/>
      </c>
      <c r="M41" s="6"/>
      <c r="N41" s="138" t="s">
        <v>18</v>
      </c>
      <c r="O41" s="142">
        <f t="shared" si="6"/>
        <v>0</v>
      </c>
      <c r="P41" s="143">
        <f t="shared" si="7"/>
        <v>0</v>
      </c>
      <c r="Q41" s="143">
        <f t="shared" si="8"/>
        <v>0</v>
      </c>
      <c r="R41" s="143">
        <f t="shared" si="9"/>
        <v>0</v>
      </c>
      <c r="S41" s="7">
        <f t="shared" si="10"/>
        <v>0</v>
      </c>
      <c r="T41" s="8">
        <f t="shared" si="11"/>
        <v>0</v>
      </c>
      <c r="U41" s="144">
        <f t="shared" si="12"/>
        <v>0</v>
      </c>
      <c r="V41" s="145">
        <f t="shared" si="13"/>
        <v>0</v>
      </c>
      <c r="W41" s="144">
        <f t="shared" si="14"/>
        <v>0</v>
      </c>
      <c r="X41" s="146">
        <f t="shared" si="15"/>
        <v>0</v>
      </c>
      <c r="Y41" s="144">
        <f t="shared" si="16"/>
        <v>0</v>
      </c>
      <c r="Z41" s="146">
        <f t="shared" si="17"/>
        <v>0</v>
      </c>
      <c r="AA41" s="71">
        <f t="shared" si="18"/>
        <v>0</v>
      </c>
      <c r="AB41" s="101">
        <f t="shared" si="19"/>
        <v>0</v>
      </c>
      <c r="AC41" s="131"/>
    </row>
    <row r="42" spans="1:29" ht="24.95" customHeight="1" x14ac:dyDescent="0.35">
      <c r="A42" s="65"/>
      <c r="B42" s="1"/>
      <c r="C42" s="1"/>
      <c r="D42" s="2"/>
      <c r="E42" s="3"/>
      <c r="F42" s="4"/>
      <c r="G42" s="4"/>
      <c r="H42" s="5"/>
      <c r="I42" s="5"/>
      <c r="J42" s="124">
        <f t="shared" si="3"/>
        <v>0</v>
      </c>
      <c r="K42" s="209" t="str">
        <f t="shared" si="4"/>
        <v/>
      </c>
      <c r="L42" s="125" t="str">
        <f t="shared" si="5"/>
        <v/>
      </c>
      <c r="M42" s="6"/>
      <c r="N42" s="138" t="s">
        <v>18</v>
      </c>
      <c r="O42" s="142">
        <f t="shared" si="6"/>
        <v>0</v>
      </c>
      <c r="P42" s="143">
        <f t="shared" si="7"/>
        <v>0</v>
      </c>
      <c r="Q42" s="143">
        <f t="shared" si="8"/>
        <v>0</v>
      </c>
      <c r="R42" s="143">
        <f t="shared" si="9"/>
        <v>0</v>
      </c>
      <c r="S42" s="7">
        <f t="shared" si="10"/>
        <v>0</v>
      </c>
      <c r="T42" s="8">
        <f t="shared" si="11"/>
        <v>0</v>
      </c>
      <c r="U42" s="144">
        <f t="shared" si="12"/>
        <v>0</v>
      </c>
      <c r="V42" s="145">
        <f t="shared" si="13"/>
        <v>0</v>
      </c>
      <c r="W42" s="144">
        <f t="shared" si="14"/>
        <v>0</v>
      </c>
      <c r="X42" s="146">
        <f t="shared" si="15"/>
        <v>0</v>
      </c>
      <c r="Y42" s="144">
        <f t="shared" si="16"/>
        <v>0</v>
      </c>
      <c r="Z42" s="146">
        <f t="shared" si="17"/>
        <v>0</v>
      </c>
      <c r="AA42" s="71">
        <f t="shared" si="18"/>
        <v>0</v>
      </c>
      <c r="AB42" s="101">
        <f t="shared" si="19"/>
        <v>0</v>
      </c>
      <c r="AC42" s="131"/>
    </row>
    <row r="43" spans="1:29" ht="24.95" customHeight="1" x14ac:dyDescent="0.35">
      <c r="A43" s="65"/>
      <c r="B43" s="1"/>
      <c r="C43" s="1"/>
      <c r="D43" s="2"/>
      <c r="E43" s="3"/>
      <c r="F43" s="4"/>
      <c r="G43" s="4"/>
      <c r="H43" s="5"/>
      <c r="I43" s="5"/>
      <c r="J43" s="124">
        <f t="shared" si="3"/>
        <v>0</v>
      </c>
      <c r="K43" s="209" t="str">
        <f t="shared" si="4"/>
        <v/>
      </c>
      <c r="L43" s="125" t="str">
        <f t="shared" si="5"/>
        <v/>
      </c>
      <c r="M43" s="6"/>
      <c r="N43" s="138" t="s">
        <v>18</v>
      </c>
      <c r="O43" s="142">
        <f t="shared" si="6"/>
        <v>0</v>
      </c>
      <c r="P43" s="143">
        <f t="shared" si="7"/>
        <v>0</v>
      </c>
      <c r="Q43" s="143">
        <f t="shared" si="8"/>
        <v>0</v>
      </c>
      <c r="R43" s="143">
        <f t="shared" si="9"/>
        <v>0</v>
      </c>
      <c r="S43" s="7">
        <f t="shared" si="10"/>
        <v>0</v>
      </c>
      <c r="T43" s="8">
        <f t="shared" si="11"/>
        <v>0</v>
      </c>
      <c r="U43" s="144">
        <f t="shared" si="12"/>
        <v>0</v>
      </c>
      <c r="V43" s="145">
        <f t="shared" si="13"/>
        <v>0</v>
      </c>
      <c r="W43" s="144">
        <f t="shared" si="14"/>
        <v>0</v>
      </c>
      <c r="X43" s="146">
        <f t="shared" si="15"/>
        <v>0</v>
      </c>
      <c r="Y43" s="144">
        <f t="shared" si="16"/>
        <v>0</v>
      </c>
      <c r="Z43" s="146">
        <f t="shared" si="17"/>
        <v>0</v>
      </c>
      <c r="AA43" s="71">
        <f t="shared" si="18"/>
        <v>0</v>
      </c>
      <c r="AB43" s="101">
        <f t="shared" si="19"/>
        <v>0</v>
      </c>
      <c r="AC43" s="131"/>
    </row>
    <row r="44" spans="1:29" ht="24.95" customHeight="1" x14ac:dyDescent="0.35">
      <c r="A44" s="65"/>
      <c r="B44" s="1"/>
      <c r="C44" s="1"/>
      <c r="D44" s="2"/>
      <c r="E44" s="3"/>
      <c r="F44" s="4"/>
      <c r="G44" s="4"/>
      <c r="H44" s="5"/>
      <c r="I44" s="5"/>
      <c r="J44" s="124">
        <f t="shared" si="3"/>
        <v>0</v>
      </c>
      <c r="K44" s="209" t="str">
        <f t="shared" si="4"/>
        <v/>
      </c>
      <c r="L44" s="125" t="str">
        <f t="shared" si="5"/>
        <v/>
      </c>
      <c r="M44" s="6"/>
      <c r="N44" s="138" t="s">
        <v>18</v>
      </c>
      <c r="O44" s="142">
        <f t="shared" si="6"/>
        <v>0</v>
      </c>
      <c r="P44" s="143">
        <f t="shared" si="7"/>
        <v>0</v>
      </c>
      <c r="Q44" s="143">
        <f t="shared" si="8"/>
        <v>0</v>
      </c>
      <c r="R44" s="143">
        <f t="shared" si="9"/>
        <v>0</v>
      </c>
      <c r="S44" s="7">
        <f t="shared" si="10"/>
        <v>0</v>
      </c>
      <c r="T44" s="8">
        <f t="shared" si="11"/>
        <v>0</v>
      </c>
      <c r="U44" s="144">
        <f t="shared" si="12"/>
        <v>0</v>
      </c>
      <c r="V44" s="145">
        <f t="shared" si="13"/>
        <v>0</v>
      </c>
      <c r="W44" s="144">
        <f t="shared" si="14"/>
        <v>0</v>
      </c>
      <c r="X44" s="146">
        <f t="shared" si="15"/>
        <v>0</v>
      </c>
      <c r="Y44" s="144">
        <f t="shared" si="16"/>
        <v>0</v>
      </c>
      <c r="Z44" s="146">
        <f t="shared" si="17"/>
        <v>0</v>
      </c>
      <c r="AA44" s="71">
        <f t="shared" si="18"/>
        <v>0</v>
      </c>
      <c r="AB44" s="101">
        <f t="shared" si="19"/>
        <v>0</v>
      </c>
      <c r="AC44" s="131"/>
    </row>
    <row r="45" spans="1:29" ht="24.95" customHeight="1" x14ac:dyDescent="0.35">
      <c r="A45" s="65"/>
      <c r="B45" s="1"/>
      <c r="C45" s="1"/>
      <c r="D45" s="2"/>
      <c r="E45" s="3"/>
      <c r="F45" s="4"/>
      <c r="G45" s="4"/>
      <c r="H45" s="5"/>
      <c r="I45" s="5"/>
      <c r="J45" s="124">
        <f t="shared" si="3"/>
        <v>0</v>
      </c>
      <c r="K45" s="209" t="str">
        <f t="shared" si="4"/>
        <v/>
      </c>
      <c r="L45" s="125" t="str">
        <f t="shared" si="5"/>
        <v/>
      </c>
      <c r="M45" s="6"/>
      <c r="N45" s="138" t="s">
        <v>18</v>
      </c>
      <c r="O45" s="142">
        <f t="shared" si="6"/>
        <v>0</v>
      </c>
      <c r="P45" s="143">
        <f t="shared" si="7"/>
        <v>0</v>
      </c>
      <c r="Q45" s="143">
        <f t="shared" si="8"/>
        <v>0</v>
      </c>
      <c r="R45" s="143">
        <f t="shared" si="9"/>
        <v>0</v>
      </c>
      <c r="S45" s="7">
        <f t="shared" si="10"/>
        <v>0</v>
      </c>
      <c r="T45" s="8">
        <f t="shared" si="11"/>
        <v>0</v>
      </c>
      <c r="U45" s="144">
        <f t="shared" si="12"/>
        <v>0</v>
      </c>
      <c r="V45" s="145">
        <f t="shared" si="13"/>
        <v>0</v>
      </c>
      <c r="W45" s="144">
        <f t="shared" si="14"/>
        <v>0</v>
      </c>
      <c r="X45" s="146">
        <f t="shared" si="15"/>
        <v>0</v>
      </c>
      <c r="Y45" s="144">
        <f t="shared" si="16"/>
        <v>0</v>
      </c>
      <c r="Z45" s="146">
        <f t="shared" si="17"/>
        <v>0</v>
      </c>
      <c r="AA45" s="71">
        <f t="shared" si="18"/>
        <v>0</v>
      </c>
      <c r="AB45" s="101">
        <f t="shared" si="19"/>
        <v>0</v>
      </c>
      <c r="AC45" s="131"/>
    </row>
    <row r="46" spans="1:29" ht="24.95" customHeight="1" x14ac:dyDescent="0.35">
      <c r="A46" s="65"/>
      <c r="B46" s="1"/>
      <c r="C46" s="1"/>
      <c r="D46" s="2"/>
      <c r="E46" s="3"/>
      <c r="F46" s="4"/>
      <c r="G46" s="4"/>
      <c r="H46" s="5"/>
      <c r="I46" s="5"/>
      <c r="J46" s="124">
        <f t="shared" si="3"/>
        <v>0</v>
      </c>
      <c r="K46" s="209" t="str">
        <f t="shared" si="4"/>
        <v/>
      </c>
      <c r="L46" s="125" t="str">
        <f t="shared" si="5"/>
        <v/>
      </c>
      <c r="M46" s="6"/>
      <c r="N46" s="138" t="s">
        <v>18</v>
      </c>
      <c r="O46" s="142">
        <f t="shared" si="6"/>
        <v>0</v>
      </c>
      <c r="P46" s="143">
        <f t="shared" si="7"/>
        <v>0</v>
      </c>
      <c r="Q46" s="143">
        <f t="shared" si="8"/>
        <v>0</v>
      </c>
      <c r="R46" s="143">
        <f t="shared" si="9"/>
        <v>0</v>
      </c>
      <c r="S46" s="7">
        <f t="shared" si="10"/>
        <v>0</v>
      </c>
      <c r="T46" s="8">
        <f t="shared" si="11"/>
        <v>0</v>
      </c>
      <c r="U46" s="144">
        <f t="shared" si="12"/>
        <v>0</v>
      </c>
      <c r="V46" s="145">
        <f t="shared" si="13"/>
        <v>0</v>
      </c>
      <c r="W46" s="144">
        <f t="shared" si="14"/>
        <v>0</v>
      </c>
      <c r="X46" s="146">
        <f t="shared" si="15"/>
        <v>0</v>
      </c>
      <c r="Y46" s="144">
        <f t="shared" si="16"/>
        <v>0</v>
      </c>
      <c r="Z46" s="146">
        <f t="shared" si="17"/>
        <v>0</v>
      </c>
      <c r="AA46" s="71">
        <f t="shared" si="18"/>
        <v>0</v>
      </c>
      <c r="AB46" s="101">
        <f t="shared" si="19"/>
        <v>0</v>
      </c>
      <c r="AC46" s="131"/>
    </row>
    <row r="47" spans="1:29" ht="24.95" customHeight="1" x14ac:dyDescent="0.35">
      <c r="A47" s="65"/>
      <c r="B47" s="1"/>
      <c r="C47" s="1"/>
      <c r="D47" s="2"/>
      <c r="E47" s="3"/>
      <c r="F47" s="4"/>
      <c r="G47" s="4"/>
      <c r="H47" s="5"/>
      <c r="I47" s="5"/>
      <c r="J47" s="124">
        <f t="shared" si="3"/>
        <v>0</v>
      </c>
      <c r="K47" s="209" t="str">
        <f t="shared" si="4"/>
        <v/>
      </c>
      <c r="L47" s="125" t="str">
        <f t="shared" si="5"/>
        <v/>
      </c>
      <c r="M47" s="6"/>
      <c r="N47" s="138" t="s">
        <v>18</v>
      </c>
      <c r="O47" s="142">
        <f t="shared" si="6"/>
        <v>0</v>
      </c>
      <c r="P47" s="143">
        <f t="shared" si="7"/>
        <v>0</v>
      </c>
      <c r="Q47" s="143">
        <f t="shared" si="8"/>
        <v>0</v>
      </c>
      <c r="R47" s="143">
        <f t="shared" si="9"/>
        <v>0</v>
      </c>
      <c r="S47" s="7">
        <f t="shared" si="10"/>
        <v>0</v>
      </c>
      <c r="T47" s="8">
        <f t="shared" si="11"/>
        <v>0</v>
      </c>
      <c r="U47" s="144">
        <f t="shared" si="12"/>
        <v>0</v>
      </c>
      <c r="V47" s="145">
        <f t="shared" si="13"/>
        <v>0</v>
      </c>
      <c r="W47" s="144">
        <f t="shared" si="14"/>
        <v>0</v>
      </c>
      <c r="X47" s="146">
        <f t="shared" si="15"/>
        <v>0</v>
      </c>
      <c r="Y47" s="144">
        <f t="shared" si="16"/>
        <v>0</v>
      </c>
      <c r="Z47" s="146">
        <f t="shared" si="17"/>
        <v>0</v>
      </c>
      <c r="AA47" s="71">
        <f t="shared" si="18"/>
        <v>0</v>
      </c>
      <c r="AB47" s="101">
        <f t="shared" si="19"/>
        <v>0</v>
      </c>
      <c r="AC47" s="131"/>
    </row>
    <row r="48" spans="1:29" ht="24.95" customHeight="1" x14ac:dyDescent="0.35">
      <c r="A48" s="65"/>
      <c r="B48" s="1"/>
      <c r="C48" s="1"/>
      <c r="D48" s="2"/>
      <c r="E48" s="3"/>
      <c r="F48" s="4"/>
      <c r="G48" s="4"/>
      <c r="H48" s="5"/>
      <c r="I48" s="5"/>
      <c r="J48" s="124">
        <f t="shared" si="3"/>
        <v>0</v>
      </c>
      <c r="K48" s="209" t="str">
        <f t="shared" si="4"/>
        <v/>
      </c>
      <c r="L48" s="125" t="str">
        <f t="shared" si="5"/>
        <v/>
      </c>
      <c r="M48" s="6"/>
      <c r="N48" s="138" t="s">
        <v>18</v>
      </c>
      <c r="O48" s="142">
        <f t="shared" si="6"/>
        <v>0</v>
      </c>
      <c r="P48" s="143">
        <f t="shared" si="7"/>
        <v>0</v>
      </c>
      <c r="Q48" s="143">
        <f t="shared" si="8"/>
        <v>0</v>
      </c>
      <c r="R48" s="143">
        <f t="shared" si="9"/>
        <v>0</v>
      </c>
      <c r="S48" s="7">
        <f t="shared" si="10"/>
        <v>0</v>
      </c>
      <c r="T48" s="8">
        <f t="shared" si="11"/>
        <v>0</v>
      </c>
      <c r="U48" s="144">
        <f t="shared" si="12"/>
        <v>0</v>
      </c>
      <c r="V48" s="145">
        <f t="shared" si="13"/>
        <v>0</v>
      </c>
      <c r="W48" s="144">
        <f t="shared" si="14"/>
        <v>0</v>
      </c>
      <c r="X48" s="146">
        <f t="shared" si="15"/>
        <v>0</v>
      </c>
      <c r="Y48" s="144">
        <f t="shared" si="16"/>
        <v>0</v>
      </c>
      <c r="Z48" s="146">
        <f t="shared" si="17"/>
        <v>0</v>
      </c>
      <c r="AA48" s="71">
        <f t="shared" si="18"/>
        <v>0</v>
      </c>
      <c r="AB48" s="101">
        <f t="shared" si="19"/>
        <v>0</v>
      </c>
      <c r="AC48" s="131"/>
    </row>
    <row r="49" spans="1:29" ht="24.95" customHeight="1" x14ac:dyDescent="0.35">
      <c r="A49" s="65"/>
      <c r="B49" s="1"/>
      <c r="C49" s="1"/>
      <c r="D49" s="2"/>
      <c r="E49" s="3"/>
      <c r="F49" s="4"/>
      <c r="G49" s="4"/>
      <c r="H49" s="5"/>
      <c r="I49" s="5"/>
      <c r="J49" s="124">
        <f t="shared" si="3"/>
        <v>0</v>
      </c>
      <c r="K49" s="209" t="str">
        <f t="shared" si="4"/>
        <v/>
      </c>
      <c r="L49" s="125" t="str">
        <f t="shared" si="5"/>
        <v/>
      </c>
      <c r="M49" s="6"/>
      <c r="N49" s="138" t="s">
        <v>18</v>
      </c>
      <c r="O49" s="142">
        <f t="shared" si="6"/>
        <v>0</v>
      </c>
      <c r="P49" s="143">
        <f t="shared" si="7"/>
        <v>0</v>
      </c>
      <c r="Q49" s="143">
        <f t="shared" si="8"/>
        <v>0</v>
      </c>
      <c r="R49" s="143">
        <f t="shared" si="9"/>
        <v>0</v>
      </c>
      <c r="S49" s="7">
        <f t="shared" si="10"/>
        <v>0</v>
      </c>
      <c r="T49" s="8">
        <f t="shared" si="11"/>
        <v>0</v>
      </c>
      <c r="U49" s="144">
        <f t="shared" si="12"/>
        <v>0</v>
      </c>
      <c r="V49" s="145">
        <f t="shared" si="13"/>
        <v>0</v>
      </c>
      <c r="W49" s="144">
        <f t="shared" si="14"/>
        <v>0</v>
      </c>
      <c r="X49" s="146">
        <f t="shared" si="15"/>
        <v>0</v>
      </c>
      <c r="Y49" s="144">
        <f t="shared" si="16"/>
        <v>0</v>
      </c>
      <c r="Z49" s="146">
        <f t="shared" si="17"/>
        <v>0</v>
      </c>
      <c r="AA49" s="71">
        <f t="shared" si="18"/>
        <v>0</v>
      </c>
      <c r="AB49" s="101">
        <f t="shared" si="19"/>
        <v>0</v>
      </c>
      <c r="AC49" s="131"/>
    </row>
    <row r="50" spans="1:29" ht="24.95" customHeight="1" x14ac:dyDescent="0.35">
      <c r="A50" s="65"/>
      <c r="B50" s="1"/>
      <c r="C50" s="1"/>
      <c r="D50" s="2"/>
      <c r="E50" s="3"/>
      <c r="F50" s="4"/>
      <c r="G50" s="4"/>
      <c r="H50" s="5"/>
      <c r="I50" s="5"/>
      <c r="J50" s="124">
        <f t="shared" si="3"/>
        <v>0</v>
      </c>
      <c r="K50" s="209" t="str">
        <f t="shared" si="4"/>
        <v/>
      </c>
      <c r="L50" s="125" t="str">
        <f t="shared" si="5"/>
        <v/>
      </c>
      <c r="M50" s="6"/>
      <c r="N50" s="138" t="s">
        <v>18</v>
      </c>
      <c r="O50" s="142">
        <f t="shared" si="6"/>
        <v>0</v>
      </c>
      <c r="P50" s="143">
        <f t="shared" si="7"/>
        <v>0</v>
      </c>
      <c r="Q50" s="143">
        <f t="shared" si="8"/>
        <v>0</v>
      </c>
      <c r="R50" s="143">
        <f t="shared" si="9"/>
        <v>0</v>
      </c>
      <c r="S50" s="7">
        <f t="shared" si="10"/>
        <v>0</v>
      </c>
      <c r="T50" s="8">
        <f t="shared" si="11"/>
        <v>0</v>
      </c>
      <c r="U50" s="144">
        <f t="shared" si="12"/>
        <v>0</v>
      </c>
      <c r="V50" s="145">
        <f t="shared" si="13"/>
        <v>0</v>
      </c>
      <c r="W50" s="144">
        <f t="shared" si="14"/>
        <v>0</v>
      </c>
      <c r="X50" s="146">
        <f t="shared" si="15"/>
        <v>0</v>
      </c>
      <c r="Y50" s="144">
        <f t="shared" si="16"/>
        <v>0</v>
      </c>
      <c r="Z50" s="146">
        <f t="shared" si="17"/>
        <v>0</v>
      </c>
      <c r="AA50" s="71">
        <f t="shared" si="18"/>
        <v>0</v>
      </c>
      <c r="AB50" s="101">
        <f t="shared" si="19"/>
        <v>0</v>
      </c>
      <c r="AC50" s="131"/>
    </row>
    <row r="51" spans="1:29" ht="24.95" customHeight="1" x14ac:dyDescent="0.35">
      <c r="A51" s="65"/>
      <c r="B51" s="1"/>
      <c r="C51" s="1"/>
      <c r="D51" s="2"/>
      <c r="E51" s="3"/>
      <c r="F51" s="4"/>
      <c r="G51" s="4"/>
      <c r="H51" s="5"/>
      <c r="I51" s="5"/>
      <c r="J51" s="124">
        <f t="shared" si="3"/>
        <v>0</v>
      </c>
      <c r="K51" s="209" t="str">
        <f t="shared" si="4"/>
        <v/>
      </c>
      <c r="L51" s="125" t="str">
        <f t="shared" si="5"/>
        <v/>
      </c>
      <c r="M51" s="6"/>
      <c r="N51" s="138" t="s">
        <v>18</v>
      </c>
      <c r="O51" s="142">
        <f t="shared" si="6"/>
        <v>0</v>
      </c>
      <c r="P51" s="143">
        <f t="shared" si="7"/>
        <v>0</v>
      </c>
      <c r="Q51" s="143">
        <f t="shared" si="8"/>
        <v>0</v>
      </c>
      <c r="R51" s="143">
        <f t="shared" si="9"/>
        <v>0</v>
      </c>
      <c r="S51" s="7">
        <f t="shared" si="10"/>
        <v>0</v>
      </c>
      <c r="T51" s="8">
        <f t="shared" si="11"/>
        <v>0</v>
      </c>
      <c r="U51" s="144">
        <f t="shared" si="12"/>
        <v>0</v>
      </c>
      <c r="V51" s="145">
        <f t="shared" si="13"/>
        <v>0</v>
      </c>
      <c r="W51" s="144">
        <f t="shared" si="14"/>
        <v>0</v>
      </c>
      <c r="X51" s="146">
        <f t="shared" si="15"/>
        <v>0</v>
      </c>
      <c r="Y51" s="144">
        <f t="shared" si="16"/>
        <v>0</v>
      </c>
      <c r="Z51" s="146">
        <f t="shared" si="17"/>
        <v>0</v>
      </c>
      <c r="AA51" s="71">
        <f t="shared" si="18"/>
        <v>0</v>
      </c>
      <c r="AB51" s="101">
        <f t="shared" si="19"/>
        <v>0</v>
      </c>
      <c r="AC51" s="131"/>
    </row>
    <row r="52" spans="1:29" ht="24.95" customHeight="1" x14ac:dyDescent="0.35">
      <c r="A52" s="65"/>
      <c r="B52" s="1"/>
      <c r="C52" s="1"/>
      <c r="D52" s="2"/>
      <c r="E52" s="3"/>
      <c r="F52" s="4"/>
      <c r="G52" s="4"/>
      <c r="H52" s="5"/>
      <c r="I52" s="5"/>
      <c r="J52" s="124">
        <f t="shared" si="3"/>
        <v>0</v>
      </c>
      <c r="K52" s="209" t="str">
        <f t="shared" si="4"/>
        <v/>
      </c>
      <c r="L52" s="125" t="str">
        <f t="shared" si="5"/>
        <v/>
      </c>
      <c r="M52" s="6"/>
      <c r="N52" s="138" t="s">
        <v>18</v>
      </c>
      <c r="O52" s="142">
        <f t="shared" si="6"/>
        <v>0</v>
      </c>
      <c r="P52" s="143">
        <f t="shared" si="7"/>
        <v>0</v>
      </c>
      <c r="Q52" s="143">
        <f t="shared" si="8"/>
        <v>0</v>
      </c>
      <c r="R52" s="143">
        <f t="shared" si="9"/>
        <v>0</v>
      </c>
      <c r="S52" s="7">
        <f t="shared" si="10"/>
        <v>0</v>
      </c>
      <c r="T52" s="8">
        <f t="shared" si="11"/>
        <v>0</v>
      </c>
      <c r="U52" s="144">
        <f t="shared" si="12"/>
        <v>0</v>
      </c>
      <c r="V52" s="145">
        <f t="shared" si="13"/>
        <v>0</v>
      </c>
      <c r="W52" s="144">
        <f t="shared" si="14"/>
        <v>0</v>
      </c>
      <c r="X52" s="146">
        <f t="shared" si="15"/>
        <v>0</v>
      </c>
      <c r="Y52" s="144">
        <f t="shared" si="16"/>
        <v>0</v>
      </c>
      <c r="Z52" s="146">
        <f t="shared" si="17"/>
        <v>0</v>
      </c>
      <c r="AA52" s="71">
        <f t="shared" si="18"/>
        <v>0</v>
      </c>
      <c r="AB52" s="101">
        <f t="shared" si="19"/>
        <v>0</v>
      </c>
      <c r="AC52" s="131"/>
    </row>
    <row r="53" spans="1:29" ht="24.95" customHeight="1" x14ac:dyDescent="0.35">
      <c r="A53" s="65"/>
      <c r="B53" s="1"/>
      <c r="C53" s="1"/>
      <c r="D53" s="2"/>
      <c r="E53" s="3"/>
      <c r="F53" s="4"/>
      <c r="G53" s="4"/>
      <c r="H53" s="5"/>
      <c r="I53" s="5"/>
      <c r="J53" s="124">
        <f t="shared" si="3"/>
        <v>0</v>
      </c>
      <c r="K53" s="209" t="str">
        <f t="shared" si="4"/>
        <v/>
      </c>
      <c r="L53" s="125" t="str">
        <f t="shared" si="5"/>
        <v/>
      </c>
      <c r="M53" s="6"/>
      <c r="N53" s="138" t="s">
        <v>18</v>
      </c>
      <c r="O53" s="142">
        <f t="shared" si="6"/>
        <v>0</v>
      </c>
      <c r="P53" s="143">
        <f t="shared" si="7"/>
        <v>0</v>
      </c>
      <c r="Q53" s="143">
        <f t="shared" si="8"/>
        <v>0</v>
      </c>
      <c r="R53" s="143">
        <f t="shared" si="9"/>
        <v>0</v>
      </c>
      <c r="S53" s="7">
        <f t="shared" si="10"/>
        <v>0</v>
      </c>
      <c r="T53" s="8">
        <f t="shared" si="11"/>
        <v>0</v>
      </c>
      <c r="U53" s="144">
        <f t="shared" si="12"/>
        <v>0</v>
      </c>
      <c r="V53" s="145">
        <f t="shared" si="13"/>
        <v>0</v>
      </c>
      <c r="W53" s="144">
        <f t="shared" si="14"/>
        <v>0</v>
      </c>
      <c r="X53" s="146">
        <f t="shared" si="15"/>
        <v>0</v>
      </c>
      <c r="Y53" s="144">
        <f t="shared" si="16"/>
        <v>0</v>
      </c>
      <c r="Z53" s="146">
        <f t="shared" si="17"/>
        <v>0</v>
      </c>
      <c r="AA53" s="71">
        <f t="shared" si="18"/>
        <v>0</v>
      </c>
      <c r="AB53" s="101">
        <f t="shared" si="19"/>
        <v>0</v>
      </c>
      <c r="AC53" s="131"/>
    </row>
    <row r="54" spans="1:29" ht="24.95" customHeight="1" x14ac:dyDescent="0.35">
      <c r="A54" s="65"/>
      <c r="B54" s="1"/>
      <c r="C54" s="1"/>
      <c r="D54" s="2"/>
      <c r="E54" s="3"/>
      <c r="F54" s="4"/>
      <c r="G54" s="4"/>
      <c r="H54" s="5"/>
      <c r="I54" s="5"/>
      <c r="J54" s="124">
        <f t="shared" si="3"/>
        <v>0</v>
      </c>
      <c r="K54" s="209" t="str">
        <f t="shared" si="4"/>
        <v/>
      </c>
      <c r="L54" s="125" t="str">
        <f t="shared" si="5"/>
        <v/>
      </c>
      <c r="M54" s="6"/>
      <c r="N54" s="138" t="s">
        <v>18</v>
      </c>
      <c r="O54" s="142">
        <f t="shared" si="6"/>
        <v>0</v>
      </c>
      <c r="P54" s="143">
        <f t="shared" si="7"/>
        <v>0</v>
      </c>
      <c r="Q54" s="143">
        <f t="shared" si="8"/>
        <v>0</v>
      </c>
      <c r="R54" s="143">
        <f t="shared" si="9"/>
        <v>0</v>
      </c>
      <c r="S54" s="7">
        <f t="shared" si="10"/>
        <v>0</v>
      </c>
      <c r="T54" s="8">
        <f t="shared" si="11"/>
        <v>0</v>
      </c>
      <c r="U54" s="144">
        <f t="shared" si="12"/>
        <v>0</v>
      </c>
      <c r="V54" s="145">
        <f t="shared" si="13"/>
        <v>0</v>
      </c>
      <c r="W54" s="144">
        <f t="shared" si="14"/>
        <v>0</v>
      </c>
      <c r="X54" s="146">
        <f t="shared" si="15"/>
        <v>0</v>
      </c>
      <c r="Y54" s="144">
        <f t="shared" si="16"/>
        <v>0</v>
      </c>
      <c r="Z54" s="146">
        <f t="shared" si="17"/>
        <v>0</v>
      </c>
      <c r="AA54" s="71">
        <f t="shared" si="18"/>
        <v>0</v>
      </c>
      <c r="AB54" s="101">
        <f t="shared" si="19"/>
        <v>0</v>
      </c>
      <c r="AC54" s="131"/>
    </row>
    <row r="55" spans="1:29" ht="24.95" customHeight="1" x14ac:dyDescent="0.35">
      <c r="A55" s="65"/>
      <c r="B55" s="1"/>
      <c r="C55" s="1"/>
      <c r="D55" s="2"/>
      <c r="E55" s="3"/>
      <c r="F55" s="4"/>
      <c r="G55" s="4"/>
      <c r="H55" s="5"/>
      <c r="I55" s="5"/>
      <c r="J55" s="124">
        <f t="shared" si="3"/>
        <v>0</v>
      </c>
      <c r="K55" s="209" t="str">
        <f t="shared" si="4"/>
        <v/>
      </c>
      <c r="L55" s="125" t="str">
        <f t="shared" si="5"/>
        <v/>
      </c>
      <c r="M55" s="6"/>
      <c r="N55" s="138" t="s">
        <v>18</v>
      </c>
      <c r="O55" s="142">
        <f t="shared" si="6"/>
        <v>0</v>
      </c>
      <c r="P55" s="143">
        <f t="shared" si="7"/>
        <v>0</v>
      </c>
      <c r="Q55" s="143">
        <f t="shared" si="8"/>
        <v>0</v>
      </c>
      <c r="R55" s="143">
        <f t="shared" si="9"/>
        <v>0</v>
      </c>
      <c r="S55" s="7">
        <f t="shared" si="10"/>
        <v>0</v>
      </c>
      <c r="T55" s="8">
        <f t="shared" si="11"/>
        <v>0</v>
      </c>
      <c r="U55" s="144">
        <f t="shared" si="12"/>
        <v>0</v>
      </c>
      <c r="V55" s="145">
        <f t="shared" si="13"/>
        <v>0</v>
      </c>
      <c r="W55" s="144">
        <f t="shared" si="14"/>
        <v>0</v>
      </c>
      <c r="X55" s="146">
        <f t="shared" si="15"/>
        <v>0</v>
      </c>
      <c r="Y55" s="144">
        <f t="shared" si="16"/>
        <v>0</v>
      </c>
      <c r="Z55" s="146">
        <f t="shared" si="17"/>
        <v>0</v>
      </c>
      <c r="AA55" s="71">
        <f t="shared" si="18"/>
        <v>0</v>
      </c>
      <c r="AB55" s="101">
        <f t="shared" si="19"/>
        <v>0</v>
      </c>
      <c r="AC55" s="131"/>
    </row>
    <row r="56" spans="1:29" ht="24.95" customHeight="1" x14ac:dyDescent="0.35">
      <c r="A56" s="65"/>
      <c r="B56" s="1"/>
      <c r="C56" s="1"/>
      <c r="D56" s="2"/>
      <c r="E56" s="3"/>
      <c r="F56" s="4"/>
      <c r="G56" s="4"/>
      <c r="H56" s="5"/>
      <c r="I56" s="5"/>
      <c r="J56" s="124">
        <f t="shared" si="3"/>
        <v>0</v>
      </c>
      <c r="K56" s="209" t="str">
        <f t="shared" si="4"/>
        <v/>
      </c>
      <c r="L56" s="125" t="str">
        <f t="shared" si="5"/>
        <v/>
      </c>
      <c r="M56" s="6"/>
      <c r="N56" s="138" t="s">
        <v>18</v>
      </c>
      <c r="O56" s="142">
        <f t="shared" si="6"/>
        <v>0</v>
      </c>
      <c r="P56" s="143">
        <f t="shared" si="7"/>
        <v>0</v>
      </c>
      <c r="Q56" s="143">
        <f t="shared" si="8"/>
        <v>0</v>
      </c>
      <c r="R56" s="143">
        <f t="shared" si="9"/>
        <v>0</v>
      </c>
      <c r="S56" s="7">
        <f t="shared" si="10"/>
        <v>0</v>
      </c>
      <c r="T56" s="8">
        <f t="shared" si="11"/>
        <v>0</v>
      </c>
      <c r="U56" s="144">
        <f t="shared" si="12"/>
        <v>0</v>
      </c>
      <c r="V56" s="145">
        <f t="shared" si="13"/>
        <v>0</v>
      </c>
      <c r="W56" s="144">
        <f t="shared" si="14"/>
        <v>0</v>
      </c>
      <c r="X56" s="146">
        <f t="shared" si="15"/>
        <v>0</v>
      </c>
      <c r="Y56" s="144">
        <f t="shared" si="16"/>
        <v>0</v>
      </c>
      <c r="Z56" s="146">
        <f t="shared" si="17"/>
        <v>0</v>
      </c>
      <c r="AA56" s="71">
        <f t="shared" si="18"/>
        <v>0</v>
      </c>
      <c r="AB56" s="101">
        <f t="shared" si="19"/>
        <v>0</v>
      </c>
      <c r="AC56" s="131"/>
    </row>
    <row r="57" spans="1:29" ht="24.95" customHeight="1" x14ac:dyDescent="0.35">
      <c r="A57" s="65"/>
      <c r="B57" s="1"/>
      <c r="C57" s="1"/>
      <c r="D57" s="2"/>
      <c r="E57" s="3"/>
      <c r="F57" s="4"/>
      <c r="G57" s="4"/>
      <c r="H57" s="5"/>
      <c r="I57" s="5"/>
      <c r="J57" s="124">
        <f t="shared" si="3"/>
        <v>0</v>
      </c>
      <c r="K57" s="209" t="str">
        <f t="shared" si="4"/>
        <v/>
      </c>
      <c r="L57" s="125" t="str">
        <f t="shared" si="5"/>
        <v/>
      </c>
      <c r="M57" s="6"/>
      <c r="N57" s="138" t="s">
        <v>18</v>
      </c>
      <c r="O57" s="142">
        <f t="shared" si="6"/>
        <v>0</v>
      </c>
      <c r="P57" s="143">
        <f t="shared" si="7"/>
        <v>0</v>
      </c>
      <c r="Q57" s="143">
        <f t="shared" si="8"/>
        <v>0</v>
      </c>
      <c r="R57" s="143">
        <f t="shared" si="9"/>
        <v>0</v>
      </c>
      <c r="S57" s="7">
        <f t="shared" si="10"/>
        <v>0</v>
      </c>
      <c r="T57" s="8">
        <f t="shared" si="11"/>
        <v>0</v>
      </c>
      <c r="U57" s="144">
        <f t="shared" si="12"/>
        <v>0</v>
      </c>
      <c r="V57" s="145">
        <f t="shared" si="13"/>
        <v>0</v>
      </c>
      <c r="W57" s="144">
        <f t="shared" si="14"/>
        <v>0</v>
      </c>
      <c r="X57" s="146">
        <f t="shared" si="15"/>
        <v>0</v>
      </c>
      <c r="Y57" s="144">
        <f t="shared" si="16"/>
        <v>0</v>
      </c>
      <c r="Z57" s="146">
        <f t="shared" si="17"/>
        <v>0</v>
      </c>
      <c r="AA57" s="71">
        <f t="shared" si="18"/>
        <v>0</v>
      </c>
      <c r="AB57" s="101">
        <f t="shared" si="19"/>
        <v>0</v>
      </c>
      <c r="AC57" s="131"/>
    </row>
    <row r="58" spans="1:29" ht="24.95" customHeight="1" x14ac:dyDescent="0.35">
      <c r="A58" s="65"/>
      <c r="B58" s="1"/>
      <c r="C58" s="1"/>
      <c r="D58" s="2"/>
      <c r="E58" s="3"/>
      <c r="F58" s="4"/>
      <c r="G58" s="4"/>
      <c r="H58" s="5"/>
      <c r="I58" s="5"/>
      <c r="J58" s="124">
        <f t="shared" si="3"/>
        <v>0</v>
      </c>
      <c r="K58" s="209" t="str">
        <f t="shared" si="4"/>
        <v/>
      </c>
      <c r="L58" s="125" t="str">
        <f t="shared" si="5"/>
        <v/>
      </c>
      <c r="M58" s="6"/>
      <c r="N58" s="138" t="s">
        <v>18</v>
      </c>
      <c r="O58" s="142">
        <f t="shared" si="6"/>
        <v>0</v>
      </c>
      <c r="P58" s="143">
        <f t="shared" si="7"/>
        <v>0</v>
      </c>
      <c r="Q58" s="143">
        <f t="shared" si="8"/>
        <v>0</v>
      </c>
      <c r="R58" s="143">
        <f t="shared" si="9"/>
        <v>0</v>
      </c>
      <c r="S58" s="7">
        <f t="shared" si="10"/>
        <v>0</v>
      </c>
      <c r="T58" s="8">
        <f t="shared" si="11"/>
        <v>0</v>
      </c>
      <c r="U58" s="144">
        <f t="shared" si="12"/>
        <v>0</v>
      </c>
      <c r="V58" s="145">
        <f t="shared" si="13"/>
        <v>0</v>
      </c>
      <c r="W58" s="144">
        <f t="shared" si="14"/>
        <v>0</v>
      </c>
      <c r="X58" s="146">
        <f t="shared" si="15"/>
        <v>0</v>
      </c>
      <c r="Y58" s="144">
        <f t="shared" si="16"/>
        <v>0</v>
      </c>
      <c r="Z58" s="146">
        <f t="shared" si="17"/>
        <v>0</v>
      </c>
      <c r="AA58" s="71">
        <f t="shared" si="18"/>
        <v>0</v>
      </c>
      <c r="AB58" s="101">
        <f t="shared" si="19"/>
        <v>0</v>
      </c>
      <c r="AC58" s="131"/>
    </row>
    <row r="59" spans="1:29" ht="24.95" customHeight="1" x14ac:dyDescent="0.35">
      <c r="A59" s="65"/>
      <c r="B59" s="1"/>
      <c r="C59" s="1"/>
      <c r="D59" s="2"/>
      <c r="E59" s="3"/>
      <c r="F59" s="4"/>
      <c r="G59" s="4"/>
      <c r="H59" s="5"/>
      <c r="I59" s="5"/>
      <c r="J59" s="124">
        <f t="shared" si="3"/>
        <v>0</v>
      </c>
      <c r="K59" s="209" t="str">
        <f t="shared" si="4"/>
        <v/>
      </c>
      <c r="L59" s="125" t="str">
        <f t="shared" si="5"/>
        <v/>
      </c>
      <c r="M59" s="6"/>
      <c r="N59" s="138" t="s">
        <v>18</v>
      </c>
      <c r="O59" s="142">
        <f t="shared" si="6"/>
        <v>0</v>
      </c>
      <c r="P59" s="143">
        <f t="shared" si="7"/>
        <v>0</v>
      </c>
      <c r="Q59" s="143">
        <f t="shared" si="8"/>
        <v>0</v>
      </c>
      <c r="R59" s="143">
        <f t="shared" si="9"/>
        <v>0</v>
      </c>
      <c r="S59" s="7">
        <f t="shared" si="10"/>
        <v>0</v>
      </c>
      <c r="T59" s="8">
        <f t="shared" si="11"/>
        <v>0</v>
      </c>
      <c r="U59" s="144">
        <f t="shared" si="12"/>
        <v>0</v>
      </c>
      <c r="V59" s="145">
        <f t="shared" si="13"/>
        <v>0</v>
      </c>
      <c r="W59" s="144">
        <f t="shared" si="14"/>
        <v>0</v>
      </c>
      <c r="X59" s="146">
        <f t="shared" si="15"/>
        <v>0</v>
      </c>
      <c r="Y59" s="144">
        <f t="shared" si="16"/>
        <v>0</v>
      </c>
      <c r="Z59" s="146">
        <f t="shared" si="17"/>
        <v>0</v>
      </c>
      <c r="AA59" s="71">
        <f t="shared" si="18"/>
        <v>0</v>
      </c>
      <c r="AB59" s="101">
        <f t="shared" si="19"/>
        <v>0</v>
      </c>
      <c r="AC59" s="131"/>
    </row>
    <row r="60" spans="1:29" ht="24.95" customHeight="1" x14ac:dyDescent="0.35">
      <c r="A60" s="65"/>
      <c r="B60" s="1"/>
      <c r="C60" s="1"/>
      <c r="D60" s="2"/>
      <c r="E60" s="3"/>
      <c r="F60" s="4"/>
      <c r="G60" s="4"/>
      <c r="H60" s="5"/>
      <c r="I60" s="5"/>
      <c r="J60" s="124">
        <f t="shared" si="3"/>
        <v>0</v>
      </c>
      <c r="K60" s="209" t="str">
        <f t="shared" si="4"/>
        <v/>
      </c>
      <c r="L60" s="125" t="str">
        <f t="shared" si="5"/>
        <v/>
      </c>
      <c r="M60" s="6"/>
      <c r="N60" s="138" t="s">
        <v>18</v>
      </c>
      <c r="O60" s="142">
        <f t="shared" si="6"/>
        <v>0</v>
      </c>
      <c r="P60" s="143">
        <f t="shared" si="7"/>
        <v>0</v>
      </c>
      <c r="Q60" s="143">
        <f t="shared" si="8"/>
        <v>0</v>
      </c>
      <c r="R60" s="143">
        <f t="shared" si="9"/>
        <v>0</v>
      </c>
      <c r="S60" s="7">
        <f t="shared" si="10"/>
        <v>0</v>
      </c>
      <c r="T60" s="8">
        <f t="shared" si="11"/>
        <v>0</v>
      </c>
      <c r="U60" s="144">
        <f t="shared" si="12"/>
        <v>0</v>
      </c>
      <c r="V60" s="145">
        <f t="shared" si="13"/>
        <v>0</v>
      </c>
      <c r="W60" s="144">
        <f t="shared" si="14"/>
        <v>0</v>
      </c>
      <c r="X60" s="146">
        <f t="shared" si="15"/>
        <v>0</v>
      </c>
      <c r="Y60" s="144">
        <f t="shared" si="16"/>
        <v>0</v>
      </c>
      <c r="Z60" s="146">
        <f t="shared" si="17"/>
        <v>0</v>
      </c>
      <c r="AA60" s="71">
        <f t="shared" si="18"/>
        <v>0</v>
      </c>
      <c r="AB60" s="101">
        <f t="shared" si="19"/>
        <v>0</v>
      </c>
      <c r="AC60" s="131"/>
    </row>
    <row r="61" spans="1:29" ht="24.95" customHeight="1" x14ac:dyDescent="0.35">
      <c r="A61" s="65"/>
      <c r="B61" s="1"/>
      <c r="C61" s="1"/>
      <c r="D61" s="2"/>
      <c r="E61" s="3"/>
      <c r="F61" s="4"/>
      <c r="G61" s="4"/>
      <c r="H61" s="5"/>
      <c r="I61" s="5"/>
      <c r="J61" s="124">
        <f t="shared" si="3"/>
        <v>0</v>
      </c>
      <c r="K61" s="209" t="str">
        <f t="shared" si="4"/>
        <v/>
      </c>
      <c r="L61" s="125" t="str">
        <f t="shared" si="5"/>
        <v/>
      </c>
      <c r="M61" s="6"/>
      <c r="N61" s="138" t="s">
        <v>18</v>
      </c>
      <c r="O61" s="142">
        <f t="shared" si="6"/>
        <v>0</v>
      </c>
      <c r="P61" s="143">
        <f t="shared" si="7"/>
        <v>0</v>
      </c>
      <c r="Q61" s="143">
        <f t="shared" si="8"/>
        <v>0</v>
      </c>
      <c r="R61" s="143">
        <f t="shared" si="9"/>
        <v>0</v>
      </c>
      <c r="S61" s="7">
        <f t="shared" si="10"/>
        <v>0</v>
      </c>
      <c r="T61" s="8">
        <f t="shared" si="11"/>
        <v>0</v>
      </c>
      <c r="U61" s="144">
        <f t="shared" si="12"/>
        <v>0</v>
      </c>
      <c r="V61" s="145">
        <f t="shared" si="13"/>
        <v>0</v>
      </c>
      <c r="W61" s="144">
        <f t="shared" si="14"/>
        <v>0</v>
      </c>
      <c r="X61" s="146">
        <f t="shared" si="15"/>
        <v>0</v>
      </c>
      <c r="Y61" s="144">
        <f t="shared" si="16"/>
        <v>0</v>
      </c>
      <c r="Z61" s="146">
        <f t="shared" si="17"/>
        <v>0</v>
      </c>
      <c r="AA61" s="71">
        <f t="shared" si="18"/>
        <v>0</v>
      </c>
      <c r="AB61" s="101">
        <f t="shared" si="19"/>
        <v>0</v>
      </c>
      <c r="AC61" s="131"/>
    </row>
    <row r="62" spans="1:29" ht="24.95" customHeight="1" x14ac:dyDescent="0.35">
      <c r="A62" s="65"/>
      <c r="B62" s="1"/>
      <c r="C62" s="1"/>
      <c r="D62" s="2"/>
      <c r="E62" s="3"/>
      <c r="F62" s="4"/>
      <c r="G62" s="4"/>
      <c r="H62" s="5"/>
      <c r="I62" s="5"/>
      <c r="J62" s="124">
        <f t="shared" si="3"/>
        <v>0</v>
      </c>
      <c r="K62" s="209" t="str">
        <f t="shared" si="4"/>
        <v/>
      </c>
      <c r="L62" s="125" t="str">
        <f t="shared" si="5"/>
        <v/>
      </c>
      <c r="M62" s="6"/>
      <c r="N62" s="138" t="s">
        <v>18</v>
      </c>
      <c r="O62" s="142">
        <f t="shared" si="6"/>
        <v>0</v>
      </c>
      <c r="P62" s="143">
        <f t="shared" si="7"/>
        <v>0</v>
      </c>
      <c r="Q62" s="143">
        <f t="shared" si="8"/>
        <v>0</v>
      </c>
      <c r="R62" s="143">
        <f t="shared" si="9"/>
        <v>0</v>
      </c>
      <c r="S62" s="7">
        <f t="shared" si="10"/>
        <v>0</v>
      </c>
      <c r="T62" s="8">
        <f t="shared" si="11"/>
        <v>0</v>
      </c>
      <c r="U62" s="144">
        <f t="shared" si="12"/>
        <v>0</v>
      </c>
      <c r="V62" s="145">
        <f t="shared" si="13"/>
        <v>0</v>
      </c>
      <c r="W62" s="144">
        <f t="shared" si="14"/>
        <v>0</v>
      </c>
      <c r="X62" s="146">
        <f t="shared" si="15"/>
        <v>0</v>
      </c>
      <c r="Y62" s="144">
        <f t="shared" si="16"/>
        <v>0</v>
      </c>
      <c r="Z62" s="146">
        <f t="shared" si="17"/>
        <v>0</v>
      </c>
      <c r="AA62" s="71">
        <f t="shared" si="18"/>
        <v>0</v>
      </c>
      <c r="AB62" s="101">
        <f t="shared" si="19"/>
        <v>0</v>
      </c>
      <c r="AC62" s="131"/>
    </row>
    <row r="63" spans="1:29" ht="24.95" customHeight="1" x14ac:dyDescent="0.35">
      <c r="A63" s="65"/>
      <c r="B63" s="1"/>
      <c r="C63" s="1"/>
      <c r="D63" s="2"/>
      <c r="E63" s="3"/>
      <c r="F63" s="4"/>
      <c r="G63" s="4"/>
      <c r="H63" s="5"/>
      <c r="I63" s="5"/>
      <c r="J63" s="124">
        <f t="shared" si="3"/>
        <v>0</v>
      </c>
      <c r="K63" s="209" t="str">
        <f t="shared" si="4"/>
        <v/>
      </c>
      <c r="L63" s="125" t="str">
        <f t="shared" si="5"/>
        <v/>
      </c>
      <c r="M63" s="6"/>
      <c r="N63" s="138" t="s">
        <v>18</v>
      </c>
      <c r="O63" s="142">
        <f t="shared" si="6"/>
        <v>0</v>
      </c>
      <c r="P63" s="143">
        <f t="shared" si="7"/>
        <v>0</v>
      </c>
      <c r="Q63" s="143">
        <f t="shared" si="8"/>
        <v>0</v>
      </c>
      <c r="R63" s="143">
        <f t="shared" si="9"/>
        <v>0</v>
      </c>
      <c r="S63" s="7">
        <f t="shared" si="10"/>
        <v>0</v>
      </c>
      <c r="T63" s="8">
        <f t="shared" si="11"/>
        <v>0</v>
      </c>
      <c r="U63" s="144">
        <f t="shared" si="12"/>
        <v>0</v>
      </c>
      <c r="V63" s="145">
        <f t="shared" si="13"/>
        <v>0</v>
      </c>
      <c r="W63" s="144">
        <f t="shared" si="14"/>
        <v>0</v>
      </c>
      <c r="X63" s="146">
        <f t="shared" si="15"/>
        <v>0</v>
      </c>
      <c r="Y63" s="144">
        <f t="shared" si="16"/>
        <v>0</v>
      </c>
      <c r="Z63" s="146">
        <f t="shared" si="17"/>
        <v>0</v>
      </c>
      <c r="AA63" s="71">
        <f t="shared" si="18"/>
        <v>0</v>
      </c>
      <c r="AB63" s="101">
        <f t="shared" si="19"/>
        <v>0</v>
      </c>
      <c r="AC63" s="131"/>
    </row>
    <row r="64" spans="1:29" ht="24.95" customHeight="1" x14ac:dyDescent="0.35">
      <c r="A64" s="65"/>
      <c r="B64" s="1"/>
      <c r="C64" s="1"/>
      <c r="D64" s="2"/>
      <c r="E64" s="3"/>
      <c r="F64" s="4"/>
      <c r="G64" s="4"/>
      <c r="H64" s="5"/>
      <c r="I64" s="5"/>
      <c r="J64" s="124">
        <f t="shared" si="3"/>
        <v>0</v>
      </c>
      <c r="K64" s="209" t="str">
        <f t="shared" si="4"/>
        <v/>
      </c>
      <c r="L64" s="125" t="str">
        <f t="shared" si="5"/>
        <v/>
      </c>
      <c r="M64" s="6"/>
      <c r="N64" s="138" t="s">
        <v>18</v>
      </c>
      <c r="O64" s="142">
        <f t="shared" si="6"/>
        <v>0</v>
      </c>
      <c r="P64" s="143">
        <f t="shared" si="7"/>
        <v>0</v>
      </c>
      <c r="Q64" s="143">
        <f t="shared" si="8"/>
        <v>0</v>
      </c>
      <c r="R64" s="143">
        <f t="shared" si="9"/>
        <v>0</v>
      </c>
      <c r="S64" s="7">
        <f t="shared" si="10"/>
        <v>0</v>
      </c>
      <c r="T64" s="8">
        <f t="shared" si="11"/>
        <v>0</v>
      </c>
      <c r="U64" s="144">
        <f t="shared" si="12"/>
        <v>0</v>
      </c>
      <c r="V64" s="145">
        <f t="shared" si="13"/>
        <v>0</v>
      </c>
      <c r="W64" s="144">
        <f t="shared" si="14"/>
        <v>0</v>
      </c>
      <c r="X64" s="146">
        <f t="shared" si="15"/>
        <v>0</v>
      </c>
      <c r="Y64" s="144">
        <f t="shared" si="16"/>
        <v>0</v>
      </c>
      <c r="Z64" s="146">
        <f t="shared" si="17"/>
        <v>0</v>
      </c>
      <c r="AA64" s="71">
        <f t="shared" si="18"/>
        <v>0</v>
      </c>
      <c r="AB64" s="101">
        <f t="shared" si="19"/>
        <v>0</v>
      </c>
      <c r="AC64" s="131"/>
    </row>
    <row r="65" spans="1:29" ht="24.95" customHeight="1" x14ac:dyDescent="0.35">
      <c r="A65" s="65"/>
      <c r="B65" s="1"/>
      <c r="C65" s="1"/>
      <c r="D65" s="2"/>
      <c r="E65" s="3"/>
      <c r="F65" s="4"/>
      <c r="G65" s="4"/>
      <c r="H65" s="5"/>
      <c r="I65" s="5"/>
      <c r="J65" s="124">
        <f t="shared" si="3"/>
        <v>0</v>
      </c>
      <c r="K65" s="209" t="str">
        <f t="shared" si="4"/>
        <v/>
      </c>
      <c r="L65" s="125" t="str">
        <f t="shared" si="5"/>
        <v/>
      </c>
      <c r="M65" s="6"/>
      <c r="N65" s="138" t="s">
        <v>18</v>
      </c>
      <c r="O65" s="142">
        <f t="shared" si="6"/>
        <v>0</v>
      </c>
      <c r="P65" s="143">
        <f t="shared" si="7"/>
        <v>0</v>
      </c>
      <c r="Q65" s="143">
        <f t="shared" si="8"/>
        <v>0</v>
      </c>
      <c r="R65" s="143">
        <f t="shared" si="9"/>
        <v>0</v>
      </c>
      <c r="S65" s="7">
        <f t="shared" si="10"/>
        <v>0</v>
      </c>
      <c r="T65" s="8">
        <f t="shared" si="11"/>
        <v>0</v>
      </c>
      <c r="U65" s="144">
        <f t="shared" si="12"/>
        <v>0</v>
      </c>
      <c r="V65" s="145">
        <f t="shared" si="13"/>
        <v>0</v>
      </c>
      <c r="W65" s="144">
        <f t="shared" si="14"/>
        <v>0</v>
      </c>
      <c r="X65" s="146">
        <f t="shared" si="15"/>
        <v>0</v>
      </c>
      <c r="Y65" s="144">
        <f t="shared" si="16"/>
        <v>0</v>
      </c>
      <c r="Z65" s="146">
        <f t="shared" si="17"/>
        <v>0</v>
      </c>
      <c r="AA65" s="71">
        <f t="shared" si="18"/>
        <v>0</v>
      </c>
      <c r="AB65" s="101">
        <f t="shared" si="19"/>
        <v>0</v>
      </c>
      <c r="AC65" s="131"/>
    </row>
    <row r="66" spans="1:29" ht="24.95" customHeight="1" x14ac:dyDescent="0.35">
      <c r="A66" s="65"/>
      <c r="B66" s="1"/>
      <c r="C66" s="1"/>
      <c r="D66" s="2"/>
      <c r="E66" s="3"/>
      <c r="F66" s="4"/>
      <c r="G66" s="4"/>
      <c r="H66" s="5"/>
      <c r="I66" s="5"/>
      <c r="J66" s="124">
        <f t="shared" si="3"/>
        <v>0</v>
      </c>
      <c r="K66" s="209" t="str">
        <f t="shared" si="4"/>
        <v/>
      </c>
      <c r="L66" s="125" t="str">
        <f t="shared" si="5"/>
        <v/>
      </c>
      <c r="M66" s="6"/>
      <c r="N66" s="138" t="s">
        <v>18</v>
      </c>
      <c r="O66" s="142">
        <f t="shared" si="6"/>
        <v>0</v>
      </c>
      <c r="P66" s="143">
        <f t="shared" si="7"/>
        <v>0</v>
      </c>
      <c r="Q66" s="143">
        <f t="shared" si="8"/>
        <v>0</v>
      </c>
      <c r="R66" s="143">
        <f t="shared" si="9"/>
        <v>0</v>
      </c>
      <c r="S66" s="7">
        <f t="shared" si="10"/>
        <v>0</v>
      </c>
      <c r="T66" s="8">
        <f t="shared" si="11"/>
        <v>0</v>
      </c>
      <c r="U66" s="144">
        <f t="shared" si="12"/>
        <v>0</v>
      </c>
      <c r="V66" s="145">
        <f t="shared" si="13"/>
        <v>0</v>
      </c>
      <c r="W66" s="144">
        <f t="shared" si="14"/>
        <v>0</v>
      </c>
      <c r="X66" s="146">
        <f t="shared" si="15"/>
        <v>0</v>
      </c>
      <c r="Y66" s="144">
        <f t="shared" si="16"/>
        <v>0</v>
      </c>
      <c r="Z66" s="146">
        <f t="shared" si="17"/>
        <v>0</v>
      </c>
      <c r="AA66" s="71">
        <f t="shared" si="18"/>
        <v>0</v>
      </c>
      <c r="AB66" s="101">
        <f t="shared" si="19"/>
        <v>0</v>
      </c>
      <c r="AC66" s="131"/>
    </row>
    <row r="67" spans="1:29" ht="24.95" customHeight="1" x14ac:dyDescent="0.35">
      <c r="A67" s="65"/>
      <c r="B67" s="1"/>
      <c r="C67" s="1"/>
      <c r="D67" s="2"/>
      <c r="E67" s="3"/>
      <c r="F67" s="4"/>
      <c r="G67" s="4"/>
      <c r="H67" s="5"/>
      <c r="I67" s="5"/>
      <c r="J67" s="124">
        <f t="shared" si="3"/>
        <v>0</v>
      </c>
      <c r="K67" s="209" t="str">
        <f t="shared" si="4"/>
        <v/>
      </c>
      <c r="L67" s="125" t="str">
        <f t="shared" si="5"/>
        <v/>
      </c>
      <c r="M67" s="6"/>
      <c r="N67" s="138" t="s">
        <v>18</v>
      </c>
      <c r="O67" s="142">
        <f t="shared" si="6"/>
        <v>0</v>
      </c>
      <c r="P67" s="143">
        <f t="shared" si="7"/>
        <v>0</v>
      </c>
      <c r="Q67" s="143">
        <f t="shared" si="8"/>
        <v>0</v>
      </c>
      <c r="R67" s="143">
        <f t="shared" si="9"/>
        <v>0</v>
      </c>
      <c r="S67" s="7">
        <f t="shared" si="10"/>
        <v>0</v>
      </c>
      <c r="T67" s="8">
        <f t="shared" si="11"/>
        <v>0</v>
      </c>
      <c r="U67" s="144">
        <f t="shared" si="12"/>
        <v>0</v>
      </c>
      <c r="V67" s="145">
        <f t="shared" si="13"/>
        <v>0</v>
      </c>
      <c r="W67" s="144">
        <f t="shared" si="14"/>
        <v>0</v>
      </c>
      <c r="X67" s="146">
        <f t="shared" si="15"/>
        <v>0</v>
      </c>
      <c r="Y67" s="144">
        <f t="shared" si="16"/>
        <v>0</v>
      </c>
      <c r="Z67" s="146">
        <f t="shared" si="17"/>
        <v>0</v>
      </c>
      <c r="AA67" s="71">
        <f t="shared" si="18"/>
        <v>0</v>
      </c>
      <c r="AB67" s="101">
        <f t="shared" si="19"/>
        <v>0</v>
      </c>
      <c r="AC67" s="131"/>
    </row>
    <row r="68" spans="1:29" ht="24.95" customHeight="1" x14ac:dyDescent="0.35">
      <c r="A68" s="65"/>
      <c r="B68" s="1"/>
      <c r="C68" s="1"/>
      <c r="D68" s="2"/>
      <c r="E68" s="3"/>
      <c r="F68" s="4"/>
      <c r="G68" s="4"/>
      <c r="H68" s="5"/>
      <c r="I68" s="5"/>
      <c r="J68" s="124">
        <f t="shared" si="3"/>
        <v>0</v>
      </c>
      <c r="K68" s="209" t="str">
        <f t="shared" si="4"/>
        <v/>
      </c>
      <c r="L68" s="125" t="str">
        <f t="shared" si="5"/>
        <v/>
      </c>
      <c r="M68" s="6"/>
      <c r="N68" s="138" t="s">
        <v>18</v>
      </c>
      <c r="O68" s="142">
        <f t="shared" si="6"/>
        <v>0</v>
      </c>
      <c r="P68" s="143">
        <f t="shared" si="7"/>
        <v>0</v>
      </c>
      <c r="Q68" s="143">
        <f t="shared" si="8"/>
        <v>0</v>
      </c>
      <c r="R68" s="143">
        <f t="shared" si="9"/>
        <v>0</v>
      </c>
      <c r="S68" s="7">
        <f t="shared" si="10"/>
        <v>0</v>
      </c>
      <c r="T68" s="8">
        <f t="shared" si="11"/>
        <v>0</v>
      </c>
      <c r="U68" s="144">
        <f t="shared" si="12"/>
        <v>0</v>
      </c>
      <c r="V68" s="145">
        <f t="shared" si="13"/>
        <v>0</v>
      </c>
      <c r="W68" s="144">
        <f t="shared" si="14"/>
        <v>0</v>
      </c>
      <c r="X68" s="146">
        <f t="shared" si="15"/>
        <v>0</v>
      </c>
      <c r="Y68" s="144">
        <f t="shared" si="16"/>
        <v>0</v>
      </c>
      <c r="Z68" s="146">
        <f t="shared" si="17"/>
        <v>0</v>
      </c>
      <c r="AA68" s="71">
        <f t="shared" si="18"/>
        <v>0</v>
      </c>
      <c r="AB68" s="101">
        <f t="shared" si="19"/>
        <v>0</v>
      </c>
      <c r="AC68" s="131"/>
    </row>
    <row r="69" spans="1:29" ht="24.95" customHeight="1" x14ac:dyDescent="0.35">
      <c r="A69" s="65"/>
      <c r="B69" s="1"/>
      <c r="C69" s="1"/>
      <c r="D69" s="2"/>
      <c r="E69" s="3"/>
      <c r="F69" s="4"/>
      <c r="G69" s="4"/>
      <c r="H69" s="5"/>
      <c r="I69" s="5"/>
      <c r="J69" s="124">
        <f t="shared" si="3"/>
        <v>0</v>
      </c>
      <c r="K69" s="209" t="str">
        <f t="shared" si="4"/>
        <v/>
      </c>
      <c r="L69" s="125" t="str">
        <f t="shared" si="5"/>
        <v/>
      </c>
      <c r="M69" s="6"/>
      <c r="N69" s="138" t="s">
        <v>18</v>
      </c>
      <c r="O69" s="142">
        <f t="shared" si="6"/>
        <v>0</v>
      </c>
      <c r="P69" s="143">
        <f t="shared" si="7"/>
        <v>0</v>
      </c>
      <c r="Q69" s="143">
        <f t="shared" si="8"/>
        <v>0</v>
      </c>
      <c r="R69" s="143">
        <f t="shared" si="9"/>
        <v>0</v>
      </c>
      <c r="S69" s="7">
        <f t="shared" si="10"/>
        <v>0</v>
      </c>
      <c r="T69" s="8">
        <f t="shared" si="11"/>
        <v>0</v>
      </c>
      <c r="U69" s="144">
        <f t="shared" si="12"/>
        <v>0</v>
      </c>
      <c r="V69" s="145">
        <f t="shared" si="13"/>
        <v>0</v>
      </c>
      <c r="W69" s="144">
        <f t="shared" si="14"/>
        <v>0</v>
      </c>
      <c r="X69" s="146">
        <f t="shared" si="15"/>
        <v>0</v>
      </c>
      <c r="Y69" s="144">
        <f t="shared" si="16"/>
        <v>0</v>
      </c>
      <c r="Z69" s="146">
        <f t="shared" si="17"/>
        <v>0</v>
      </c>
      <c r="AA69" s="71">
        <f t="shared" si="18"/>
        <v>0</v>
      </c>
      <c r="AB69" s="101">
        <f t="shared" si="19"/>
        <v>0</v>
      </c>
      <c r="AC69" s="131"/>
    </row>
    <row r="70" spans="1:29" ht="24.95" customHeight="1" x14ac:dyDescent="0.35">
      <c r="A70" s="65"/>
      <c r="B70" s="1"/>
      <c r="C70" s="1"/>
      <c r="D70" s="2"/>
      <c r="E70" s="3"/>
      <c r="F70" s="4"/>
      <c r="G70" s="4"/>
      <c r="H70" s="5"/>
      <c r="I70" s="5"/>
      <c r="J70" s="124">
        <f t="shared" si="3"/>
        <v>0</v>
      </c>
      <c r="K70" s="209" t="str">
        <f t="shared" si="4"/>
        <v/>
      </c>
      <c r="L70" s="125" t="str">
        <f t="shared" si="5"/>
        <v/>
      </c>
      <c r="M70" s="6"/>
      <c r="N70" s="138" t="s">
        <v>18</v>
      </c>
      <c r="O70" s="142">
        <f t="shared" si="6"/>
        <v>0</v>
      </c>
      <c r="P70" s="143">
        <f t="shared" si="7"/>
        <v>0</v>
      </c>
      <c r="Q70" s="143">
        <f t="shared" si="8"/>
        <v>0</v>
      </c>
      <c r="R70" s="143">
        <f t="shared" si="9"/>
        <v>0</v>
      </c>
      <c r="S70" s="7">
        <f t="shared" si="10"/>
        <v>0</v>
      </c>
      <c r="T70" s="8">
        <f t="shared" si="11"/>
        <v>0</v>
      </c>
      <c r="U70" s="144">
        <f t="shared" si="12"/>
        <v>0</v>
      </c>
      <c r="V70" s="145">
        <f t="shared" si="13"/>
        <v>0</v>
      </c>
      <c r="W70" s="144">
        <f t="shared" si="14"/>
        <v>0</v>
      </c>
      <c r="X70" s="146">
        <f t="shared" si="15"/>
        <v>0</v>
      </c>
      <c r="Y70" s="144">
        <f t="shared" si="16"/>
        <v>0</v>
      </c>
      <c r="Z70" s="146">
        <f t="shared" si="17"/>
        <v>0</v>
      </c>
      <c r="AA70" s="71">
        <f t="shared" si="18"/>
        <v>0</v>
      </c>
      <c r="AB70" s="101">
        <f t="shared" si="19"/>
        <v>0</v>
      </c>
      <c r="AC70" s="131"/>
    </row>
    <row r="71" spans="1:29" ht="24.95" customHeight="1" x14ac:dyDescent="0.35">
      <c r="A71" s="65"/>
      <c r="B71" s="1"/>
      <c r="C71" s="1"/>
      <c r="D71" s="2"/>
      <c r="E71" s="3"/>
      <c r="F71" s="4"/>
      <c r="G71" s="4"/>
      <c r="H71" s="5"/>
      <c r="I71" s="5"/>
      <c r="J71" s="124">
        <f t="shared" si="3"/>
        <v>0</v>
      </c>
      <c r="K71" s="209" t="str">
        <f t="shared" si="4"/>
        <v/>
      </c>
      <c r="L71" s="125" t="str">
        <f t="shared" si="5"/>
        <v/>
      </c>
      <c r="M71" s="6"/>
      <c r="N71" s="138" t="s">
        <v>18</v>
      </c>
      <c r="O71" s="142">
        <f t="shared" si="6"/>
        <v>0</v>
      </c>
      <c r="P71" s="143">
        <f t="shared" si="7"/>
        <v>0</v>
      </c>
      <c r="Q71" s="143">
        <f t="shared" si="8"/>
        <v>0</v>
      </c>
      <c r="R71" s="143">
        <f t="shared" si="9"/>
        <v>0</v>
      </c>
      <c r="S71" s="7">
        <f t="shared" si="10"/>
        <v>0</v>
      </c>
      <c r="T71" s="8">
        <f t="shared" si="11"/>
        <v>0</v>
      </c>
      <c r="U71" s="144">
        <f t="shared" si="12"/>
        <v>0</v>
      </c>
      <c r="V71" s="145">
        <f t="shared" si="13"/>
        <v>0</v>
      </c>
      <c r="W71" s="144">
        <f t="shared" si="14"/>
        <v>0</v>
      </c>
      <c r="X71" s="146">
        <f t="shared" si="15"/>
        <v>0</v>
      </c>
      <c r="Y71" s="144">
        <f t="shared" si="16"/>
        <v>0</v>
      </c>
      <c r="Z71" s="146">
        <f t="shared" si="17"/>
        <v>0</v>
      </c>
      <c r="AA71" s="71">
        <f t="shared" si="18"/>
        <v>0</v>
      </c>
      <c r="AB71" s="101">
        <f t="shared" si="19"/>
        <v>0</v>
      </c>
      <c r="AC71" s="131"/>
    </row>
    <row r="72" spans="1:29" ht="24.95" customHeight="1" x14ac:dyDescent="0.35">
      <c r="A72" s="65"/>
      <c r="B72" s="1"/>
      <c r="C72" s="1"/>
      <c r="D72" s="2"/>
      <c r="E72" s="3"/>
      <c r="F72" s="4"/>
      <c r="G72" s="4"/>
      <c r="H72" s="5"/>
      <c r="I72" s="5"/>
      <c r="J72" s="124">
        <f t="shared" ref="J72:J135" si="20">H72+I72</f>
        <v>0</v>
      </c>
      <c r="K72" s="209" t="str">
        <f t="shared" ref="K72:K135" si="21">IF(J72&gt;0,IF(F72="","Inserire periodo in colonne F e G",IF(G72="","Inserire periodo in colonne F e G",IF(H72="","Inserire gg. di presenza in colonna H",IF(J72&gt;(G72-F72+1),"Errore n. max Giorni! Verificare periodo inserito",IF(M72="","Inserire Isee in colonna M",IF(N72="","fleggare si/no colonna N",IF((G72-F72+1)=J72,"ok",""))))))),IF(AND(J72=0,F72&gt;0,G72&gt;0),"Inserire n. giorni colonne H/I",""))</f>
        <v/>
      </c>
      <c r="L72" s="125" t="str">
        <f t="shared" ref="L72:L135" si="22">IF((J72&gt;0),(G72-F72+1)-I72,"")</f>
        <v/>
      </c>
      <c r="M72" s="6"/>
      <c r="N72" s="138" t="s">
        <v>18</v>
      </c>
      <c r="O72" s="142">
        <f t="shared" ref="O72:O135" si="23">IF(H72&gt;0,31.5,0)</f>
        <v>0</v>
      </c>
      <c r="P72" s="143">
        <f t="shared" ref="P72:P135" si="24">IF(I72&gt;0,18.01,0)</f>
        <v>0</v>
      </c>
      <c r="Q72" s="143">
        <f t="shared" ref="Q72:Q135" si="25">ROUND(H72*O72,2)</f>
        <v>0</v>
      </c>
      <c r="R72" s="143">
        <f t="shared" ref="R72:R135" si="26">ROUND(I72*P72,2)</f>
        <v>0</v>
      </c>
      <c r="S72" s="7">
        <f t="shared" ref="S72:S135" si="27">ROUND(Q72+R72,2)</f>
        <v>0</v>
      </c>
      <c r="T72" s="8">
        <f t="shared" ref="T72:T135" si="28">IF(M72=0,0,IF((M72&lt;5000),5000,M72))</f>
        <v>0</v>
      </c>
      <c r="U72" s="144">
        <f t="shared" ref="U72:U135" si="29">IF(T72=0,0,ROUND((T72-5000)/(20000-5000),2))</f>
        <v>0</v>
      </c>
      <c r="V72" s="145">
        <f t="shared" ref="V72:V135" si="30">IF(N72="NO",0,IF(N72="SI",17.82,0))</f>
        <v>0</v>
      </c>
      <c r="W72" s="144">
        <f t="shared" ref="W72:W135" si="31">IF(H72&gt;0,ROUND((U72*(O72-V72)+V72),2),0)</f>
        <v>0</v>
      </c>
      <c r="X72" s="146">
        <f t="shared" ref="X72:X135" si="32">IF(H72&gt;0,ROUND(O72-W72,2),0)</f>
        <v>0</v>
      </c>
      <c r="Y72" s="144">
        <f t="shared" ref="Y72:Y135" si="33">IF(I72&gt;0,(ROUND((U72*(P72-V72)+V72),2)),0)</f>
        <v>0</v>
      </c>
      <c r="Z72" s="146">
        <f t="shared" ref="Z72:Z135" si="34">IF(I72&gt;0,(ROUND(P72-Y72,2)),0)</f>
        <v>0</v>
      </c>
      <c r="AA72" s="71">
        <f t="shared" ref="AA72:AA135" si="35">ROUND((W72*H72)+(Y72*I72),2)</f>
        <v>0</v>
      </c>
      <c r="AB72" s="101">
        <f t="shared" ref="AB72:AB135" si="36">IF(J72&gt;0,ROUND((X72*H72)+(Z72*I72),2),0)</f>
        <v>0</v>
      </c>
      <c r="AC72" s="131"/>
    </row>
    <row r="73" spans="1:29" ht="24.95" customHeight="1" x14ac:dyDescent="0.35">
      <c r="A73" s="65"/>
      <c r="B73" s="1"/>
      <c r="C73" s="1"/>
      <c r="D73" s="2"/>
      <c r="E73" s="3"/>
      <c r="F73" s="4"/>
      <c r="G73" s="4"/>
      <c r="H73" s="5"/>
      <c r="I73" s="5"/>
      <c r="J73" s="124">
        <f t="shared" si="20"/>
        <v>0</v>
      </c>
      <c r="K73" s="209" t="str">
        <f t="shared" si="21"/>
        <v/>
      </c>
      <c r="L73" s="125" t="str">
        <f t="shared" si="22"/>
        <v/>
      </c>
      <c r="M73" s="6"/>
      <c r="N73" s="138" t="s">
        <v>18</v>
      </c>
      <c r="O73" s="142">
        <f t="shared" si="23"/>
        <v>0</v>
      </c>
      <c r="P73" s="143">
        <f t="shared" si="24"/>
        <v>0</v>
      </c>
      <c r="Q73" s="143">
        <f t="shared" si="25"/>
        <v>0</v>
      </c>
      <c r="R73" s="143">
        <f t="shared" si="26"/>
        <v>0</v>
      </c>
      <c r="S73" s="7">
        <f t="shared" si="27"/>
        <v>0</v>
      </c>
      <c r="T73" s="8">
        <f t="shared" si="28"/>
        <v>0</v>
      </c>
      <c r="U73" s="144">
        <f t="shared" si="29"/>
        <v>0</v>
      </c>
      <c r="V73" s="145">
        <f t="shared" si="30"/>
        <v>0</v>
      </c>
      <c r="W73" s="144">
        <f t="shared" si="31"/>
        <v>0</v>
      </c>
      <c r="X73" s="146">
        <f t="shared" si="32"/>
        <v>0</v>
      </c>
      <c r="Y73" s="144">
        <f t="shared" si="33"/>
        <v>0</v>
      </c>
      <c r="Z73" s="146">
        <f t="shared" si="34"/>
        <v>0</v>
      </c>
      <c r="AA73" s="71">
        <f t="shared" si="35"/>
        <v>0</v>
      </c>
      <c r="AB73" s="101">
        <f t="shared" si="36"/>
        <v>0</v>
      </c>
      <c r="AC73" s="131"/>
    </row>
    <row r="74" spans="1:29" ht="24.95" customHeight="1" x14ac:dyDescent="0.35">
      <c r="A74" s="65"/>
      <c r="B74" s="1"/>
      <c r="C74" s="1"/>
      <c r="D74" s="2"/>
      <c r="E74" s="3"/>
      <c r="F74" s="4"/>
      <c r="G74" s="4"/>
      <c r="H74" s="5"/>
      <c r="I74" s="5"/>
      <c r="J74" s="124">
        <f t="shared" si="20"/>
        <v>0</v>
      </c>
      <c r="K74" s="209" t="str">
        <f t="shared" si="21"/>
        <v/>
      </c>
      <c r="L74" s="125" t="str">
        <f t="shared" si="22"/>
        <v/>
      </c>
      <c r="M74" s="6"/>
      <c r="N74" s="138" t="s">
        <v>18</v>
      </c>
      <c r="O74" s="142">
        <f t="shared" si="23"/>
        <v>0</v>
      </c>
      <c r="P74" s="143">
        <f t="shared" si="24"/>
        <v>0</v>
      </c>
      <c r="Q74" s="143">
        <f t="shared" si="25"/>
        <v>0</v>
      </c>
      <c r="R74" s="143">
        <f t="shared" si="26"/>
        <v>0</v>
      </c>
      <c r="S74" s="7">
        <f t="shared" si="27"/>
        <v>0</v>
      </c>
      <c r="T74" s="8">
        <f t="shared" si="28"/>
        <v>0</v>
      </c>
      <c r="U74" s="144">
        <f t="shared" si="29"/>
        <v>0</v>
      </c>
      <c r="V74" s="145">
        <f t="shared" si="30"/>
        <v>0</v>
      </c>
      <c r="W74" s="144">
        <f t="shared" si="31"/>
        <v>0</v>
      </c>
      <c r="X74" s="146">
        <f t="shared" si="32"/>
        <v>0</v>
      </c>
      <c r="Y74" s="144">
        <f t="shared" si="33"/>
        <v>0</v>
      </c>
      <c r="Z74" s="146">
        <f t="shared" si="34"/>
        <v>0</v>
      </c>
      <c r="AA74" s="71">
        <f t="shared" si="35"/>
        <v>0</v>
      </c>
      <c r="AB74" s="101">
        <f t="shared" si="36"/>
        <v>0</v>
      </c>
      <c r="AC74" s="131"/>
    </row>
    <row r="75" spans="1:29" ht="24.95" customHeight="1" x14ac:dyDescent="0.35">
      <c r="A75" s="65"/>
      <c r="B75" s="1"/>
      <c r="C75" s="1"/>
      <c r="D75" s="2"/>
      <c r="E75" s="3"/>
      <c r="F75" s="4"/>
      <c r="G75" s="4"/>
      <c r="H75" s="5"/>
      <c r="I75" s="5"/>
      <c r="J75" s="124">
        <f t="shared" si="20"/>
        <v>0</v>
      </c>
      <c r="K75" s="209" t="str">
        <f t="shared" si="21"/>
        <v/>
      </c>
      <c r="L75" s="125" t="str">
        <f t="shared" si="22"/>
        <v/>
      </c>
      <c r="M75" s="6"/>
      <c r="N75" s="138" t="s">
        <v>18</v>
      </c>
      <c r="O75" s="142">
        <f t="shared" si="23"/>
        <v>0</v>
      </c>
      <c r="P75" s="143">
        <f t="shared" si="24"/>
        <v>0</v>
      </c>
      <c r="Q75" s="143">
        <f t="shared" si="25"/>
        <v>0</v>
      </c>
      <c r="R75" s="143">
        <f t="shared" si="26"/>
        <v>0</v>
      </c>
      <c r="S75" s="7">
        <f t="shared" si="27"/>
        <v>0</v>
      </c>
      <c r="T75" s="8">
        <f t="shared" si="28"/>
        <v>0</v>
      </c>
      <c r="U75" s="144">
        <f t="shared" si="29"/>
        <v>0</v>
      </c>
      <c r="V75" s="145">
        <f t="shared" si="30"/>
        <v>0</v>
      </c>
      <c r="W75" s="144">
        <f t="shared" si="31"/>
        <v>0</v>
      </c>
      <c r="X75" s="146">
        <f t="shared" si="32"/>
        <v>0</v>
      </c>
      <c r="Y75" s="144">
        <f t="shared" si="33"/>
        <v>0</v>
      </c>
      <c r="Z75" s="146">
        <f t="shared" si="34"/>
        <v>0</v>
      </c>
      <c r="AA75" s="71">
        <f t="shared" si="35"/>
        <v>0</v>
      </c>
      <c r="AB75" s="101">
        <f t="shared" si="36"/>
        <v>0</v>
      </c>
      <c r="AC75" s="131"/>
    </row>
    <row r="76" spans="1:29" ht="24.95" customHeight="1" x14ac:dyDescent="0.35">
      <c r="A76" s="65"/>
      <c r="B76" s="1"/>
      <c r="C76" s="1"/>
      <c r="D76" s="2"/>
      <c r="E76" s="3"/>
      <c r="F76" s="4"/>
      <c r="G76" s="4"/>
      <c r="H76" s="5"/>
      <c r="I76" s="5"/>
      <c r="J76" s="124">
        <f t="shared" si="20"/>
        <v>0</v>
      </c>
      <c r="K76" s="209" t="str">
        <f t="shared" si="21"/>
        <v/>
      </c>
      <c r="L76" s="125" t="str">
        <f t="shared" si="22"/>
        <v/>
      </c>
      <c r="M76" s="6"/>
      <c r="N76" s="138" t="s">
        <v>18</v>
      </c>
      <c r="O76" s="142">
        <f t="shared" si="23"/>
        <v>0</v>
      </c>
      <c r="P76" s="143">
        <f t="shared" si="24"/>
        <v>0</v>
      </c>
      <c r="Q76" s="143">
        <f t="shared" si="25"/>
        <v>0</v>
      </c>
      <c r="R76" s="143">
        <f t="shared" si="26"/>
        <v>0</v>
      </c>
      <c r="S76" s="7">
        <f t="shared" si="27"/>
        <v>0</v>
      </c>
      <c r="T76" s="8">
        <f t="shared" si="28"/>
        <v>0</v>
      </c>
      <c r="U76" s="144">
        <f t="shared" si="29"/>
        <v>0</v>
      </c>
      <c r="V76" s="145">
        <f t="shared" si="30"/>
        <v>0</v>
      </c>
      <c r="W76" s="144">
        <f t="shared" si="31"/>
        <v>0</v>
      </c>
      <c r="X76" s="146">
        <f t="shared" si="32"/>
        <v>0</v>
      </c>
      <c r="Y76" s="144">
        <f t="shared" si="33"/>
        <v>0</v>
      </c>
      <c r="Z76" s="146">
        <f t="shared" si="34"/>
        <v>0</v>
      </c>
      <c r="AA76" s="71">
        <f t="shared" si="35"/>
        <v>0</v>
      </c>
      <c r="AB76" s="101">
        <f t="shared" si="36"/>
        <v>0</v>
      </c>
      <c r="AC76" s="131"/>
    </row>
    <row r="77" spans="1:29" ht="24.95" customHeight="1" x14ac:dyDescent="0.35">
      <c r="A77" s="65"/>
      <c r="B77" s="1"/>
      <c r="C77" s="1"/>
      <c r="D77" s="2"/>
      <c r="E77" s="3"/>
      <c r="F77" s="4"/>
      <c r="G77" s="4"/>
      <c r="H77" s="5"/>
      <c r="I77" s="5"/>
      <c r="J77" s="124">
        <f t="shared" si="20"/>
        <v>0</v>
      </c>
      <c r="K77" s="209" t="str">
        <f t="shared" si="21"/>
        <v/>
      </c>
      <c r="L77" s="125" t="str">
        <f t="shared" si="22"/>
        <v/>
      </c>
      <c r="M77" s="6"/>
      <c r="N77" s="138" t="s">
        <v>18</v>
      </c>
      <c r="O77" s="142">
        <f t="shared" si="23"/>
        <v>0</v>
      </c>
      <c r="P77" s="143">
        <f t="shared" si="24"/>
        <v>0</v>
      </c>
      <c r="Q77" s="143">
        <f t="shared" si="25"/>
        <v>0</v>
      </c>
      <c r="R77" s="143">
        <f t="shared" si="26"/>
        <v>0</v>
      </c>
      <c r="S77" s="7">
        <f t="shared" si="27"/>
        <v>0</v>
      </c>
      <c r="T77" s="8">
        <f t="shared" si="28"/>
        <v>0</v>
      </c>
      <c r="U77" s="144">
        <f t="shared" si="29"/>
        <v>0</v>
      </c>
      <c r="V77" s="145">
        <f t="shared" si="30"/>
        <v>0</v>
      </c>
      <c r="W77" s="144">
        <f t="shared" si="31"/>
        <v>0</v>
      </c>
      <c r="X77" s="146">
        <f t="shared" si="32"/>
        <v>0</v>
      </c>
      <c r="Y77" s="144">
        <f t="shared" si="33"/>
        <v>0</v>
      </c>
      <c r="Z77" s="146">
        <f t="shared" si="34"/>
        <v>0</v>
      </c>
      <c r="AA77" s="71">
        <f t="shared" si="35"/>
        <v>0</v>
      </c>
      <c r="AB77" s="101">
        <f t="shared" si="36"/>
        <v>0</v>
      </c>
      <c r="AC77" s="131"/>
    </row>
    <row r="78" spans="1:29" ht="24.95" customHeight="1" x14ac:dyDescent="0.35">
      <c r="A78" s="65"/>
      <c r="B78" s="1"/>
      <c r="C78" s="1"/>
      <c r="D78" s="2"/>
      <c r="E78" s="3"/>
      <c r="F78" s="4"/>
      <c r="G78" s="4"/>
      <c r="H78" s="5"/>
      <c r="I78" s="5"/>
      <c r="J78" s="124">
        <f t="shared" si="20"/>
        <v>0</v>
      </c>
      <c r="K78" s="209" t="str">
        <f t="shared" si="21"/>
        <v/>
      </c>
      <c r="L78" s="125" t="str">
        <f t="shared" si="22"/>
        <v/>
      </c>
      <c r="M78" s="6"/>
      <c r="N78" s="138" t="s">
        <v>18</v>
      </c>
      <c r="O78" s="142">
        <f t="shared" si="23"/>
        <v>0</v>
      </c>
      <c r="P78" s="143">
        <f t="shared" si="24"/>
        <v>0</v>
      </c>
      <c r="Q78" s="143">
        <f t="shared" si="25"/>
        <v>0</v>
      </c>
      <c r="R78" s="143">
        <f t="shared" si="26"/>
        <v>0</v>
      </c>
      <c r="S78" s="7">
        <f t="shared" si="27"/>
        <v>0</v>
      </c>
      <c r="T78" s="8">
        <f t="shared" si="28"/>
        <v>0</v>
      </c>
      <c r="U78" s="144">
        <f t="shared" si="29"/>
        <v>0</v>
      </c>
      <c r="V78" s="145">
        <f t="shared" si="30"/>
        <v>0</v>
      </c>
      <c r="W78" s="144">
        <f t="shared" si="31"/>
        <v>0</v>
      </c>
      <c r="X78" s="146">
        <f t="shared" si="32"/>
        <v>0</v>
      </c>
      <c r="Y78" s="144">
        <f t="shared" si="33"/>
        <v>0</v>
      </c>
      <c r="Z78" s="146">
        <f t="shared" si="34"/>
        <v>0</v>
      </c>
      <c r="AA78" s="71">
        <f t="shared" si="35"/>
        <v>0</v>
      </c>
      <c r="AB78" s="101">
        <f t="shared" si="36"/>
        <v>0</v>
      </c>
      <c r="AC78" s="131"/>
    </row>
    <row r="79" spans="1:29" ht="24.95" customHeight="1" x14ac:dyDescent="0.35">
      <c r="A79" s="65"/>
      <c r="B79" s="1"/>
      <c r="C79" s="1"/>
      <c r="D79" s="2"/>
      <c r="E79" s="3"/>
      <c r="F79" s="4"/>
      <c r="G79" s="4"/>
      <c r="H79" s="5"/>
      <c r="I79" s="5"/>
      <c r="J79" s="124">
        <f t="shared" si="20"/>
        <v>0</v>
      </c>
      <c r="K79" s="209" t="str">
        <f t="shared" si="21"/>
        <v/>
      </c>
      <c r="L79" s="125" t="str">
        <f t="shared" si="22"/>
        <v/>
      </c>
      <c r="M79" s="6"/>
      <c r="N79" s="138" t="s">
        <v>18</v>
      </c>
      <c r="O79" s="142">
        <f t="shared" si="23"/>
        <v>0</v>
      </c>
      <c r="P79" s="143">
        <f t="shared" si="24"/>
        <v>0</v>
      </c>
      <c r="Q79" s="143">
        <f t="shared" si="25"/>
        <v>0</v>
      </c>
      <c r="R79" s="143">
        <f t="shared" si="26"/>
        <v>0</v>
      </c>
      <c r="S79" s="7">
        <f t="shared" si="27"/>
        <v>0</v>
      </c>
      <c r="T79" s="8">
        <f t="shared" si="28"/>
        <v>0</v>
      </c>
      <c r="U79" s="144">
        <f t="shared" si="29"/>
        <v>0</v>
      </c>
      <c r="V79" s="145">
        <f t="shared" si="30"/>
        <v>0</v>
      </c>
      <c r="W79" s="144">
        <f t="shared" si="31"/>
        <v>0</v>
      </c>
      <c r="X79" s="146">
        <f t="shared" si="32"/>
        <v>0</v>
      </c>
      <c r="Y79" s="144">
        <f t="shared" si="33"/>
        <v>0</v>
      </c>
      <c r="Z79" s="146">
        <f t="shared" si="34"/>
        <v>0</v>
      </c>
      <c r="AA79" s="71">
        <f t="shared" si="35"/>
        <v>0</v>
      </c>
      <c r="AB79" s="101">
        <f t="shared" si="36"/>
        <v>0</v>
      </c>
      <c r="AC79" s="131"/>
    </row>
    <row r="80" spans="1:29" ht="24.95" customHeight="1" x14ac:dyDescent="0.35">
      <c r="A80" s="65"/>
      <c r="B80" s="1"/>
      <c r="C80" s="1"/>
      <c r="D80" s="2"/>
      <c r="E80" s="3"/>
      <c r="F80" s="4"/>
      <c r="G80" s="4"/>
      <c r="H80" s="5"/>
      <c r="I80" s="5"/>
      <c r="J80" s="124">
        <f t="shared" si="20"/>
        <v>0</v>
      </c>
      <c r="K80" s="209" t="str">
        <f t="shared" si="21"/>
        <v/>
      </c>
      <c r="L80" s="125" t="str">
        <f t="shared" si="22"/>
        <v/>
      </c>
      <c r="M80" s="6"/>
      <c r="N80" s="138" t="s">
        <v>18</v>
      </c>
      <c r="O80" s="142">
        <f t="shared" si="23"/>
        <v>0</v>
      </c>
      <c r="P80" s="143">
        <f t="shared" si="24"/>
        <v>0</v>
      </c>
      <c r="Q80" s="143">
        <f t="shared" si="25"/>
        <v>0</v>
      </c>
      <c r="R80" s="143">
        <f t="shared" si="26"/>
        <v>0</v>
      </c>
      <c r="S80" s="7">
        <f t="shared" si="27"/>
        <v>0</v>
      </c>
      <c r="T80" s="8">
        <f t="shared" si="28"/>
        <v>0</v>
      </c>
      <c r="U80" s="144">
        <f t="shared" si="29"/>
        <v>0</v>
      </c>
      <c r="V80" s="145">
        <f t="shared" si="30"/>
        <v>0</v>
      </c>
      <c r="W80" s="144">
        <f t="shared" si="31"/>
        <v>0</v>
      </c>
      <c r="X80" s="146">
        <f t="shared" si="32"/>
        <v>0</v>
      </c>
      <c r="Y80" s="144">
        <f t="shared" si="33"/>
        <v>0</v>
      </c>
      <c r="Z80" s="146">
        <f t="shared" si="34"/>
        <v>0</v>
      </c>
      <c r="AA80" s="71">
        <f t="shared" si="35"/>
        <v>0</v>
      </c>
      <c r="AB80" s="101">
        <f t="shared" si="36"/>
        <v>0</v>
      </c>
      <c r="AC80" s="131"/>
    </row>
    <row r="81" spans="1:29" ht="24.95" customHeight="1" x14ac:dyDescent="0.35">
      <c r="A81" s="65"/>
      <c r="B81" s="1"/>
      <c r="C81" s="1"/>
      <c r="D81" s="2"/>
      <c r="E81" s="3"/>
      <c r="F81" s="4"/>
      <c r="G81" s="4"/>
      <c r="H81" s="5"/>
      <c r="I81" s="5"/>
      <c r="J81" s="124">
        <f t="shared" si="20"/>
        <v>0</v>
      </c>
      <c r="K81" s="209" t="str">
        <f t="shared" si="21"/>
        <v/>
      </c>
      <c r="L81" s="125" t="str">
        <f t="shared" si="22"/>
        <v/>
      </c>
      <c r="M81" s="6"/>
      <c r="N81" s="138" t="s">
        <v>18</v>
      </c>
      <c r="O81" s="142">
        <f t="shared" si="23"/>
        <v>0</v>
      </c>
      <c r="P81" s="143">
        <f t="shared" si="24"/>
        <v>0</v>
      </c>
      <c r="Q81" s="143">
        <f t="shared" si="25"/>
        <v>0</v>
      </c>
      <c r="R81" s="143">
        <f t="shared" si="26"/>
        <v>0</v>
      </c>
      <c r="S81" s="7">
        <f t="shared" si="27"/>
        <v>0</v>
      </c>
      <c r="T81" s="8">
        <f t="shared" si="28"/>
        <v>0</v>
      </c>
      <c r="U81" s="144">
        <f t="shared" si="29"/>
        <v>0</v>
      </c>
      <c r="V81" s="145">
        <f t="shared" si="30"/>
        <v>0</v>
      </c>
      <c r="W81" s="144">
        <f t="shared" si="31"/>
        <v>0</v>
      </c>
      <c r="X81" s="146">
        <f t="shared" si="32"/>
        <v>0</v>
      </c>
      <c r="Y81" s="144">
        <f t="shared" si="33"/>
        <v>0</v>
      </c>
      <c r="Z81" s="146">
        <f t="shared" si="34"/>
        <v>0</v>
      </c>
      <c r="AA81" s="71">
        <f t="shared" si="35"/>
        <v>0</v>
      </c>
      <c r="AB81" s="101">
        <f t="shared" si="36"/>
        <v>0</v>
      </c>
      <c r="AC81" s="131"/>
    </row>
    <row r="82" spans="1:29" ht="24.95" customHeight="1" x14ac:dyDescent="0.35">
      <c r="A82" s="65"/>
      <c r="B82" s="1"/>
      <c r="C82" s="1"/>
      <c r="D82" s="2"/>
      <c r="E82" s="3"/>
      <c r="F82" s="4"/>
      <c r="G82" s="4"/>
      <c r="H82" s="5"/>
      <c r="I82" s="5"/>
      <c r="J82" s="124">
        <f t="shared" si="20"/>
        <v>0</v>
      </c>
      <c r="K82" s="209" t="str">
        <f t="shared" si="21"/>
        <v/>
      </c>
      <c r="L82" s="125" t="str">
        <f t="shared" si="22"/>
        <v/>
      </c>
      <c r="M82" s="6"/>
      <c r="N82" s="138" t="s">
        <v>18</v>
      </c>
      <c r="O82" s="142">
        <f t="shared" si="23"/>
        <v>0</v>
      </c>
      <c r="P82" s="143">
        <f t="shared" si="24"/>
        <v>0</v>
      </c>
      <c r="Q82" s="143">
        <f t="shared" si="25"/>
        <v>0</v>
      </c>
      <c r="R82" s="143">
        <f t="shared" si="26"/>
        <v>0</v>
      </c>
      <c r="S82" s="7">
        <f t="shared" si="27"/>
        <v>0</v>
      </c>
      <c r="T82" s="8">
        <f t="shared" si="28"/>
        <v>0</v>
      </c>
      <c r="U82" s="144">
        <f t="shared" si="29"/>
        <v>0</v>
      </c>
      <c r="V82" s="145">
        <f t="shared" si="30"/>
        <v>0</v>
      </c>
      <c r="W82" s="144">
        <f t="shared" si="31"/>
        <v>0</v>
      </c>
      <c r="X82" s="146">
        <f t="shared" si="32"/>
        <v>0</v>
      </c>
      <c r="Y82" s="144">
        <f t="shared" si="33"/>
        <v>0</v>
      </c>
      <c r="Z82" s="146">
        <f t="shared" si="34"/>
        <v>0</v>
      </c>
      <c r="AA82" s="71">
        <f t="shared" si="35"/>
        <v>0</v>
      </c>
      <c r="AB82" s="101">
        <f t="shared" si="36"/>
        <v>0</v>
      </c>
      <c r="AC82" s="131"/>
    </row>
    <row r="83" spans="1:29" ht="24.95" customHeight="1" x14ac:dyDescent="0.35">
      <c r="A83" s="65"/>
      <c r="B83" s="1"/>
      <c r="C83" s="1"/>
      <c r="D83" s="2"/>
      <c r="E83" s="3"/>
      <c r="F83" s="4"/>
      <c r="G83" s="4"/>
      <c r="H83" s="5"/>
      <c r="I83" s="5"/>
      <c r="J83" s="124">
        <f t="shared" si="20"/>
        <v>0</v>
      </c>
      <c r="K83" s="209" t="str">
        <f t="shared" si="21"/>
        <v/>
      </c>
      <c r="L83" s="125" t="str">
        <f t="shared" si="22"/>
        <v/>
      </c>
      <c r="M83" s="6"/>
      <c r="N83" s="138" t="s">
        <v>18</v>
      </c>
      <c r="O83" s="142">
        <f t="shared" si="23"/>
        <v>0</v>
      </c>
      <c r="P83" s="143">
        <f t="shared" si="24"/>
        <v>0</v>
      </c>
      <c r="Q83" s="143">
        <f t="shared" si="25"/>
        <v>0</v>
      </c>
      <c r="R83" s="143">
        <f t="shared" si="26"/>
        <v>0</v>
      </c>
      <c r="S83" s="7">
        <f t="shared" si="27"/>
        <v>0</v>
      </c>
      <c r="T83" s="8">
        <f t="shared" si="28"/>
        <v>0</v>
      </c>
      <c r="U83" s="144">
        <f t="shared" si="29"/>
        <v>0</v>
      </c>
      <c r="V83" s="145">
        <f t="shared" si="30"/>
        <v>0</v>
      </c>
      <c r="W83" s="144">
        <f t="shared" si="31"/>
        <v>0</v>
      </c>
      <c r="X83" s="146">
        <f t="shared" si="32"/>
        <v>0</v>
      </c>
      <c r="Y83" s="144">
        <f t="shared" si="33"/>
        <v>0</v>
      </c>
      <c r="Z83" s="146">
        <f t="shared" si="34"/>
        <v>0</v>
      </c>
      <c r="AA83" s="71">
        <f t="shared" si="35"/>
        <v>0</v>
      </c>
      <c r="AB83" s="101">
        <f t="shared" si="36"/>
        <v>0</v>
      </c>
      <c r="AC83" s="131"/>
    </row>
    <row r="84" spans="1:29" ht="24.95" customHeight="1" x14ac:dyDescent="0.35">
      <c r="A84" s="65"/>
      <c r="B84" s="1"/>
      <c r="C84" s="1"/>
      <c r="D84" s="2"/>
      <c r="E84" s="3"/>
      <c r="F84" s="4"/>
      <c r="G84" s="4"/>
      <c r="H84" s="5"/>
      <c r="I84" s="5"/>
      <c r="J84" s="124">
        <f t="shared" si="20"/>
        <v>0</v>
      </c>
      <c r="K84" s="209" t="str">
        <f t="shared" si="21"/>
        <v/>
      </c>
      <c r="L84" s="125" t="str">
        <f t="shared" si="22"/>
        <v/>
      </c>
      <c r="M84" s="6"/>
      <c r="N84" s="138" t="s">
        <v>18</v>
      </c>
      <c r="O84" s="142">
        <f t="shared" si="23"/>
        <v>0</v>
      </c>
      <c r="P84" s="143">
        <f t="shared" si="24"/>
        <v>0</v>
      </c>
      <c r="Q84" s="143">
        <f t="shared" si="25"/>
        <v>0</v>
      </c>
      <c r="R84" s="143">
        <f t="shared" si="26"/>
        <v>0</v>
      </c>
      <c r="S84" s="7">
        <f t="shared" si="27"/>
        <v>0</v>
      </c>
      <c r="T84" s="8">
        <f t="shared" si="28"/>
        <v>0</v>
      </c>
      <c r="U84" s="144">
        <f t="shared" si="29"/>
        <v>0</v>
      </c>
      <c r="V84" s="145">
        <f t="shared" si="30"/>
        <v>0</v>
      </c>
      <c r="W84" s="144">
        <f t="shared" si="31"/>
        <v>0</v>
      </c>
      <c r="X84" s="146">
        <f t="shared" si="32"/>
        <v>0</v>
      </c>
      <c r="Y84" s="144">
        <f t="shared" si="33"/>
        <v>0</v>
      </c>
      <c r="Z84" s="146">
        <f t="shared" si="34"/>
        <v>0</v>
      </c>
      <c r="AA84" s="71">
        <f t="shared" si="35"/>
        <v>0</v>
      </c>
      <c r="AB84" s="101">
        <f t="shared" si="36"/>
        <v>0</v>
      </c>
      <c r="AC84" s="131"/>
    </row>
    <row r="85" spans="1:29" ht="24.95" customHeight="1" x14ac:dyDescent="0.35">
      <c r="A85" s="65"/>
      <c r="B85" s="1"/>
      <c r="C85" s="1"/>
      <c r="D85" s="2"/>
      <c r="E85" s="3"/>
      <c r="F85" s="4"/>
      <c r="G85" s="4"/>
      <c r="H85" s="5"/>
      <c r="I85" s="5"/>
      <c r="J85" s="124">
        <f t="shared" si="20"/>
        <v>0</v>
      </c>
      <c r="K85" s="209" t="str">
        <f t="shared" si="21"/>
        <v/>
      </c>
      <c r="L85" s="125" t="str">
        <f t="shared" si="22"/>
        <v/>
      </c>
      <c r="M85" s="6"/>
      <c r="N85" s="138" t="s">
        <v>18</v>
      </c>
      <c r="O85" s="142">
        <f t="shared" si="23"/>
        <v>0</v>
      </c>
      <c r="P85" s="143">
        <f t="shared" si="24"/>
        <v>0</v>
      </c>
      <c r="Q85" s="143">
        <f t="shared" si="25"/>
        <v>0</v>
      </c>
      <c r="R85" s="143">
        <f t="shared" si="26"/>
        <v>0</v>
      </c>
      <c r="S85" s="7">
        <f t="shared" si="27"/>
        <v>0</v>
      </c>
      <c r="T85" s="8">
        <f t="shared" si="28"/>
        <v>0</v>
      </c>
      <c r="U85" s="144">
        <f t="shared" si="29"/>
        <v>0</v>
      </c>
      <c r="V85" s="145">
        <f t="shared" si="30"/>
        <v>0</v>
      </c>
      <c r="W85" s="144">
        <f t="shared" si="31"/>
        <v>0</v>
      </c>
      <c r="X85" s="146">
        <f t="shared" si="32"/>
        <v>0</v>
      </c>
      <c r="Y85" s="144">
        <f t="shared" si="33"/>
        <v>0</v>
      </c>
      <c r="Z85" s="146">
        <f t="shared" si="34"/>
        <v>0</v>
      </c>
      <c r="AA85" s="71">
        <f t="shared" si="35"/>
        <v>0</v>
      </c>
      <c r="AB85" s="101">
        <f t="shared" si="36"/>
        <v>0</v>
      </c>
      <c r="AC85" s="131"/>
    </row>
    <row r="86" spans="1:29" ht="24.95" customHeight="1" x14ac:dyDescent="0.35">
      <c r="A86" s="65"/>
      <c r="B86" s="1"/>
      <c r="C86" s="1"/>
      <c r="D86" s="2"/>
      <c r="E86" s="3"/>
      <c r="F86" s="4"/>
      <c r="G86" s="4"/>
      <c r="H86" s="5"/>
      <c r="I86" s="5"/>
      <c r="J86" s="124">
        <f t="shared" si="20"/>
        <v>0</v>
      </c>
      <c r="K86" s="209" t="str">
        <f t="shared" si="21"/>
        <v/>
      </c>
      <c r="L86" s="125" t="str">
        <f t="shared" si="22"/>
        <v/>
      </c>
      <c r="M86" s="6"/>
      <c r="N86" s="138" t="s">
        <v>18</v>
      </c>
      <c r="O86" s="142">
        <f t="shared" si="23"/>
        <v>0</v>
      </c>
      <c r="P86" s="143">
        <f t="shared" si="24"/>
        <v>0</v>
      </c>
      <c r="Q86" s="143">
        <f t="shared" si="25"/>
        <v>0</v>
      </c>
      <c r="R86" s="143">
        <f t="shared" si="26"/>
        <v>0</v>
      </c>
      <c r="S86" s="7">
        <f t="shared" si="27"/>
        <v>0</v>
      </c>
      <c r="T86" s="8">
        <f t="shared" si="28"/>
        <v>0</v>
      </c>
      <c r="U86" s="144">
        <f t="shared" si="29"/>
        <v>0</v>
      </c>
      <c r="V86" s="145">
        <f t="shared" si="30"/>
        <v>0</v>
      </c>
      <c r="W86" s="144">
        <f t="shared" si="31"/>
        <v>0</v>
      </c>
      <c r="X86" s="146">
        <f t="shared" si="32"/>
        <v>0</v>
      </c>
      <c r="Y86" s="144">
        <f t="shared" si="33"/>
        <v>0</v>
      </c>
      <c r="Z86" s="146">
        <f t="shared" si="34"/>
        <v>0</v>
      </c>
      <c r="AA86" s="71">
        <f t="shared" si="35"/>
        <v>0</v>
      </c>
      <c r="AB86" s="101">
        <f t="shared" si="36"/>
        <v>0</v>
      </c>
      <c r="AC86" s="131"/>
    </row>
    <row r="87" spans="1:29" ht="24.95" customHeight="1" x14ac:dyDescent="0.35">
      <c r="A87" s="65"/>
      <c r="B87" s="1"/>
      <c r="C87" s="1"/>
      <c r="D87" s="2"/>
      <c r="E87" s="3"/>
      <c r="F87" s="4"/>
      <c r="G87" s="4"/>
      <c r="H87" s="5"/>
      <c r="I87" s="5"/>
      <c r="J87" s="124">
        <f t="shared" si="20"/>
        <v>0</v>
      </c>
      <c r="K87" s="209" t="str">
        <f t="shared" si="21"/>
        <v/>
      </c>
      <c r="L87" s="125" t="str">
        <f t="shared" si="22"/>
        <v/>
      </c>
      <c r="M87" s="6"/>
      <c r="N87" s="138" t="s">
        <v>18</v>
      </c>
      <c r="O87" s="142">
        <f t="shared" si="23"/>
        <v>0</v>
      </c>
      <c r="P87" s="143">
        <f t="shared" si="24"/>
        <v>0</v>
      </c>
      <c r="Q87" s="143">
        <f t="shared" si="25"/>
        <v>0</v>
      </c>
      <c r="R87" s="143">
        <f t="shared" si="26"/>
        <v>0</v>
      </c>
      <c r="S87" s="7">
        <f t="shared" si="27"/>
        <v>0</v>
      </c>
      <c r="T87" s="8">
        <f t="shared" si="28"/>
        <v>0</v>
      </c>
      <c r="U87" s="144">
        <f t="shared" si="29"/>
        <v>0</v>
      </c>
      <c r="V87" s="145">
        <f t="shared" si="30"/>
        <v>0</v>
      </c>
      <c r="W87" s="144">
        <f t="shared" si="31"/>
        <v>0</v>
      </c>
      <c r="X87" s="146">
        <f t="shared" si="32"/>
        <v>0</v>
      </c>
      <c r="Y87" s="144">
        <f t="shared" si="33"/>
        <v>0</v>
      </c>
      <c r="Z87" s="146">
        <f t="shared" si="34"/>
        <v>0</v>
      </c>
      <c r="AA87" s="71">
        <f t="shared" si="35"/>
        <v>0</v>
      </c>
      <c r="AB87" s="101">
        <f t="shared" si="36"/>
        <v>0</v>
      </c>
      <c r="AC87" s="131"/>
    </row>
    <row r="88" spans="1:29" ht="24.95" customHeight="1" x14ac:dyDescent="0.35">
      <c r="A88" s="65"/>
      <c r="B88" s="1"/>
      <c r="C88" s="1"/>
      <c r="D88" s="2"/>
      <c r="E88" s="3"/>
      <c r="F88" s="4"/>
      <c r="G88" s="4"/>
      <c r="H88" s="5"/>
      <c r="I88" s="5"/>
      <c r="J88" s="124">
        <f t="shared" si="20"/>
        <v>0</v>
      </c>
      <c r="K88" s="209" t="str">
        <f t="shared" si="21"/>
        <v/>
      </c>
      <c r="L88" s="125" t="str">
        <f t="shared" si="22"/>
        <v/>
      </c>
      <c r="M88" s="6"/>
      <c r="N88" s="138" t="s">
        <v>18</v>
      </c>
      <c r="O88" s="142">
        <f t="shared" si="23"/>
        <v>0</v>
      </c>
      <c r="P88" s="143">
        <f t="shared" si="24"/>
        <v>0</v>
      </c>
      <c r="Q88" s="143">
        <f t="shared" si="25"/>
        <v>0</v>
      </c>
      <c r="R88" s="143">
        <f t="shared" si="26"/>
        <v>0</v>
      </c>
      <c r="S88" s="7">
        <f t="shared" si="27"/>
        <v>0</v>
      </c>
      <c r="T88" s="8">
        <f t="shared" si="28"/>
        <v>0</v>
      </c>
      <c r="U88" s="144">
        <f t="shared" si="29"/>
        <v>0</v>
      </c>
      <c r="V88" s="145">
        <f t="shared" si="30"/>
        <v>0</v>
      </c>
      <c r="W88" s="144">
        <f t="shared" si="31"/>
        <v>0</v>
      </c>
      <c r="X88" s="146">
        <f t="shared" si="32"/>
        <v>0</v>
      </c>
      <c r="Y88" s="144">
        <f t="shared" si="33"/>
        <v>0</v>
      </c>
      <c r="Z88" s="146">
        <f t="shared" si="34"/>
        <v>0</v>
      </c>
      <c r="AA88" s="71">
        <f t="shared" si="35"/>
        <v>0</v>
      </c>
      <c r="AB88" s="101">
        <f t="shared" si="36"/>
        <v>0</v>
      </c>
      <c r="AC88" s="131"/>
    </row>
    <row r="89" spans="1:29" ht="24.95" customHeight="1" x14ac:dyDescent="0.35">
      <c r="A89" s="65"/>
      <c r="B89" s="1"/>
      <c r="C89" s="1"/>
      <c r="D89" s="2"/>
      <c r="E89" s="3"/>
      <c r="F89" s="4"/>
      <c r="G89" s="4"/>
      <c r="H89" s="5"/>
      <c r="I89" s="5"/>
      <c r="J89" s="124">
        <f t="shared" si="20"/>
        <v>0</v>
      </c>
      <c r="K89" s="209" t="str">
        <f t="shared" si="21"/>
        <v/>
      </c>
      <c r="L89" s="125" t="str">
        <f t="shared" si="22"/>
        <v/>
      </c>
      <c r="M89" s="6"/>
      <c r="N89" s="138" t="s">
        <v>18</v>
      </c>
      <c r="O89" s="142">
        <f t="shared" si="23"/>
        <v>0</v>
      </c>
      <c r="P89" s="143">
        <f t="shared" si="24"/>
        <v>0</v>
      </c>
      <c r="Q89" s="143">
        <f t="shared" si="25"/>
        <v>0</v>
      </c>
      <c r="R89" s="143">
        <f t="shared" si="26"/>
        <v>0</v>
      </c>
      <c r="S89" s="7">
        <f t="shared" si="27"/>
        <v>0</v>
      </c>
      <c r="T89" s="8">
        <f t="shared" si="28"/>
        <v>0</v>
      </c>
      <c r="U89" s="144">
        <f t="shared" si="29"/>
        <v>0</v>
      </c>
      <c r="V89" s="145">
        <f t="shared" si="30"/>
        <v>0</v>
      </c>
      <c r="W89" s="144">
        <f t="shared" si="31"/>
        <v>0</v>
      </c>
      <c r="X89" s="146">
        <f t="shared" si="32"/>
        <v>0</v>
      </c>
      <c r="Y89" s="144">
        <f t="shared" si="33"/>
        <v>0</v>
      </c>
      <c r="Z89" s="146">
        <f t="shared" si="34"/>
        <v>0</v>
      </c>
      <c r="AA89" s="71">
        <f t="shared" si="35"/>
        <v>0</v>
      </c>
      <c r="AB89" s="101">
        <f t="shared" si="36"/>
        <v>0</v>
      </c>
      <c r="AC89" s="131"/>
    </row>
    <row r="90" spans="1:29" ht="24.95" customHeight="1" x14ac:dyDescent="0.35">
      <c r="A90" s="65"/>
      <c r="B90" s="1"/>
      <c r="C90" s="1"/>
      <c r="D90" s="2"/>
      <c r="E90" s="3"/>
      <c r="F90" s="4"/>
      <c r="G90" s="4"/>
      <c r="H90" s="5"/>
      <c r="I90" s="5"/>
      <c r="J90" s="124">
        <f t="shared" si="20"/>
        <v>0</v>
      </c>
      <c r="K90" s="209" t="str">
        <f t="shared" si="21"/>
        <v/>
      </c>
      <c r="L90" s="125" t="str">
        <f t="shared" si="22"/>
        <v/>
      </c>
      <c r="M90" s="6"/>
      <c r="N90" s="138" t="s">
        <v>18</v>
      </c>
      <c r="O90" s="142">
        <f t="shared" si="23"/>
        <v>0</v>
      </c>
      <c r="P90" s="143">
        <f t="shared" si="24"/>
        <v>0</v>
      </c>
      <c r="Q90" s="143">
        <f t="shared" si="25"/>
        <v>0</v>
      </c>
      <c r="R90" s="143">
        <f t="shared" si="26"/>
        <v>0</v>
      </c>
      <c r="S90" s="7">
        <f t="shared" si="27"/>
        <v>0</v>
      </c>
      <c r="T90" s="8">
        <f t="shared" si="28"/>
        <v>0</v>
      </c>
      <c r="U90" s="144">
        <f t="shared" si="29"/>
        <v>0</v>
      </c>
      <c r="V90" s="145">
        <f t="shared" si="30"/>
        <v>0</v>
      </c>
      <c r="W90" s="144">
        <f t="shared" si="31"/>
        <v>0</v>
      </c>
      <c r="X90" s="146">
        <f t="shared" si="32"/>
        <v>0</v>
      </c>
      <c r="Y90" s="144">
        <f t="shared" si="33"/>
        <v>0</v>
      </c>
      <c r="Z90" s="146">
        <f t="shared" si="34"/>
        <v>0</v>
      </c>
      <c r="AA90" s="71">
        <f t="shared" si="35"/>
        <v>0</v>
      </c>
      <c r="AB90" s="101">
        <f t="shared" si="36"/>
        <v>0</v>
      </c>
      <c r="AC90" s="131"/>
    </row>
    <row r="91" spans="1:29" ht="24.95" customHeight="1" x14ac:dyDescent="0.35">
      <c r="A91" s="65"/>
      <c r="B91" s="1"/>
      <c r="C91" s="1"/>
      <c r="D91" s="2"/>
      <c r="E91" s="3"/>
      <c r="F91" s="4"/>
      <c r="G91" s="4"/>
      <c r="H91" s="5"/>
      <c r="I91" s="5"/>
      <c r="J91" s="124">
        <f t="shared" si="20"/>
        <v>0</v>
      </c>
      <c r="K91" s="209" t="str">
        <f t="shared" si="21"/>
        <v/>
      </c>
      <c r="L91" s="125" t="str">
        <f t="shared" si="22"/>
        <v/>
      </c>
      <c r="M91" s="6"/>
      <c r="N91" s="138" t="s">
        <v>18</v>
      </c>
      <c r="O91" s="142">
        <f t="shared" si="23"/>
        <v>0</v>
      </c>
      <c r="P91" s="143">
        <f t="shared" si="24"/>
        <v>0</v>
      </c>
      <c r="Q91" s="143">
        <f t="shared" si="25"/>
        <v>0</v>
      </c>
      <c r="R91" s="143">
        <f t="shared" si="26"/>
        <v>0</v>
      </c>
      <c r="S91" s="7">
        <f t="shared" si="27"/>
        <v>0</v>
      </c>
      <c r="T91" s="8">
        <f t="shared" si="28"/>
        <v>0</v>
      </c>
      <c r="U91" s="144">
        <f t="shared" si="29"/>
        <v>0</v>
      </c>
      <c r="V91" s="145">
        <f t="shared" si="30"/>
        <v>0</v>
      </c>
      <c r="W91" s="144">
        <f t="shared" si="31"/>
        <v>0</v>
      </c>
      <c r="X91" s="146">
        <f t="shared" si="32"/>
        <v>0</v>
      </c>
      <c r="Y91" s="144">
        <f t="shared" si="33"/>
        <v>0</v>
      </c>
      <c r="Z91" s="146">
        <f t="shared" si="34"/>
        <v>0</v>
      </c>
      <c r="AA91" s="71">
        <f t="shared" si="35"/>
        <v>0</v>
      </c>
      <c r="AB91" s="101">
        <f t="shared" si="36"/>
        <v>0</v>
      </c>
      <c r="AC91" s="131"/>
    </row>
    <row r="92" spans="1:29" ht="24.95" customHeight="1" x14ac:dyDescent="0.35">
      <c r="A92" s="65"/>
      <c r="B92" s="1"/>
      <c r="C92" s="1"/>
      <c r="D92" s="2"/>
      <c r="E92" s="3"/>
      <c r="F92" s="4"/>
      <c r="G92" s="4"/>
      <c r="H92" s="5"/>
      <c r="I92" s="5"/>
      <c r="J92" s="124">
        <f t="shared" si="20"/>
        <v>0</v>
      </c>
      <c r="K92" s="209" t="str">
        <f t="shared" si="21"/>
        <v/>
      </c>
      <c r="L92" s="125" t="str">
        <f t="shared" si="22"/>
        <v/>
      </c>
      <c r="M92" s="6"/>
      <c r="N92" s="138" t="s">
        <v>18</v>
      </c>
      <c r="O92" s="142">
        <f t="shared" si="23"/>
        <v>0</v>
      </c>
      <c r="P92" s="143">
        <f t="shared" si="24"/>
        <v>0</v>
      </c>
      <c r="Q92" s="143">
        <f t="shared" si="25"/>
        <v>0</v>
      </c>
      <c r="R92" s="143">
        <f t="shared" si="26"/>
        <v>0</v>
      </c>
      <c r="S92" s="7">
        <f t="shared" si="27"/>
        <v>0</v>
      </c>
      <c r="T92" s="8">
        <f t="shared" si="28"/>
        <v>0</v>
      </c>
      <c r="U92" s="144">
        <f t="shared" si="29"/>
        <v>0</v>
      </c>
      <c r="V92" s="145">
        <f t="shared" si="30"/>
        <v>0</v>
      </c>
      <c r="W92" s="144">
        <f t="shared" si="31"/>
        <v>0</v>
      </c>
      <c r="X92" s="146">
        <f t="shared" si="32"/>
        <v>0</v>
      </c>
      <c r="Y92" s="144">
        <f t="shared" si="33"/>
        <v>0</v>
      </c>
      <c r="Z92" s="146">
        <f t="shared" si="34"/>
        <v>0</v>
      </c>
      <c r="AA92" s="71">
        <f t="shared" si="35"/>
        <v>0</v>
      </c>
      <c r="AB92" s="101">
        <f t="shared" si="36"/>
        <v>0</v>
      </c>
      <c r="AC92" s="131"/>
    </row>
    <row r="93" spans="1:29" ht="24.95" customHeight="1" x14ac:dyDescent="0.35">
      <c r="A93" s="65"/>
      <c r="B93" s="1"/>
      <c r="C93" s="1"/>
      <c r="D93" s="2"/>
      <c r="E93" s="3"/>
      <c r="F93" s="4"/>
      <c r="G93" s="4"/>
      <c r="H93" s="5"/>
      <c r="I93" s="5"/>
      <c r="J93" s="124">
        <f t="shared" si="20"/>
        <v>0</v>
      </c>
      <c r="K93" s="209" t="str">
        <f t="shared" si="21"/>
        <v/>
      </c>
      <c r="L93" s="125" t="str">
        <f t="shared" si="22"/>
        <v/>
      </c>
      <c r="M93" s="6"/>
      <c r="N93" s="138" t="s">
        <v>18</v>
      </c>
      <c r="O93" s="142">
        <f t="shared" si="23"/>
        <v>0</v>
      </c>
      <c r="P93" s="143">
        <f t="shared" si="24"/>
        <v>0</v>
      </c>
      <c r="Q93" s="143">
        <f t="shared" si="25"/>
        <v>0</v>
      </c>
      <c r="R93" s="143">
        <f t="shared" si="26"/>
        <v>0</v>
      </c>
      <c r="S93" s="7">
        <f t="shared" si="27"/>
        <v>0</v>
      </c>
      <c r="T93" s="8">
        <f t="shared" si="28"/>
        <v>0</v>
      </c>
      <c r="U93" s="144">
        <f t="shared" si="29"/>
        <v>0</v>
      </c>
      <c r="V93" s="145">
        <f t="shared" si="30"/>
        <v>0</v>
      </c>
      <c r="W93" s="144">
        <f t="shared" si="31"/>
        <v>0</v>
      </c>
      <c r="X93" s="146">
        <f t="shared" si="32"/>
        <v>0</v>
      </c>
      <c r="Y93" s="144">
        <f t="shared" si="33"/>
        <v>0</v>
      </c>
      <c r="Z93" s="146">
        <f t="shared" si="34"/>
        <v>0</v>
      </c>
      <c r="AA93" s="71">
        <f t="shared" si="35"/>
        <v>0</v>
      </c>
      <c r="AB93" s="101">
        <f t="shared" si="36"/>
        <v>0</v>
      </c>
      <c r="AC93" s="131"/>
    </row>
    <row r="94" spans="1:29" ht="24.95" customHeight="1" x14ac:dyDescent="0.35">
      <c r="A94" s="65"/>
      <c r="B94" s="1"/>
      <c r="C94" s="1"/>
      <c r="D94" s="2"/>
      <c r="E94" s="3"/>
      <c r="F94" s="4"/>
      <c r="G94" s="4"/>
      <c r="H94" s="5"/>
      <c r="I94" s="5"/>
      <c r="J94" s="124">
        <f t="shared" si="20"/>
        <v>0</v>
      </c>
      <c r="K94" s="209" t="str">
        <f t="shared" si="21"/>
        <v/>
      </c>
      <c r="L94" s="125" t="str">
        <f t="shared" si="22"/>
        <v/>
      </c>
      <c r="M94" s="6"/>
      <c r="N94" s="138" t="s">
        <v>18</v>
      </c>
      <c r="O94" s="142">
        <f t="shared" si="23"/>
        <v>0</v>
      </c>
      <c r="P94" s="143">
        <f t="shared" si="24"/>
        <v>0</v>
      </c>
      <c r="Q94" s="143">
        <f t="shared" si="25"/>
        <v>0</v>
      </c>
      <c r="R94" s="143">
        <f t="shared" si="26"/>
        <v>0</v>
      </c>
      <c r="S94" s="7">
        <f t="shared" si="27"/>
        <v>0</v>
      </c>
      <c r="T94" s="8">
        <f t="shared" si="28"/>
        <v>0</v>
      </c>
      <c r="U94" s="144">
        <f t="shared" si="29"/>
        <v>0</v>
      </c>
      <c r="V94" s="145">
        <f t="shared" si="30"/>
        <v>0</v>
      </c>
      <c r="W94" s="144">
        <f t="shared" si="31"/>
        <v>0</v>
      </c>
      <c r="X94" s="146">
        <f t="shared" si="32"/>
        <v>0</v>
      </c>
      <c r="Y94" s="144">
        <f t="shared" si="33"/>
        <v>0</v>
      </c>
      <c r="Z94" s="146">
        <f t="shared" si="34"/>
        <v>0</v>
      </c>
      <c r="AA94" s="71">
        <f t="shared" si="35"/>
        <v>0</v>
      </c>
      <c r="AB94" s="101">
        <f t="shared" si="36"/>
        <v>0</v>
      </c>
      <c r="AC94" s="131"/>
    </row>
    <row r="95" spans="1:29" ht="24.95" customHeight="1" x14ac:dyDescent="0.35">
      <c r="A95" s="65"/>
      <c r="B95" s="1"/>
      <c r="C95" s="1"/>
      <c r="D95" s="2"/>
      <c r="E95" s="3"/>
      <c r="F95" s="4"/>
      <c r="G95" s="4"/>
      <c r="H95" s="5"/>
      <c r="I95" s="5"/>
      <c r="J95" s="124">
        <f t="shared" si="20"/>
        <v>0</v>
      </c>
      <c r="K95" s="209" t="str">
        <f t="shared" si="21"/>
        <v/>
      </c>
      <c r="L95" s="125" t="str">
        <f t="shared" si="22"/>
        <v/>
      </c>
      <c r="M95" s="6"/>
      <c r="N95" s="138" t="s">
        <v>18</v>
      </c>
      <c r="O95" s="142">
        <f t="shared" si="23"/>
        <v>0</v>
      </c>
      <c r="P95" s="143">
        <f t="shared" si="24"/>
        <v>0</v>
      </c>
      <c r="Q95" s="143">
        <f t="shared" si="25"/>
        <v>0</v>
      </c>
      <c r="R95" s="143">
        <f t="shared" si="26"/>
        <v>0</v>
      </c>
      <c r="S95" s="7">
        <f t="shared" si="27"/>
        <v>0</v>
      </c>
      <c r="T95" s="8">
        <f t="shared" si="28"/>
        <v>0</v>
      </c>
      <c r="U95" s="144">
        <f t="shared" si="29"/>
        <v>0</v>
      </c>
      <c r="V95" s="145">
        <f t="shared" si="30"/>
        <v>0</v>
      </c>
      <c r="W95" s="144">
        <f t="shared" si="31"/>
        <v>0</v>
      </c>
      <c r="X95" s="146">
        <f t="shared" si="32"/>
        <v>0</v>
      </c>
      <c r="Y95" s="144">
        <f t="shared" si="33"/>
        <v>0</v>
      </c>
      <c r="Z95" s="146">
        <f t="shared" si="34"/>
        <v>0</v>
      </c>
      <c r="AA95" s="71">
        <f t="shared" si="35"/>
        <v>0</v>
      </c>
      <c r="AB95" s="101">
        <f t="shared" si="36"/>
        <v>0</v>
      </c>
      <c r="AC95" s="131"/>
    </row>
    <row r="96" spans="1:29" ht="24.95" customHeight="1" x14ac:dyDescent="0.35">
      <c r="A96" s="65"/>
      <c r="B96" s="1"/>
      <c r="C96" s="1"/>
      <c r="D96" s="2"/>
      <c r="E96" s="3"/>
      <c r="F96" s="4"/>
      <c r="G96" s="4"/>
      <c r="H96" s="5"/>
      <c r="I96" s="5"/>
      <c r="J96" s="124">
        <f t="shared" si="20"/>
        <v>0</v>
      </c>
      <c r="K96" s="209" t="str">
        <f t="shared" si="21"/>
        <v/>
      </c>
      <c r="L96" s="125" t="str">
        <f t="shared" si="22"/>
        <v/>
      </c>
      <c r="M96" s="6"/>
      <c r="N96" s="138" t="s">
        <v>18</v>
      </c>
      <c r="O96" s="142">
        <f t="shared" si="23"/>
        <v>0</v>
      </c>
      <c r="P96" s="143">
        <f t="shared" si="24"/>
        <v>0</v>
      </c>
      <c r="Q96" s="143">
        <f t="shared" si="25"/>
        <v>0</v>
      </c>
      <c r="R96" s="143">
        <f t="shared" si="26"/>
        <v>0</v>
      </c>
      <c r="S96" s="7">
        <f t="shared" si="27"/>
        <v>0</v>
      </c>
      <c r="T96" s="8">
        <f t="shared" si="28"/>
        <v>0</v>
      </c>
      <c r="U96" s="144">
        <f t="shared" si="29"/>
        <v>0</v>
      </c>
      <c r="V96" s="145">
        <f t="shared" si="30"/>
        <v>0</v>
      </c>
      <c r="W96" s="144">
        <f t="shared" si="31"/>
        <v>0</v>
      </c>
      <c r="X96" s="146">
        <f t="shared" si="32"/>
        <v>0</v>
      </c>
      <c r="Y96" s="144">
        <f t="shared" si="33"/>
        <v>0</v>
      </c>
      <c r="Z96" s="146">
        <f t="shared" si="34"/>
        <v>0</v>
      </c>
      <c r="AA96" s="71">
        <f t="shared" si="35"/>
        <v>0</v>
      </c>
      <c r="AB96" s="101">
        <f t="shared" si="36"/>
        <v>0</v>
      </c>
      <c r="AC96" s="131"/>
    </row>
    <row r="97" spans="1:29" ht="24.95" customHeight="1" x14ac:dyDescent="0.35">
      <c r="A97" s="65"/>
      <c r="B97" s="1"/>
      <c r="C97" s="1"/>
      <c r="D97" s="2"/>
      <c r="E97" s="3"/>
      <c r="F97" s="4"/>
      <c r="G97" s="4"/>
      <c r="H97" s="5"/>
      <c r="I97" s="5"/>
      <c r="J97" s="124">
        <f t="shared" si="20"/>
        <v>0</v>
      </c>
      <c r="K97" s="209" t="str">
        <f t="shared" si="21"/>
        <v/>
      </c>
      <c r="L97" s="125" t="str">
        <f t="shared" si="22"/>
        <v/>
      </c>
      <c r="M97" s="6"/>
      <c r="N97" s="138" t="s">
        <v>18</v>
      </c>
      <c r="O97" s="142">
        <f t="shared" si="23"/>
        <v>0</v>
      </c>
      <c r="P97" s="143">
        <f t="shared" si="24"/>
        <v>0</v>
      </c>
      <c r="Q97" s="143">
        <f t="shared" si="25"/>
        <v>0</v>
      </c>
      <c r="R97" s="143">
        <f t="shared" si="26"/>
        <v>0</v>
      </c>
      <c r="S97" s="7">
        <f t="shared" si="27"/>
        <v>0</v>
      </c>
      <c r="T97" s="8">
        <f t="shared" si="28"/>
        <v>0</v>
      </c>
      <c r="U97" s="144">
        <f t="shared" si="29"/>
        <v>0</v>
      </c>
      <c r="V97" s="145">
        <f t="shared" si="30"/>
        <v>0</v>
      </c>
      <c r="W97" s="144">
        <f t="shared" si="31"/>
        <v>0</v>
      </c>
      <c r="X97" s="146">
        <f t="shared" si="32"/>
        <v>0</v>
      </c>
      <c r="Y97" s="144">
        <f t="shared" si="33"/>
        <v>0</v>
      </c>
      <c r="Z97" s="146">
        <f t="shared" si="34"/>
        <v>0</v>
      </c>
      <c r="AA97" s="71">
        <f t="shared" si="35"/>
        <v>0</v>
      </c>
      <c r="AB97" s="101">
        <f t="shared" si="36"/>
        <v>0</v>
      </c>
      <c r="AC97" s="131"/>
    </row>
    <row r="98" spans="1:29" ht="24.95" customHeight="1" x14ac:dyDescent="0.35">
      <c r="A98" s="65"/>
      <c r="B98" s="1"/>
      <c r="C98" s="1"/>
      <c r="D98" s="2"/>
      <c r="E98" s="3"/>
      <c r="F98" s="4"/>
      <c r="G98" s="4"/>
      <c r="H98" s="5"/>
      <c r="I98" s="5"/>
      <c r="J98" s="124">
        <f t="shared" si="20"/>
        <v>0</v>
      </c>
      <c r="K98" s="209" t="str">
        <f t="shared" si="21"/>
        <v/>
      </c>
      <c r="L98" s="125" t="str">
        <f t="shared" si="22"/>
        <v/>
      </c>
      <c r="M98" s="6"/>
      <c r="N98" s="138" t="s">
        <v>18</v>
      </c>
      <c r="O98" s="142">
        <f t="shared" si="23"/>
        <v>0</v>
      </c>
      <c r="P98" s="143">
        <f t="shared" si="24"/>
        <v>0</v>
      </c>
      <c r="Q98" s="143">
        <f t="shared" si="25"/>
        <v>0</v>
      </c>
      <c r="R98" s="143">
        <f t="shared" si="26"/>
        <v>0</v>
      </c>
      <c r="S98" s="7">
        <f t="shared" si="27"/>
        <v>0</v>
      </c>
      <c r="T98" s="8">
        <f t="shared" si="28"/>
        <v>0</v>
      </c>
      <c r="U98" s="144">
        <f t="shared" si="29"/>
        <v>0</v>
      </c>
      <c r="V98" s="145">
        <f t="shared" si="30"/>
        <v>0</v>
      </c>
      <c r="W98" s="144">
        <f t="shared" si="31"/>
        <v>0</v>
      </c>
      <c r="X98" s="146">
        <f t="shared" si="32"/>
        <v>0</v>
      </c>
      <c r="Y98" s="144">
        <f t="shared" si="33"/>
        <v>0</v>
      </c>
      <c r="Z98" s="146">
        <f t="shared" si="34"/>
        <v>0</v>
      </c>
      <c r="AA98" s="71">
        <f t="shared" si="35"/>
        <v>0</v>
      </c>
      <c r="AB98" s="101">
        <f t="shared" si="36"/>
        <v>0</v>
      </c>
      <c r="AC98" s="131"/>
    </row>
    <row r="99" spans="1:29" ht="24.95" customHeight="1" x14ac:dyDescent="0.35">
      <c r="A99" s="65"/>
      <c r="B99" s="1"/>
      <c r="C99" s="1"/>
      <c r="D99" s="2"/>
      <c r="E99" s="3"/>
      <c r="F99" s="4"/>
      <c r="G99" s="4"/>
      <c r="H99" s="5"/>
      <c r="I99" s="5"/>
      <c r="J99" s="124">
        <f t="shared" si="20"/>
        <v>0</v>
      </c>
      <c r="K99" s="209" t="str">
        <f t="shared" si="21"/>
        <v/>
      </c>
      <c r="L99" s="125" t="str">
        <f t="shared" si="22"/>
        <v/>
      </c>
      <c r="M99" s="6"/>
      <c r="N99" s="138" t="s">
        <v>18</v>
      </c>
      <c r="O99" s="142">
        <f t="shared" si="23"/>
        <v>0</v>
      </c>
      <c r="P99" s="143">
        <f t="shared" si="24"/>
        <v>0</v>
      </c>
      <c r="Q99" s="143">
        <f t="shared" si="25"/>
        <v>0</v>
      </c>
      <c r="R99" s="143">
        <f t="shared" si="26"/>
        <v>0</v>
      </c>
      <c r="S99" s="7">
        <f t="shared" si="27"/>
        <v>0</v>
      </c>
      <c r="T99" s="8">
        <f t="shared" si="28"/>
        <v>0</v>
      </c>
      <c r="U99" s="144">
        <f t="shared" si="29"/>
        <v>0</v>
      </c>
      <c r="V99" s="145">
        <f t="shared" si="30"/>
        <v>0</v>
      </c>
      <c r="W99" s="144">
        <f t="shared" si="31"/>
        <v>0</v>
      </c>
      <c r="X99" s="146">
        <f t="shared" si="32"/>
        <v>0</v>
      </c>
      <c r="Y99" s="144">
        <f t="shared" si="33"/>
        <v>0</v>
      </c>
      <c r="Z99" s="146">
        <f t="shared" si="34"/>
        <v>0</v>
      </c>
      <c r="AA99" s="71">
        <f t="shared" si="35"/>
        <v>0</v>
      </c>
      <c r="AB99" s="101">
        <f t="shared" si="36"/>
        <v>0</v>
      </c>
      <c r="AC99" s="131"/>
    </row>
    <row r="100" spans="1:29" ht="24.95" customHeight="1" x14ac:dyDescent="0.35">
      <c r="A100" s="65"/>
      <c r="B100" s="1"/>
      <c r="C100" s="1"/>
      <c r="D100" s="2"/>
      <c r="E100" s="3"/>
      <c r="F100" s="4"/>
      <c r="G100" s="4"/>
      <c r="H100" s="5"/>
      <c r="I100" s="5"/>
      <c r="J100" s="124">
        <f t="shared" si="20"/>
        <v>0</v>
      </c>
      <c r="K100" s="209" t="str">
        <f t="shared" si="21"/>
        <v/>
      </c>
      <c r="L100" s="125" t="str">
        <f t="shared" si="22"/>
        <v/>
      </c>
      <c r="M100" s="6"/>
      <c r="N100" s="138" t="s">
        <v>18</v>
      </c>
      <c r="O100" s="142">
        <f t="shared" si="23"/>
        <v>0</v>
      </c>
      <c r="P100" s="143">
        <f t="shared" si="24"/>
        <v>0</v>
      </c>
      <c r="Q100" s="143">
        <f t="shared" si="25"/>
        <v>0</v>
      </c>
      <c r="R100" s="143">
        <f t="shared" si="26"/>
        <v>0</v>
      </c>
      <c r="S100" s="7">
        <f t="shared" si="27"/>
        <v>0</v>
      </c>
      <c r="T100" s="8">
        <f t="shared" si="28"/>
        <v>0</v>
      </c>
      <c r="U100" s="144">
        <f t="shared" si="29"/>
        <v>0</v>
      </c>
      <c r="V100" s="145">
        <f t="shared" si="30"/>
        <v>0</v>
      </c>
      <c r="W100" s="144">
        <f t="shared" si="31"/>
        <v>0</v>
      </c>
      <c r="X100" s="146">
        <f t="shared" si="32"/>
        <v>0</v>
      </c>
      <c r="Y100" s="144">
        <f t="shared" si="33"/>
        <v>0</v>
      </c>
      <c r="Z100" s="146">
        <f t="shared" si="34"/>
        <v>0</v>
      </c>
      <c r="AA100" s="71">
        <f t="shared" si="35"/>
        <v>0</v>
      </c>
      <c r="AB100" s="101">
        <f t="shared" si="36"/>
        <v>0</v>
      </c>
      <c r="AC100" s="131"/>
    </row>
    <row r="101" spans="1:29" ht="24.95" customHeight="1" x14ac:dyDescent="0.35">
      <c r="A101" s="65"/>
      <c r="B101" s="1"/>
      <c r="C101" s="1"/>
      <c r="D101" s="2"/>
      <c r="E101" s="3"/>
      <c r="F101" s="4"/>
      <c r="G101" s="4"/>
      <c r="H101" s="5"/>
      <c r="I101" s="5"/>
      <c r="J101" s="124">
        <f t="shared" si="20"/>
        <v>0</v>
      </c>
      <c r="K101" s="209" t="str">
        <f t="shared" si="21"/>
        <v/>
      </c>
      <c r="L101" s="125" t="str">
        <f t="shared" si="22"/>
        <v/>
      </c>
      <c r="M101" s="6"/>
      <c r="N101" s="138" t="s">
        <v>18</v>
      </c>
      <c r="O101" s="142">
        <f t="shared" si="23"/>
        <v>0</v>
      </c>
      <c r="P101" s="143">
        <f t="shared" si="24"/>
        <v>0</v>
      </c>
      <c r="Q101" s="143">
        <f t="shared" si="25"/>
        <v>0</v>
      </c>
      <c r="R101" s="143">
        <f t="shared" si="26"/>
        <v>0</v>
      </c>
      <c r="S101" s="7">
        <f t="shared" si="27"/>
        <v>0</v>
      </c>
      <c r="T101" s="8">
        <f t="shared" si="28"/>
        <v>0</v>
      </c>
      <c r="U101" s="144">
        <f t="shared" si="29"/>
        <v>0</v>
      </c>
      <c r="V101" s="145">
        <f t="shared" si="30"/>
        <v>0</v>
      </c>
      <c r="W101" s="144">
        <f t="shared" si="31"/>
        <v>0</v>
      </c>
      <c r="X101" s="146">
        <f t="shared" si="32"/>
        <v>0</v>
      </c>
      <c r="Y101" s="144">
        <f t="shared" si="33"/>
        <v>0</v>
      </c>
      <c r="Z101" s="146">
        <f t="shared" si="34"/>
        <v>0</v>
      </c>
      <c r="AA101" s="71">
        <f t="shared" si="35"/>
        <v>0</v>
      </c>
      <c r="AB101" s="101">
        <f t="shared" si="36"/>
        <v>0</v>
      </c>
      <c r="AC101" s="131"/>
    </row>
    <row r="102" spans="1:29" ht="24.95" customHeight="1" x14ac:dyDescent="0.35">
      <c r="A102" s="65"/>
      <c r="B102" s="1"/>
      <c r="C102" s="1"/>
      <c r="D102" s="2"/>
      <c r="E102" s="3"/>
      <c r="F102" s="4"/>
      <c r="G102" s="4"/>
      <c r="H102" s="5"/>
      <c r="I102" s="5"/>
      <c r="J102" s="124">
        <f t="shared" si="20"/>
        <v>0</v>
      </c>
      <c r="K102" s="209" t="str">
        <f t="shared" si="21"/>
        <v/>
      </c>
      <c r="L102" s="125" t="str">
        <f t="shared" si="22"/>
        <v/>
      </c>
      <c r="M102" s="6"/>
      <c r="N102" s="138" t="s">
        <v>18</v>
      </c>
      <c r="O102" s="142">
        <f t="shared" si="23"/>
        <v>0</v>
      </c>
      <c r="P102" s="143">
        <f t="shared" si="24"/>
        <v>0</v>
      </c>
      <c r="Q102" s="143">
        <f t="shared" si="25"/>
        <v>0</v>
      </c>
      <c r="R102" s="143">
        <f t="shared" si="26"/>
        <v>0</v>
      </c>
      <c r="S102" s="7">
        <f t="shared" si="27"/>
        <v>0</v>
      </c>
      <c r="T102" s="8">
        <f t="shared" si="28"/>
        <v>0</v>
      </c>
      <c r="U102" s="144">
        <f t="shared" si="29"/>
        <v>0</v>
      </c>
      <c r="V102" s="145">
        <f t="shared" si="30"/>
        <v>0</v>
      </c>
      <c r="W102" s="144">
        <f t="shared" si="31"/>
        <v>0</v>
      </c>
      <c r="X102" s="146">
        <f t="shared" si="32"/>
        <v>0</v>
      </c>
      <c r="Y102" s="144">
        <f t="shared" si="33"/>
        <v>0</v>
      </c>
      <c r="Z102" s="146">
        <f t="shared" si="34"/>
        <v>0</v>
      </c>
      <c r="AA102" s="71">
        <f t="shared" si="35"/>
        <v>0</v>
      </c>
      <c r="AB102" s="101">
        <f t="shared" si="36"/>
        <v>0</v>
      </c>
      <c r="AC102" s="131"/>
    </row>
    <row r="103" spans="1:29" ht="24.95" customHeight="1" x14ac:dyDescent="0.35">
      <c r="A103" s="65"/>
      <c r="B103" s="1"/>
      <c r="C103" s="1"/>
      <c r="D103" s="2"/>
      <c r="E103" s="3"/>
      <c r="F103" s="4"/>
      <c r="G103" s="4"/>
      <c r="H103" s="5"/>
      <c r="I103" s="5"/>
      <c r="J103" s="124">
        <f t="shared" si="20"/>
        <v>0</v>
      </c>
      <c r="K103" s="209" t="str">
        <f t="shared" si="21"/>
        <v/>
      </c>
      <c r="L103" s="125" t="str">
        <f t="shared" si="22"/>
        <v/>
      </c>
      <c r="M103" s="6"/>
      <c r="N103" s="138" t="s">
        <v>18</v>
      </c>
      <c r="O103" s="142">
        <f t="shared" si="23"/>
        <v>0</v>
      </c>
      <c r="P103" s="143">
        <f t="shared" si="24"/>
        <v>0</v>
      </c>
      <c r="Q103" s="143">
        <f t="shared" si="25"/>
        <v>0</v>
      </c>
      <c r="R103" s="143">
        <f t="shared" si="26"/>
        <v>0</v>
      </c>
      <c r="S103" s="7">
        <f t="shared" si="27"/>
        <v>0</v>
      </c>
      <c r="T103" s="8">
        <f t="shared" si="28"/>
        <v>0</v>
      </c>
      <c r="U103" s="144">
        <f t="shared" si="29"/>
        <v>0</v>
      </c>
      <c r="V103" s="145">
        <f t="shared" si="30"/>
        <v>0</v>
      </c>
      <c r="W103" s="144">
        <f t="shared" si="31"/>
        <v>0</v>
      </c>
      <c r="X103" s="146">
        <f t="shared" si="32"/>
        <v>0</v>
      </c>
      <c r="Y103" s="144">
        <f t="shared" si="33"/>
        <v>0</v>
      </c>
      <c r="Z103" s="146">
        <f t="shared" si="34"/>
        <v>0</v>
      </c>
      <c r="AA103" s="71">
        <f t="shared" si="35"/>
        <v>0</v>
      </c>
      <c r="AB103" s="101">
        <f t="shared" si="36"/>
        <v>0</v>
      </c>
      <c r="AC103" s="131"/>
    </row>
    <row r="104" spans="1:29" ht="24.95" customHeight="1" x14ac:dyDescent="0.35">
      <c r="A104" s="65"/>
      <c r="B104" s="1"/>
      <c r="C104" s="1"/>
      <c r="D104" s="2"/>
      <c r="E104" s="3"/>
      <c r="F104" s="4"/>
      <c r="G104" s="4"/>
      <c r="H104" s="5"/>
      <c r="I104" s="5"/>
      <c r="J104" s="124">
        <f t="shared" si="20"/>
        <v>0</v>
      </c>
      <c r="K104" s="209" t="str">
        <f t="shared" si="21"/>
        <v/>
      </c>
      <c r="L104" s="125" t="str">
        <f t="shared" si="22"/>
        <v/>
      </c>
      <c r="M104" s="6"/>
      <c r="N104" s="138" t="s">
        <v>18</v>
      </c>
      <c r="O104" s="142">
        <f t="shared" si="23"/>
        <v>0</v>
      </c>
      <c r="P104" s="143">
        <f t="shared" si="24"/>
        <v>0</v>
      </c>
      <c r="Q104" s="143">
        <f t="shared" si="25"/>
        <v>0</v>
      </c>
      <c r="R104" s="143">
        <f t="shared" si="26"/>
        <v>0</v>
      </c>
      <c r="S104" s="7">
        <f t="shared" si="27"/>
        <v>0</v>
      </c>
      <c r="T104" s="8">
        <f t="shared" si="28"/>
        <v>0</v>
      </c>
      <c r="U104" s="144">
        <f t="shared" si="29"/>
        <v>0</v>
      </c>
      <c r="V104" s="145">
        <f t="shared" si="30"/>
        <v>0</v>
      </c>
      <c r="W104" s="144">
        <f t="shared" si="31"/>
        <v>0</v>
      </c>
      <c r="X104" s="146">
        <f t="shared" si="32"/>
        <v>0</v>
      </c>
      <c r="Y104" s="144">
        <f t="shared" si="33"/>
        <v>0</v>
      </c>
      <c r="Z104" s="146">
        <f t="shared" si="34"/>
        <v>0</v>
      </c>
      <c r="AA104" s="71">
        <f t="shared" si="35"/>
        <v>0</v>
      </c>
      <c r="AB104" s="101">
        <f t="shared" si="36"/>
        <v>0</v>
      </c>
      <c r="AC104" s="131"/>
    </row>
    <row r="105" spans="1:29" ht="24.95" customHeight="1" x14ac:dyDescent="0.35">
      <c r="A105" s="65"/>
      <c r="B105" s="1"/>
      <c r="C105" s="1"/>
      <c r="D105" s="2"/>
      <c r="E105" s="3"/>
      <c r="F105" s="4"/>
      <c r="G105" s="4"/>
      <c r="H105" s="5"/>
      <c r="I105" s="5"/>
      <c r="J105" s="124">
        <f t="shared" si="20"/>
        <v>0</v>
      </c>
      <c r="K105" s="209" t="str">
        <f t="shared" si="21"/>
        <v/>
      </c>
      <c r="L105" s="125" t="str">
        <f t="shared" si="22"/>
        <v/>
      </c>
      <c r="M105" s="6"/>
      <c r="N105" s="138" t="s">
        <v>18</v>
      </c>
      <c r="O105" s="142">
        <f t="shared" si="23"/>
        <v>0</v>
      </c>
      <c r="P105" s="143">
        <f t="shared" si="24"/>
        <v>0</v>
      </c>
      <c r="Q105" s="143">
        <f t="shared" si="25"/>
        <v>0</v>
      </c>
      <c r="R105" s="143">
        <f t="shared" si="26"/>
        <v>0</v>
      </c>
      <c r="S105" s="7">
        <f t="shared" si="27"/>
        <v>0</v>
      </c>
      <c r="T105" s="8">
        <f t="shared" si="28"/>
        <v>0</v>
      </c>
      <c r="U105" s="144">
        <f t="shared" si="29"/>
        <v>0</v>
      </c>
      <c r="V105" s="145">
        <f t="shared" si="30"/>
        <v>0</v>
      </c>
      <c r="W105" s="144">
        <f t="shared" si="31"/>
        <v>0</v>
      </c>
      <c r="X105" s="146">
        <f t="shared" si="32"/>
        <v>0</v>
      </c>
      <c r="Y105" s="144">
        <f t="shared" si="33"/>
        <v>0</v>
      </c>
      <c r="Z105" s="146">
        <f t="shared" si="34"/>
        <v>0</v>
      </c>
      <c r="AA105" s="71">
        <f t="shared" si="35"/>
        <v>0</v>
      </c>
      <c r="AB105" s="101">
        <f t="shared" si="36"/>
        <v>0</v>
      </c>
      <c r="AC105" s="131"/>
    </row>
    <row r="106" spans="1:29" ht="24.95" customHeight="1" x14ac:dyDescent="0.35">
      <c r="A106" s="65"/>
      <c r="B106" s="1"/>
      <c r="C106" s="1"/>
      <c r="D106" s="2"/>
      <c r="E106" s="3"/>
      <c r="F106" s="4"/>
      <c r="G106" s="4"/>
      <c r="H106" s="5"/>
      <c r="I106" s="5"/>
      <c r="J106" s="124">
        <f t="shared" si="20"/>
        <v>0</v>
      </c>
      <c r="K106" s="209" t="str">
        <f t="shared" si="21"/>
        <v/>
      </c>
      <c r="L106" s="125" t="str">
        <f t="shared" si="22"/>
        <v/>
      </c>
      <c r="M106" s="6"/>
      <c r="N106" s="138" t="s">
        <v>18</v>
      </c>
      <c r="O106" s="142">
        <f t="shared" si="23"/>
        <v>0</v>
      </c>
      <c r="P106" s="143">
        <f t="shared" si="24"/>
        <v>0</v>
      </c>
      <c r="Q106" s="143">
        <f t="shared" si="25"/>
        <v>0</v>
      </c>
      <c r="R106" s="143">
        <f t="shared" si="26"/>
        <v>0</v>
      </c>
      <c r="S106" s="7">
        <f t="shared" si="27"/>
        <v>0</v>
      </c>
      <c r="T106" s="8">
        <f t="shared" si="28"/>
        <v>0</v>
      </c>
      <c r="U106" s="144">
        <f t="shared" si="29"/>
        <v>0</v>
      </c>
      <c r="V106" s="145">
        <f t="shared" si="30"/>
        <v>0</v>
      </c>
      <c r="W106" s="144">
        <f t="shared" si="31"/>
        <v>0</v>
      </c>
      <c r="X106" s="146">
        <f t="shared" si="32"/>
        <v>0</v>
      </c>
      <c r="Y106" s="144">
        <f t="shared" si="33"/>
        <v>0</v>
      </c>
      <c r="Z106" s="146">
        <f t="shared" si="34"/>
        <v>0</v>
      </c>
      <c r="AA106" s="71">
        <f t="shared" si="35"/>
        <v>0</v>
      </c>
      <c r="AB106" s="101">
        <f t="shared" si="36"/>
        <v>0</v>
      </c>
      <c r="AC106" s="131"/>
    </row>
    <row r="107" spans="1:29" ht="24.95" customHeight="1" x14ac:dyDescent="0.35">
      <c r="A107" s="65"/>
      <c r="B107" s="1"/>
      <c r="C107" s="1"/>
      <c r="D107" s="2"/>
      <c r="E107" s="3"/>
      <c r="F107" s="4"/>
      <c r="G107" s="4"/>
      <c r="H107" s="5"/>
      <c r="I107" s="5"/>
      <c r="J107" s="124">
        <f t="shared" si="20"/>
        <v>0</v>
      </c>
      <c r="K107" s="209" t="str">
        <f t="shared" si="21"/>
        <v/>
      </c>
      <c r="L107" s="125" t="str">
        <f t="shared" si="22"/>
        <v/>
      </c>
      <c r="M107" s="6"/>
      <c r="N107" s="138" t="s">
        <v>18</v>
      </c>
      <c r="O107" s="142">
        <f t="shared" si="23"/>
        <v>0</v>
      </c>
      <c r="P107" s="143">
        <f t="shared" si="24"/>
        <v>0</v>
      </c>
      <c r="Q107" s="143">
        <f t="shared" si="25"/>
        <v>0</v>
      </c>
      <c r="R107" s="143">
        <f t="shared" si="26"/>
        <v>0</v>
      </c>
      <c r="S107" s="7">
        <f t="shared" si="27"/>
        <v>0</v>
      </c>
      <c r="T107" s="8">
        <f t="shared" si="28"/>
        <v>0</v>
      </c>
      <c r="U107" s="144">
        <f t="shared" si="29"/>
        <v>0</v>
      </c>
      <c r="V107" s="145">
        <f t="shared" si="30"/>
        <v>0</v>
      </c>
      <c r="W107" s="144">
        <f t="shared" si="31"/>
        <v>0</v>
      </c>
      <c r="X107" s="146">
        <f t="shared" si="32"/>
        <v>0</v>
      </c>
      <c r="Y107" s="144">
        <f t="shared" si="33"/>
        <v>0</v>
      </c>
      <c r="Z107" s="146">
        <f t="shared" si="34"/>
        <v>0</v>
      </c>
      <c r="AA107" s="71">
        <f t="shared" si="35"/>
        <v>0</v>
      </c>
      <c r="AB107" s="101">
        <f t="shared" si="36"/>
        <v>0</v>
      </c>
      <c r="AC107" s="131"/>
    </row>
    <row r="108" spans="1:29" ht="24.95" customHeight="1" x14ac:dyDescent="0.35">
      <c r="A108" s="65"/>
      <c r="B108" s="1"/>
      <c r="C108" s="1"/>
      <c r="D108" s="2"/>
      <c r="E108" s="3"/>
      <c r="F108" s="4"/>
      <c r="G108" s="4"/>
      <c r="H108" s="5"/>
      <c r="I108" s="5"/>
      <c r="J108" s="124">
        <f t="shared" si="20"/>
        <v>0</v>
      </c>
      <c r="K108" s="209" t="str">
        <f t="shared" si="21"/>
        <v/>
      </c>
      <c r="L108" s="125" t="str">
        <f t="shared" si="22"/>
        <v/>
      </c>
      <c r="M108" s="6"/>
      <c r="N108" s="138" t="s">
        <v>18</v>
      </c>
      <c r="O108" s="142">
        <f t="shared" si="23"/>
        <v>0</v>
      </c>
      <c r="P108" s="143">
        <f t="shared" si="24"/>
        <v>0</v>
      </c>
      <c r="Q108" s="143">
        <f t="shared" si="25"/>
        <v>0</v>
      </c>
      <c r="R108" s="143">
        <f t="shared" si="26"/>
        <v>0</v>
      </c>
      <c r="S108" s="7">
        <f t="shared" si="27"/>
        <v>0</v>
      </c>
      <c r="T108" s="8">
        <f t="shared" si="28"/>
        <v>0</v>
      </c>
      <c r="U108" s="144">
        <f t="shared" si="29"/>
        <v>0</v>
      </c>
      <c r="V108" s="145">
        <f t="shared" si="30"/>
        <v>0</v>
      </c>
      <c r="W108" s="144">
        <f t="shared" si="31"/>
        <v>0</v>
      </c>
      <c r="X108" s="146">
        <f t="shared" si="32"/>
        <v>0</v>
      </c>
      <c r="Y108" s="144">
        <f t="shared" si="33"/>
        <v>0</v>
      </c>
      <c r="Z108" s="146">
        <f t="shared" si="34"/>
        <v>0</v>
      </c>
      <c r="AA108" s="71">
        <f t="shared" si="35"/>
        <v>0</v>
      </c>
      <c r="AB108" s="101">
        <f t="shared" si="36"/>
        <v>0</v>
      </c>
      <c r="AC108" s="131"/>
    </row>
    <row r="109" spans="1:29" ht="24.95" customHeight="1" x14ac:dyDescent="0.35">
      <c r="A109" s="65"/>
      <c r="B109" s="1"/>
      <c r="C109" s="1"/>
      <c r="D109" s="2"/>
      <c r="E109" s="3"/>
      <c r="F109" s="4"/>
      <c r="G109" s="4"/>
      <c r="H109" s="5"/>
      <c r="I109" s="5"/>
      <c r="J109" s="124">
        <f t="shared" si="20"/>
        <v>0</v>
      </c>
      <c r="K109" s="209" t="str">
        <f t="shared" si="21"/>
        <v/>
      </c>
      <c r="L109" s="125" t="str">
        <f t="shared" si="22"/>
        <v/>
      </c>
      <c r="M109" s="6"/>
      <c r="N109" s="138" t="s">
        <v>18</v>
      </c>
      <c r="O109" s="142">
        <f t="shared" si="23"/>
        <v>0</v>
      </c>
      <c r="P109" s="143">
        <f t="shared" si="24"/>
        <v>0</v>
      </c>
      <c r="Q109" s="143">
        <f t="shared" si="25"/>
        <v>0</v>
      </c>
      <c r="R109" s="143">
        <f t="shared" si="26"/>
        <v>0</v>
      </c>
      <c r="S109" s="7">
        <f t="shared" si="27"/>
        <v>0</v>
      </c>
      <c r="T109" s="8">
        <f t="shared" si="28"/>
        <v>0</v>
      </c>
      <c r="U109" s="144">
        <f t="shared" si="29"/>
        <v>0</v>
      </c>
      <c r="V109" s="145">
        <f t="shared" si="30"/>
        <v>0</v>
      </c>
      <c r="W109" s="144">
        <f t="shared" si="31"/>
        <v>0</v>
      </c>
      <c r="X109" s="146">
        <f t="shared" si="32"/>
        <v>0</v>
      </c>
      <c r="Y109" s="144">
        <f t="shared" si="33"/>
        <v>0</v>
      </c>
      <c r="Z109" s="146">
        <f t="shared" si="34"/>
        <v>0</v>
      </c>
      <c r="AA109" s="71">
        <f t="shared" si="35"/>
        <v>0</v>
      </c>
      <c r="AB109" s="101">
        <f t="shared" si="36"/>
        <v>0</v>
      </c>
      <c r="AC109" s="131"/>
    </row>
    <row r="110" spans="1:29" ht="24.95" customHeight="1" x14ac:dyDescent="0.35">
      <c r="A110" s="65"/>
      <c r="B110" s="1"/>
      <c r="C110" s="1"/>
      <c r="D110" s="2"/>
      <c r="E110" s="3"/>
      <c r="F110" s="4"/>
      <c r="G110" s="4"/>
      <c r="H110" s="5"/>
      <c r="I110" s="5"/>
      <c r="J110" s="124">
        <f t="shared" si="20"/>
        <v>0</v>
      </c>
      <c r="K110" s="209" t="str">
        <f t="shared" si="21"/>
        <v/>
      </c>
      <c r="L110" s="125" t="str">
        <f t="shared" si="22"/>
        <v/>
      </c>
      <c r="M110" s="6"/>
      <c r="N110" s="138" t="s">
        <v>18</v>
      </c>
      <c r="O110" s="142">
        <f t="shared" si="23"/>
        <v>0</v>
      </c>
      <c r="P110" s="143">
        <f t="shared" si="24"/>
        <v>0</v>
      </c>
      <c r="Q110" s="143">
        <f t="shared" si="25"/>
        <v>0</v>
      </c>
      <c r="R110" s="143">
        <f t="shared" si="26"/>
        <v>0</v>
      </c>
      <c r="S110" s="7">
        <f t="shared" si="27"/>
        <v>0</v>
      </c>
      <c r="T110" s="8">
        <f t="shared" si="28"/>
        <v>0</v>
      </c>
      <c r="U110" s="144">
        <f t="shared" si="29"/>
        <v>0</v>
      </c>
      <c r="V110" s="145">
        <f t="shared" si="30"/>
        <v>0</v>
      </c>
      <c r="W110" s="144">
        <f t="shared" si="31"/>
        <v>0</v>
      </c>
      <c r="X110" s="146">
        <f t="shared" si="32"/>
        <v>0</v>
      </c>
      <c r="Y110" s="144">
        <f t="shared" si="33"/>
        <v>0</v>
      </c>
      <c r="Z110" s="146">
        <f t="shared" si="34"/>
        <v>0</v>
      </c>
      <c r="AA110" s="71">
        <f t="shared" si="35"/>
        <v>0</v>
      </c>
      <c r="AB110" s="101">
        <f t="shared" si="36"/>
        <v>0</v>
      </c>
      <c r="AC110" s="131"/>
    </row>
    <row r="111" spans="1:29" ht="24.95" customHeight="1" x14ac:dyDescent="0.35">
      <c r="A111" s="65"/>
      <c r="B111" s="1"/>
      <c r="C111" s="1"/>
      <c r="D111" s="2"/>
      <c r="E111" s="3"/>
      <c r="F111" s="4"/>
      <c r="G111" s="4"/>
      <c r="H111" s="5"/>
      <c r="I111" s="5"/>
      <c r="J111" s="124">
        <f t="shared" si="20"/>
        <v>0</v>
      </c>
      <c r="K111" s="209" t="str">
        <f t="shared" si="21"/>
        <v/>
      </c>
      <c r="L111" s="125" t="str">
        <f t="shared" si="22"/>
        <v/>
      </c>
      <c r="M111" s="6"/>
      <c r="N111" s="138" t="s">
        <v>18</v>
      </c>
      <c r="O111" s="142">
        <f t="shared" si="23"/>
        <v>0</v>
      </c>
      <c r="P111" s="143">
        <f t="shared" si="24"/>
        <v>0</v>
      </c>
      <c r="Q111" s="143">
        <f t="shared" si="25"/>
        <v>0</v>
      </c>
      <c r="R111" s="143">
        <f t="shared" si="26"/>
        <v>0</v>
      </c>
      <c r="S111" s="7">
        <f t="shared" si="27"/>
        <v>0</v>
      </c>
      <c r="T111" s="8">
        <f t="shared" si="28"/>
        <v>0</v>
      </c>
      <c r="U111" s="144">
        <f t="shared" si="29"/>
        <v>0</v>
      </c>
      <c r="V111" s="145">
        <f t="shared" si="30"/>
        <v>0</v>
      </c>
      <c r="W111" s="144">
        <f t="shared" si="31"/>
        <v>0</v>
      </c>
      <c r="X111" s="146">
        <f t="shared" si="32"/>
        <v>0</v>
      </c>
      <c r="Y111" s="144">
        <f t="shared" si="33"/>
        <v>0</v>
      </c>
      <c r="Z111" s="146">
        <f t="shared" si="34"/>
        <v>0</v>
      </c>
      <c r="AA111" s="71">
        <f t="shared" si="35"/>
        <v>0</v>
      </c>
      <c r="AB111" s="101">
        <f t="shared" si="36"/>
        <v>0</v>
      </c>
      <c r="AC111" s="131"/>
    </row>
    <row r="112" spans="1:29" ht="24.95" customHeight="1" x14ac:dyDescent="0.35">
      <c r="A112" s="65"/>
      <c r="B112" s="1"/>
      <c r="C112" s="1"/>
      <c r="D112" s="2"/>
      <c r="E112" s="3"/>
      <c r="F112" s="4"/>
      <c r="G112" s="4"/>
      <c r="H112" s="5"/>
      <c r="I112" s="5"/>
      <c r="J112" s="124">
        <f t="shared" si="20"/>
        <v>0</v>
      </c>
      <c r="K112" s="209" t="str">
        <f t="shared" si="21"/>
        <v/>
      </c>
      <c r="L112" s="125" t="str">
        <f t="shared" si="22"/>
        <v/>
      </c>
      <c r="M112" s="6"/>
      <c r="N112" s="138" t="s">
        <v>18</v>
      </c>
      <c r="O112" s="142">
        <f t="shared" si="23"/>
        <v>0</v>
      </c>
      <c r="P112" s="143">
        <f t="shared" si="24"/>
        <v>0</v>
      </c>
      <c r="Q112" s="143">
        <f t="shared" si="25"/>
        <v>0</v>
      </c>
      <c r="R112" s="143">
        <f t="shared" si="26"/>
        <v>0</v>
      </c>
      <c r="S112" s="7">
        <f t="shared" si="27"/>
        <v>0</v>
      </c>
      <c r="T112" s="8">
        <f t="shared" si="28"/>
        <v>0</v>
      </c>
      <c r="U112" s="144">
        <f t="shared" si="29"/>
        <v>0</v>
      </c>
      <c r="V112" s="145">
        <f t="shared" si="30"/>
        <v>0</v>
      </c>
      <c r="W112" s="144">
        <f t="shared" si="31"/>
        <v>0</v>
      </c>
      <c r="X112" s="146">
        <f t="shared" si="32"/>
        <v>0</v>
      </c>
      <c r="Y112" s="144">
        <f t="shared" si="33"/>
        <v>0</v>
      </c>
      <c r="Z112" s="146">
        <f t="shared" si="34"/>
        <v>0</v>
      </c>
      <c r="AA112" s="71">
        <f t="shared" si="35"/>
        <v>0</v>
      </c>
      <c r="AB112" s="101">
        <f t="shared" si="36"/>
        <v>0</v>
      </c>
      <c r="AC112" s="131"/>
    </row>
    <row r="113" spans="1:29" ht="24.95" customHeight="1" x14ac:dyDescent="0.35">
      <c r="A113" s="65"/>
      <c r="B113" s="1"/>
      <c r="C113" s="1"/>
      <c r="D113" s="2"/>
      <c r="E113" s="3"/>
      <c r="F113" s="4"/>
      <c r="G113" s="4"/>
      <c r="H113" s="5"/>
      <c r="I113" s="5"/>
      <c r="J113" s="124">
        <f t="shared" si="20"/>
        <v>0</v>
      </c>
      <c r="K113" s="209" t="str">
        <f t="shared" si="21"/>
        <v/>
      </c>
      <c r="L113" s="125" t="str">
        <f t="shared" si="22"/>
        <v/>
      </c>
      <c r="M113" s="6"/>
      <c r="N113" s="138" t="s">
        <v>18</v>
      </c>
      <c r="O113" s="142">
        <f t="shared" si="23"/>
        <v>0</v>
      </c>
      <c r="P113" s="143">
        <f t="shared" si="24"/>
        <v>0</v>
      </c>
      <c r="Q113" s="143">
        <f t="shared" si="25"/>
        <v>0</v>
      </c>
      <c r="R113" s="143">
        <f t="shared" si="26"/>
        <v>0</v>
      </c>
      <c r="S113" s="7">
        <f t="shared" si="27"/>
        <v>0</v>
      </c>
      <c r="T113" s="8">
        <f t="shared" si="28"/>
        <v>0</v>
      </c>
      <c r="U113" s="144">
        <f t="shared" si="29"/>
        <v>0</v>
      </c>
      <c r="V113" s="145">
        <f t="shared" si="30"/>
        <v>0</v>
      </c>
      <c r="W113" s="144">
        <f t="shared" si="31"/>
        <v>0</v>
      </c>
      <c r="X113" s="146">
        <f t="shared" si="32"/>
        <v>0</v>
      </c>
      <c r="Y113" s="144">
        <f t="shared" si="33"/>
        <v>0</v>
      </c>
      <c r="Z113" s="146">
        <f t="shared" si="34"/>
        <v>0</v>
      </c>
      <c r="AA113" s="71">
        <f t="shared" si="35"/>
        <v>0</v>
      </c>
      <c r="AB113" s="101">
        <f t="shared" si="36"/>
        <v>0</v>
      </c>
      <c r="AC113" s="131"/>
    </row>
    <row r="114" spans="1:29" ht="24.95" customHeight="1" x14ac:dyDescent="0.35">
      <c r="A114" s="65"/>
      <c r="B114" s="1"/>
      <c r="C114" s="1"/>
      <c r="D114" s="2"/>
      <c r="E114" s="3"/>
      <c r="F114" s="4"/>
      <c r="G114" s="4"/>
      <c r="H114" s="5"/>
      <c r="I114" s="5"/>
      <c r="J114" s="124">
        <f t="shared" si="20"/>
        <v>0</v>
      </c>
      <c r="K114" s="209" t="str">
        <f t="shared" si="21"/>
        <v/>
      </c>
      <c r="L114" s="125" t="str">
        <f t="shared" si="22"/>
        <v/>
      </c>
      <c r="M114" s="6"/>
      <c r="N114" s="138" t="s">
        <v>18</v>
      </c>
      <c r="O114" s="142">
        <f t="shared" si="23"/>
        <v>0</v>
      </c>
      <c r="P114" s="143">
        <f t="shared" si="24"/>
        <v>0</v>
      </c>
      <c r="Q114" s="143">
        <f t="shared" si="25"/>
        <v>0</v>
      </c>
      <c r="R114" s="143">
        <f t="shared" si="26"/>
        <v>0</v>
      </c>
      <c r="S114" s="7">
        <f t="shared" si="27"/>
        <v>0</v>
      </c>
      <c r="T114" s="8">
        <f t="shared" si="28"/>
        <v>0</v>
      </c>
      <c r="U114" s="144">
        <f t="shared" si="29"/>
        <v>0</v>
      </c>
      <c r="V114" s="145">
        <f t="shared" si="30"/>
        <v>0</v>
      </c>
      <c r="W114" s="144">
        <f t="shared" si="31"/>
        <v>0</v>
      </c>
      <c r="X114" s="146">
        <f t="shared" si="32"/>
        <v>0</v>
      </c>
      <c r="Y114" s="144">
        <f t="shared" si="33"/>
        <v>0</v>
      </c>
      <c r="Z114" s="146">
        <f t="shared" si="34"/>
        <v>0</v>
      </c>
      <c r="AA114" s="71">
        <f t="shared" si="35"/>
        <v>0</v>
      </c>
      <c r="AB114" s="101">
        <f t="shared" si="36"/>
        <v>0</v>
      </c>
      <c r="AC114" s="131"/>
    </row>
    <row r="115" spans="1:29" ht="24.95" customHeight="1" x14ac:dyDescent="0.35">
      <c r="A115" s="65"/>
      <c r="B115" s="1"/>
      <c r="C115" s="1"/>
      <c r="D115" s="2"/>
      <c r="E115" s="3"/>
      <c r="F115" s="4"/>
      <c r="G115" s="4"/>
      <c r="H115" s="5"/>
      <c r="I115" s="5"/>
      <c r="J115" s="124">
        <f t="shared" si="20"/>
        <v>0</v>
      </c>
      <c r="K115" s="209" t="str">
        <f t="shared" si="21"/>
        <v/>
      </c>
      <c r="L115" s="125" t="str">
        <f t="shared" si="22"/>
        <v/>
      </c>
      <c r="M115" s="6"/>
      <c r="N115" s="138" t="s">
        <v>18</v>
      </c>
      <c r="O115" s="142">
        <f t="shared" si="23"/>
        <v>0</v>
      </c>
      <c r="P115" s="143">
        <f t="shared" si="24"/>
        <v>0</v>
      </c>
      <c r="Q115" s="143">
        <f t="shared" si="25"/>
        <v>0</v>
      </c>
      <c r="R115" s="143">
        <f t="shared" si="26"/>
        <v>0</v>
      </c>
      <c r="S115" s="7">
        <f t="shared" si="27"/>
        <v>0</v>
      </c>
      <c r="T115" s="8">
        <f t="shared" si="28"/>
        <v>0</v>
      </c>
      <c r="U115" s="144">
        <f t="shared" si="29"/>
        <v>0</v>
      </c>
      <c r="V115" s="145">
        <f t="shared" si="30"/>
        <v>0</v>
      </c>
      <c r="W115" s="144">
        <f t="shared" si="31"/>
        <v>0</v>
      </c>
      <c r="X115" s="146">
        <f t="shared" si="32"/>
        <v>0</v>
      </c>
      <c r="Y115" s="144">
        <f t="shared" si="33"/>
        <v>0</v>
      </c>
      <c r="Z115" s="146">
        <f t="shared" si="34"/>
        <v>0</v>
      </c>
      <c r="AA115" s="71">
        <f t="shared" si="35"/>
        <v>0</v>
      </c>
      <c r="AB115" s="101">
        <f t="shared" si="36"/>
        <v>0</v>
      </c>
      <c r="AC115" s="131"/>
    </row>
    <row r="116" spans="1:29" ht="24.95" customHeight="1" x14ac:dyDescent="0.35">
      <c r="A116" s="65"/>
      <c r="B116" s="1"/>
      <c r="C116" s="1"/>
      <c r="D116" s="2"/>
      <c r="E116" s="3"/>
      <c r="F116" s="4"/>
      <c r="G116" s="4"/>
      <c r="H116" s="5"/>
      <c r="I116" s="5"/>
      <c r="J116" s="124">
        <f t="shared" si="20"/>
        <v>0</v>
      </c>
      <c r="K116" s="209" t="str">
        <f t="shared" si="21"/>
        <v/>
      </c>
      <c r="L116" s="125" t="str">
        <f t="shared" si="22"/>
        <v/>
      </c>
      <c r="M116" s="6"/>
      <c r="N116" s="138" t="s">
        <v>18</v>
      </c>
      <c r="O116" s="142">
        <f t="shared" si="23"/>
        <v>0</v>
      </c>
      <c r="P116" s="143">
        <f t="shared" si="24"/>
        <v>0</v>
      </c>
      <c r="Q116" s="143">
        <f t="shared" si="25"/>
        <v>0</v>
      </c>
      <c r="R116" s="143">
        <f t="shared" si="26"/>
        <v>0</v>
      </c>
      <c r="S116" s="7">
        <f t="shared" si="27"/>
        <v>0</v>
      </c>
      <c r="T116" s="8">
        <f t="shared" si="28"/>
        <v>0</v>
      </c>
      <c r="U116" s="144">
        <f t="shared" si="29"/>
        <v>0</v>
      </c>
      <c r="V116" s="145">
        <f t="shared" si="30"/>
        <v>0</v>
      </c>
      <c r="W116" s="144">
        <f t="shared" si="31"/>
        <v>0</v>
      </c>
      <c r="X116" s="146">
        <f t="shared" si="32"/>
        <v>0</v>
      </c>
      <c r="Y116" s="144">
        <f t="shared" si="33"/>
        <v>0</v>
      </c>
      <c r="Z116" s="146">
        <f t="shared" si="34"/>
        <v>0</v>
      </c>
      <c r="AA116" s="71">
        <f t="shared" si="35"/>
        <v>0</v>
      </c>
      <c r="AB116" s="101">
        <f t="shared" si="36"/>
        <v>0</v>
      </c>
      <c r="AC116" s="131"/>
    </row>
    <row r="117" spans="1:29" ht="24.95" customHeight="1" x14ac:dyDescent="0.35">
      <c r="A117" s="65"/>
      <c r="B117" s="1"/>
      <c r="C117" s="1"/>
      <c r="D117" s="2"/>
      <c r="E117" s="3"/>
      <c r="F117" s="4"/>
      <c r="G117" s="4"/>
      <c r="H117" s="5"/>
      <c r="I117" s="5"/>
      <c r="J117" s="124">
        <f t="shared" si="20"/>
        <v>0</v>
      </c>
      <c r="K117" s="209" t="str">
        <f t="shared" si="21"/>
        <v/>
      </c>
      <c r="L117" s="125" t="str">
        <f t="shared" si="22"/>
        <v/>
      </c>
      <c r="M117" s="6"/>
      <c r="N117" s="138" t="s">
        <v>18</v>
      </c>
      <c r="O117" s="142">
        <f t="shared" si="23"/>
        <v>0</v>
      </c>
      <c r="P117" s="143">
        <f t="shared" si="24"/>
        <v>0</v>
      </c>
      <c r="Q117" s="143">
        <f t="shared" si="25"/>
        <v>0</v>
      </c>
      <c r="R117" s="143">
        <f t="shared" si="26"/>
        <v>0</v>
      </c>
      <c r="S117" s="7">
        <f t="shared" si="27"/>
        <v>0</v>
      </c>
      <c r="T117" s="8">
        <f t="shared" si="28"/>
        <v>0</v>
      </c>
      <c r="U117" s="144">
        <f t="shared" si="29"/>
        <v>0</v>
      </c>
      <c r="V117" s="145">
        <f t="shared" si="30"/>
        <v>0</v>
      </c>
      <c r="W117" s="144">
        <f t="shared" si="31"/>
        <v>0</v>
      </c>
      <c r="X117" s="146">
        <f t="shared" si="32"/>
        <v>0</v>
      </c>
      <c r="Y117" s="144">
        <f t="shared" si="33"/>
        <v>0</v>
      </c>
      <c r="Z117" s="146">
        <f t="shared" si="34"/>
        <v>0</v>
      </c>
      <c r="AA117" s="71">
        <f t="shared" si="35"/>
        <v>0</v>
      </c>
      <c r="AB117" s="101">
        <f t="shared" si="36"/>
        <v>0</v>
      </c>
      <c r="AC117" s="131"/>
    </row>
    <row r="118" spans="1:29" ht="24.95" customHeight="1" x14ac:dyDescent="0.35">
      <c r="A118" s="65"/>
      <c r="B118" s="1"/>
      <c r="C118" s="1"/>
      <c r="D118" s="2"/>
      <c r="E118" s="3"/>
      <c r="F118" s="4"/>
      <c r="G118" s="4"/>
      <c r="H118" s="5"/>
      <c r="I118" s="5"/>
      <c r="J118" s="124">
        <f t="shared" si="20"/>
        <v>0</v>
      </c>
      <c r="K118" s="209" t="str">
        <f t="shared" si="21"/>
        <v/>
      </c>
      <c r="L118" s="125" t="str">
        <f t="shared" si="22"/>
        <v/>
      </c>
      <c r="M118" s="6"/>
      <c r="N118" s="138" t="s">
        <v>18</v>
      </c>
      <c r="O118" s="142">
        <f t="shared" si="23"/>
        <v>0</v>
      </c>
      <c r="P118" s="143">
        <f t="shared" si="24"/>
        <v>0</v>
      </c>
      <c r="Q118" s="143">
        <f t="shared" si="25"/>
        <v>0</v>
      </c>
      <c r="R118" s="143">
        <f t="shared" si="26"/>
        <v>0</v>
      </c>
      <c r="S118" s="7">
        <f t="shared" si="27"/>
        <v>0</v>
      </c>
      <c r="T118" s="8">
        <f t="shared" si="28"/>
        <v>0</v>
      </c>
      <c r="U118" s="144">
        <f t="shared" si="29"/>
        <v>0</v>
      </c>
      <c r="V118" s="145">
        <f t="shared" si="30"/>
        <v>0</v>
      </c>
      <c r="W118" s="144">
        <f t="shared" si="31"/>
        <v>0</v>
      </c>
      <c r="X118" s="146">
        <f t="shared" si="32"/>
        <v>0</v>
      </c>
      <c r="Y118" s="144">
        <f t="shared" si="33"/>
        <v>0</v>
      </c>
      <c r="Z118" s="146">
        <f t="shared" si="34"/>
        <v>0</v>
      </c>
      <c r="AA118" s="71">
        <f t="shared" si="35"/>
        <v>0</v>
      </c>
      <c r="AB118" s="101">
        <f t="shared" si="36"/>
        <v>0</v>
      </c>
      <c r="AC118" s="131"/>
    </row>
    <row r="119" spans="1:29" ht="24.95" customHeight="1" x14ac:dyDescent="0.35">
      <c r="A119" s="65"/>
      <c r="B119" s="1"/>
      <c r="C119" s="1"/>
      <c r="D119" s="2"/>
      <c r="E119" s="3"/>
      <c r="F119" s="4"/>
      <c r="G119" s="4"/>
      <c r="H119" s="5"/>
      <c r="I119" s="5"/>
      <c r="J119" s="124">
        <f t="shared" si="20"/>
        <v>0</v>
      </c>
      <c r="K119" s="209" t="str">
        <f t="shared" si="21"/>
        <v/>
      </c>
      <c r="L119" s="125" t="str">
        <f t="shared" si="22"/>
        <v/>
      </c>
      <c r="M119" s="6"/>
      <c r="N119" s="138" t="s">
        <v>18</v>
      </c>
      <c r="O119" s="142">
        <f t="shared" si="23"/>
        <v>0</v>
      </c>
      <c r="P119" s="143">
        <f t="shared" si="24"/>
        <v>0</v>
      </c>
      <c r="Q119" s="143">
        <f t="shared" si="25"/>
        <v>0</v>
      </c>
      <c r="R119" s="143">
        <f t="shared" si="26"/>
        <v>0</v>
      </c>
      <c r="S119" s="7">
        <f t="shared" si="27"/>
        <v>0</v>
      </c>
      <c r="T119" s="8">
        <f t="shared" si="28"/>
        <v>0</v>
      </c>
      <c r="U119" s="144">
        <f t="shared" si="29"/>
        <v>0</v>
      </c>
      <c r="V119" s="145">
        <f t="shared" si="30"/>
        <v>0</v>
      </c>
      <c r="W119" s="144">
        <f t="shared" si="31"/>
        <v>0</v>
      </c>
      <c r="X119" s="146">
        <f t="shared" si="32"/>
        <v>0</v>
      </c>
      <c r="Y119" s="144">
        <f t="shared" si="33"/>
        <v>0</v>
      </c>
      <c r="Z119" s="146">
        <f t="shared" si="34"/>
        <v>0</v>
      </c>
      <c r="AA119" s="71">
        <f t="shared" si="35"/>
        <v>0</v>
      </c>
      <c r="AB119" s="101">
        <f t="shared" si="36"/>
        <v>0</v>
      </c>
      <c r="AC119" s="131"/>
    </row>
    <row r="120" spans="1:29" ht="24.95" customHeight="1" x14ac:dyDescent="0.35">
      <c r="A120" s="65"/>
      <c r="B120" s="1"/>
      <c r="C120" s="1"/>
      <c r="D120" s="2"/>
      <c r="E120" s="3"/>
      <c r="F120" s="4"/>
      <c r="G120" s="4"/>
      <c r="H120" s="5"/>
      <c r="I120" s="5"/>
      <c r="J120" s="124">
        <f t="shared" si="20"/>
        <v>0</v>
      </c>
      <c r="K120" s="209" t="str">
        <f t="shared" si="21"/>
        <v/>
      </c>
      <c r="L120" s="125" t="str">
        <f t="shared" si="22"/>
        <v/>
      </c>
      <c r="M120" s="6"/>
      <c r="N120" s="138" t="s">
        <v>18</v>
      </c>
      <c r="O120" s="142">
        <f t="shared" si="23"/>
        <v>0</v>
      </c>
      <c r="P120" s="143">
        <f t="shared" si="24"/>
        <v>0</v>
      </c>
      <c r="Q120" s="143">
        <f t="shared" si="25"/>
        <v>0</v>
      </c>
      <c r="R120" s="143">
        <f t="shared" si="26"/>
        <v>0</v>
      </c>
      <c r="S120" s="7">
        <f t="shared" si="27"/>
        <v>0</v>
      </c>
      <c r="T120" s="8">
        <f t="shared" si="28"/>
        <v>0</v>
      </c>
      <c r="U120" s="144">
        <f t="shared" si="29"/>
        <v>0</v>
      </c>
      <c r="V120" s="145">
        <f t="shared" si="30"/>
        <v>0</v>
      </c>
      <c r="W120" s="144">
        <f t="shared" si="31"/>
        <v>0</v>
      </c>
      <c r="X120" s="146">
        <f t="shared" si="32"/>
        <v>0</v>
      </c>
      <c r="Y120" s="144">
        <f t="shared" si="33"/>
        <v>0</v>
      </c>
      <c r="Z120" s="146">
        <f t="shared" si="34"/>
        <v>0</v>
      </c>
      <c r="AA120" s="71">
        <f t="shared" si="35"/>
        <v>0</v>
      </c>
      <c r="AB120" s="101">
        <f t="shared" si="36"/>
        <v>0</v>
      </c>
      <c r="AC120" s="131"/>
    </row>
    <row r="121" spans="1:29" ht="24.95" customHeight="1" x14ac:dyDescent="0.35">
      <c r="A121" s="65"/>
      <c r="B121" s="1"/>
      <c r="C121" s="1"/>
      <c r="D121" s="2"/>
      <c r="E121" s="3"/>
      <c r="F121" s="4"/>
      <c r="G121" s="4"/>
      <c r="H121" s="5"/>
      <c r="I121" s="5"/>
      <c r="J121" s="124">
        <f t="shared" si="20"/>
        <v>0</v>
      </c>
      <c r="K121" s="209" t="str">
        <f t="shared" si="21"/>
        <v/>
      </c>
      <c r="L121" s="125" t="str">
        <f t="shared" si="22"/>
        <v/>
      </c>
      <c r="M121" s="6"/>
      <c r="N121" s="138" t="s">
        <v>18</v>
      </c>
      <c r="O121" s="142">
        <f t="shared" si="23"/>
        <v>0</v>
      </c>
      <c r="P121" s="143">
        <f t="shared" si="24"/>
        <v>0</v>
      </c>
      <c r="Q121" s="143">
        <f t="shared" si="25"/>
        <v>0</v>
      </c>
      <c r="R121" s="143">
        <f t="shared" si="26"/>
        <v>0</v>
      </c>
      <c r="S121" s="7">
        <f t="shared" si="27"/>
        <v>0</v>
      </c>
      <c r="T121" s="8">
        <f t="shared" si="28"/>
        <v>0</v>
      </c>
      <c r="U121" s="144">
        <f t="shared" si="29"/>
        <v>0</v>
      </c>
      <c r="V121" s="145">
        <f t="shared" si="30"/>
        <v>0</v>
      </c>
      <c r="W121" s="144">
        <f t="shared" si="31"/>
        <v>0</v>
      </c>
      <c r="X121" s="146">
        <f t="shared" si="32"/>
        <v>0</v>
      </c>
      <c r="Y121" s="144">
        <f t="shared" si="33"/>
        <v>0</v>
      </c>
      <c r="Z121" s="146">
        <f t="shared" si="34"/>
        <v>0</v>
      </c>
      <c r="AA121" s="71">
        <f t="shared" si="35"/>
        <v>0</v>
      </c>
      <c r="AB121" s="101">
        <f t="shared" si="36"/>
        <v>0</v>
      </c>
      <c r="AC121" s="131"/>
    </row>
    <row r="122" spans="1:29" ht="24.95" customHeight="1" x14ac:dyDescent="0.35">
      <c r="A122" s="65"/>
      <c r="B122" s="1"/>
      <c r="C122" s="1"/>
      <c r="D122" s="2"/>
      <c r="E122" s="3"/>
      <c r="F122" s="4"/>
      <c r="G122" s="4"/>
      <c r="H122" s="5"/>
      <c r="I122" s="5"/>
      <c r="J122" s="124">
        <f t="shared" si="20"/>
        <v>0</v>
      </c>
      <c r="K122" s="209" t="str">
        <f t="shared" si="21"/>
        <v/>
      </c>
      <c r="L122" s="125" t="str">
        <f t="shared" si="22"/>
        <v/>
      </c>
      <c r="M122" s="6"/>
      <c r="N122" s="138" t="s">
        <v>18</v>
      </c>
      <c r="O122" s="142">
        <f t="shared" si="23"/>
        <v>0</v>
      </c>
      <c r="P122" s="143">
        <f t="shared" si="24"/>
        <v>0</v>
      </c>
      <c r="Q122" s="143">
        <f t="shared" si="25"/>
        <v>0</v>
      </c>
      <c r="R122" s="143">
        <f t="shared" si="26"/>
        <v>0</v>
      </c>
      <c r="S122" s="7">
        <f t="shared" si="27"/>
        <v>0</v>
      </c>
      <c r="T122" s="8">
        <f t="shared" si="28"/>
        <v>0</v>
      </c>
      <c r="U122" s="144">
        <f t="shared" si="29"/>
        <v>0</v>
      </c>
      <c r="V122" s="145">
        <f t="shared" si="30"/>
        <v>0</v>
      </c>
      <c r="W122" s="144">
        <f t="shared" si="31"/>
        <v>0</v>
      </c>
      <c r="X122" s="146">
        <f t="shared" si="32"/>
        <v>0</v>
      </c>
      <c r="Y122" s="144">
        <f t="shared" si="33"/>
        <v>0</v>
      </c>
      <c r="Z122" s="146">
        <f t="shared" si="34"/>
        <v>0</v>
      </c>
      <c r="AA122" s="71">
        <f t="shared" si="35"/>
        <v>0</v>
      </c>
      <c r="AB122" s="101">
        <f t="shared" si="36"/>
        <v>0</v>
      </c>
      <c r="AC122" s="131"/>
    </row>
    <row r="123" spans="1:29" ht="24.95" customHeight="1" x14ac:dyDescent="0.35">
      <c r="A123" s="65"/>
      <c r="B123" s="1"/>
      <c r="C123" s="1"/>
      <c r="D123" s="2"/>
      <c r="E123" s="3"/>
      <c r="F123" s="4"/>
      <c r="G123" s="4"/>
      <c r="H123" s="5"/>
      <c r="I123" s="5"/>
      <c r="J123" s="124">
        <f t="shared" si="20"/>
        <v>0</v>
      </c>
      <c r="K123" s="209" t="str">
        <f t="shared" si="21"/>
        <v/>
      </c>
      <c r="L123" s="125" t="str">
        <f t="shared" si="22"/>
        <v/>
      </c>
      <c r="M123" s="6"/>
      <c r="N123" s="138" t="s">
        <v>18</v>
      </c>
      <c r="O123" s="142">
        <f t="shared" si="23"/>
        <v>0</v>
      </c>
      <c r="P123" s="143">
        <f t="shared" si="24"/>
        <v>0</v>
      </c>
      <c r="Q123" s="143">
        <f t="shared" si="25"/>
        <v>0</v>
      </c>
      <c r="R123" s="143">
        <f t="shared" si="26"/>
        <v>0</v>
      </c>
      <c r="S123" s="7">
        <f t="shared" si="27"/>
        <v>0</v>
      </c>
      <c r="T123" s="8">
        <f t="shared" si="28"/>
        <v>0</v>
      </c>
      <c r="U123" s="144">
        <f t="shared" si="29"/>
        <v>0</v>
      </c>
      <c r="V123" s="145">
        <f t="shared" si="30"/>
        <v>0</v>
      </c>
      <c r="W123" s="144">
        <f t="shared" si="31"/>
        <v>0</v>
      </c>
      <c r="X123" s="146">
        <f t="shared" si="32"/>
        <v>0</v>
      </c>
      <c r="Y123" s="144">
        <f t="shared" si="33"/>
        <v>0</v>
      </c>
      <c r="Z123" s="146">
        <f t="shared" si="34"/>
        <v>0</v>
      </c>
      <c r="AA123" s="71">
        <f t="shared" si="35"/>
        <v>0</v>
      </c>
      <c r="AB123" s="101">
        <f t="shared" si="36"/>
        <v>0</v>
      </c>
      <c r="AC123" s="131"/>
    </row>
    <row r="124" spans="1:29" ht="24.95" customHeight="1" x14ac:dyDescent="0.35">
      <c r="A124" s="65"/>
      <c r="B124" s="1"/>
      <c r="C124" s="1"/>
      <c r="D124" s="2"/>
      <c r="E124" s="3"/>
      <c r="F124" s="4"/>
      <c r="G124" s="4"/>
      <c r="H124" s="5"/>
      <c r="I124" s="5"/>
      <c r="J124" s="124">
        <f t="shared" si="20"/>
        <v>0</v>
      </c>
      <c r="K124" s="209" t="str">
        <f t="shared" si="21"/>
        <v/>
      </c>
      <c r="L124" s="125" t="str">
        <f t="shared" si="22"/>
        <v/>
      </c>
      <c r="M124" s="6"/>
      <c r="N124" s="138" t="s">
        <v>18</v>
      </c>
      <c r="O124" s="142">
        <f t="shared" si="23"/>
        <v>0</v>
      </c>
      <c r="P124" s="143">
        <f t="shared" si="24"/>
        <v>0</v>
      </c>
      <c r="Q124" s="143">
        <f t="shared" si="25"/>
        <v>0</v>
      </c>
      <c r="R124" s="143">
        <f t="shared" si="26"/>
        <v>0</v>
      </c>
      <c r="S124" s="7">
        <f t="shared" si="27"/>
        <v>0</v>
      </c>
      <c r="T124" s="8">
        <f t="shared" si="28"/>
        <v>0</v>
      </c>
      <c r="U124" s="144">
        <f t="shared" si="29"/>
        <v>0</v>
      </c>
      <c r="V124" s="145">
        <f t="shared" si="30"/>
        <v>0</v>
      </c>
      <c r="W124" s="144">
        <f t="shared" si="31"/>
        <v>0</v>
      </c>
      <c r="X124" s="146">
        <f t="shared" si="32"/>
        <v>0</v>
      </c>
      <c r="Y124" s="144">
        <f t="shared" si="33"/>
        <v>0</v>
      </c>
      <c r="Z124" s="146">
        <f t="shared" si="34"/>
        <v>0</v>
      </c>
      <c r="AA124" s="71">
        <f t="shared" si="35"/>
        <v>0</v>
      </c>
      <c r="AB124" s="101">
        <f t="shared" si="36"/>
        <v>0</v>
      </c>
      <c r="AC124" s="131"/>
    </row>
    <row r="125" spans="1:29" ht="24.95" customHeight="1" x14ac:dyDescent="0.35">
      <c r="A125" s="65"/>
      <c r="B125" s="1"/>
      <c r="C125" s="1"/>
      <c r="D125" s="2"/>
      <c r="E125" s="3"/>
      <c r="F125" s="4"/>
      <c r="G125" s="4"/>
      <c r="H125" s="5"/>
      <c r="I125" s="5"/>
      <c r="J125" s="124">
        <f t="shared" si="20"/>
        <v>0</v>
      </c>
      <c r="K125" s="209" t="str">
        <f t="shared" si="21"/>
        <v/>
      </c>
      <c r="L125" s="125" t="str">
        <f t="shared" si="22"/>
        <v/>
      </c>
      <c r="M125" s="6"/>
      <c r="N125" s="138" t="s">
        <v>18</v>
      </c>
      <c r="O125" s="142">
        <f t="shared" si="23"/>
        <v>0</v>
      </c>
      <c r="P125" s="143">
        <f t="shared" si="24"/>
        <v>0</v>
      </c>
      <c r="Q125" s="143">
        <f t="shared" si="25"/>
        <v>0</v>
      </c>
      <c r="R125" s="143">
        <f t="shared" si="26"/>
        <v>0</v>
      </c>
      <c r="S125" s="7">
        <f t="shared" si="27"/>
        <v>0</v>
      </c>
      <c r="T125" s="8">
        <f t="shared" si="28"/>
        <v>0</v>
      </c>
      <c r="U125" s="144">
        <f t="shared" si="29"/>
        <v>0</v>
      </c>
      <c r="V125" s="145">
        <f t="shared" si="30"/>
        <v>0</v>
      </c>
      <c r="W125" s="144">
        <f t="shared" si="31"/>
        <v>0</v>
      </c>
      <c r="X125" s="146">
        <f t="shared" si="32"/>
        <v>0</v>
      </c>
      <c r="Y125" s="144">
        <f t="shared" si="33"/>
        <v>0</v>
      </c>
      <c r="Z125" s="146">
        <f t="shared" si="34"/>
        <v>0</v>
      </c>
      <c r="AA125" s="71">
        <f t="shared" si="35"/>
        <v>0</v>
      </c>
      <c r="AB125" s="101">
        <f t="shared" si="36"/>
        <v>0</v>
      </c>
      <c r="AC125" s="131"/>
    </row>
    <row r="126" spans="1:29" ht="24.95" customHeight="1" x14ac:dyDescent="0.35">
      <c r="A126" s="65"/>
      <c r="B126" s="1"/>
      <c r="C126" s="1"/>
      <c r="D126" s="2"/>
      <c r="E126" s="3"/>
      <c r="F126" s="4"/>
      <c r="G126" s="4"/>
      <c r="H126" s="5"/>
      <c r="I126" s="5"/>
      <c r="J126" s="124">
        <f t="shared" si="20"/>
        <v>0</v>
      </c>
      <c r="K126" s="209" t="str">
        <f t="shared" si="21"/>
        <v/>
      </c>
      <c r="L126" s="125" t="str">
        <f t="shared" si="22"/>
        <v/>
      </c>
      <c r="M126" s="6"/>
      <c r="N126" s="138" t="s">
        <v>18</v>
      </c>
      <c r="O126" s="142">
        <f t="shared" si="23"/>
        <v>0</v>
      </c>
      <c r="P126" s="143">
        <f t="shared" si="24"/>
        <v>0</v>
      </c>
      <c r="Q126" s="143">
        <f t="shared" si="25"/>
        <v>0</v>
      </c>
      <c r="R126" s="143">
        <f t="shared" si="26"/>
        <v>0</v>
      </c>
      <c r="S126" s="7">
        <f t="shared" si="27"/>
        <v>0</v>
      </c>
      <c r="T126" s="8">
        <f t="shared" si="28"/>
        <v>0</v>
      </c>
      <c r="U126" s="144">
        <f t="shared" si="29"/>
        <v>0</v>
      </c>
      <c r="V126" s="145">
        <f t="shared" si="30"/>
        <v>0</v>
      </c>
      <c r="W126" s="144">
        <f t="shared" si="31"/>
        <v>0</v>
      </c>
      <c r="X126" s="146">
        <f t="shared" si="32"/>
        <v>0</v>
      </c>
      <c r="Y126" s="144">
        <f t="shared" si="33"/>
        <v>0</v>
      </c>
      <c r="Z126" s="146">
        <f t="shared" si="34"/>
        <v>0</v>
      </c>
      <c r="AA126" s="71">
        <f t="shared" si="35"/>
        <v>0</v>
      </c>
      <c r="AB126" s="101">
        <f t="shared" si="36"/>
        <v>0</v>
      </c>
      <c r="AC126" s="131"/>
    </row>
    <row r="127" spans="1:29" ht="24.95" customHeight="1" x14ac:dyDescent="0.35">
      <c r="A127" s="65"/>
      <c r="B127" s="1"/>
      <c r="C127" s="1"/>
      <c r="D127" s="2"/>
      <c r="E127" s="3"/>
      <c r="F127" s="4"/>
      <c r="G127" s="4"/>
      <c r="H127" s="5"/>
      <c r="I127" s="5"/>
      <c r="J127" s="124">
        <f t="shared" si="20"/>
        <v>0</v>
      </c>
      <c r="K127" s="209" t="str">
        <f t="shared" si="21"/>
        <v/>
      </c>
      <c r="L127" s="125" t="str">
        <f t="shared" si="22"/>
        <v/>
      </c>
      <c r="M127" s="6"/>
      <c r="N127" s="138" t="s">
        <v>18</v>
      </c>
      <c r="O127" s="142">
        <f t="shared" si="23"/>
        <v>0</v>
      </c>
      <c r="P127" s="143">
        <f t="shared" si="24"/>
        <v>0</v>
      </c>
      <c r="Q127" s="143">
        <f t="shared" si="25"/>
        <v>0</v>
      </c>
      <c r="R127" s="143">
        <f t="shared" si="26"/>
        <v>0</v>
      </c>
      <c r="S127" s="7">
        <f t="shared" si="27"/>
        <v>0</v>
      </c>
      <c r="T127" s="8">
        <f t="shared" si="28"/>
        <v>0</v>
      </c>
      <c r="U127" s="144">
        <f t="shared" si="29"/>
        <v>0</v>
      </c>
      <c r="V127" s="145">
        <f t="shared" si="30"/>
        <v>0</v>
      </c>
      <c r="W127" s="144">
        <f t="shared" si="31"/>
        <v>0</v>
      </c>
      <c r="X127" s="146">
        <f t="shared" si="32"/>
        <v>0</v>
      </c>
      <c r="Y127" s="144">
        <f t="shared" si="33"/>
        <v>0</v>
      </c>
      <c r="Z127" s="146">
        <f t="shared" si="34"/>
        <v>0</v>
      </c>
      <c r="AA127" s="71">
        <f t="shared" si="35"/>
        <v>0</v>
      </c>
      <c r="AB127" s="101">
        <f t="shared" si="36"/>
        <v>0</v>
      </c>
      <c r="AC127" s="131"/>
    </row>
    <row r="128" spans="1:29" ht="24.95" customHeight="1" x14ac:dyDescent="0.35">
      <c r="A128" s="65"/>
      <c r="B128" s="1"/>
      <c r="C128" s="1"/>
      <c r="D128" s="2"/>
      <c r="E128" s="3"/>
      <c r="F128" s="4"/>
      <c r="G128" s="4"/>
      <c r="H128" s="5"/>
      <c r="I128" s="5"/>
      <c r="J128" s="124">
        <f t="shared" si="20"/>
        <v>0</v>
      </c>
      <c r="K128" s="209" t="str">
        <f t="shared" si="21"/>
        <v/>
      </c>
      <c r="L128" s="125" t="str">
        <f t="shared" si="22"/>
        <v/>
      </c>
      <c r="M128" s="6"/>
      <c r="N128" s="138" t="s">
        <v>18</v>
      </c>
      <c r="O128" s="142">
        <f t="shared" si="23"/>
        <v>0</v>
      </c>
      <c r="P128" s="143">
        <f t="shared" si="24"/>
        <v>0</v>
      </c>
      <c r="Q128" s="143">
        <f t="shared" si="25"/>
        <v>0</v>
      </c>
      <c r="R128" s="143">
        <f t="shared" si="26"/>
        <v>0</v>
      </c>
      <c r="S128" s="7">
        <f t="shared" si="27"/>
        <v>0</v>
      </c>
      <c r="T128" s="8">
        <f t="shared" si="28"/>
        <v>0</v>
      </c>
      <c r="U128" s="144">
        <f t="shared" si="29"/>
        <v>0</v>
      </c>
      <c r="V128" s="145">
        <f t="shared" si="30"/>
        <v>0</v>
      </c>
      <c r="W128" s="144">
        <f t="shared" si="31"/>
        <v>0</v>
      </c>
      <c r="X128" s="146">
        <f t="shared" si="32"/>
        <v>0</v>
      </c>
      <c r="Y128" s="144">
        <f t="shared" si="33"/>
        <v>0</v>
      </c>
      <c r="Z128" s="146">
        <f t="shared" si="34"/>
        <v>0</v>
      </c>
      <c r="AA128" s="71">
        <f t="shared" si="35"/>
        <v>0</v>
      </c>
      <c r="AB128" s="101">
        <f t="shared" si="36"/>
        <v>0</v>
      </c>
      <c r="AC128" s="131"/>
    </row>
    <row r="129" spans="1:29" ht="24.95" customHeight="1" x14ac:dyDescent="0.35">
      <c r="A129" s="65"/>
      <c r="B129" s="1"/>
      <c r="C129" s="1"/>
      <c r="D129" s="2"/>
      <c r="E129" s="3"/>
      <c r="F129" s="4"/>
      <c r="G129" s="4"/>
      <c r="H129" s="5"/>
      <c r="I129" s="5"/>
      <c r="J129" s="124">
        <f t="shared" si="20"/>
        <v>0</v>
      </c>
      <c r="K129" s="209" t="str">
        <f t="shared" si="21"/>
        <v/>
      </c>
      <c r="L129" s="125" t="str">
        <f t="shared" si="22"/>
        <v/>
      </c>
      <c r="M129" s="6"/>
      <c r="N129" s="138" t="s">
        <v>18</v>
      </c>
      <c r="O129" s="142">
        <f t="shared" si="23"/>
        <v>0</v>
      </c>
      <c r="P129" s="143">
        <f t="shared" si="24"/>
        <v>0</v>
      </c>
      <c r="Q129" s="143">
        <f t="shared" si="25"/>
        <v>0</v>
      </c>
      <c r="R129" s="143">
        <f t="shared" si="26"/>
        <v>0</v>
      </c>
      <c r="S129" s="7">
        <f t="shared" si="27"/>
        <v>0</v>
      </c>
      <c r="T129" s="8">
        <f t="shared" si="28"/>
        <v>0</v>
      </c>
      <c r="U129" s="144">
        <f t="shared" si="29"/>
        <v>0</v>
      </c>
      <c r="V129" s="145">
        <f t="shared" si="30"/>
        <v>0</v>
      </c>
      <c r="W129" s="144">
        <f t="shared" si="31"/>
        <v>0</v>
      </c>
      <c r="X129" s="146">
        <f t="shared" si="32"/>
        <v>0</v>
      </c>
      <c r="Y129" s="144">
        <f t="shared" si="33"/>
        <v>0</v>
      </c>
      <c r="Z129" s="146">
        <f t="shared" si="34"/>
        <v>0</v>
      </c>
      <c r="AA129" s="71">
        <f t="shared" si="35"/>
        <v>0</v>
      </c>
      <c r="AB129" s="101">
        <f t="shared" si="36"/>
        <v>0</v>
      </c>
      <c r="AC129" s="131"/>
    </row>
    <row r="130" spans="1:29" ht="24.95" customHeight="1" x14ac:dyDescent="0.35">
      <c r="A130" s="65"/>
      <c r="B130" s="1"/>
      <c r="C130" s="1"/>
      <c r="D130" s="2"/>
      <c r="E130" s="3"/>
      <c r="F130" s="4"/>
      <c r="G130" s="4"/>
      <c r="H130" s="5"/>
      <c r="I130" s="5"/>
      <c r="J130" s="124">
        <f t="shared" si="20"/>
        <v>0</v>
      </c>
      <c r="K130" s="209" t="str">
        <f t="shared" si="21"/>
        <v/>
      </c>
      <c r="L130" s="125" t="str">
        <f t="shared" si="22"/>
        <v/>
      </c>
      <c r="M130" s="6"/>
      <c r="N130" s="138" t="s">
        <v>18</v>
      </c>
      <c r="O130" s="142">
        <f t="shared" si="23"/>
        <v>0</v>
      </c>
      <c r="P130" s="143">
        <f t="shared" si="24"/>
        <v>0</v>
      </c>
      <c r="Q130" s="143">
        <f t="shared" si="25"/>
        <v>0</v>
      </c>
      <c r="R130" s="143">
        <f t="shared" si="26"/>
        <v>0</v>
      </c>
      <c r="S130" s="7">
        <f t="shared" si="27"/>
        <v>0</v>
      </c>
      <c r="T130" s="8">
        <f t="shared" si="28"/>
        <v>0</v>
      </c>
      <c r="U130" s="144">
        <f t="shared" si="29"/>
        <v>0</v>
      </c>
      <c r="V130" s="145">
        <f t="shared" si="30"/>
        <v>0</v>
      </c>
      <c r="W130" s="144">
        <f t="shared" si="31"/>
        <v>0</v>
      </c>
      <c r="X130" s="146">
        <f t="shared" si="32"/>
        <v>0</v>
      </c>
      <c r="Y130" s="144">
        <f t="shared" si="33"/>
        <v>0</v>
      </c>
      <c r="Z130" s="146">
        <f t="shared" si="34"/>
        <v>0</v>
      </c>
      <c r="AA130" s="71">
        <f t="shared" si="35"/>
        <v>0</v>
      </c>
      <c r="AB130" s="101">
        <f t="shared" si="36"/>
        <v>0</v>
      </c>
      <c r="AC130" s="131"/>
    </row>
    <row r="131" spans="1:29" ht="24.95" customHeight="1" x14ac:dyDescent="0.35">
      <c r="A131" s="65"/>
      <c r="B131" s="1"/>
      <c r="C131" s="1"/>
      <c r="D131" s="2"/>
      <c r="E131" s="3"/>
      <c r="F131" s="4"/>
      <c r="G131" s="4"/>
      <c r="H131" s="5"/>
      <c r="I131" s="5"/>
      <c r="J131" s="124">
        <f t="shared" si="20"/>
        <v>0</v>
      </c>
      <c r="K131" s="209" t="str">
        <f t="shared" si="21"/>
        <v/>
      </c>
      <c r="L131" s="125" t="str">
        <f t="shared" si="22"/>
        <v/>
      </c>
      <c r="M131" s="6"/>
      <c r="N131" s="138" t="s">
        <v>18</v>
      </c>
      <c r="O131" s="142">
        <f t="shared" si="23"/>
        <v>0</v>
      </c>
      <c r="P131" s="143">
        <f t="shared" si="24"/>
        <v>0</v>
      </c>
      <c r="Q131" s="143">
        <f t="shared" si="25"/>
        <v>0</v>
      </c>
      <c r="R131" s="143">
        <f t="shared" si="26"/>
        <v>0</v>
      </c>
      <c r="S131" s="7">
        <f t="shared" si="27"/>
        <v>0</v>
      </c>
      <c r="T131" s="8">
        <f t="shared" si="28"/>
        <v>0</v>
      </c>
      <c r="U131" s="144">
        <f t="shared" si="29"/>
        <v>0</v>
      </c>
      <c r="V131" s="145">
        <f t="shared" si="30"/>
        <v>0</v>
      </c>
      <c r="W131" s="144">
        <f t="shared" si="31"/>
        <v>0</v>
      </c>
      <c r="X131" s="146">
        <f t="shared" si="32"/>
        <v>0</v>
      </c>
      <c r="Y131" s="144">
        <f t="shared" si="33"/>
        <v>0</v>
      </c>
      <c r="Z131" s="146">
        <f t="shared" si="34"/>
        <v>0</v>
      </c>
      <c r="AA131" s="71">
        <f t="shared" si="35"/>
        <v>0</v>
      </c>
      <c r="AB131" s="101">
        <f t="shared" si="36"/>
        <v>0</v>
      </c>
      <c r="AC131" s="131"/>
    </row>
    <row r="132" spans="1:29" ht="24.95" customHeight="1" x14ac:dyDescent="0.35">
      <c r="A132" s="65"/>
      <c r="B132" s="1"/>
      <c r="C132" s="1"/>
      <c r="D132" s="2"/>
      <c r="E132" s="3"/>
      <c r="F132" s="4"/>
      <c r="G132" s="4"/>
      <c r="H132" s="5"/>
      <c r="I132" s="5"/>
      <c r="J132" s="124">
        <f t="shared" si="20"/>
        <v>0</v>
      </c>
      <c r="K132" s="209" t="str">
        <f t="shared" si="21"/>
        <v/>
      </c>
      <c r="L132" s="125" t="str">
        <f t="shared" si="22"/>
        <v/>
      </c>
      <c r="M132" s="6"/>
      <c r="N132" s="138" t="s">
        <v>18</v>
      </c>
      <c r="O132" s="142">
        <f t="shared" si="23"/>
        <v>0</v>
      </c>
      <c r="P132" s="143">
        <f t="shared" si="24"/>
        <v>0</v>
      </c>
      <c r="Q132" s="143">
        <f t="shared" si="25"/>
        <v>0</v>
      </c>
      <c r="R132" s="143">
        <f t="shared" si="26"/>
        <v>0</v>
      </c>
      <c r="S132" s="7">
        <f t="shared" si="27"/>
        <v>0</v>
      </c>
      <c r="T132" s="8">
        <f t="shared" si="28"/>
        <v>0</v>
      </c>
      <c r="U132" s="144">
        <f t="shared" si="29"/>
        <v>0</v>
      </c>
      <c r="V132" s="145">
        <f t="shared" si="30"/>
        <v>0</v>
      </c>
      <c r="W132" s="144">
        <f t="shared" si="31"/>
        <v>0</v>
      </c>
      <c r="X132" s="146">
        <f t="shared" si="32"/>
        <v>0</v>
      </c>
      <c r="Y132" s="144">
        <f t="shared" si="33"/>
        <v>0</v>
      </c>
      <c r="Z132" s="146">
        <f t="shared" si="34"/>
        <v>0</v>
      </c>
      <c r="AA132" s="71">
        <f t="shared" si="35"/>
        <v>0</v>
      </c>
      <c r="AB132" s="101">
        <f t="shared" si="36"/>
        <v>0</v>
      </c>
      <c r="AC132" s="131"/>
    </row>
    <row r="133" spans="1:29" ht="24.95" customHeight="1" x14ac:dyDescent="0.35">
      <c r="A133" s="65"/>
      <c r="B133" s="1"/>
      <c r="C133" s="1"/>
      <c r="D133" s="2"/>
      <c r="E133" s="3"/>
      <c r="F133" s="4"/>
      <c r="G133" s="4"/>
      <c r="H133" s="5"/>
      <c r="I133" s="5"/>
      <c r="J133" s="124">
        <f t="shared" si="20"/>
        <v>0</v>
      </c>
      <c r="K133" s="209" t="str">
        <f t="shared" si="21"/>
        <v/>
      </c>
      <c r="L133" s="125" t="str">
        <f t="shared" si="22"/>
        <v/>
      </c>
      <c r="M133" s="6"/>
      <c r="N133" s="138" t="s">
        <v>18</v>
      </c>
      <c r="O133" s="142">
        <f t="shared" si="23"/>
        <v>0</v>
      </c>
      <c r="P133" s="143">
        <f t="shared" si="24"/>
        <v>0</v>
      </c>
      <c r="Q133" s="143">
        <f t="shared" si="25"/>
        <v>0</v>
      </c>
      <c r="R133" s="143">
        <f t="shared" si="26"/>
        <v>0</v>
      </c>
      <c r="S133" s="7">
        <f t="shared" si="27"/>
        <v>0</v>
      </c>
      <c r="T133" s="8">
        <f t="shared" si="28"/>
        <v>0</v>
      </c>
      <c r="U133" s="144">
        <f t="shared" si="29"/>
        <v>0</v>
      </c>
      <c r="V133" s="145">
        <f t="shared" si="30"/>
        <v>0</v>
      </c>
      <c r="W133" s="144">
        <f t="shared" si="31"/>
        <v>0</v>
      </c>
      <c r="X133" s="146">
        <f t="shared" si="32"/>
        <v>0</v>
      </c>
      <c r="Y133" s="144">
        <f t="shared" si="33"/>
        <v>0</v>
      </c>
      <c r="Z133" s="146">
        <f t="shared" si="34"/>
        <v>0</v>
      </c>
      <c r="AA133" s="71">
        <f t="shared" si="35"/>
        <v>0</v>
      </c>
      <c r="AB133" s="101">
        <f t="shared" si="36"/>
        <v>0</v>
      </c>
      <c r="AC133" s="131"/>
    </row>
    <row r="134" spans="1:29" ht="24.95" customHeight="1" x14ac:dyDescent="0.35">
      <c r="A134" s="65"/>
      <c r="B134" s="1"/>
      <c r="C134" s="1"/>
      <c r="D134" s="2"/>
      <c r="E134" s="3"/>
      <c r="F134" s="4"/>
      <c r="G134" s="4"/>
      <c r="H134" s="5"/>
      <c r="I134" s="5"/>
      <c r="J134" s="124">
        <f t="shared" si="20"/>
        <v>0</v>
      </c>
      <c r="K134" s="209" t="str">
        <f t="shared" si="21"/>
        <v/>
      </c>
      <c r="L134" s="125" t="str">
        <f t="shared" si="22"/>
        <v/>
      </c>
      <c r="M134" s="6"/>
      <c r="N134" s="138" t="s">
        <v>18</v>
      </c>
      <c r="O134" s="142">
        <f t="shared" si="23"/>
        <v>0</v>
      </c>
      <c r="P134" s="143">
        <f t="shared" si="24"/>
        <v>0</v>
      </c>
      <c r="Q134" s="143">
        <f t="shared" si="25"/>
        <v>0</v>
      </c>
      <c r="R134" s="143">
        <f t="shared" si="26"/>
        <v>0</v>
      </c>
      <c r="S134" s="7">
        <f t="shared" si="27"/>
        <v>0</v>
      </c>
      <c r="T134" s="8">
        <f t="shared" si="28"/>
        <v>0</v>
      </c>
      <c r="U134" s="144">
        <f t="shared" si="29"/>
        <v>0</v>
      </c>
      <c r="V134" s="145">
        <f t="shared" si="30"/>
        <v>0</v>
      </c>
      <c r="W134" s="144">
        <f t="shared" si="31"/>
        <v>0</v>
      </c>
      <c r="X134" s="146">
        <f t="shared" si="32"/>
        <v>0</v>
      </c>
      <c r="Y134" s="144">
        <f t="shared" si="33"/>
        <v>0</v>
      </c>
      <c r="Z134" s="146">
        <f t="shared" si="34"/>
        <v>0</v>
      </c>
      <c r="AA134" s="71">
        <f t="shared" si="35"/>
        <v>0</v>
      </c>
      <c r="AB134" s="101">
        <f t="shared" si="36"/>
        <v>0</v>
      </c>
      <c r="AC134" s="131"/>
    </row>
    <row r="135" spans="1:29" ht="24.95" customHeight="1" x14ac:dyDescent="0.35">
      <c r="A135" s="65"/>
      <c r="B135" s="1"/>
      <c r="C135" s="1"/>
      <c r="D135" s="2"/>
      <c r="E135" s="3"/>
      <c r="F135" s="4"/>
      <c r="G135" s="4"/>
      <c r="H135" s="5"/>
      <c r="I135" s="5"/>
      <c r="J135" s="124">
        <f t="shared" si="20"/>
        <v>0</v>
      </c>
      <c r="K135" s="209" t="str">
        <f t="shared" si="21"/>
        <v/>
      </c>
      <c r="L135" s="125" t="str">
        <f t="shared" si="22"/>
        <v/>
      </c>
      <c r="M135" s="6"/>
      <c r="N135" s="138" t="s">
        <v>18</v>
      </c>
      <c r="O135" s="142">
        <f t="shared" si="23"/>
        <v>0</v>
      </c>
      <c r="P135" s="143">
        <f t="shared" si="24"/>
        <v>0</v>
      </c>
      <c r="Q135" s="143">
        <f t="shared" si="25"/>
        <v>0</v>
      </c>
      <c r="R135" s="143">
        <f t="shared" si="26"/>
        <v>0</v>
      </c>
      <c r="S135" s="7">
        <f t="shared" si="27"/>
        <v>0</v>
      </c>
      <c r="T135" s="8">
        <f t="shared" si="28"/>
        <v>0</v>
      </c>
      <c r="U135" s="144">
        <f t="shared" si="29"/>
        <v>0</v>
      </c>
      <c r="V135" s="145">
        <f t="shared" si="30"/>
        <v>0</v>
      </c>
      <c r="W135" s="144">
        <f t="shared" si="31"/>
        <v>0</v>
      </c>
      <c r="X135" s="146">
        <f t="shared" si="32"/>
        <v>0</v>
      </c>
      <c r="Y135" s="144">
        <f t="shared" si="33"/>
        <v>0</v>
      </c>
      <c r="Z135" s="146">
        <f t="shared" si="34"/>
        <v>0</v>
      </c>
      <c r="AA135" s="71">
        <f t="shared" si="35"/>
        <v>0</v>
      </c>
      <c r="AB135" s="101">
        <f t="shared" si="36"/>
        <v>0</v>
      </c>
      <c r="AC135" s="131"/>
    </row>
    <row r="136" spans="1:29" ht="24.95" customHeight="1" x14ac:dyDescent="0.35">
      <c r="A136" s="65"/>
      <c r="B136" s="1"/>
      <c r="C136" s="1"/>
      <c r="D136" s="2"/>
      <c r="E136" s="3"/>
      <c r="F136" s="4"/>
      <c r="G136" s="4"/>
      <c r="H136" s="5"/>
      <c r="I136" s="5"/>
      <c r="J136" s="124">
        <f t="shared" ref="J136:J149" si="37">H136+I136</f>
        <v>0</v>
      </c>
      <c r="K136" s="209" t="str">
        <f t="shared" ref="K136:K149" si="38">IF(J136&gt;0,IF(F136="","Inserire periodo in colonne F e G",IF(G136="","Inserire periodo in colonne F e G",IF(H136="","Inserire gg. di presenza in colonna H",IF(J136&gt;(G136-F136+1),"Errore n. max Giorni! Verificare periodo inserito",IF(M136="","Inserire Isee in colonna M",IF(N136="","fleggare si/no colonna N",IF((G136-F136+1)=J136,"ok",""))))))),IF(AND(J136=0,F136&gt;0,G136&gt;0),"Inserire n. giorni colonne H/I",""))</f>
        <v/>
      </c>
      <c r="L136" s="125" t="str">
        <f t="shared" ref="L136:L149" si="39">IF((J136&gt;0),(G136-F136+1)-I136,"")</f>
        <v/>
      </c>
      <c r="M136" s="6"/>
      <c r="N136" s="138" t="s">
        <v>18</v>
      </c>
      <c r="O136" s="142">
        <f t="shared" ref="O136:O149" si="40">IF(H136&gt;0,31.5,0)</f>
        <v>0</v>
      </c>
      <c r="P136" s="143">
        <f t="shared" ref="P136:P149" si="41">IF(I136&gt;0,18.01,0)</f>
        <v>0</v>
      </c>
      <c r="Q136" s="143">
        <f t="shared" ref="Q136:Q149" si="42">ROUND(H136*O136,2)</f>
        <v>0</v>
      </c>
      <c r="R136" s="143">
        <f t="shared" ref="R136:R149" si="43">ROUND(I136*P136,2)</f>
        <v>0</v>
      </c>
      <c r="S136" s="7">
        <f t="shared" ref="S136:S149" si="44">ROUND(Q136+R136,2)</f>
        <v>0</v>
      </c>
      <c r="T136" s="8">
        <f t="shared" ref="T136:T149" si="45">IF(M136=0,0,IF((M136&lt;5000),5000,M136))</f>
        <v>0</v>
      </c>
      <c r="U136" s="144">
        <f t="shared" ref="U136:U149" si="46">IF(T136=0,0,ROUND((T136-5000)/(20000-5000),2))</f>
        <v>0</v>
      </c>
      <c r="V136" s="145">
        <f t="shared" ref="V136:V149" si="47">IF(N136="NO",0,IF(N136="SI",17.82,0))</f>
        <v>0</v>
      </c>
      <c r="W136" s="144">
        <f t="shared" ref="W136:W149" si="48">IF(H136&gt;0,ROUND((U136*(O136-V136)+V136),2),0)</f>
        <v>0</v>
      </c>
      <c r="X136" s="146">
        <f t="shared" ref="X136:X149" si="49">IF(H136&gt;0,ROUND(O136-W136,2),0)</f>
        <v>0</v>
      </c>
      <c r="Y136" s="144">
        <f t="shared" ref="Y136:Y149" si="50">IF(I136&gt;0,(ROUND((U136*(P136-V136)+V136),2)),0)</f>
        <v>0</v>
      </c>
      <c r="Z136" s="146">
        <f t="shared" ref="Z136:Z149" si="51">IF(I136&gt;0,(ROUND(P136-Y136,2)),0)</f>
        <v>0</v>
      </c>
      <c r="AA136" s="71">
        <f t="shared" ref="AA136:AA149" si="52">ROUND((W136*H136)+(Y136*I136),2)</f>
        <v>0</v>
      </c>
      <c r="AB136" s="101">
        <f t="shared" ref="AB136:AB149" si="53">IF(J136&gt;0,ROUND((X136*H136)+(Z136*I136),2),0)</f>
        <v>0</v>
      </c>
      <c r="AC136" s="131"/>
    </row>
    <row r="137" spans="1:29" ht="24.95" customHeight="1" x14ac:dyDescent="0.35">
      <c r="A137" s="65"/>
      <c r="B137" s="1"/>
      <c r="C137" s="1"/>
      <c r="D137" s="2"/>
      <c r="E137" s="3"/>
      <c r="F137" s="4"/>
      <c r="G137" s="4"/>
      <c r="H137" s="5"/>
      <c r="I137" s="5"/>
      <c r="J137" s="124">
        <f t="shared" si="37"/>
        <v>0</v>
      </c>
      <c r="K137" s="209" t="str">
        <f t="shared" si="38"/>
        <v/>
      </c>
      <c r="L137" s="125" t="str">
        <f t="shared" si="39"/>
        <v/>
      </c>
      <c r="M137" s="6"/>
      <c r="N137" s="138" t="s">
        <v>18</v>
      </c>
      <c r="O137" s="142">
        <f t="shared" si="40"/>
        <v>0</v>
      </c>
      <c r="P137" s="143">
        <f t="shared" si="41"/>
        <v>0</v>
      </c>
      <c r="Q137" s="143">
        <f t="shared" si="42"/>
        <v>0</v>
      </c>
      <c r="R137" s="143">
        <f t="shared" si="43"/>
        <v>0</v>
      </c>
      <c r="S137" s="7">
        <f t="shared" si="44"/>
        <v>0</v>
      </c>
      <c r="T137" s="8">
        <f t="shared" si="45"/>
        <v>0</v>
      </c>
      <c r="U137" s="144">
        <f t="shared" si="46"/>
        <v>0</v>
      </c>
      <c r="V137" s="145">
        <f t="shared" si="47"/>
        <v>0</v>
      </c>
      <c r="W137" s="144">
        <f t="shared" si="48"/>
        <v>0</v>
      </c>
      <c r="X137" s="146">
        <f t="shared" si="49"/>
        <v>0</v>
      </c>
      <c r="Y137" s="144">
        <f t="shared" si="50"/>
        <v>0</v>
      </c>
      <c r="Z137" s="146">
        <f t="shared" si="51"/>
        <v>0</v>
      </c>
      <c r="AA137" s="71">
        <f t="shared" si="52"/>
        <v>0</v>
      </c>
      <c r="AB137" s="101">
        <f t="shared" si="53"/>
        <v>0</v>
      </c>
      <c r="AC137" s="131"/>
    </row>
    <row r="138" spans="1:29" ht="24.95" customHeight="1" x14ac:dyDescent="0.35">
      <c r="A138" s="65"/>
      <c r="B138" s="1"/>
      <c r="C138" s="1"/>
      <c r="D138" s="2"/>
      <c r="E138" s="3"/>
      <c r="F138" s="4"/>
      <c r="G138" s="4"/>
      <c r="H138" s="5"/>
      <c r="I138" s="5"/>
      <c r="J138" s="124">
        <f t="shared" si="37"/>
        <v>0</v>
      </c>
      <c r="K138" s="209" t="str">
        <f t="shared" si="38"/>
        <v/>
      </c>
      <c r="L138" s="125" t="str">
        <f t="shared" si="39"/>
        <v/>
      </c>
      <c r="M138" s="6"/>
      <c r="N138" s="138" t="s">
        <v>18</v>
      </c>
      <c r="O138" s="142">
        <f t="shared" si="40"/>
        <v>0</v>
      </c>
      <c r="P138" s="143">
        <f t="shared" si="41"/>
        <v>0</v>
      </c>
      <c r="Q138" s="143">
        <f t="shared" si="42"/>
        <v>0</v>
      </c>
      <c r="R138" s="143">
        <f t="shared" si="43"/>
        <v>0</v>
      </c>
      <c r="S138" s="7">
        <f t="shared" si="44"/>
        <v>0</v>
      </c>
      <c r="T138" s="8">
        <f t="shared" si="45"/>
        <v>0</v>
      </c>
      <c r="U138" s="144">
        <f t="shared" si="46"/>
        <v>0</v>
      </c>
      <c r="V138" s="145">
        <f t="shared" si="47"/>
        <v>0</v>
      </c>
      <c r="W138" s="144">
        <f t="shared" si="48"/>
        <v>0</v>
      </c>
      <c r="X138" s="146">
        <f t="shared" si="49"/>
        <v>0</v>
      </c>
      <c r="Y138" s="144">
        <f t="shared" si="50"/>
        <v>0</v>
      </c>
      <c r="Z138" s="146">
        <f t="shared" si="51"/>
        <v>0</v>
      </c>
      <c r="AA138" s="71">
        <f t="shared" si="52"/>
        <v>0</v>
      </c>
      <c r="AB138" s="101">
        <f t="shared" si="53"/>
        <v>0</v>
      </c>
      <c r="AC138" s="131"/>
    </row>
    <row r="139" spans="1:29" ht="24.95" customHeight="1" x14ac:dyDescent="0.35">
      <c r="A139" s="65"/>
      <c r="B139" s="1"/>
      <c r="C139" s="1"/>
      <c r="D139" s="2"/>
      <c r="E139" s="3"/>
      <c r="F139" s="4"/>
      <c r="G139" s="4"/>
      <c r="H139" s="5"/>
      <c r="I139" s="5"/>
      <c r="J139" s="124">
        <f t="shared" si="37"/>
        <v>0</v>
      </c>
      <c r="K139" s="209" t="str">
        <f t="shared" si="38"/>
        <v/>
      </c>
      <c r="L139" s="125" t="str">
        <f t="shared" si="39"/>
        <v/>
      </c>
      <c r="M139" s="6"/>
      <c r="N139" s="138" t="s">
        <v>18</v>
      </c>
      <c r="O139" s="142">
        <f t="shared" si="40"/>
        <v>0</v>
      </c>
      <c r="P139" s="143">
        <f t="shared" si="41"/>
        <v>0</v>
      </c>
      <c r="Q139" s="143">
        <f t="shared" si="42"/>
        <v>0</v>
      </c>
      <c r="R139" s="143">
        <f t="shared" si="43"/>
        <v>0</v>
      </c>
      <c r="S139" s="7">
        <f t="shared" si="44"/>
        <v>0</v>
      </c>
      <c r="T139" s="8">
        <f t="shared" si="45"/>
        <v>0</v>
      </c>
      <c r="U139" s="144">
        <f t="shared" si="46"/>
        <v>0</v>
      </c>
      <c r="V139" s="145">
        <f t="shared" si="47"/>
        <v>0</v>
      </c>
      <c r="W139" s="144">
        <f t="shared" si="48"/>
        <v>0</v>
      </c>
      <c r="X139" s="146">
        <f t="shared" si="49"/>
        <v>0</v>
      </c>
      <c r="Y139" s="144">
        <f t="shared" si="50"/>
        <v>0</v>
      </c>
      <c r="Z139" s="146">
        <f t="shared" si="51"/>
        <v>0</v>
      </c>
      <c r="AA139" s="71">
        <f t="shared" si="52"/>
        <v>0</v>
      </c>
      <c r="AB139" s="101">
        <f t="shared" si="53"/>
        <v>0</v>
      </c>
      <c r="AC139" s="131"/>
    </row>
    <row r="140" spans="1:29" ht="24.95" customHeight="1" x14ac:dyDescent="0.35">
      <c r="A140" s="65"/>
      <c r="B140" s="1"/>
      <c r="C140" s="1"/>
      <c r="D140" s="2"/>
      <c r="E140" s="3"/>
      <c r="F140" s="4"/>
      <c r="G140" s="4"/>
      <c r="H140" s="5"/>
      <c r="I140" s="5"/>
      <c r="J140" s="124">
        <f t="shared" si="37"/>
        <v>0</v>
      </c>
      <c r="K140" s="209" t="str">
        <f t="shared" si="38"/>
        <v/>
      </c>
      <c r="L140" s="125" t="str">
        <f t="shared" si="39"/>
        <v/>
      </c>
      <c r="M140" s="6"/>
      <c r="N140" s="138" t="s">
        <v>18</v>
      </c>
      <c r="O140" s="142">
        <f t="shared" si="40"/>
        <v>0</v>
      </c>
      <c r="P140" s="143">
        <f t="shared" si="41"/>
        <v>0</v>
      </c>
      <c r="Q140" s="143">
        <f t="shared" si="42"/>
        <v>0</v>
      </c>
      <c r="R140" s="143">
        <f t="shared" si="43"/>
        <v>0</v>
      </c>
      <c r="S140" s="7">
        <f t="shared" si="44"/>
        <v>0</v>
      </c>
      <c r="T140" s="8">
        <f t="shared" si="45"/>
        <v>0</v>
      </c>
      <c r="U140" s="144">
        <f t="shared" si="46"/>
        <v>0</v>
      </c>
      <c r="V140" s="145">
        <f t="shared" si="47"/>
        <v>0</v>
      </c>
      <c r="W140" s="144">
        <f t="shared" si="48"/>
        <v>0</v>
      </c>
      <c r="X140" s="146">
        <f t="shared" si="49"/>
        <v>0</v>
      </c>
      <c r="Y140" s="144">
        <f t="shared" si="50"/>
        <v>0</v>
      </c>
      <c r="Z140" s="146">
        <f t="shared" si="51"/>
        <v>0</v>
      </c>
      <c r="AA140" s="71">
        <f t="shared" si="52"/>
        <v>0</v>
      </c>
      <c r="AB140" s="101">
        <f t="shared" si="53"/>
        <v>0</v>
      </c>
      <c r="AC140" s="131"/>
    </row>
    <row r="141" spans="1:29" ht="24.95" customHeight="1" x14ac:dyDescent="0.35">
      <c r="A141" s="65"/>
      <c r="B141" s="1"/>
      <c r="C141" s="1"/>
      <c r="D141" s="2"/>
      <c r="E141" s="3"/>
      <c r="F141" s="4"/>
      <c r="G141" s="4"/>
      <c r="H141" s="5"/>
      <c r="I141" s="5"/>
      <c r="J141" s="124">
        <f t="shared" si="37"/>
        <v>0</v>
      </c>
      <c r="K141" s="209" t="str">
        <f t="shared" si="38"/>
        <v/>
      </c>
      <c r="L141" s="125" t="str">
        <f t="shared" si="39"/>
        <v/>
      </c>
      <c r="M141" s="6"/>
      <c r="N141" s="138" t="s">
        <v>18</v>
      </c>
      <c r="O141" s="142">
        <f t="shared" si="40"/>
        <v>0</v>
      </c>
      <c r="P141" s="143">
        <f t="shared" si="41"/>
        <v>0</v>
      </c>
      <c r="Q141" s="143">
        <f t="shared" si="42"/>
        <v>0</v>
      </c>
      <c r="R141" s="143">
        <f t="shared" si="43"/>
        <v>0</v>
      </c>
      <c r="S141" s="7">
        <f t="shared" si="44"/>
        <v>0</v>
      </c>
      <c r="T141" s="8">
        <f t="shared" si="45"/>
        <v>0</v>
      </c>
      <c r="U141" s="144">
        <f t="shared" si="46"/>
        <v>0</v>
      </c>
      <c r="V141" s="145">
        <f t="shared" si="47"/>
        <v>0</v>
      </c>
      <c r="W141" s="144">
        <f t="shared" si="48"/>
        <v>0</v>
      </c>
      <c r="X141" s="146">
        <f t="shared" si="49"/>
        <v>0</v>
      </c>
      <c r="Y141" s="144">
        <f t="shared" si="50"/>
        <v>0</v>
      </c>
      <c r="Z141" s="146">
        <f t="shared" si="51"/>
        <v>0</v>
      </c>
      <c r="AA141" s="71">
        <f t="shared" si="52"/>
        <v>0</v>
      </c>
      <c r="AB141" s="101">
        <f t="shared" si="53"/>
        <v>0</v>
      </c>
      <c r="AC141" s="131"/>
    </row>
    <row r="142" spans="1:29" ht="24.95" customHeight="1" x14ac:dyDescent="0.35">
      <c r="A142" s="65"/>
      <c r="B142" s="1"/>
      <c r="C142" s="1"/>
      <c r="D142" s="2"/>
      <c r="E142" s="3"/>
      <c r="F142" s="4"/>
      <c r="G142" s="4"/>
      <c r="H142" s="5"/>
      <c r="I142" s="5"/>
      <c r="J142" s="124">
        <f t="shared" si="37"/>
        <v>0</v>
      </c>
      <c r="K142" s="209" t="str">
        <f t="shared" si="38"/>
        <v/>
      </c>
      <c r="L142" s="125" t="str">
        <f t="shared" si="39"/>
        <v/>
      </c>
      <c r="M142" s="6"/>
      <c r="N142" s="138" t="s">
        <v>18</v>
      </c>
      <c r="O142" s="142">
        <f t="shared" si="40"/>
        <v>0</v>
      </c>
      <c r="P142" s="143">
        <f t="shared" si="41"/>
        <v>0</v>
      </c>
      <c r="Q142" s="143">
        <f t="shared" si="42"/>
        <v>0</v>
      </c>
      <c r="R142" s="143">
        <f t="shared" si="43"/>
        <v>0</v>
      </c>
      <c r="S142" s="7">
        <f t="shared" si="44"/>
        <v>0</v>
      </c>
      <c r="T142" s="8">
        <f t="shared" si="45"/>
        <v>0</v>
      </c>
      <c r="U142" s="144">
        <f t="shared" si="46"/>
        <v>0</v>
      </c>
      <c r="V142" s="145">
        <f t="shared" si="47"/>
        <v>0</v>
      </c>
      <c r="W142" s="144">
        <f t="shared" si="48"/>
        <v>0</v>
      </c>
      <c r="X142" s="146">
        <f t="shared" si="49"/>
        <v>0</v>
      </c>
      <c r="Y142" s="144">
        <f t="shared" si="50"/>
        <v>0</v>
      </c>
      <c r="Z142" s="146">
        <f t="shared" si="51"/>
        <v>0</v>
      </c>
      <c r="AA142" s="71">
        <f t="shared" si="52"/>
        <v>0</v>
      </c>
      <c r="AB142" s="101">
        <f t="shared" si="53"/>
        <v>0</v>
      </c>
      <c r="AC142" s="131"/>
    </row>
    <row r="143" spans="1:29" ht="24.95" customHeight="1" x14ac:dyDescent="0.35">
      <c r="A143" s="65"/>
      <c r="B143" s="1"/>
      <c r="C143" s="1"/>
      <c r="D143" s="2"/>
      <c r="E143" s="3"/>
      <c r="F143" s="4"/>
      <c r="G143" s="4"/>
      <c r="H143" s="5"/>
      <c r="I143" s="5"/>
      <c r="J143" s="124">
        <f t="shared" si="37"/>
        <v>0</v>
      </c>
      <c r="K143" s="209" t="str">
        <f t="shared" si="38"/>
        <v/>
      </c>
      <c r="L143" s="125" t="str">
        <f t="shared" si="39"/>
        <v/>
      </c>
      <c r="M143" s="6"/>
      <c r="N143" s="138" t="s">
        <v>18</v>
      </c>
      <c r="O143" s="142">
        <f t="shared" si="40"/>
        <v>0</v>
      </c>
      <c r="P143" s="143">
        <f t="shared" si="41"/>
        <v>0</v>
      </c>
      <c r="Q143" s="143">
        <f t="shared" si="42"/>
        <v>0</v>
      </c>
      <c r="R143" s="143">
        <f t="shared" si="43"/>
        <v>0</v>
      </c>
      <c r="S143" s="7">
        <f t="shared" si="44"/>
        <v>0</v>
      </c>
      <c r="T143" s="8">
        <f t="shared" si="45"/>
        <v>0</v>
      </c>
      <c r="U143" s="144">
        <f t="shared" si="46"/>
        <v>0</v>
      </c>
      <c r="V143" s="145">
        <f t="shared" si="47"/>
        <v>0</v>
      </c>
      <c r="W143" s="144">
        <f t="shared" si="48"/>
        <v>0</v>
      </c>
      <c r="X143" s="146">
        <f t="shared" si="49"/>
        <v>0</v>
      </c>
      <c r="Y143" s="144">
        <f t="shared" si="50"/>
        <v>0</v>
      </c>
      <c r="Z143" s="146">
        <f t="shared" si="51"/>
        <v>0</v>
      </c>
      <c r="AA143" s="71">
        <f t="shared" si="52"/>
        <v>0</v>
      </c>
      <c r="AB143" s="101">
        <f t="shared" si="53"/>
        <v>0</v>
      </c>
      <c r="AC143" s="131"/>
    </row>
    <row r="144" spans="1:29" ht="24.95" customHeight="1" x14ac:dyDescent="0.35">
      <c r="A144" s="65"/>
      <c r="B144" s="1"/>
      <c r="C144" s="1"/>
      <c r="D144" s="2"/>
      <c r="E144" s="3"/>
      <c r="F144" s="4"/>
      <c r="G144" s="4"/>
      <c r="H144" s="5"/>
      <c r="I144" s="5"/>
      <c r="J144" s="124">
        <f t="shared" si="37"/>
        <v>0</v>
      </c>
      <c r="K144" s="209" t="str">
        <f t="shared" si="38"/>
        <v/>
      </c>
      <c r="L144" s="125" t="str">
        <f t="shared" si="39"/>
        <v/>
      </c>
      <c r="M144" s="6"/>
      <c r="N144" s="138" t="s">
        <v>18</v>
      </c>
      <c r="O144" s="142">
        <f t="shared" si="40"/>
        <v>0</v>
      </c>
      <c r="P144" s="143">
        <f t="shared" si="41"/>
        <v>0</v>
      </c>
      <c r="Q144" s="143">
        <f t="shared" si="42"/>
        <v>0</v>
      </c>
      <c r="R144" s="143">
        <f t="shared" si="43"/>
        <v>0</v>
      </c>
      <c r="S144" s="7">
        <f t="shared" si="44"/>
        <v>0</v>
      </c>
      <c r="T144" s="8">
        <f t="shared" si="45"/>
        <v>0</v>
      </c>
      <c r="U144" s="144">
        <f t="shared" si="46"/>
        <v>0</v>
      </c>
      <c r="V144" s="145">
        <f t="shared" si="47"/>
        <v>0</v>
      </c>
      <c r="W144" s="144">
        <f t="shared" si="48"/>
        <v>0</v>
      </c>
      <c r="X144" s="146">
        <f t="shared" si="49"/>
        <v>0</v>
      </c>
      <c r="Y144" s="144">
        <f t="shared" si="50"/>
        <v>0</v>
      </c>
      <c r="Z144" s="146">
        <f t="shared" si="51"/>
        <v>0</v>
      </c>
      <c r="AA144" s="71">
        <f t="shared" si="52"/>
        <v>0</v>
      </c>
      <c r="AB144" s="101">
        <f t="shared" si="53"/>
        <v>0</v>
      </c>
      <c r="AC144" s="131"/>
    </row>
    <row r="145" spans="1:29" ht="24.95" customHeight="1" x14ac:dyDescent="0.35">
      <c r="A145" s="65"/>
      <c r="B145" s="1"/>
      <c r="C145" s="1"/>
      <c r="D145" s="2"/>
      <c r="E145" s="3"/>
      <c r="F145" s="4"/>
      <c r="G145" s="4"/>
      <c r="H145" s="5"/>
      <c r="I145" s="5"/>
      <c r="J145" s="124">
        <f t="shared" si="37"/>
        <v>0</v>
      </c>
      <c r="K145" s="209" t="str">
        <f t="shared" si="38"/>
        <v/>
      </c>
      <c r="L145" s="125" t="str">
        <f t="shared" si="39"/>
        <v/>
      </c>
      <c r="M145" s="6"/>
      <c r="N145" s="138" t="s">
        <v>18</v>
      </c>
      <c r="O145" s="142">
        <f t="shared" si="40"/>
        <v>0</v>
      </c>
      <c r="P145" s="143">
        <f t="shared" si="41"/>
        <v>0</v>
      </c>
      <c r="Q145" s="143">
        <f t="shared" si="42"/>
        <v>0</v>
      </c>
      <c r="R145" s="143">
        <f t="shared" si="43"/>
        <v>0</v>
      </c>
      <c r="S145" s="7">
        <f t="shared" si="44"/>
        <v>0</v>
      </c>
      <c r="T145" s="8">
        <f t="shared" si="45"/>
        <v>0</v>
      </c>
      <c r="U145" s="144">
        <f t="shared" si="46"/>
        <v>0</v>
      </c>
      <c r="V145" s="145">
        <f t="shared" si="47"/>
        <v>0</v>
      </c>
      <c r="W145" s="144">
        <f t="shared" si="48"/>
        <v>0</v>
      </c>
      <c r="X145" s="146">
        <f t="shared" si="49"/>
        <v>0</v>
      </c>
      <c r="Y145" s="144">
        <f t="shared" si="50"/>
        <v>0</v>
      </c>
      <c r="Z145" s="146">
        <f t="shared" si="51"/>
        <v>0</v>
      </c>
      <c r="AA145" s="71">
        <f t="shared" si="52"/>
        <v>0</v>
      </c>
      <c r="AB145" s="101">
        <f t="shared" si="53"/>
        <v>0</v>
      </c>
      <c r="AC145" s="131"/>
    </row>
    <row r="146" spans="1:29" ht="24.95" customHeight="1" x14ac:dyDescent="0.35">
      <c r="A146" s="65"/>
      <c r="B146" s="1"/>
      <c r="C146" s="1"/>
      <c r="D146" s="2"/>
      <c r="E146" s="3"/>
      <c r="F146" s="4"/>
      <c r="G146" s="4"/>
      <c r="H146" s="5"/>
      <c r="I146" s="5"/>
      <c r="J146" s="124">
        <f t="shared" si="37"/>
        <v>0</v>
      </c>
      <c r="K146" s="209" t="str">
        <f t="shared" si="38"/>
        <v/>
      </c>
      <c r="L146" s="125" t="str">
        <f t="shared" si="39"/>
        <v/>
      </c>
      <c r="M146" s="6"/>
      <c r="N146" s="138" t="s">
        <v>18</v>
      </c>
      <c r="O146" s="142">
        <f t="shared" si="40"/>
        <v>0</v>
      </c>
      <c r="P146" s="143">
        <f t="shared" si="41"/>
        <v>0</v>
      </c>
      <c r="Q146" s="143">
        <f t="shared" si="42"/>
        <v>0</v>
      </c>
      <c r="R146" s="143">
        <f t="shared" si="43"/>
        <v>0</v>
      </c>
      <c r="S146" s="7">
        <f t="shared" si="44"/>
        <v>0</v>
      </c>
      <c r="T146" s="8">
        <f t="shared" si="45"/>
        <v>0</v>
      </c>
      <c r="U146" s="144">
        <f t="shared" si="46"/>
        <v>0</v>
      </c>
      <c r="V146" s="145">
        <f t="shared" si="47"/>
        <v>0</v>
      </c>
      <c r="W146" s="144">
        <f t="shared" si="48"/>
        <v>0</v>
      </c>
      <c r="X146" s="146">
        <f t="shared" si="49"/>
        <v>0</v>
      </c>
      <c r="Y146" s="144">
        <f t="shared" si="50"/>
        <v>0</v>
      </c>
      <c r="Z146" s="146">
        <f t="shared" si="51"/>
        <v>0</v>
      </c>
      <c r="AA146" s="71">
        <f t="shared" si="52"/>
        <v>0</v>
      </c>
      <c r="AB146" s="101">
        <f t="shared" si="53"/>
        <v>0</v>
      </c>
      <c r="AC146" s="131"/>
    </row>
    <row r="147" spans="1:29" ht="24.95" customHeight="1" x14ac:dyDescent="0.35">
      <c r="A147" s="65"/>
      <c r="B147" s="1"/>
      <c r="C147" s="1"/>
      <c r="D147" s="2"/>
      <c r="E147" s="3"/>
      <c r="F147" s="4"/>
      <c r="G147" s="4"/>
      <c r="H147" s="5"/>
      <c r="I147" s="5"/>
      <c r="J147" s="124">
        <f t="shared" si="37"/>
        <v>0</v>
      </c>
      <c r="K147" s="209" t="str">
        <f t="shared" si="38"/>
        <v/>
      </c>
      <c r="L147" s="125" t="str">
        <f t="shared" si="39"/>
        <v/>
      </c>
      <c r="M147" s="6"/>
      <c r="N147" s="138" t="s">
        <v>18</v>
      </c>
      <c r="O147" s="142">
        <f t="shared" si="40"/>
        <v>0</v>
      </c>
      <c r="P147" s="143">
        <f t="shared" si="41"/>
        <v>0</v>
      </c>
      <c r="Q147" s="143">
        <f t="shared" si="42"/>
        <v>0</v>
      </c>
      <c r="R147" s="143">
        <f t="shared" si="43"/>
        <v>0</v>
      </c>
      <c r="S147" s="7">
        <f t="shared" si="44"/>
        <v>0</v>
      </c>
      <c r="T147" s="8">
        <f t="shared" si="45"/>
        <v>0</v>
      </c>
      <c r="U147" s="144">
        <f t="shared" si="46"/>
        <v>0</v>
      </c>
      <c r="V147" s="145">
        <f t="shared" si="47"/>
        <v>0</v>
      </c>
      <c r="W147" s="144">
        <f t="shared" si="48"/>
        <v>0</v>
      </c>
      <c r="X147" s="146">
        <f t="shared" si="49"/>
        <v>0</v>
      </c>
      <c r="Y147" s="144">
        <f t="shared" si="50"/>
        <v>0</v>
      </c>
      <c r="Z147" s="146">
        <f t="shared" si="51"/>
        <v>0</v>
      </c>
      <c r="AA147" s="71">
        <f t="shared" si="52"/>
        <v>0</v>
      </c>
      <c r="AB147" s="101">
        <f t="shared" si="53"/>
        <v>0</v>
      </c>
      <c r="AC147" s="131"/>
    </row>
    <row r="148" spans="1:29" ht="24.95" customHeight="1" x14ac:dyDescent="0.35">
      <c r="A148" s="65"/>
      <c r="B148" s="1"/>
      <c r="C148" s="1"/>
      <c r="D148" s="2"/>
      <c r="E148" s="3"/>
      <c r="F148" s="4"/>
      <c r="G148" s="4"/>
      <c r="H148" s="5"/>
      <c r="I148" s="5"/>
      <c r="J148" s="124">
        <f t="shared" si="37"/>
        <v>0</v>
      </c>
      <c r="K148" s="209" t="str">
        <f t="shared" si="38"/>
        <v/>
      </c>
      <c r="L148" s="125" t="str">
        <f t="shared" si="39"/>
        <v/>
      </c>
      <c r="M148" s="6"/>
      <c r="N148" s="138" t="s">
        <v>18</v>
      </c>
      <c r="O148" s="142">
        <f t="shared" si="40"/>
        <v>0</v>
      </c>
      <c r="P148" s="143">
        <f t="shared" si="41"/>
        <v>0</v>
      </c>
      <c r="Q148" s="143">
        <f t="shared" si="42"/>
        <v>0</v>
      </c>
      <c r="R148" s="143">
        <f t="shared" si="43"/>
        <v>0</v>
      </c>
      <c r="S148" s="7">
        <f t="shared" si="44"/>
        <v>0</v>
      </c>
      <c r="T148" s="8">
        <f t="shared" si="45"/>
        <v>0</v>
      </c>
      <c r="U148" s="144">
        <f t="shared" si="46"/>
        <v>0</v>
      </c>
      <c r="V148" s="145">
        <f t="shared" si="47"/>
        <v>0</v>
      </c>
      <c r="W148" s="144">
        <f t="shared" si="48"/>
        <v>0</v>
      </c>
      <c r="X148" s="146">
        <f t="shared" si="49"/>
        <v>0</v>
      </c>
      <c r="Y148" s="144">
        <f t="shared" si="50"/>
        <v>0</v>
      </c>
      <c r="Z148" s="146">
        <f t="shared" si="51"/>
        <v>0</v>
      </c>
      <c r="AA148" s="71">
        <f t="shared" si="52"/>
        <v>0</v>
      </c>
      <c r="AB148" s="101">
        <f t="shared" si="53"/>
        <v>0</v>
      </c>
      <c r="AC148" s="131"/>
    </row>
    <row r="149" spans="1:29" ht="24.95" customHeight="1" thickBot="1" x14ac:dyDescent="0.4">
      <c r="A149" s="65"/>
      <c r="B149" s="1"/>
      <c r="C149" s="1"/>
      <c r="D149" s="2"/>
      <c r="E149" s="3"/>
      <c r="F149" s="4"/>
      <c r="G149" s="4"/>
      <c r="H149" s="5"/>
      <c r="I149" s="5"/>
      <c r="J149" s="124">
        <f t="shared" si="37"/>
        <v>0</v>
      </c>
      <c r="K149" s="209" t="str">
        <f t="shared" si="38"/>
        <v/>
      </c>
      <c r="L149" s="125" t="str">
        <f t="shared" si="39"/>
        <v/>
      </c>
      <c r="M149" s="6"/>
      <c r="N149" s="138" t="s">
        <v>18</v>
      </c>
      <c r="O149" s="142">
        <f t="shared" si="40"/>
        <v>0</v>
      </c>
      <c r="P149" s="143">
        <f t="shared" si="41"/>
        <v>0</v>
      </c>
      <c r="Q149" s="143">
        <f t="shared" si="42"/>
        <v>0</v>
      </c>
      <c r="R149" s="143">
        <f t="shared" si="43"/>
        <v>0</v>
      </c>
      <c r="S149" s="7">
        <f t="shared" si="44"/>
        <v>0</v>
      </c>
      <c r="T149" s="8">
        <f t="shared" si="45"/>
        <v>0</v>
      </c>
      <c r="U149" s="144">
        <f t="shared" si="46"/>
        <v>0</v>
      </c>
      <c r="V149" s="145">
        <f t="shared" si="47"/>
        <v>0</v>
      </c>
      <c r="W149" s="144">
        <f t="shared" si="48"/>
        <v>0</v>
      </c>
      <c r="X149" s="146">
        <f t="shared" si="49"/>
        <v>0</v>
      </c>
      <c r="Y149" s="144">
        <f t="shared" si="50"/>
        <v>0</v>
      </c>
      <c r="Z149" s="146">
        <f t="shared" si="51"/>
        <v>0</v>
      </c>
      <c r="AA149" s="71">
        <f t="shared" si="52"/>
        <v>0</v>
      </c>
      <c r="AB149" s="101">
        <f t="shared" si="53"/>
        <v>0</v>
      </c>
      <c r="AC149" s="131"/>
    </row>
    <row r="150" spans="1:29" ht="37.700000000000003" customHeight="1" thickBot="1" x14ac:dyDescent="0.4">
      <c r="A150" s="147">
        <f>IF(SUM(A7:A149)&gt;0,LARGE($A$7:$A$149,1),0)</f>
        <v>0</v>
      </c>
      <c r="B150" s="148"/>
      <c r="C150" s="148"/>
      <c r="D150" s="149"/>
      <c r="E150" s="150"/>
      <c r="F150" s="151"/>
      <c r="G150" s="151"/>
      <c r="H150" s="152"/>
      <c r="I150" s="152"/>
      <c r="J150" s="153"/>
      <c r="K150" s="153"/>
      <c r="L150" s="154"/>
      <c r="M150" s="24"/>
      <c r="N150" s="25"/>
      <c r="O150" s="155"/>
      <c r="P150" s="155"/>
      <c r="Q150" s="155"/>
      <c r="R150" s="155"/>
      <c r="S150" s="156">
        <f>ROUND(SUM(S7:S149),2)</f>
        <v>0</v>
      </c>
      <c r="T150" s="11"/>
      <c r="U150" s="157"/>
      <c r="V150" s="158"/>
      <c r="W150" s="157"/>
      <c r="X150" s="159"/>
      <c r="Y150" s="157"/>
      <c r="Z150" s="159"/>
      <c r="AA150" s="156">
        <f>ROUND(SUM(AA7:AA149),2)</f>
        <v>0</v>
      </c>
      <c r="AB150" s="156">
        <f>ROUND(SUM(AB7:AB149),2)</f>
        <v>0</v>
      </c>
      <c r="AC150" s="131"/>
    </row>
  </sheetData>
  <sheetProtection algorithmName="SHA-512" hashValue="hDGg2y50UjB9HUAjowrZT8f+qyrTYks4BAualoWRhM9Y5+WHqjApMBf0oHzn+9a240nGfICC7l1bkwIoSsN6RQ==" saltValue="r3AuCUj9WQn4DANvB+zFIg==" spinCount="100000" sheet="1" objects="1" scenarios="1"/>
  <dataConsolidate/>
  <mergeCells count="11">
    <mergeCell ref="Q5:S5"/>
    <mergeCell ref="T5:U5"/>
    <mergeCell ref="W5:AB5"/>
    <mergeCell ref="A4:AB4"/>
    <mergeCell ref="B5:C5"/>
    <mergeCell ref="D5:E5"/>
    <mergeCell ref="F5:G5"/>
    <mergeCell ref="H5:I5"/>
    <mergeCell ref="J5:K5"/>
    <mergeCell ref="M5:N5"/>
    <mergeCell ref="O5:P5"/>
  </mergeCells>
  <conditionalFormatting sqref="K7:K149">
    <cfRule type="cellIs" dxfId="7" priority="3" operator="notEqual">
      <formula>"ok"</formula>
    </cfRule>
    <cfRule type="cellIs" dxfId="6" priority="4" operator="equal">
      <formula>"Errore! Verificare Giorni"</formula>
    </cfRule>
  </conditionalFormatting>
  <dataValidations count="10">
    <dataValidation type="list" allowBlank="1" showInputMessage="1" showErrorMessage="1" sqref="RDT982836:RDT983177 SV7:SV149 ACR7:ACR149 AMN7:AMN149 AWJ7:AWJ149 BGF7:BGF149 BQB7:BQB149 BZX7:BZX149 CJT7:CJT149 CTP7:CTP149 DDL7:DDL149 DNH7:DNH149 DXD7:DXD149 EGZ7:EGZ149 EQV7:EQV149 FAR7:FAR149 FKN7:FKN149 FUJ7:FUJ149 GEF7:GEF149 GOB7:GOB149 GXX7:GXX149 HHT7:HHT149 HRP7:HRP149 IBL7:IBL149 ILH7:ILH149 IVD7:IVD149 JEZ7:JEZ149 JOV7:JOV149 JYR7:JYR149 KIN7:KIN149 KSJ7:KSJ149 LCF7:LCF149 LMB7:LMB149 LVX7:LVX149 MFT7:MFT149 MPP7:MPP149 MZL7:MZL149 NJH7:NJH149 NTD7:NTD149 OCZ7:OCZ149 OMV7:OMV149 OWR7:OWR149 PGN7:PGN149 PQJ7:PQJ149 QAF7:QAF149 QKB7:QKB149 QTX7:QTX149 RDT7:RDT149 RNP7:RNP149 RXL7:RXL149 SHH7:SHH149 SRD7:SRD149 TAZ7:TAZ149 TKV7:TKV149 TUR7:TUR149 UEN7:UEN149 UOJ7:UOJ149 UYF7:UYF149 VIB7:VIB149 VRX7:VRX149 WBT7:WBT149 WLP7:WLP149 WVL7:WVL149 QTX982836:QTX983177 RNP982836:RNP983177 IZ65332:IZ65673 SV65332:SV65673 ACR65332:ACR65673 AMN65332:AMN65673 AWJ65332:AWJ65673 BGF65332:BGF65673 BQB65332:BQB65673 BZX65332:BZX65673 CJT65332:CJT65673 CTP65332:CTP65673 DDL65332:DDL65673 DNH65332:DNH65673 DXD65332:DXD65673 EGZ65332:EGZ65673 EQV65332:EQV65673 FAR65332:FAR65673 FKN65332:FKN65673 FUJ65332:FUJ65673 GEF65332:GEF65673 GOB65332:GOB65673 GXX65332:GXX65673 HHT65332:HHT65673 HRP65332:HRP65673 IBL65332:IBL65673 ILH65332:ILH65673 IVD65332:IVD65673 JEZ65332:JEZ65673 JOV65332:JOV65673 JYR65332:JYR65673 KIN65332:KIN65673 KSJ65332:KSJ65673 LCF65332:LCF65673 LMB65332:LMB65673 LVX65332:LVX65673 MFT65332:MFT65673 MPP65332:MPP65673 MZL65332:MZL65673 NJH65332:NJH65673 NTD65332:NTD65673 OCZ65332:OCZ65673 OMV65332:OMV65673 OWR65332:OWR65673 PGN65332:PGN65673 PQJ65332:PQJ65673 QAF65332:QAF65673 QKB65332:QKB65673 QTX65332:QTX65673 RDT65332:RDT65673 RNP65332:RNP65673 RXL65332:RXL65673 SHH65332:SHH65673 SRD65332:SRD65673 TAZ65332:TAZ65673 TKV65332:TKV65673 TUR65332:TUR65673 UEN65332:UEN65673 UOJ65332:UOJ65673 UYF65332:UYF65673 VIB65332:VIB65673 VRX65332:VRX65673 WBT65332:WBT65673 WLP65332:WLP65673 WVL65332:WVL65673 RXL982836:RXL983177 IZ130868:IZ131209 SV130868:SV131209 ACR130868:ACR131209 AMN130868:AMN131209 AWJ130868:AWJ131209 BGF130868:BGF131209 BQB130868:BQB131209 BZX130868:BZX131209 CJT130868:CJT131209 CTP130868:CTP131209 DDL130868:DDL131209 DNH130868:DNH131209 DXD130868:DXD131209 EGZ130868:EGZ131209 EQV130868:EQV131209 FAR130868:FAR131209 FKN130868:FKN131209 FUJ130868:FUJ131209 GEF130868:GEF131209 GOB130868:GOB131209 GXX130868:GXX131209 HHT130868:HHT131209 HRP130868:HRP131209 IBL130868:IBL131209 ILH130868:ILH131209 IVD130868:IVD131209 JEZ130868:JEZ131209 JOV130868:JOV131209 JYR130868:JYR131209 KIN130868:KIN131209 KSJ130868:KSJ131209 LCF130868:LCF131209 LMB130868:LMB131209 LVX130868:LVX131209 MFT130868:MFT131209 MPP130868:MPP131209 MZL130868:MZL131209 NJH130868:NJH131209 NTD130868:NTD131209 OCZ130868:OCZ131209 OMV130868:OMV131209 OWR130868:OWR131209 PGN130868:PGN131209 PQJ130868:PQJ131209 QAF130868:QAF131209 QKB130868:QKB131209 QTX130868:QTX131209 RDT130868:RDT131209 RNP130868:RNP131209 RXL130868:RXL131209 SHH130868:SHH131209 SRD130868:SRD131209 TAZ130868:TAZ131209 TKV130868:TKV131209 TUR130868:TUR131209 UEN130868:UEN131209 UOJ130868:UOJ131209 UYF130868:UYF131209 VIB130868:VIB131209 VRX130868:VRX131209 WBT130868:WBT131209 WLP130868:WLP131209 WVL130868:WVL131209 SHH982836:SHH983177 IZ196404:IZ196745 SV196404:SV196745 ACR196404:ACR196745 AMN196404:AMN196745 AWJ196404:AWJ196745 BGF196404:BGF196745 BQB196404:BQB196745 BZX196404:BZX196745 CJT196404:CJT196745 CTP196404:CTP196745 DDL196404:DDL196745 DNH196404:DNH196745 DXD196404:DXD196745 EGZ196404:EGZ196745 EQV196404:EQV196745 FAR196404:FAR196745 FKN196404:FKN196745 FUJ196404:FUJ196745 GEF196404:GEF196745 GOB196404:GOB196745 GXX196404:GXX196745 HHT196404:HHT196745 HRP196404:HRP196745 IBL196404:IBL196745 ILH196404:ILH196745 IVD196404:IVD196745 JEZ196404:JEZ196745 JOV196404:JOV196745 JYR196404:JYR196745 KIN196404:KIN196745 KSJ196404:KSJ196745 LCF196404:LCF196745 LMB196404:LMB196745 LVX196404:LVX196745 MFT196404:MFT196745 MPP196404:MPP196745 MZL196404:MZL196745 NJH196404:NJH196745 NTD196404:NTD196745 OCZ196404:OCZ196745 OMV196404:OMV196745 OWR196404:OWR196745 PGN196404:PGN196745 PQJ196404:PQJ196745 QAF196404:QAF196745 QKB196404:QKB196745 QTX196404:QTX196745 RDT196404:RDT196745 RNP196404:RNP196745 RXL196404:RXL196745 SHH196404:SHH196745 SRD196404:SRD196745 TAZ196404:TAZ196745 TKV196404:TKV196745 TUR196404:TUR196745 UEN196404:UEN196745 UOJ196404:UOJ196745 UYF196404:UYF196745 VIB196404:VIB196745 VRX196404:VRX196745 WBT196404:WBT196745 WLP196404:WLP196745 WVL196404:WVL196745 SRD982836:SRD983177 IZ261940:IZ262281 SV261940:SV262281 ACR261940:ACR262281 AMN261940:AMN262281 AWJ261940:AWJ262281 BGF261940:BGF262281 BQB261940:BQB262281 BZX261940:BZX262281 CJT261940:CJT262281 CTP261940:CTP262281 DDL261940:DDL262281 DNH261940:DNH262281 DXD261940:DXD262281 EGZ261940:EGZ262281 EQV261940:EQV262281 FAR261940:FAR262281 FKN261940:FKN262281 FUJ261940:FUJ262281 GEF261940:GEF262281 GOB261940:GOB262281 GXX261940:GXX262281 HHT261940:HHT262281 HRP261940:HRP262281 IBL261940:IBL262281 ILH261940:ILH262281 IVD261940:IVD262281 JEZ261940:JEZ262281 JOV261940:JOV262281 JYR261940:JYR262281 KIN261940:KIN262281 KSJ261940:KSJ262281 LCF261940:LCF262281 LMB261940:LMB262281 LVX261940:LVX262281 MFT261940:MFT262281 MPP261940:MPP262281 MZL261940:MZL262281 NJH261940:NJH262281 NTD261940:NTD262281 OCZ261940:OCZ262281 OMV261940:OMV262281 OWR261940:OWR262281 PGN261940:PGN262281 PQJ261940:PQJ262281 QAF261940:QAF262281 QKB261940:QKB262281 QTX261940:QTX262281 RDT261940:RDT262281 RNP261940:RNP262281 RXL261940:RXL262281 SHH261940:SHH262281 SRD261940:SRD262281 TAZ261940:TAZ262281 TKV261940:TKV262281 TUR261940:TUR262281 UEN261940:UEN262281 UOJ261940:UOJ262281 UYF261940:UYF262281 VIB261940:VIB262281 VRX261940:VRX262281 WBT261940:WBT262281 WLP261940:WLP262281 WVL261940:WVL262281 TAZ982836:TAZ983177 IZ327476:IZ327817 SV327476:SV327817 ACR327476:ACR327817 AMN327476:AMN327817 AWJ327476:AWJ327817 BGF327476:BGF327817 BQB327476:BQB327817 BZX327476:BZX327817 CJT327476:CJT327817 CTP327476:CTP327817 DDL327476:DDL327817 DNH327476:DNH327817 DXD327476:DXD327817 EGZ327476:EGZ327817 EQV327476:EQV327817 FAR327476:FAR327817 FKN327476:FKN327817 FUJ327476:FUJ327817 GEF327476:GEF327817 GOB327476:GOB327817 GXX327476:GXX327817 HHT327476:HHT327817 HRP327476:HRP327817 IBL327476:IBL327817 ILH327476:ILH327817 IVD327476:IVD327817 JEZ327476:JEZ327817 JOV327476:JOV327817 JYR327476:JYR327817 KIN327476:KIN327817 KSJ327476:KSJ327817 LCF327476:LCF327817 LMB327476:LMB327817 LVX327476:LVX327817 MFT327476:MFT327817 MPP327476:MPP327817 MZL327476:MZL327817 NJH327476:NJH327817 NTD327476:NTD327817 OCZ327476:OCZ327817 OMV327476:OMV327817 OWR327476:OWR327817 PGN327476:PGN327817 PQJ327476:PQJ327817 QAF327476:QAF327817 QKB327476:QKB327817 QTX327476:QTX327817 RDT327476:RDT327817 RNP327476:RNP327817 RXL327476:RXL327817 SHH327476:SHH327817 SRD327476:SRD327817 TAZ327476:TAZ327817 TKV327476:TKV327817 TUR327476:TUR327817 UEN327476:UEN327817 UOJ327476:UOJ327817 UYF327476:UYF327817 VIB327476:VIB327817 VRX327476:VRX327817 WBT327476:WBT327817 WLP327476:WLP327817 WVL327476:WVL327817 TKV982836:TKV983177 IZ393012:IZ393353 SV393012:SV393353 ACR393012:ACR393353 AMN393012:AMN393353 AWJ393012:AWJ393353 BGF393012:BGF393353 BQB393012:BQB393353 BZX393012:BZX393353 CJT393012:CJT393353 CTP393012:CTP393353 DDL393012:DDL393353 DNH393012:DNH393353 DXD393012:DXD393353 EGZ393012:EGZ393353 EQV393012:EQV393353 FAR393012:FAR393353 FKN393012:FKN393353 FUJ393012:FUJ393353 GEF393012:GEF393353 GOB393012:GOB393353 GXX393012:GXX393353 HHT393012:HHT393353 HRP393012:HRP393353 IBL393012:IBL393353 ILH393012:ILH393353 IVD393012:IVD393353 JEZ393012:JEZ393353 JOV393012:JOV393353 JYR393012:JYR393353 KIN393012:KIN393353 KSJ393012:KSJ393353 LCF393012:LCF393353 LMB393012:LMB393353 LVX393012:LVX393353 MFT393012:MFT393353 MPP393012:MPP393353 MZL393012:MZL393353 NJH393012:NJH393353 NTD393012:NTD393353 OCZ393012:OCZ393353 OMV393012:OMV393353 OWR393012:OWR393353 PGN393012:PGN393353 PQJ393012:PQJ393353 QAF393012:QAF393353 QKB393012:QKB393353 QTX393012:QTX393353 RDT393012:RDT393353 RNP393012:RNP393353 RXL393012:RXL393353 SHH393012:SHH393353 SRD393012:SRD393353 TAZ393012:TAZ393353 TKV393012:TKV393353 TUR393012:TUR393353 UEN393012:UEN393353 UOJ393012:UOJ393353 UYF393012:UYF393353 VIB393012:VIB393353 VRX393012:VRX393353 WBT393012:WBT393353 WLP393012:WLP393353 WVL393012:WVL393353 TUR982836:TUR983177 IZ458548:IZ458889 SV458548:SV458889 ACR458548:ACR458889 AMN458548:AMN458889 AWJ458548:AWJ458889 BGF458548:BGF458889 BQB458548:BQB458889 BZX458548:BZX458889 CJT458548:CJT458889 CTP458548:CTP458889 DDL458548:DDL458889 DNH458548:DNH458889 DXD458548:DXD458889 EGZ458548:EGZ458889 EQV458548:EQV458889 FAR458548:FAR458889 FKN458548:FKN458889 FUJ458548:FUJ458889 GEF458548:GEF458889 GOB458548:GOB458889 GXX458548:GXX458889 HHT458548:HHT458889 HRP458548:HRP458889 IBL458548:IBL458889 ILH458548:ILH458889 IVD458548:IVD458889 JEZ458548:JEZ458889 JOV458548:JOV458889 JYR458548:JYR458889 KIN458548:KIN458889 KSJ458548:KSJ458889 LCF458548:LCF458889 LMB458548:LMB458889 LVX458548:LVX458889 MFT458548:MFT458889 MPP458548:MPP458889 MZL458548:MZL458889 NJH458548:NJH458889 NTD458548:NTD458889 OCZ458548:OCZ458889 OMV458548:OMV458889 OWR458548:OWR458889 PGN458548:PGN458889 PQJ458548:PQJ458889 QAF458548:QAF458889 QKB458548:QKB458889 QTX458548:QTX458889 RDT458548:RDT458889 RNP458548:RNP458889 RXL458548:RXL458889 SHH458548:SHH458889 SRD458548:SRD458889 TAZ458548:TAZ458889 TKV458548:TKV458889 TUR458548:TUR458889 UEN458548:UEN458889 UOJ458548:UOJ458889 UYF458548:UYF458889 VIB458548:VIB458889 VRX458548:VRX458889 WBT458548:WBT458889 WLP458548:WLP458889 WVL458548:WVL458889 UEN982836:UEN983177 IZ524084:IZ524425 SV524084:SV524425 ACR524084:ACR524425 AMN524084:AMN524425 AWJ524084:AWJ524425 BGF524084:BGF524425 BQB524084:BQB524425 BZX524084:BZX524425 CJT524084:CJT524425 CTP524084:CTP524425 DDL524084:DDL524425 DNH524084:DNH524425 DXD524084:DXD524425 EGZ524084:EGZ524425 EQV524084:EQV524425 FAR524084:FAR524425 FKN524084:FKN524425 FUJ524084:FUJ524425 GEF524084:GEF524425 GOB524084:GOB524425 GXX524084:GXX524425 HHT524084:HHT524425 HRP524084:HRP524425 IBL524084:IBL524425 ILH524084:ILH524425 IVD524084:IVD524425 JEZ524084:JEZ524425 JOV524084:JOV524425 JYR524084:JYR524425 KIN524084:KIN524425 KSJ524084:KSJ524425 LCF524084:LCF524425 LMB524084:LMB524425 LVX524084:LVX524425 MFT524084:MFT524425 MPP524084:MPP524425 MZL524084:MZL524425 NJH524084:NJH524425 NTD524084:NTD524425 OCZ524084:OCZ524425 OMV524084:OMV524425 OWR524084:OWR524425 PGN524084:PGN524425 PQJ524084:PQJ524425 QAF524084:QAF524425 QKB524084:QKB524425 QTX524084:QTX524425 RDT524084:RDT524425 RNP524084:RNP524425 RXL524084:RXL524425 SHH524084:SHH524425 SRD524084:SRD524425 TAZ524084:TAZ524425 TKV524084:TKV524425 TUR524084:TUR524425 UEN524084:UEN524425 UOJ524084:UOJ524425 UYF524084:UYF524425 VIB524084:VIB524425 VRX524084:VRX524425 WBT524084:WBT524425 WLP524084:WLP524425 WVL524084:WVL524425 UOJ982836:UOJ983177 IZ589620:IZ589961 SV589620:SV589961 ACR589620:ACR589961 AMN589620:AMN589961 AWJ589620:AWJ589961 BGF589620:BGF589961 BQB589620:BQB589961 BZX589620:BZX589961 CJT589620:CJT589961 CTP589620:CTP589961 DDL589620:DDL589961 DNH589620:DNH589961 DXD589620:DXD589961 EGZ589620:EGZ589961 EQV589620:EQV589961 FAR589620:FAR589961 FKN589620:FKN589961 FUJ589620:FUJ589961 GEF589620:GEF589961 GOB589620:GOB589961 GXX589620:GXX589961 HHT589620:HHT589961 HRP589620:HRP589961 IBL589620:IBL589961 ILH589620:ILH589961 IVD589620:IVD589961 JEZ589620:JEZ589961 JOV589620:JOV589961 JYR589620:JYR589961 KIN589620:KIN589961 KSJ589620:KSJ589961 LCF589620:LCF589961 LMB589620:LMB589961 LVX589620:LVX589961 MFT589620:MFT589961 MPP589620:MPP589961 MZL589620:MZL589961 NJH589620:NJH589961 NTD589620:NTD589961 OCZ589620:OCZ589961 OMV589620:OMV589961 OWR589620:OWR589961 PGN589620:PGN589961 PQJ589620:PQJ589961 QAF589620:QAF589961 QKB589620:QKB589961 QTX589620:QTX589961 RDT589620:RDT589961 RNP589620:RNP589961 RXL589620:RXL589961 SHH589620:SHH589961 SRD589620:SRD589961 TAZ589620:TAZ589961 TKV589620:TKV589961 TUR589620:TUR589961 UEN589620:UEN589961 UOJ589620:UOJ589961 UYF589620:UYF589961 VIB589620:VIB589961 VRX589620:VRX589961 WBT589620:WBT589961 WLP589620:WLP589961 WVL589620:WVL589961 UYF982836:UYF983177 IZ655156:IZ655497 SV655156:SV655497 ACR655156:ACR655497 AMN655156:AMN655497 AWJ655156:AWJ655497 BGF655156:BGF655497 BQB655156:BQB655497 BZX655156:BZX655497 CJT655156:CJT655497 CTP655156:CTP655497 DDL655156:DDL655497 DNH655156:DNH655497 DXD655156:DXD655497 EGZ655156:EGZ655497 EQV655156:EQV655497 FAR655156:FAR655497 FKN655156:FKN655497 FUJ655156:FUJ655497 GEF655156:GEF655497 GOB655156:GOB655497 GXX655156:GXX655497 HHT655156:HHT655497 HRP655156:HRP655497 IBL655156:IBL655497 ILH655156:ILH655497 IVD655156:IVD655497 JEZ655156:JEZ655497 JOV655156:JOV655497 JYR655156:JYR655497 KIN655156:KIN655497 KSJ655156:KSJ655497 LCF655156:LCF655497 LMB655156:LMB655497 LVX655156:LVX655497 MFT655156:MFT655497 MPP655156:MPP655497 MZL655156:MZL655497 NJH655156:NJH655497 NTD655156:NTD655497 OCZ655156:OCZ655497 OMV655156:OMV655497 OWR655156:OWR655497 PGN655156:PGN655497 PQJ655156:PQJ655497 QAF655156:QAF655497 QKB655156:QKB655497 QTX655156:QTX655497 RDT655156:RDT655497 RNP655156:RNP655497 RXL655156:RXL655497 SHH655156:SHH655497 SRD655156:SRD655497 TAZ655156:TAZ655497 TKV655156:TKV655497 TUR655156:TUR655497 UEN655156:UEN655497 UOJ655156:UOJ655497 UYF655156:UYF655497 VIB655156:VIB655497 VRX655156:VRX655497 WBT655156:WBT655497 WLP655156:WLP655497 WVL655156:WVL655497 VIB982836:VIB983177 IZ720692:IZ721033 SV720692:SV721033 ACR720692:ACR721033 AMN720692:AMN721033 AWJ720692:AWJ721033 BGF720692:BGF721033 BQB720692:BQB721033 BZX720692:BZX721033 CJT720692:CJT721033 CTP720692:CTP721033 DDL720692:DDL721033 DNH720692:DNH721033 DXD720692:DXD721033 EGZ720692:EGZ721033 EQV720692:EQV721033 FAR720692:FAR721033 FKN720692:FKN721033 FUJ720692:FUJ721033 GEF720692:GEF721033 GOB720692:GOB721033 GXX720692:GXX721033 HHT720692:HHT721033 HRP720692:HRP721033 IBL720692:IBL721033 ILH720692:ILH721033 IVD720692:IVD721033 JEZ720692:JEZ721033 JOV720692:JOV721033 JYR720692:JYR721033 KIN720692:KIN721033 KSJ720692:KSJ721033 LCF720692:LCF721033 LMB720692:LMB721033 LVX720692:LVX721033 MFT720692:MFT721033 MPP720692:MPP721033 MZL720692:MZL721033 NJH720692:NJH721033 NTD720692:NTD721033 OCZ720692:OCZ721033 OMV720692:OMV721033 OWR720692:OWR721033 PGN720692:PGN721033 PQJ720692:PQJ721033 QAF720692:QAF721033 QKB720692:QKB721033 QTX720692:QTX721033 RDT720692:RDT721033 RNP720692:RNP721033 RXL720692:RXL721033 SHH720692:SHH721033 SRD720692:SRD721033 TAZ720692:TAZ721033 TKV720692:TKV721033 TUR720692:TUR721033 UEN720692:UEN721033 UOJ720692:UOJ721033 UYF720692:UYF721033 VIB720692:VIB721033 VRX720692:VRX721033 WBT720692:WBT721033 WLP720692:WLP721033 WVL720692:WVL721033 VRX982836:VRX983177 IZ786228:IZ786569 SV786228:SV786569 ACR786228:ACR786569 AMN786228:AMN786569 AWJ786228:AWJ786569 BGF786228:BGF786569 BQB786228:BQB786569 BZX786228:BZX786569 CJT786228:CJT786569 CTP786228:CTP786569 DDL786228:DDL786569 DNH786228:DNH786569 DXD786228:DXD786569 EGZ786228:EGZ786569 EQV786228:EQV786569 FAR786228:FAR786569 FKN786228:FKN786569 FUJ786228:FUJ786569 GEF786228:GEF786569 GOB786228:GOB786569 GXX786228:GXX786569 HHT786228:HHT786569 HRP786228:HRP786569 IBL786228:IBL786569 ILH786228:ILH786569 IVD786228:IVD786569 JEZ786228:JEZ786569 JOV786228:JOV786569 JYR786228:JYR786569 KIN786228:KIN786569 KSJ786228:KSJ786569 LCF786228:LCF786569 LMB786228:LMB786569 LVX786228:LVX786569 MFT786228:MFT786569 MPP786228:MPP786569 MZL786228:MZL786569 NJH786228:NJH786569 NTD786228:NTD786569 OCZ786228:OCZ786569 OMV786228:OMV786569 OWR786228:OWR786569 PGN786228:PGN786569 PQJ786228:PQJ786569 QAF786228:QAF786569 QKB786228:QKB786569 QTX786228:QTX786569 RDT786228:RDT786569 RNP786228:RNP786569 RXL786228:RXL786569 SHH786228:SHH786569 SRD786228:SRD786569 TAZ786228:TAZ786569 TKV786228:TKV786569 TUR786228:TUR786569 UEN786228:UEN786569 UOJ786228:UOJ786569 UYF786228:UYF786569 VIB786228:VIB786569 VRX786228:VRX786569 WBT786228:WBT786569 WLP786228:WLP786569 WVL786228:WVL786569 WBT982836:WBT983177 IZ851764:IZ852105 SV851764:SV852105 ACR851764:ACR852105 AMN851764:AMN852105 AWJ851764:AWJ852105 BGF851764:BGF852105 BQB851764:BQB852105 BZX851764:BZX852105 CJT851764:CJT852105 CTP851764:CTP852105 DDL851764:DDL852105 DNH851764:DNH852105 DXD851764:DXD852105 EGZ851764:EGZ852105 EQV851764:EQV852105 FAR851764:FAR852105 FKN851764:FKN852105 FUJ851764:FUJ852105 GEF851764:GEF852105 GOB851764:GOB852105 GXX851764:GXX852105 HHT851764:HHT852105 HRP851764:HRP852105 IBL851764:IBL852105 ILH851764:ILH852105 IVD851764:IVD852105 JEZ851764:JEZ852105 JOV851764:JOV852105 JYR851764:JYR852105 KIN851764:KIN852105 KSJ851764:KSJ852105 LCF851764:LCF852105 LMB851764:LMB852105 LVX851764:LVX852105 MFT851764:MFT852105 MPP851764:MPP852105 MZL851764:MZL852105 NJH851764:NJH852105 NTD851764:NTD852105 OCZ851764:OCZ852105 OMV851764:OMV852105 OWR851764:OWR852105 PGN851764:PGN852105 PQJ851764:PQJ852105 QAF851764:QAF852105 QKB851764:QKB852105 QTX851764:QTX852105 RDT851764:RDT852105 RNP851764:RNP852105 RXL851764:RXL852105 SHH851764:SHH852105 SRD851764:SRD852105 TAZ851764:TAZ852105 TKV851764:TKV852105 TUR851764:TUR852105 UEN851764:UEN852105 UOJ851764:UOJ852105 UYF851764:UYF852105 VIB851764:VIB852105 VRX851764:VRX852105 WBT851764:WBT852105 WLP851764:WLP852105 WVL851764:WVL852105 WLP982836:WLP983177 IZ917300:IZ917641 SV917300:SV917641 ACR917300:ACR917641 AMN917300:AMN917641 AWJ917300:AWJ917641 BGF917300:BGF917641 BQB917300:BQB917641 BZX917300:BZX917641 CJT917300:CJT917641 CTP917300:CTP917641 DDL917300:DDL917641 DNH917300:DNH917641 DXD917300:DXD917641 EGZ917300:EGZ917641 EQV917300:EQV917641 FAR917300:FAR917641 FKN917300:FKN917641 FUJ917300:FUJ917641 GEF917300:GEF917641 GOB917300:GOB917641 GXX917300:GXX917641 HHT917300:HHT917641 HRP917300:HRP917641 IBL917300:IBL917641 ILH917300:ILH917641 IVD917300:IVD917641 JEZ917300:JEZ917641 JOV917300:JOV917641 JYR917300:JYR917641 KIN917300:KIN917641 KSJ917300:KSJ917641 LCF917300:LCF917641 LMB917300:LMB917641 LVX917300:LVX917641 MFT917300:MFT917641 MPP917300:MPP917641 MZL917300:MZL917641 NJH917300:NJH917641 NTD917300:NTD917641 OCZ917300:OCZ917641 OMV917300:OMV917641 OWR917300:OWR917641 PGN917300:PGN917641 PQJ917300:PQJ917641 QAF917300:QAF917641 QKB917300:QKB917641 QTX917300:QTX917641 RDT917300:RDT917641 RNP917300:RNP917641 RXL917300:RXL917641 SHH917300:SHH917641 SRD917300:SRD917641 TAZ917300:TAZ917641 TKV917300:TKV917641 TUR917300:TUR917641 UEN917300:UEN917641 UOJ917300:UOJ917641 UYF917300:UYF917641 VIB917300:VIB917641 VRX917300:VRX917641 WBT917300:WBT917641 WLP917300:WLP917641 WVL917300:WVL917641 WVL982836:WVL983177 IZ982836:IZ983177 SV982836:SV983177 ACR982836:ACR983177 AMN982836:AMN983177 AWJ982836:AWJ983177 BGF982836:BGF983177 BQB982836:BQB983177 BZX982836:BZX983177 CJT982836:CJT983177 CTP982836:CTP983177 DDL982836:DDL983177 DNH982836:DNH983177 DXD982836:DXD983177 EGZ982836:EGZ983177 EQV982836:EQV983177 FAR982836:FAR983177 FKN982836:FKN983177 FUJ982836:FUJ983177 GEF982836:GEF983177 GOB982836:GOB983177 GXX982836:GXX983177 HHT982836:HHT983177 HRP982836:HRP983177 IBL982836:IBL983177 ILH982836:ILH983177 IVD982836:IVD983177 JEZ982836:JEZ983177 JOV982836:JOV983177 JYR982836:JYR983177 KIN982836:KIN983177 KSJ982836:KSJ983177 LCF982836:LCF983177 LMB982836:LMB983177 LVX982836:LVX983177 MFT982836:MFT983177 MPP982836:MPP983177 MZL982836:MZL983177 NJH982836:NJH983177 NTD982836:NTD983177 OCZ982836:OCZ983177 OMV982836:OMV983177 OWR982836:OWR983177 PGN982836:PGN983177 PQJ982836:PQJ983177 QAF982836:QAF983177 QKB982836:QKB983177 IZ7:IZ149" xr:uid="{00000000-0002-0000-0100-000000000000}">
      <formula1>STRUTTURE_SRSR24H</formula1>
    </dataValidation>
    <dataValidation type="list" allowBlank="1" showInputMessage="1" showErrorMessage="1" sqref="REC982836:REC983177 TE7:TE149 ADA7:ADA149 AMW7:AMW149 AWS7:AWS149 BGO7:BGO149 BQK7:BQK149 CAG7:CAG149 CKC7:CKC149 CTY7:CTY149 DDU7:DDU149 DNQ7:DNQ149 DXM7:DXM149 EHI7:EHI149 ERE7:ERE149 FBA7:FBA149 FKW7:FKW149 FUS7:FUS149 GEO7:GEO149 GOK7:GOK149 GYG7:GYG149 HIC7:HIC149 HRY7:HRY149 IBU7:IBU149 ILQ7:ILQ149 IVM7:IVM149 JFI7:JFI149 JPE7:JPE149 JZA7:JZA149 KIW7:KIW149 KSS7:KSS149 LCO7:LCO149 LMK7:LMK149 LWG7:LWG149 MGC7:MGC149 MPY7:MPY149 MZU7:MZU149 NJQ7:NJQ149 NTM7:NTM149 ODI7:ODI149 ONE7:ONE149 OXA7:OXA149 PGW7:PGW149 PQS7:PQS149 QAO7:QAO149 QKK7:QKK149 QUG7:QUG149 REC7:REC149 RNY7:RNY149 RXU7:RXU149 SHQ7:SHQ149 SRM7:SRM149 TBI7:TBI149 TLE7:TLE149 TVA7:TVA149 UEW7:UEW149 UOS7:UOS149 UYO7:UYO149 VIK7:VIK149 VSG7:VSG149 WCC7:WCC149 WLY7:WLY149 WVU7:WVU149 QUG982836:QUG983177 RNY982836:RNY983177 JI65332:JI65673 TE65332:TE65673 ADA65332:ADA65673 AMW65332:AMW65673 AWS65332:AWS65673 BGO65332:BGO65673 BQK65332:BQK65673 CAG65332:CAG65673 CKC65332:CKC65673 CTY65332:CTY65673 DDU65332:DDU65673 DNQ65332:DNQ65673 DXM65332:DXM65673 EHI65332:EHI65673 ERE65332:ERE65673 FBA65332:FBA65673 FKW65332:FKW65673 FUS65332:FUS65673 GEO65332:GEO65673 GOK65332:GOK65673 GYG65332:GYG65673 HIC65332:HIC65673 HRY65332:HRY65673 IBU65332:IBU65673 ILQ65332:ILQ65673 IVM65332:IVM65673 JFI65332:JFI65673 JPE65332:JPE65673 JZA65332:JZA65673 KIW65332:KIW65673 KSS65332:KSS65673 LCO65332:LCO65673 LMK65332:LMK65673 LWG65332:LWG65673 MGC65332:MGC65673 MPY65332:MPY65673 MZU65332:MZU65673 NJQ65332:NJQ65673 NTM65332:NTM65673 ODI65332:ODI65673 ONE65332:ONE65673 OXA65332:OXA65673 PGW65332:PGW65673 PQS65332:PQS65673 QAO65332:QAO65673 QKK65332:QKK65673 QUG65332:QUG65673 REC65332:REC65673 RNY65332:RNY65673 RXU65332:RXU65673 SHQ65332:SHQ65673 SRM65332:SRM65673 TBI65332:TBI65673 TLE65332:TLE65673 TVA65332:TVA65673 UEW65332:UEW65673 UOS65332:UOS65673 UYO65332:UYO65673 VIK65332:VIK65673 VSG65332:VSG65673 WCC65332:WCC65673 WLY65332:WLY65673 WVU65332:WVU65673 RXU982836:RXU983177 JI130868:JI131209 TE130868:TE131209 ADA130868:ADA131209 AMW130868:AMW131209 AWS130868:AWS131209 BGO130868:BGO131209 BQK130868:BQK131209 CAG130868:CAG131209 CKC130868:CKC131209 CTY130868:CTY131209 DDU130868:DDU131209 DNQ130868:DNQ131209 DXM130868:DXM131209 EHI130868:EHI131209 ERE130868:ERE131209 FBA130868:FBA131209 FKW130868:FKW131209 FUS130868:FUS131209 GEO130868:GEO131209 GOK130868:GOK131209 GYG130868:GYG131209 HIC130868:HIC131209 HRY130868:HRY131209 IBU130868:IBU131209 ILQ130868:ILQ131209 IVM130868:IVM131209 JFI130868:JFI131209 JPE130868:JPE131209 JZA130868:JZA131209 KIW130868:KIW131209 KSS130868:KSS131209 LCO130868:LCO131209 LMK130868:LMK131209 LWG130868:LWG131209 MGC130868:MGC131209 MPY130868:MPY131209 MZU130868:MZU131209 NJQ130868:NJQ131209 NTM130868:NTM131209 ODI130868:ODI131209 ONE130868:ONE131209 OXA130868:OXA131209 PGW130868:PGW131209 PQS130868:PQS131209 QAO130868:QAO131209 QKK130868:QKK131209 QUG130868:QUG131209 REC130868:REC131209 RNY130868:RNY131209 RXU130868:RXU131209 SHQ130868:SHQ131209 SRM130868:SRM131209 TBI130868:TBI131209 TLE130868:TLE131209 TVA130868:TVA131209 UEW130868:UEW131209 UOS130868:UOS131209 UYO130868:UYO131209 VIK130868:VIK131209 VSG130868:VSG131209 WCC130868:WCC131209 WLY130868:WLY131209 WVU130868:WVU131209 SHQ982836:SHQ983177 JI196404:JI196745 TE196404:TE196745 ADA196404:ADA196745 AMW196404:AMW196745 AWS196404:AWS196745 BGO196404:BGO196745 BQK196404:BQK196745 CAG196404:CAG196745 CKC196404:CKC196745 CTY196404:CTY196745 DDU196404:DDU196745 DNQ196404:DNQ196745 DXM196404:DXM196745 EHI196404:EHI196745 ERE196404:ERE196745 FBA196404:FBA196745 FKW196404:FKW196745 FUS196404:FUS196745 GEO196404:GEO196745 GOK196404:GOK196745 GYG196404:GYG196745 HIC196404:HIC196745 HRY196404:HRY196745 IBU196404:IBU196745 ILQ196404:ILQ196745 IVM196404:IVM196745 JFI196404:JFI196745 JPE196404:JPE196745 JZA196404:JZA196745 KIW196404:KIW196745 KSS196404:KSS196745 LCO196404:LCO196745 LMK196404:LMK196745 LWG196404:LWG196745 MGC196404:MGC196745 MPY196404:MPY196745 MZU196404:MZU196745 NJQ196404:NJQ196745 NTM196404:NTM196745 ODI196404:ODI196745 ONE196404:ONE196745 OXA196404:OXA196745 PGW196404:PGW196745 PQS196404:PQS196745 QAO196404:QAO196745 QKK196404:QKK196745 QUG196404:QUG196745 REC196404:REC196745 RNY196404:RNY196745 RXU196404:RXU196745 SHQ196404:SHQ196745 SRM196404:SRM196745 TBI196404:TBI196745 TLE196404:TLE196745 TVA196404:TVA196745 UEW196404:UEW196745 UOS196404:UOS196745 UYO196404:UYO196745 VIK196404:VIK196745 VSG196404:VSG196745 WCC196404:WCC196745 WLY196404:WLY196745 WVU196404:WVU196745 SRM982836:SRM983177 JI261940:JI262281 TE261940:TE262281 ADA261940:ADA262281 AMW261940:AMW262281 AWS261940:AWS262281 BGO261940:BGO262281 BQK261940:BQK262281 CAG261940:CAG262281 CKC261940:CKC262281 CTY261940:CTY262281 DDU261940:DDU262281 DNQ261940:DNQ262281 DXM261940:DXM262281 EHI261940:EHI262281 ERE261940:ERE262281 FBA261940:FBA262281 FKW261940:FKW262281 FUS261940:FUS262281 GEO261940:GEO262281 GOK261940:GOK262281 GYG261940:GYG262281 HIC261940:HIC262281 HRY261940:HRY262281 IBU261940:IBU262281 ILQ261940:ILQ262281 IVM261940:IVM262281 JFI261940:JFI262281 JPE261940:JPE262281 JZA261940:JZA262281 KIW261940:KIW262281 KSS261940:KSS262281 LCO261940:LCO262281 LMK261940:LMK262281 LWG261940:LWG262281 MGC261940:MGC262281 MPY261940:MPY262281 MZU261940:MZU262281 NJQ261940:NJQ262281 NTM261940:NTM262281 ODI261940:ODI262281 ONE261940:ONE262281 OXA261940:OXA262281 PGW261940:PGW262281 PQS261940:PQS262281 QAO261940:QAO262281 QKK261940:QKK262281 QUG261940:QUG262281 REC261940:REC262281 RNY261940:RNY262281 RXU261940:RXU262281 SHQ261940:SHQ262281 SRM261940:SRM262281 TBI261940:TBI262281 TLE261940:TLE262281 TVA261940:TVA262281 UEW261940:UEW262281 UOS261940:UOS262281 UYO261940:UYO262281 VIK261940:VIK262281 VSG261940:VSG262281 WCC261940:WCC262281 WLY261940:WLY262281 WVU261940:WVU262281 TBI982836:TBI983177 JI327476:JI327817 TE327476:TE327817 ADA327476:ADA327817 AMW327476:AMW327817 AWS327476:AWS327817 BGO327476:BGO327817 BQK327476:BQK327817 CAG327476:CAG327817 CKC327476:CKC327817 CTY327476:CTY327817 DDU327476:DDU327817 DNQ327476:DNQ327817 DXM327476:DXM327817 EHI327476:EHI327817 ERE327476:ERE327817 FBA327476:FBA327817 FKW327476:FKW327817 FUS327476:FUS327817 GEO327476:GEO327817 GOK327476:GOK327817 GYG327476:GYG327817 HIC327476:HIC327817 HRY327476:HRY327817 IBU327476:IBU327817 ILQ327476:ILQ327817 IVM327476:IVM327817 JFI327476:JFI327817 JPE327476:JPE327817 JZA327476:JZA327817 KIW327476:KIW327817 KSS327476:KSS327817 LCO327476:LCO327817 LMK327476:LMK327817 LWG327476:LWG327817 MGC327476:MGC327817 MPY327476:MPY327817 MZU327476:MZU327817 NJQ327476:NJQ327817 NTM327476:NTM327817 ODI327476:ODI327817 ONE327476:ONE327817 OXA327476:OXA327817 PGW327476:PGW327817 PQS327476:PQS327817 QAO327476:QAO327817 QKK327476:QKK327817 QUG327476:QUG327817 REC327476:REC327817 RNY327476:RNY327817 RXU327476:RXU327817 SHQ327476:SHQ327817 SRM327476:SRM327817 TBI327476:TBI327817 TLE327476:TLE327817 TVA327476:TVA327817 UEW327476:UEW327817 UOS327476:UOS327817 UYO327476:UYO327817 VIK327476:VIK327817 VSG327476:VSG327817 WCC327476:WCC327817 WLY327476:WLY327817 WVU327476:WVU327817 TLE982836:TLE983177 JI393012:JI393353 TE393012:TE393353 ADA393012:ADA393353 AMW393012:AMW393353 AWS393012:AWS393353 BGO393012:BGO393353 BQK393012:BQK393353 CAG393012:CAG393353 CKC393012:CKC393353 CTY393012:CTY393353 DDU393012:DDU393353 DNQ393012:DNQ393353 DXM393012:DXM393353 EHI393012:EHI393353 ERE393012:ERE393353 FBA393012:FBA393353 FKW393012:FKW393353 FUS393012:FUS393353 GEO393012:GEO393353 GOK393012:GOK393353 GYG393012:GYG393353 HIC393012:HIC393353 HRY393012:HRY393353 IBU393012:IBU393353 ILQ393012:ILQ393353 IVM393012:IVM393353 JFI393012:JFI393353 JPE393012:JPE393353 JZA393012:JZA393353 KIW393012:KIW393353 KSS393012:KSS393353 LCO393012:LCO393353 LMK393012:LMK393353 LWG393012:LWG393353 MGC393012:MGC393353 MPY393012:MPY393353 MZU393012:MZU393353 NJQ393012:NJQ393353 NTM393012:NTM393353 ODI393012:ODI393353 ONE393012:ONE393353 OXA393012:OXA393353 PGW393012:PGW393353 PQS393012:PQS393353 QAO393012:QAO393353 QKK393012:QKK393353 QUG393012:QUG393353 REC393012:REC393353 RNY393012:RNY393353 RXU393012:RXU393353 SHQ393012:SHQ393353 SRM393012:SRM393353 TBI393012:TBI393353 TLE393012:TLE393353 TVA393012:TVA393353 UEW393012:UEW393353 UOS393012:UOS393353 UYO393012:UYO393353 VIK393012:VIK393353 VSG393012:VSG393353 WCC393012:WCC393353 WLY393012:WLY393353 WVU393012:WVU393353 TVA982836:TVA983177 JI458548:JI458889 TE458548:TE458889 ADA458548:ADA458889 AMW458548:AMW458889 AWS458548:AWS458889 BGO458548:BGO458889 BQK458548:BQK458889 CAG458548:CAG458889 CKC458548:CKC458889 CTY458548:CTY458889 DDU458548:DDU458889 DNQ458548:DNQ458889 DXM458548:DXM458889 EHI458548:EHI458889 ERE458548:ERE458889 FBA458548:FBA458889 FKW458548:FKW458889 FUS458548:FUS458889 GEO458548:GEO458889 GOK458548:GOK458889 GYG458548:GYG458889 HIC458548:HIC458889 HRY458548:HRY458889 IBU458548:IBU458889 ILQ458548:ILQ458889 IVM458548:IVM458889 JFI458548:JFI458889 JPE458548:JPE458889 JZA458548:JZA458889 KIW458548:KIW458889 KSS458548:KSS458889 LCO458548:LCO458889 LMK458548:LMK458889 LWG458548:LWG458889 MGC458548:MGC458889 MPY458548:MPY458889 MZU458548:MZU458889 NJQ458548:NJQ458889 NTM458548:NTM458889 ODI458548:ODI458889 ONE458548:ONE458889 OXA458548:OXA458889 PGW458548:PGW458889 PQS458548:PQS458889 QAO458548:QAO458889 QKK458548:QKK458889 QUG458548:QUG458889 REC458548:REC458889 RNY458548:RNY458889 RXU458548:RXU458889 SHQ458548:SHQ458889 SRM458548:SRM458889 TBI458548:TBI458889 TLE458548:TLE458889 TVA458548:TVA458889 UEW458548:UEW458889 UOS458548:UOS458889 UYO458548:UYO458889 VIK458548:VIK458889 VSG458548:VSG458889 WCC458548:WCC458889 WLY458548:WLY458889 WVU458548:WVU458889 UEW982836:UEW983177 JI524084:JI524425 TE524084:TE524425 ADA524084:ADA524425 AMW524084:AMW524425 AWS524084:AWS524425 BGO524084:BGO524425 BQK524084:BQK524425 CAG524084:CAG524425 CKC524084:CKC524425 CTY524084:CTY524425 DDU524084:DDU524425 DNQ524084:DNQ524425 DXM524084:DXM524425 EHI524084:EHI524425 ERE524084:ERE524425 FBA524084:FBA524425 FKW524084:FKW524425 FUS524084:FUS524425 GEO524084:GEO524425 GOK524084:GOK524425 GYG524084:GYG524425 HIC524084:HIC524425 HRY524084:HRY524425 IBU524084:IBU524425 ILQ524084:ILQ524425 IVM524084:IVM524425 JFI524084:JFI524425 JPE524084:JPE524425 JZA524084:JZA524425 KIW524084:KIW524425 KSS524084:KSS524425 LCO524084:LCO524425 LMK524084:LMK524425 LWG524084:LWG524425 MGC524084:MGC524425 MPY524084:MPY524425 MZU524084:MZU524425 NJQ524084:NJQ524425 NTM524084:NTM524425 ODI524084:ODI524425 ONE524084:ONE524425 OXA524084:OXA524425 PGW524084:PGW524425 PQS524084:PQS524425 QAO524084:QAO524425 QKK524084:QKK524425 QUG524084:QUG524425 REC524084:REC524425 RNY524084:RNY524425 RXU524084:RXU524425 SHQ524084:SHQ524425 SRM524084:SRM524425 TBI524084:TBI524425 TLE524084:TLE524425 TVA524084:TVA524425 UEW524084:UEW524425 UOS524084:UOS524425 UYO524084:UYO524425 VIK524084:VIK524425 VSG524084:VSG524425 WCC524084:WCC524425 WLY524084:WLY524425 WVU524084:WVU524425 UOS982836:UOS983177 JI589620:JI589961 TE589620:TE589961 ADA589620:ADA589961 AMW589620:AMW589961 AWS589620:AWS589961 BGO589620:BGO589961 BQK589620:BQK589961 CAG589620:CAG589961 CKC589620:CKC589961 CTY589620:CTY589961 DDU589620:DDU589961 DNQ589620:DNQ589961 DXM589620:DXM589961 EHI589620:EHI589961 ERE589620:ERE589961 FBA589620:FBA589961 FKW589620:FKW589961 FUS589620:FUS589961 GEO589620:GEO589961 GOK589620:GOK589961 GYG589620:GYG589961 HIC589620:HIC589961 HRY589620:HRY589961 IBU589620:IBU589961 ILQ589620:ILQ589961 IVM589620:IVM589961 JFI589620:JFI589961 JPE589620:JPE589961 JZA589620:JZA589961 KIW589620:KIW589961 KSS589620:KSS589961 LCO589620:LCO589961 LMK589620:LMK589961 LWG589620:LWG589961 MGC589620:MGC589961 MPY589620:MPY589961 MZU589620:MZU589961 NJQ589620:NJQ589961 NTM589620:NTM589961 ODI589620:ODI589961 ONE589620:ONE589961 OXA589620:OXA589961 PGW589620:PGW589961 PQS589620:PQS589961 QAO589620:QAO589961 QKK589620:QKK589961 QUG589620:QUG589961 REC589620:REC589961 RNY589620:RNY589961 RXU589620:RXU589961 SHQ589620:SHQ589961 SRM589620:SRM589961 TBI589620:TBI589961 TLE589620:TLE589961 TVA589620:TVA589961 UEW589620:UEW589961 UOS589620:UOS589961 UYO589620:UYO589961 VIK589620:VIK589961 VSG589620:VSG589961 WCC589620:WCC589961 WLY589620:WLY589961 WVU589620:WVU589961 UYO982836:UYO983177 JI655156:JI655497 TE655156:TE655497 ADA655156:ADA655497 AMW655156:AMW655497 AWS655156:AWS655497 BGO655156:BGO655497 BQK655156:BQK655497 CAG655156:CAG655497 CKC655156:CKC655497 CTY655156:CTY655497 DDU655156:DDU655497 DNQ655156:DNQ655497 DXM655156:DXM655497 EHI655156:EHI655497 ERE655156:ERE655497 FBA655156:FBA655497 FKW655156:FKW655497 FUS655156:FUS655497 GEO655156:GEO655497 GOK655156:GOK655497 GYG655156:GYG655497 HIC655156:HIC655497 HRY655156:HRY655497 IBU655156:IBU655497 ILQ655156:ILQ655497 IVM655156:IVM655497 JFI655156:JFI655497 JPE655156:JPE655497 JZA655156:JZA655497 KIW655156:KIW655497 KSS655156:KSS655497 LCO655156:LCO655497 LMK655156:LMK655497 LWG655156:LWG655497 MGC655156:MGC655497 MPY655156:MPY655497 MZU655156:MZU655497 NJQ655156:NJQ655497 NTM655156:NTM655497 ODI655156:ODI655497 ONE655156:ONE655497 OXA655156:OXA655497 PGW655156:PGW655497 PQS655156:PQS655497 QAO655156:QAO655497 QKK655156:QKK655497 QUG655156:QUG655497 REC655156:REC655497 RNY655156:RNY655497 RXU655156:RXU655497 SHQ655156:SHQ655497 SRM655156:SRM655497 TBI655156:TBI655497 TLE655156:TLE655497 TVA655156:TVA655497 UEW655156:UEW655497 UOS655156:UOS655497 UYO655156:UYO655497 VIK655156:VIK655497 VSG655156:VSG655497 WCC655156:WCC655497 WLY655156:WLY655497 WVU655156:WVU655497 VIK982836:VIK983177 JI720692:JI721033 TE720692:TE721033 ADA720692:ADA721033 AMW720692:AMW721033 AWS720692:AWS721033 BGO720692:BGO721033 BQK720692:BQK721033 CAG720692:CAG721033 CKC720692:CKC721033 CTY720692:CTY721033 DDU720692:DDU721033 DNQ720692:DNQ721033 DXM720692:DXM721033 EHI720692:EHI721033 ERE720692:ERE721033 FBA720692:FBA721033 FKW720692:FKW721033 FUS720692:FUS721033 GEO720692:GEO721033 GOK720692:GOK721033 GYG720692:GYG721033 HIC720692:HIC721033 HRY720692:HRY721033 IBU720692:IBU721033 ILQ720692:ILQ721033 IVM720692:IVM721033 JFI720692:JFI721033 JPE720692:JPE721033 JZA720692:JZA721033 KIW720692:KIW721033 KSS720692:KSS721033 LCO720692:LCO721033 LMK720692:LMK721033 LWG720692:LWG721033 MGC720692:MGC721033 MPY720692:MPY721033 MZU720692:MZU721033 NJQ720692:NJQ721033 NTM720692:NTM721033 ODI720692:ODI721033 ONE720692:ONE721033 OXA720692:OXA721033 PGW720692:PGW721033 PQS720692:PQS721033 QAO720692:QAO721033 QKK720692:QKK721033 QUG720692:QUG721033 REC720692:REC721033 RNY720692:RNY721033 RXU720692:RXU721033 SHQ720692:SHQ721033 SRM720692:SRM721033 TBI720692:TBI721033 TLE720692:TLE721033 TVA720692:TVA721033 UEW720692:UEW721033 UOS720692:UOS721033 UYO720692:UYO721033 VIK720692:VIK721033 VSG720692:VSG721033 WCC720692:WCC721033 WLY720692:WLY721033 WVU720692:WVU721033 VSG982836:VSG983177 JI786228:JI786569 TE786228:TE786569 ADA786228:ADA786569 AMW786228:AMW786569 AWS786228:AWS786569 BGO786228:BGO786569 BQK786228:BQK786569 CAG786228:CAG786569 CKC786228:CKC786569 CTY786228:CTY786569 DDU786228:DDU786569 DNQ786228:DNQ786569 DXM786228:DXM786569 EHI786228:EHI786569 ERE786228:ERE786569 FBA786228:FBA786569 FKW786228:FKW786569 FUS786228:FUS786569 GEO786228:GEO786569 GOK786228:GOK786569 GYG786228:GYG786569 HIC786228:HIC786569 HRY786228:HRY786569 IBU786228:IBU786569 ILQ786228:ILQ786569 IVM786228:IVM786569 JFI786228:JFI786569 JPE786228:JPE786569 JZA786228:JZA786569 KIW786228:KIW786569 KSS786228:KSS786569 LCO786228:LCO786569 LMK786228:LMK786569 LWG786228:LWG786569 MGC786228:MGC786569 MPY786228:MPY786569 MZU786228:MZU786569 NJQ786228:NJQ786569 NTM786228:NTM786569 ODI786228:ODI786569 ONE786228:ONE786569 OXA786228:OXA786569 PGW786228:PGW786569 PQS786228:PQS786569 QAO786228:QAO786569 QKK786228:QKK786569 QUG786228:QUG786569 REC786228:REC786569 RNY786228:RNY786569 RXU786228:RXU786569 SHQ786228:SHQ786569 SRM786228:SRM786569 TBI786228:TBI786569 TLE786228:TLE786569 TVA786228:TVA786569 UEW786228:UEW786569 UOS786228:UOS786569 UYO786228:UYO786569 VIK786228:VIK786569 VSG786228:VSG786569 WCC786228:WCC786569 WLY786228:WLY786569 WVU786228:WVU786569 WCC982836:WCC983177 JI851764:JI852105 TE851764:TE852105 ADA851764:ADA852105 AMW851764:AMW852105 AWS851764:AWS852105 BGO851764:BGO852105 BQK851764:BQK852105 CAG851764:CAG852105 CKC851764:CKC852105 CTY851764:CTY852105 DDU851764:DDU852105 DNQ851764:DNQ852105 DXM851764:DXM852105 EHI851764:EHI852105 ERE851764:ERE852105 FBA851764:FBA852105 FKW851764:FKW852105 FUS851764:FUS852105 GEO851764:GEO852105 GOK851764:GOK852105 GYG851764:GYG852105 HIC851764:HIC852105 HRY851764:HRY852105 IBU851764:IBU852105 ILQ851764:ILQ852105 IVM851764:IVM852105 JFI851764:JFI852105 JPE851764:JPE852105 JZA851764:JZA852105 KIW851764:KIW852105 KSS851764:KSS852105 LCO851764:LCO852105 LMK851764:LMK852105 LWG851764:LWG852105 MGC851764:MGC852105 MPY851764:MPY852105 MZU851764:MZU852105 NJQ851764:NJQ852105 NTM851764:NTM852105 ODI851764:ODI852105 ONE851764:ONE852105 OXA851764:OXA852105 PGW851764:PGW852105 PQS851764:PQS852105 QAO851764:QAO852105 QKK851764:QKK852105 QUG851764:QUG852105 REC851764:REC852105 RNY851764:RNY852105 RXU851764:RXU852105 SHQ851764:SHQ852105 SRM851764:SRM852105 TBI851764:TBI852105 TLE851764:TLE852105 TVA851764:TVA852105 UEW851764:UEW852105 UOS851764:UOS852105 UYO851764:UYO852105 VIK851764:VIK852105 VSG851764:VSG852105 WCC851764:WCC852105 WLY851764:WLY852105 WVU851764:WVU852105 WLY982836:WLY983177 JI917300:JI917641 TE917300:TE917641 ADA917300:ADA917641 AMW917300:AMW917641 AWS917300:AWS917641 BGO917300:BGO917641 BQK917300:BQK917641 CAG917300:CAG917641 CKC917300:CKC917641 CTY917300:CTY917641 DDU917300:DDU917641 DNQ917300:DNQ917641 DXM917300:DXM917641 EHI917300:EHI917641 ERE917300:ERE917641 FBA917300:FBA917641 FKW917300:FKW917641 FUS917300:FUS917641 GEO917300:GEO917641 GOK917300:GOK917641 GYG917300:GYG917641 HIC917300:HIC917641 HRY917300:HRY917641 IBU917300:IBU917641 ILQ917300:ILQ917641 IVM917300:IVM917641 JFI917300:JFI917641 JPE917300:JPE917641 JZA917300:JZA917641 KIW917300:KIW917641 KSS917300:KSS917641 LCO917300:LCO917641 LMK917300:LMK917641 LWG917300:LWG917641 MGC917300:MGC917641 MPY917300:MPY917641 MZU917300:MZU917641 NJQ917300:NJQ917641 NTM917300:NTM917641 ODI917300:ODI917641 ONE917300:ONE917641 OXA917300:OXA917641 PGW917300:PGW917641 PQS917300:PQS917641 QAO917300:QAO917641 QKK917300:QKK917641 QUG917300:QUG917641 REC917300:REC917641 RNY917300:RNY917641 RXU917300:RXU917641 SHQ917300:SHQ917641 SRM917300:SRM917641 TBI917300:TBI917641 TLE917300:TLE917641 TVA917300:TVA917641 UEW917300:UEW917641 UOS917300:UOS917641 UYO917300:UYO917641 VIK917300:VIK917641 VSG917300:VSG917641 WCC917300:WCC917641 WLY917300:WLY917641 WVU917300:WVU917641 WVU982836:WVU983177 JI982836:JI983177 TE982836:TE983177 ADA982836:ADA983177 AMW982836:AMW983177 AWS982836:AWS983177 BGO982836:BGO983177 BQK982836:BQK983177 CAG982836:CAG983177 CKC982836:CKC983177 CTY982836:CTY983177 DDU982836:DDU983177 DNQ982836:DNQ983177 DXM982836:DXM983177 EHI982836:EHI983177 ERE982836:ERE983177 FBA982836:FBA983177 FKW982836:FKW983177 FUS982836:FUS983177 GEO982836:GEO983177 GOK982836:GOK983177 GYG982836:GYG983177 HIC982836:HIC983177 HRY982836:HRY983177 IBU982836:IBU983177 ILQ982836:ILQ983177 IVM982836:IVM983177 JFI982836:JFI983177 JPE982836:JPE983177 JZA982836:JZA983177 KIW982836:KIW983177 KSS982836:KSS983177 LCO982836:LCO983177 LMK982836:LMK983177 LWG982836:LWG983177 MGC982836:MGC983177 MPY982836:MPY983177 MZU982836:MZU983177 NJQ982836:NJQ983177 NTM982836:NTM983177 ODI982836:ODI983177 ONE982836:ONE983177 OXA982836:OXA983177 PGW982836:PGW983177 PQS982836:PQS983177 QAO982836:QAO983177 QKK982836:QKK983177 JI7:JI149" xr:uid="{00000000-0002-0000-0100-000001000000}">
      <formula1>ACCOMPAGNO</formula1>
    </dataValidation>
    <dataValidation type="whole" allowBlank="1" showInputMessage="1" showErrorMessage="1" sqref="WVP982836:WVP983177 SZ7:SZ149 ACV7:ACV149 AMR7:AMR149 AWN7:AWN149 BGJ7:BGJ149 BQF7:BQF149 CAB7:CAB149 CJX7:CJX149 CTT7:CTT149 DDP7:DDP149 DNL7:DNL149 DXH7:DXH149 EHD7:EHD149 EQZ7:EQZ149 FAV7:FAV149 FKR7:FKR149 FUN7:FUN149 GEJ7:GEJ149 GOF7:GOF149 GYB7:GYB149 HHX7:HHX149 HRT7:HRT149 IBP7:IBP149 ILL7:ILL149 IVH7:IVH149 JFD7:JFD149 JOZ7:JOZ149 JYV7:JYV149 KIR7:KIR149 KSN7:KSN149 LCJ7:LCJ149 LMF7:LMF149 LWB7:LWB149 MFX7:MFX149 MPT7:MPT149 MZP7:MZP149 NJL7:NJL149 NTH7:NTH149 ODD7:ODD149 OMZ7:OMZ149 OWV7:OWV149 PGR7:PGR149 PQN7:PQN149 QAJ7:QAJ149 QKF7:QKF149 QUB7:QUB149 RDX7:RDX149 RNT7:RNT149 RXP7:RXP149 SHL7:SHL149 SRH7:SRH149 TBD7:TBD149 TKZ7:TKZ149 TUV7:TUV149 UER7:UER149 UON7:UON149 UYJ7:UYJ149 VIF7:VIF149 VSB7:VSB149 WBX7:WBX149 WLT7:WLT149 WVP7:WVP149 JD7:JD149 H65332:H65673 JD65332:JD65673 SZ65332:SZ65673 ACV65332:ACV65673 AMR65332:AMR65673 AWN65332:AWN65673 BGJ65332:BGJ65673 BQF65332:BQF65673 CAB65332:CAB65673 CJX65332:CJX65673 CTT65332:CTT65673 DDP65332:DDP65673 DNL65332:DNL65673 DXH65332:DXH65673 EHD65332:EHD65673 EQZ65332:EQZ65673 FAV65332:FAV65673 FKR65332:FKR65673 FUN65332:FUN65673 GEJ65332:GEJ65673 GOF65332:GOF65673 GYB65332:GYB65673 HHX65332:HHX65673 HRT65332:HRT65673 IBP65332:IBP65673 ILL65332:ILL65673 IVH65332:IVH65673 JFD65332:JFD65673 JOZ65332:JOZ65673 JYV65332:JYV65673 KIR65332:KIR65673 KSN65332:KSN65673 LCJ65332:LCJ65673 LMF65332:LMF65673 LWB65332:LWB65673 MFX65332:MFX65673 MPT65332:MPT65673 MZP65332:MZP65673 NJL65332:NJL65673 NTH65332:NTH65673 ODD65332:ODD65673 OMZ65332:OMZ65673 OWV65332:OWV65673 PGR65332:PGR65673 PQN65332:PQN65673 QAJ65332:QAJ65673 QKF65332:QKF65673 QUB65332:QUB65673 RDX65332:RDX65673 RNT65332:RNT65673 RXP65332:RXP65673 SHL65332:SHL65673 SRH65332:SRH65673 TBD65332:TBD65673 TKZ65332:TKZ65673 TUV65332:TUV65673 UER65332:UER65673 UON65332:UON65673 UYJ65332:UYJ65673 VIF65332:VIF65673 VSB65332:VSB65673 WBX65332:WBX65673 WLT65332:WLT65673 WVP65332:WVP65673 H130868:H131209 JD130868:JD131209 SZ130868:SZ131209 ACV130868:ACV131209 AMR130868:AMR131209 AWN130868:AWN131209 BGJ130868:BGJ131209 BQF130868:BQF131209 CAB130868:CAB131209 CJX130868:CJX131209 CTT130868:CTT131209 DDP130868:DDP131209 DNL130868:DNL131209 DXH130868:DXH131209 EHD130868:EHD131209 EQZ130868:EQZ131209 FAV130868:FAV131209 FKR130868:FKR131209 FUN130868:FUN131209 GEJ130868:GEJ131209 GOF130868:GOF131209 GYB130868:GYB131209 HHX130868:HHX131209 HRT130868:HRT131209 IBP130868:IBP131209 ILL130868:ILL131209 IVH130868:IVH131209 JFD130868:JFD131209 JOZ130868:JOZ131209 JYV130868:JYV131209 KIR130868:KIR131209 KSN130868:KSN131209 LCJ130868:LCJ131209 LMF130868:LMF131209 LWB130868:LWB131209 MFX130868:MFX131209 MPT130868:MPT131209 MZP130868:MZP131209 NJL130868:NJL131209 NTH130868:NTH131209 ODD130868:ODD131209 OMZ130868:OMZ131209 OWV130868:OWV131209 PGR130868:PGR131209 PQN130868:PQN131209 QAJ130868:QAJ131209 QKF130868:QKF131209 QUB130868:QUB131209 RDX130868:RDX131209 RNT130868:RNT131209 RXP130868:RXP131209 SHL130868:SHL131209 SRH130868:SRH131209 TBD130868:TBD131209 TKZ130868:TKZ131209 TUV130868:TUV131209 UER130868:UER131209 UON130868:UON131209 UYJ130868:UYJ131209 VIF130868:VIF131209 VSB130868:VSB131209 WBX130868:WBX131209 WLT130868:WLT131209 WVP130868:WVP131209 H196404:H196745 JD196404:JD196745 SZ196404:SZ196745 ACV196404:ACV196745 AMR196404:AMR196745 AWN196404:AWN196745 BGJ196404:BGJ196745 BQF196404:BQF196745 CAB196404:CAB196745 CJX196404:CJX196745 CTT196404:CTT196745 DDP196404:DDP196745 DNL196404:DNL196745 DXH196404:DXH196745 EHD196404:EHD196745 EQZ196404:EQZ196745 FAV196404:FAV196745 FKR196404:FKR196745 FUN196404:FUN196745 GEJ196404:GEJ196745 GOF196404:GOF196745 GYB196404:GYB196745 HHX196404:HHX196745 HRT196404:HRT196745 IBP196404:IBP196745 ILL196404:ILL196745 IVH196404:IVH196745 JFD196404:JFD196745 JOZ196404:JOZ196745 JYV196404:JYV196745 KIR196404:KIR196745 KSN196404:KSN196745 LCJ196404:LCJ196745 LMF196404:LMF196745 LWB196404:LWB196745 MFX196404:MFX196745 MPT196404:MPT196745 MZP196404:MZP196745 NJL196404:NJL196745 NTH196404:NTH196745 ODD196404:ODD196745 OMZ196404:OMZ196745 OWV196404:OWV196745 PGR196404:PGR196745 PQN196404:PQN196745 QAJ196404:QAJ196745 QKF196404:QKF196745 QUB196404:QUB196745 RDX196404:RDX196745 RNT196404:RNT196745 RXP196404:RXP196745 SHL196404:SHL196745 SRH196404:SRH196745 TBD196404:TBD196745 TKZ196404:TKZ196745 TUV196404:TUV196745 UER196404:UER196745 UON196404:UON196745 UYJ196404:UYJ196745 VIF196404:VIF196745 VSB196404:VSB196745 WBX196404:WBX196745 WLT196404:WLT196745 WVP196404:WVP196745 H261940:H262281 JD261940:JD262281 SZ261940:SZ262281 ACV261940:ACV262281 AMR261940:AMR262281 AWN261940:AWN262281 BGJ261940:BGJ262281 BQF261940:BQF262281 CAB261940:CAB262281 CJX261940:CJX262281 CTT261940:CTT262281 DDP261940:DDP262281 DNL261940:DNL262281 DXH261940:DXH262281 EHD261940:EHD262281 EQZ261940:EQZ262281 FAV261940:FAV262281 FKR261940:FKR262281 FUN261940:FUN262281 GEJ261940:GEJ262281 GOF261940:GOF262281 GYB261940:GYB262281 HHX261940:HHX262281 HRT261940:HRT262281 IBP261940:IBP262281 ILL261940:ILL262281 IVH261940:IVH262281 JFD261940:JFD262281 JOZ261940:JOZ262281 JYV261940:JYV262281 KIR261940:KIR262281 KSN261940:KSN262281 LCJ261940:LCJ262281 LMF261940:LMF262281 LWB261940:LWB262281 MFX261940:MFX262281 MPT261940:MPT262281 MZP261940:MZP262281 NJL261940:NJL262281 NTH261940:NTH262281 ODD261940:ODD262281 OMZ261940:OMZ262281 OWV261940:OWV262281 PGR261940:PGR262281 PQN261940:PQN262281 QAJ261940:QAJ262281 QKF261940:QKF262281 QUB261940:QUB262281 RDX261940:RDX262281 RNT261940:RNT262281 RXP261940:RXP262281 SHL261940:SHL262281 SRH261940:SRH262281 TBD261940:TBD262281 TKZ261940:TKZ262281 TUV261940:TUV262281 UER261940:UER262281 UON261940:UON262281 UYJ261940:UYJ262281 VIF261940:VIF262281 VSB261940:VSB262281 WBX261940:WBX262281 WLT261940:WLT262281 WVP261940:WVP262281 H327476:H327817 JD327476:JD327817 SZ327476:SZ327817 ACV327476:ACV327817 AMR327476:AMR327817 AWN327476:AWN327817 BGJ327476:BGJ327817 BQF327476:BQF327817 CAB327476:CAB327817 CJX327476:CJX327817 CTT327476:CTT327817 DDP327476:DDP327817 DNL327476:DNL327817 DXH327476:DXH327817 EHD327476:EHD327817 EQZ327476:EQZ327817 FAV327476:FAV327817 FKR327476:FKR327817 FUN327476:FUN327817 GEJ327476:GEJ327817 GOF327476:GOF327817 GYB327476:GYB327817 HHX327476:HHX327817 HRT327476:HRT327817 IBP327476:IBP327817 ILL327476:ILL327817 IVH327476:IVH327817 JFD327476:JFD327817 JOZ327476:JOZ327817 JYV327476:JYV327817 KIR327476:KIR327817 KSN327476:KSN327817 LCJ327476:LCJ327817 LMF327476:LMF327817 LWB327476:LWB327817 MFX327476:MFX327817 MPT327476:MPT327817 MZP327476:MZP327817 NJL327476:NJL327817 NTH327476:NTH327817 ODD327476:ODD327817 OMZ327476:OMZ327817 OWV327476:OWV327817 PGR327476:PGR327817 PQN327476:PQN327817 QAJ327476:QAJ327817 QKF327476:QKF327817 QUB327476:QUB327817 RDX327476:RDX327817 RNT327476:RNT327817 RXP327476:RXP327817 SHL327476:SHL327817 SRH327476:SRH327817 TBD327476:TBD327817 TKZ327476:TKZ327817 TUV327476:TUV327817 UER327476:UER327817 UON327476:UON327817 UYJ327476:UYJ327817 VIF327476:VIF327817 VSB327476:VSB327817 WBX327476:WBX327817 WLT327476:WLT327817 WVP327476:WVP327817 H393012:H393353 JD393012:JD393353 SZ393012:SZ393353 ACV393012:ACV393353 AMR393012:AMR393353 AWN393012:AWN393353 BGJ393012:BGJ393353 BQF393012:BQF393353 CAB393012:CAB393353 CJX393012:CJX393353 CTT393012:CTT393353 DDP393012:DDP393353 DNL393012:DNL393353 DXH393012:DXH393353 EHD393012:EHD393353 EQZ393012:EQZ393353 FAV393012:FAV393353 FKR393012:FKR393353 FUN393012:FUN393353 GEJ393012:GEJ393353 GOF393012:GOF393353 GYB393012:GYB393353 HHX393012:HHX393353 HRT393012:HRT393353 IBP393012:IBP393353 ILL393012:ILL393353 IVH393012:IVH393353 JFD393012:JFD393353 JOZ393012:JOZ393353 JYV393012:JYV393353 KIR393012:KIR393353 KSN393012:KSN393353 LCJ393012:LCJ393353 LMF393012:LMF393353 LWB393012:LWB393353 MFX393012:MFX393353 MPT393012:MPT393353 MZP393012:MZP393353 NJL393012:NJL393353 NTH393012:NTH393353 ODD393012:ODD393353 OMZ393012:OMZ393353 OWV393012:OWV393353 PGR393012:PGR393353 PQN393012:PQN393353 QAJ393012:QAJ393353 QKF393012:QKF393353 QUB393012:QUB393353 RDX393012:RDX393353 RNT393012:RNT393353 RXP393012:RXP393353 SHL393012:SHL393353 SRH393012:SRH393353 TBD393012:TBD393353 TKZ393012:TKZ393353 TUV393012:TUV393353 UER393012:UER393353 UON393012:UON393353 UYJ393012:UYJ393353 VIF393012:VIF393353 VSB393012:VSB393353 WBX393012:WBX393353 WLT393012:WLT393353 WVP393012:WVP393353 H458548:H458889 JD458548:JD458889 SZ458548:SZ458889 ACV458548:ACV458889 AMR458548:AMR458889 AWN458548:AWN458889 BGJ458548:BGJ458889 BQF458548:BQF458889 CAB458548:CAB458889 CJX458548:CJX458889 CTT458548:CTT458889 DDP458548:DDP458889 DNL458548:DNL458889 DXH458548:DXH458889 EHD458548:EHD458889 EQZ458548:EQZ458889 FAV458548:FAV458889 FKR458548:FKR458889 FUN458548:FUN458889 GEJ458548:GEJ458889 GOF458548:GOF458889 GYB458548:GYB458889 HHX458548:HHX458889 HRT458548:HRT458889 IBP458548:IBP458889 ILL458548:ILL458889 IVH458548:IVH458889 JFD458548:JFD458889 JOZ458548:JOZ458889 JYV458548:JYV458889 KIR458548:KIR458889 KSN458548:KSN458889 LCJ458548:LCJ458889 LMF458548:LMF458889 LWB458548:LWB458889 MFX458548:MFX458889 MPT458548:MPT458889 MZP458548:MZP458889 NJL458548:NJL458889 NTH458548:NTH458889 ODD458548:ODD458889 OMZ458548:OMZ458889 OWV458548:OWV458889 PGR458548:PGR458889 PQN458548:PQN458889 QAJ458548:QAJ458889 QKF458548:QKF458889 QUB458548:QUB458889 RDX458548:RDX458889 RNT458548:RNT458889 RXP458548:RXP458889 SHL458548:SHL458889 SRH458548:SRH458889 TBD458548:TBD458889 TKZ458548:TKZ458889 TUV458548:TUV458889 UER458548:UER458889 UON458548:UON458889 UYJ458548:UYJ458889 VIF458548:VIF458889 VSB458548:VSB458889 WBX458548:WBX458889 WLT458548:WLT458889 WVP458548:WVP458889 H524084:H524425 JD524084:JD524425 SZ524084:SZ524425 ACV524084:ACV524425 AMR524084:AMR524425 AWN524084:AWN524425 BGJ524084:BGJ524425 BQF524084:BQF524425 CAB524084:CAB524425 CJX524084:CJX524425 CTT524084:CTT524425 DDP524084:DDP524425 DNL524084:DNL524425 DXH524084:DXH524425 EHD524084:EHD524425 EQZ524084:EQZ524425 FAV524084:FAV524425 FKR524084:FKR524425 FUN524084:FUN524425 GEJ524084:GEJ524425 GOF524084:GOF524425 GYB524084:GYB524425 HHX524084:HHX524425 HRT524084:HRT524425 IBP524084:IBP524425 ILL524084:ILL524425 IVH524084:IVH524425 JFD524084:JFD524425 JOZ524084:JOZ524425 JYV524084:JYV524425 KIR524084:KIR524425 KSN524084:KSN524425 LCJ524084:LCJ524425 LMF524084:LMF524425 LWB524084:LWB524425 MFX524084:MFX524425 MPT524084:MPT524425 MZP524084:MZP524425 NJL524084:NJL524425 NTH524084:NTH524425 ODD524084:ODD524425 OMZ524084:OMZ524425 OWV524084:OWV524425 PGR524084:PGR524425 PQN524084:PQN524425 QAJ524084:QAJ524425 QKF524084:QKF524425 QUB524084:QUB524425 RDX524084:RDX524425 RNT524084:RNT524425 RXP524084:RXP524425 SHL524084:SHL524425 SRH524084:SRH524425 TBD524084:TBD524425 TKZ524084:TKZ524425 TUV524084:TUV524425 UER524084:UER524425 UON524084:UON524425 UYJ524084:UYJ524425 VIF524084:VIF524425 VSB524084:VSB524425 WBX524084:WBX524425 WLT524084:WLT524425 WVP524084:WVP524425 H589620:H589961 JD589620:JD589961 SZ589620:SZ589961 ACV589620:ACV589961 AMR589620:AMR589961 AWN589620:AWN589961 BGJ589620:BGJ589961 BQF589620:BQF589961 CAB589620:CAB589961 CJX589620:CJX589961 CTT589620:CTT589961 DDP589620:DDP589961 DNL589620:DNL589961 DXH589620:DXH589961 EHD589620:EHD589961 EQZ589620:EQZ589961 FAV589620:FAV589961 FKR589620:FKR589961 FUN589620:FUN589961 GEJ589620:GEJ589961 GOF589620:GOF589961 GYB589620:GYB589961 HHX589620:HHX589961 HRT589620:HRT589961 IBP589620:IBP589961 ILL589620:ILL589961 IVH589620:IVH589961 JFD589620:JFD589961 JOZ589620:JOZ589961 JYV589620:JYV589961 KIR589620:KIR589961 KSN589620:KSN589961 LCJ589620:LCJ589961 LMF589620:LMF589961 LWB589620:LWB589961 MFX589620:MFX589961 MPT589620:MPT589961 MZP589620:MZP589961 NJL589620:NJL589961 NTH589620:NTH589961 ODD589620:ODD589961 OMZ589620:OMZ589961 OWV589620:OWV589961 PGR589620:PGR589961 PQN589620:PQN589961 QAJ589620:QAJ589961 QKF589620:QKF589961 QUB589620:QUB589961 RDX589620:RDX589961 RNT589620:RNT589961 RXP589620:RXP589961 SHL589620:SHL589961 SRH589620:SRH589961 TBD589620:TBD589961 TKZ589620:TKZ589961 TUV589620:TUV589961 UER589620:UER589961 UON589620:UON589961 UYJ589620:UYJ589961 VIF589620:VIF589961 VSB589620:VSB589961 WBX589620:WBX589961 WLT589620:WLT589961 WVP589620:WVP589961 H655156:H655497 JD655156:JD655497 SZ655156:SZ655497 ACV655156:ACV655497 AMR655156:AMR655497 AWN655156:AWN655497 BGJ655156:BGJ655497 BQF655156:BQF655497 CAB655156:CAB655497 CJX655156:CJX655497 CTT655156:CTT655497 DDP655156:DDP655497 DNL655156:DNL655497 DXH655156:DXH655497 EHD655156:EHD655497 EQZ655156:EQZ655497 FAV655156:FAV655497 FKR655156:FKR655497 FUN655156:FUN655497 GEJ655156:GEJ655497 GOF655156:GOF655497 GYB655156:GYB655497 HHX655156:HHX655497 HRT655156:HRT655497 IBP655156:IBP655497 ILL655156:ILL655497 IVH655156:IVH655497 JFD655156:JFD655497 JOZ655156:JOZ655497 JYV655156:JYV655497 KIR655156:KIR655497 KSN655156:KSN655497 LCJ655156:LCJ655497 LMF655156:LMF655497 LWB655156:LWB655497 MFX655156:MFX655497 MPT655156:MPT655497 MZP655156:MZP655497 NJL655156:NJL655497 NTH655156:NTH655497 ODD655156:ODD655497 OMZ655156:OMZ655497 OWV655156:OWV655497 PGR655156:PGR655497 PQN655156:PQN655497 QAJ655156:QAJ655497 QKF655156:QKF655497 QUB655156:QUB655497 RDX655156:RDX655497 RNT655156:RNT655497 RXP655156:RXP655497 SHL655156:SHL655497 SRH655156:SRH655497 TBD655156:TBD655497 TKZ655156:TKZ655497 TUV655156:TUV655497 UER655156:UER655497 UON655156:UON655497 UYJ655156:UYJ655497 VIF655156:VIF655497 VSB655156:VSB655497 WBX655156:WBX655497 WLT655156:WLT655497 WVP655156:WVP655497 H720692:H721033 JD720692:JD721033 SZ720692:SZ721033 ACV720692:ACV721033 AMR720692:AMR721033 AWN720692:AWN721033 BGJ720692:BGJ721033 BQF720692:BQF721033 CAB720692:CAB721033 CJX720692:CJX721033 CTT720692:CTT721033 DDP720692:DDP721033 DNL720692:DNL721033 DXH720692:DXH721033 EHD720692:EHD721033 EQZ720692:EQZ721033 FAV720692:FAV721033 FKR720692:FKR721033 FUN720692:FUN721033 GEJ720692:GEJ721033 GOF720692:GOF721033 GYB720692:GYB721033 HHX720692:HHX721033 HRT720692:HRT721033 IBP720692:IBP721033 ILL720692:ILL721033 IVH720692:IVH721033 JFD720692:JFD721033 JOZ720692:JOZ721033 JYV720692:JYV721033 KIR720692:KIR721033 KSN720692:KSN721033 LCJ720692:LCJ721033 LMF720692:LMF721033 LWB720692:LWB721033 MFX720692:MFX721033 MPT720692:MPT721033 MZP720692:MZP721033 NJL720692:NJL721033 NTH720692:NTH721033 ODD720692:ODD721033 OMZ720692:OMZ721033 OWV720692:OWV721033 PGR720692:PGR721033 PQN720692:PQN721033 QAJ720692:QAJ721033 QKF720692:QKF721033 QUB720692:QUB721033 RDX720692:RDX721033 RNT720692:RNT721033 RXP720692:RXP721033 SHL720692:SHL721033 SRH720692:SRH721033 TBD720692:TBD721033 TKZ720692:TKZ721033 TUV720692:TUV721033 UER720692:UER721033 UON720692:UON721033 UYJ720692:UYJ721033 VIF720692:VIF721033 VSB720692:VSB721033 WBX720692:WBX721033 WLT720692:WLT721033 WVP720692:WVP721033 H786228:H786569 JD786228:JD786569 SZ786228:SZ786569 ACV786228:ACV786569 AMR786228:AMR786569 AWN786228:AWN786569 BGJ786228:BGJ786569 BQF786228:BQF786569 CAB786228:CAB786569 CJX786228:CJX786569 CTT786228:CTT786569 DDP786228:DDP786569 DNL786228:DNL786569 DXH786228:DXH786569 EHD786228:EHD786569 EQZ786228:EQZ786569 FAV786228:FAV786569 FKR786228:FKR786569 FUN786228:FUN786569 GEJ786228:GEJ786569 GOF786228:GOF786569 GYB786228:GYB786569 HHX786228:HHX786569 HRT786228:HRT786569 IBP786228:IBP786569 ILL786228:ILL786569 IVH786228:IVH786569 JFD786228:JFD786569 JOZ786228:JOZ786569 JYV786228:JYV786569 KIR786228:KIR786569 KSN786228:KSN786569 LCJ786228:LCJ786569 LMF786228:LMF786569 LWB786228:LWB786569 MFX786228:MFX786569 MPT786228:MPT786569 MZP786228:MZP786569 NJL786228:NJL786569 NTH786228:NTH786569 ODD786228:ODD786569 OMZ786228:OMZ786569 OWV786228:OWV786569 PGR786228:PGR786569 PQN786228:PQN786569 QAJ786228:QAJ786569 QKF786228:QKF786569 QUB786228:QUB786569 RDX786228:RDX786569 RNT786228:RNT786569 RXP786228:RXP786569 SHL786228:SHL786569 SRH786228:SRH786569 TBD786228:TBD786569 TKZ786228:TKZ786569 TUV786228:TUV786569 UER786228:UER786569 UON786228:UON786569 UYJ786228:UYJ786569 VIF786228:VIF786569 VSB786228:VSB786569 WBX786228:WBX786569 WLT786228:WLT786569 WVP786228:WVP786569 H851764:H852105 JD851764:JD852105 SZ851764:SZ852105 ACV851764:ACV852105 AMR851764:AMR852105 AWN851764:AWN852105 BGJ851764:BGJ852105 BQF851764:BQF852105 CAB851764:CAB852105 CJX851764:CJX852105 CTT851764:CTT852105 DDP851764:DDP852105 DNL851764:DNL852105 DXH851764:DXH852105 EHD851764:EHD852105 EQZ851764:EQZ852105 FAV851764:FAV852105 FKR851764:FKR852105 FUN851764:FUN852105 GEJ851764:GEJ852105 GOF851764:GOF852105 GYB851764:GYB852105 HHX851764:HHX852105 HRT851764:HRT852105 IBP851764:IBP852105 ILL851764:ILL852105 IVH851764:IVH852105 JFD851764:JFD852105 JOZ851764:JOZ852105 JYV851764:JYV852105 KIR851764:KIR852105 KSN851764:KSN852105 LCJ851764:LCJ852105 LMF851764:LMF852105 LWB851764:LWB852105 MFX851764:MFX852105 MPT851764:MPT852105 MZP851764:MZP852105 NJL851764:NJL852105 NTH851764:NTH852105 ODD851764:ODD852105 OMZ851764:OMZ852105 OWV851764:OWV852105 PGR851764:PGR852105 PQN851764:PQN852105 QAJ851764:QAJ852105 QKF851764:QKF852105 QUB851764:QUB852105 RDX851764:RDX852105 RNT851764:RNT852105 RXP851764:RXP852105 SHL851764:SHL852105 SRH851764:SRH852105 TBD851764:TBD852105 TKZ851764:TKZ852105 TUV851764:TUV852105 UER851764:UER852105 UON851764:UON852105 UYJ851764:UYJ852105 VIF851764:VIF852105 VSB851764:VSB852105 WBX851764:WBX852105 WLT851764:WLT852105 WVP851764:WVP852105 H917300:H917641 JD917300:JD917641 SZ917300:SZ917641 ACV917300:ACV917641 AMR917300:AMR917641 AWN917300:AWN917641 BGJ917300:BGJ917641 BQF917300:BQF917641 CAB917300:CAB917641 CJX917300:CJX917641 CTT917300:CTT917641 DDP917300:DDP917641 DNL917300:DNL917641 DXH917300:DXH917641 EHD917300:EHD917641 EQZ917300:EQZ917641 FAV917300:FAV917641 FKR917300:FKR917641 FUN917300:FUN917641 GEJ917300:GEJ917641 GOF917300:GOF917641 GYB917300:GYB917641 HHX917300:HHX917641 HRT917300:HRT917641 IBP917300:IBP917641 ILL917300:ILL917641 IVH917300:IVH917641 JFD917300:JFD917641 JOZ917300:JOZ917641 JYV917300:JYV917641 KIR917300:KIR917641 KSN917300:KSN917641 LCJ917300:LCJ917641 LMF917300:LMF917641 LWB917300:LWB917641 MFX917300:MFX917641 MPT917300:MPT917641 MZP917300:MZP917641 NJL917300:NJL917641 NTH917300:NTH917641 ODD917300:ODD917641 OMZ917300:OMZ917641 OWV917300:OWV917641 PGR917300:PGR917641 PQN917300:PQN917641 QAJ917300:QAJ917641 QKF917300:QKF917641 QUB917300:QUB917641 RDX917300:RDX917641 RNT917300:RNT917641 RXP917300:RXP917641 SHL917300:SHL917641 SRH917300:SRH917641 TBD917300:TBD917641 TKZ917300:TKZ917641 TUV917300:TUV917641 UER917300:UER917641 UON917300:UON917641 UYJ917300:UYJ917641 VIF917300:VIF917641 VSB917300:VSB917641 WBX917300:WBX917641 WLT917300:WLT917641 WVP917300:WVP917641 H982836:H983177 JD982836:JD983177 SZ982836:SZ983177 ACV982836:ACV983177 AMR982836:AMR983177 AWN982836:AWN983177 BGJ982836:BGJ983177 BQF982836:BQF983177 CAB982836:CAB983177 CJX982836:CJX983177 CTT982836:CTT983177 DDP982836:DDP983177 DNL982836:DNL983177 DXH982836:DXH983177 EHD982836:EHD983177 EQZ982836:EQZ983177 FAV982836:FAV983177 FKR982836:FKR983177 FUN982836:FUN983177 GEJ982836:GEJ983177 GOF982836:GOF983177 GYB982836:GYB983177 HHX982836:HHX983177 HRT982836:HRT983177 IBP982836:IBP983177 ILL982836:ILL983177 IVH982836:IVH983177 JFD982836:JFD983177 JOZ982836:JOZ983177 JYV982836:JYV983177 KIR982836:KIR983177 KSN982836:KSN983177 LCJ982836:LCJ983177 LMF982836:LMF983177 LWB982836:LWB983177 MFX982836:MFX983177 MPT982836:MPT983177 MZP982836:MZP983177 NJL982836:NJL983177 NTH982836:NTH983177 ODD982836:ODD983177 OMZ982836:OMZ983177 OWV982836:OWV983177 PGR982836:PGR983177 PQN982836:PQN983177 QAJ982836:QAJ983177 QKF982836:QKF983177 QUB982836:QUB983177 RDX982836:RDX983177 RNT982836:RNT983177 RXP982836:RXP983177 SHL982836:SHL983177 SRH982836:SRH983177 TBD982836:TBD983177 TKZ982836:TKZ983177 TUV982836:TUV983177 UER982836:UER983177 UON982836:UON983177 UYJ982836:UYJ983177 VIF982836:VIF983177 VSB982836:VSB983177 WBX982836:WBX983177 WLT982836:WLT983177" xr:uid="{00000000-0002-0000-0100-000002000000}">
      <formula1>1</formula1>
      <formula2>366</formula2>
    </dataValidation>
    <dataValidation type="whole" allowBlank="1" showInputMessage="1" showErrorMessage="1" prompt="Inserire solo i giorni di assenza fatturati/da fatturare" sqref="WVQ982836:WVQ983177 TA7:TA149 ACW7:ACW149 AMS7:AMS149 AWO7:AWO149 BGK7:BGK149 BQG7:BQG149 CAC7:CAC149 CJY7:CJY149 CTU7:CTU149 DDQ7:DDQ149 DNM7:DNM149 DXI7:DXI149 EHE7:EHE149 ERA7:ERA149 FAW7:FAW149 FKS7:FKS149 FUO7:FUO149 GEK7:GEK149 GOG7:GOG149 GYC7:GYC149 HHY7:HHY149 HRU7:HRU149 IBQ7:IBQ149 ILM7:ILM149 IVI7:IVI149 JFE7:JFE149 JPA7:JPA149 JYW7:JYW149 KIS7:KIS149 KSO7:KSO149 LCK7:LCK149 LMG7:LMG149 LWC7:LWC149 MFY7:MFY149 MPU7:MPU149 MZQ7:MZQ149 NJM7:NJM149 NTI7:NTI149 ODE7:ODE149 ONA7:ONA149 OWW7:OWW149 PGS7:PGS149 PQO7:PQO149 QAK7:QAK149 QKG7:QKG149 QUC7:QUC149 RDY7:RDY149 RNU7:RNU149 RXQ7:RXQ149 SHM7:SHM149 SRI7:SRI149 TBE7:TBE149 TLA7:TLA149 TUW7:TUW149 UES7:UES149 UOO7:UOO149 UYK7:UYK149 VIG7:VIG149 VSC7:VSC149 WBY7:WBY149 WLU7:WLU149 WVQ7:WVQ149 JE7:JE149 I65332:I65673 JE65332:JE65673 TA65332:TA65673 ACW65332:ACW65673 AMS65332:AMS65673 AWO65332:AWO65673 BGK65332:BGK65673 BQG65332:BQG65673 CAC65332:CAC65673 CJY65332:CJY65673 CTU65332:CTU65673 DDQ65332:DDQ65673 DNM65332:DNM65673 DXI65332:DXI65673 EHE65332:EHE65673 ERA65332:ERA65673 FAW65332:FAW65673 FKS65332:FKS65673 FUO65332:FUO65673 GEK65332:GEK65673 GOG65332:GOG65673 GYC65332:GYC65673 HHY65332:HHY65673 HRU65332:HRU65673 IBQ65332:IBQ65673 ILM65332:ILM65673 IVI65332:IVI65673 JFE65332:JFE65673 JPA65332:JPA65673 JYW65332:JYW65673 KIS65332:KIS65673 KSO65332:KSO65673 LCK65332:LCK65673 LMG65332:LMG65673 LWC65332:LWC65673 MFY65332:MFY65673 MPU65332:MPU65673 MZQ65332:MZQ65673 NJM65332:NJM65673 NTI65332:NTI65673 ODE65332:ODE65673 ONA65332:ONA65673 OWW65332:OWW65673 PGS65332:PGS65673 PQO65332:PQO65673 QAK65332:QAK65673 QKG65332:QKG65673 QUC65332:QUC65673 RDY65332:RDY65673 RNU65332:RNU65673 RXQ65332:RXQ65673 SHM65332:SHM65673 SRI65332:SRI65673 TBE65332:TBE65673 TLA65332:TLA65673 TUW65332:TUW65673 UES65332:UES65673 UOO65332:UOO65673 UYK65332:UYK65673 VIG65332:VIG65673 VSC65332:VSC65673 WBY65332:WBY65673 WLU65332:WLU65673 WVQ65332:WVQ65673 I130868:I131209 JE130868:JE131209 TA130868:TA131209 ACW130868:ACW131209 AMS130868:AMS131209 AWO130868:AWO131209 BGK130868:BGK131209 BQG130868:BQG131209 CAC130868:CAC131209 CJY130868:CJY131209 CTU130868:CTU131209 DDQ130868:DDQ131209 DNM130868:DNM131209 DXI130868:DXI131209 EHE130868:EHE131209 ERA130868:ERA131209 FAW130868:FAW131209 FKS130868:FKS131209 FUO130868:FUO131209 GEK130868:GEK131209 GOG130868:GOG131209 GYC130868:GYC131209 HHY130868:HHY131209 HRU130868:HRU131209 IBQ130868:IBQ131209 ILM130868:ILM131209 IVI130868:IVI131209 JFE130868:JFE131209 JPA130868:JPA131209 JYW130868:JYW131209 KIS130868:KIS131209 KSO130868:KSO131209 LCK130868:LCK131209 LMG130868:LMG131209 LWC130868:LWC131209 MFY130868:MFY131209 MPU130868:MPU131209 MZQ130868:MZQ131209 NJM130868:NJM131209 NTI130868:NTI131209 ODE130868:ODE131209 ONA130868:ONA131209 OWW130868:OWW131209 PGS130868:PGS131209 PQO130868:PQO131209 QAK130868:QAK131209 QKG130868:QKG131209 QUC130868:QUC131209 RDY130868:RDY131209 RNU130868:RNU131209 RXQ130868:RXQ131209 SHM130868:SHM131209 SRI130868:SRI131209 TBE130868:TBE131209 TLA130868:TLA131209 TUW130868:TUW131209 UES130868:UES131209 UOO130868:UOO131209 UYK130868:UYK131209 VIG130868:VIG131209 VSC130868:VSC131209 WBY130868:WBY131209 WLU130868:WLU131209 WVQ130868:WVQ131209 I196404:I196745 JE196404:JE196745 TA196404:TA196745 ACW196404:ACW196745 AMS196404:AMS196745 AWO196404:AWO196745 BGK196404:BGK196745 BQG196404:BQG196745 CAC196404:CAC196745 CJY196404:CJY196745 CTU196404:CTU196745 DDQ196404:DDQ196745 DNM196404:DNM196745 DXI196404:DXI196745 EHE196404:EHE196745 ERA196404:ERA196745 FAW196404:FAW196745 FKS196404:FKS196745 FUO196404:FUO196745 GEK196404:GEK196745 GOG196404:GOG196745 GYC196404:GYC196745 HHY196404:HHY196745 HRU196404:HRU196745 IBQ196404:IBQ196745 ILM196404:ILM196745 IVI196404:IVI196745 JFE196404:JFE196745 JPA196404:JPA196745 JYW196404:JYW196745 KIS196404:KIS196745 KSO196404:KSO196745 LCK196404:LCK196745 LMG196404:LMG196745 LWC196404:LWC196745 MFY196404:MFY196745 MPU196404:MPU196745 MZQ196404:MZQ196745 NJM196404:NJM196745 NTI196404:NTI196745 ODE196404:ODE196745 ONA196404:ONA196745 OWW196404:OWW196745 PGS196404:PGS196745 PQO196404:PQO196745 QAK196404:QAK196745 QKG196404:QKG196745 QUC196404:QUC196745 RDY196404:RDY196745 RNU196404:RNU196745 RXQ196404:RXQ196745 SHM196404:SHM196745 SRI196404:SRI196745 TBE196404:TBE196745 TLA196404:TLA196745 TUW196404:TUW196745 UES196404:UES196745 UOO196404:UOO196745 UYK196404:UYK196745 VIG196404:VIG196745 VSC196404:VSC196745 WBY196404:WBY196745 WLU196404:WLU196745 WVQ196404:WVQ196745 I261940:I262281 JE261940:JE262281 TA261940:TA262281 ACW261940:ACW262281 AMS261940:AMS262281 AWO261940:AWO262281 BGK261940:BGK262281 BQG261940:BQG262281 CAC261940:CAC262281 CJY261940:CJY262281 CTU261940:CTU262281 DDQ261940:DDQ262281 DNM261940:DNM262281 DXI261940:DXI262281 EHE261940:EHE262281 ERA261940:ERA262281 FAW261940:FAW262281 FKS261940:FKS262281 FUO261940:FUO262281 GEK261940:GEK262281 GOG261940:GOG262281 GYC261940:GYC262281 HHY261940:HHY262281 HRU261940:HRU262281 IBQ261940:IBQ262281 ILM261940:ILM262281 IVI261940:IVI262281 JFE261940:JFE262281 JPA261940:JPA262281 JYW261940:JYW262281 KIS261940:KIS262281 KSO261940:KSO262281 LCK261940:LCK262281 LMG261940:LMG262281 LWC261940:LWC262281 MFY261940:MFY262281 MPU261940:MPU262281 MZQ261940:MZQ262281 NJM261940:NJM262281 NTI261940:NTI262281 ODE261940:ODE262281 ONA261940:ONA262281 OWW261940:OWW262281 PGS261940:PGS262281 PQO261940:PQO262281 QAK261940:QAK262281 QKG261940:QKG262281 QUC261940:QUC262281 RDY261940:RDY262281 RNU261940:RNU262281 RXQ261940:RXQ262281 SHM261940:SHM262281 SRI261940:SRI262281 TBE261940:TBE262281 TLA261940:TLA262281 TUW261940:TUW262281 UES261940:UES262281 UOO261940:UOO262281 UYK261940:UYK262281 VIG261940:VIG262281 VSC261940:VSC262281 WBY261940:WBY262281 WLU261940:WLU262281 WVQ261940:WVQ262281 I327476:I327817 JE327476:JE327817 TA327476:TA327817 ACW327476:ACW327817 AMS327476:AMS327817 AWO327476:AWO327817 BGK327476:BGK327817 BQG327476:BQG327817 CAC327476:CAC327817 CJY327476:CJY327817 CTU327476:CTU327817 DDQ327476:DDQ327817 DNM327476:DNM327817 DXI327476:DXI327817 EHE327476:EHE327817 ERA327476:ERA327817 FAW327476:FAW327817 FKS327476:FKS327817 FUO327476:FUO327817 GEK327476:GEK327817 GOG327476:GOG327817 GYC327476:GYC327817 HHY327476:HHY327817 HRU327476:HRU327817 IBQ327476:IBQ327817 ILM327476:ILM327817 IVI327476:IVI327817 JFE327476:JFE327817 JPA327476:JPA327817 JYW327476:JYW327817 KIS327476:KIS327817 KSO327476:KSO327817 LCK327476:LCK327817 LMG327476:LMG327817 LWC327476:LWC327817 MFY327476:MFY327817 MPU327476:MPU327817 MZQ327476:MZQ327817 NJM327476:NJM327817 NTI327476:NTI327817 ODE327476:ODE327817 ONA327476:ONA327817 OWW327476:OWW327817 PGS327476:PGS327817 PQO327476:PQO327817 QAK327476:QAK327817 QKG327476:QKG327817 QUC327476:QUC327817 RDY327476:RDY327817 RNU327476:RNU327817 RXQ327476:RXQ327817 SHM327476:SHM327817 SRI327476:SRI327817 TBE327476:TBE327817 TLA327476:TLA327817 TUW327476:TUW327817 UES327476:UES327817 UOO327476:UOO327817 UYK327476:UYK327817 VIG327476:VIG327817 VSC327476:VSC327817 WBY327476:WBY327817 WLU327476:WLU327817 WVQ327476:WVQ327817 I393012:I393353 JE393012:JE393353 TA393012:TA393353 ACW393012:ACW393353 AMS393012:AMS393353 AWO393012:AWO393353 BGK393012:BGK393353 BQG393012:BQG393353 CAC393012:CAC393353 CJY393012:CJY393353 CTU393012:CTU393353 DDQ393012:DDQ393353 DNM393012:DNM393353 DXI393012:DXI393353 EHE393012:EHE393353 ERA393012:ERA393353 FAW393012:FAW393353 FKS393012:FKS393353 FUO393012:FUO393353 GEK393012:GEK393353 GOG393012:GOG393353 GYC393012:GYC393353 HHY393012:HHY393353 HRU393012:HRU393353 IBQ393012:IBQ393353 ILM393012:ILM393353 IVI393012:IVI393353 JFE393012:JFE393353 JPA393012:JPA393353 JYW393012:JYW393353 KIS393012:KIS393353 KSO393012:KSO393353 LCK393012:LCK393353 LMG393012:LMG393353 LWC393012:LWC393353 MFY393012:MFY393353 MPU393012:MPU393353 MZQ393012:MZQ393353 NJM393012:NJM393353 NTI393012:NTI393353 ODE393012:ODE393353 ONA393012:ONA393353 OWW393012:OWW393353 PGS393012:PGS393353 PQO393012:PQO393353 QAK393012:QAK393353 QKG393012:QKG393353 QUC393012:QUC393353 RDY393012:RDY393353 RNU393012:RNU393353 RXQ393012:RXQ393353 SHM393012:SHM393353 SRI393012:SRI393353 TBE393012:TBE393353 TLA393012:TLA393353 TUW393012:TUW393353 UES393012:UES393353 UOO393012:UOO393353 UYK393012:UYK393353 VIG393012:VIG393353 VSC393012:VSC393353 WBY393012:WBY393353 WLU393012:WLU393353 WVQ393012:WVQ393353 I458548:I458889 JE458548:JE458889 TA458548:TA458889 ACW458548:ACW458889 AMS458548:AMS458889 AWO458548:AWO458889 BGK458548:BGK458889 BQG458548:BQG458889 CAC458548:CAC458889 CJY458548:CJY458889 CTU458548:CTU458889 DDQ458548:DDQ458889 DNM458548:DNM458889 DXI458548:DXI458889 EHE458548:EHE458889 ERA458548:ERA458889 FAW458548:FAW458889 FKS458548:FKS458889 FUO458548:FUO458889 GEK458548:GEK458889 GOG458548:GOG458889 GYC458548:GYC458889 HHY458548:HHY458889 HRU458548:HRU458889 IBQ458548:IBQ458889 ILM458548:ILM458889 IVI458548:IVI458889 JFE458548:JFE458889 JPA458548:JPA458889 JYW458548:JYW458889 KIS458548:KIS458889 KSO458548:KSO458889 LCK458548:LCK458889 LMG458548:LMG458889 LWC458548:LWC458889 MFY458548:MFY458889 MPU458548:MPU458889 MZQ458548:MZQ458889 NJM458548:NJM458889 NTI458548:NTI458889 ODE458548:ODE458889 ONA458548:ONA458889 OWW458548:OWW458889 PGS458548:PGS458889 PQO458548:PQO458889 QAK458548:QAK458889 QKG458548:QKG458889 QUC458548:QUC458889 RDY458548:RDY458889 RNU458548:RNU458889 RXQ458548:RXQ458889 SHM458548:SHM458889 SRI458548:SRI458889 TBE458548:TBE458889 TLA458548:TLA458889 TUW458548:TUW458889 UES458548:UES458889 UOO458548:UOO458889 UYK458548:UYK458889 VIG458548:VIG458889 VSC458548:VSC458889 WBY458548:WBY458889 WLU458548:WLU458889 WVQ458548:WVQ458889 I524084:I524425 JE524084:JE524425 TA524084:TA524425 ACW524084:ACW524425 AMS524084:AMS524425 AWO524084:AWO524425 BGK524084:BGK524425 BQG524084:BQG524425 CAC524084:CAC524425 CJY524084:CJY524425 CTU524084:CTU524425 DDQ524084:DDQ524425 DNM524084:DNM524425 DXI524084:DXI524425 EHE524084:EHE524425 ERA524084:ERA524425 FAW524084:FAW524425 FKS524084:FKS524425 FUO524084:FUO524425 GEK524084:GEK524425 GOG524084:GOG524425 GYC524084:GYC524425 HHY524084:HHY524425 HRU524084:HRU524425 IBQ524084:IBQ524425 ILM524084:ILM524425 IVI524084:IVI524425 JFE524084:JFE524425 JPA524084:JPA524425 JYW524084:JYW524425 KIS524084:KIS524425 KSO524084:KSO524425 LCK524084:LCK524425 LMG524084:LMG524425 LWC524084:LWC524425 MFY524084:MFY524425 MPU524084:MPU524425 MZQ524084:MZQ524425 NJM524084:NJM524425 NTI524084:NTI524425 ODE524084:ODE524425 ONA524084:ONA524425 OWW524084:OWW524425 PGS524084:PGS524425 PQO524084:PQO524425 QAK524084:QAK524425 QKG524084:QKG524425 QUC524084:QUC524425 RDY524084:RDY524425 RNU524084:RNU524425 RXQ524084:RXQ524425 SHM524084:SHM524425 SRI524084:SRI524425 TBE524084:TBE524425 TLA524084:TLA524425 TUW524084:TUW524425 UES524084:UES524425 UOO524084:UOO524425 UYK524084:UYK524425 VIG524084:VIG524425 VSC524084:VSC524425 WBY524084:WBY524425 WLU524084:WLU524425 WVQ524084:WVQ524425 I589620:I589961 JE589620:JE589961 TA589620:TA589961 ACW589620:ACW589961 AMS589620:AMS589961 AWO589620:AWO589961 BGK589620:BGK589961 BQG589620:BQG589961 CAC589620:CAC589961 CJY589620:CJY589961 CTU589620:CTU589961 DDQ589620:DDQ589961 DNM589620:DNM589961 DXI589620:DXI589961 EHE589620:EHE589961 ERA589620:ERA589961 FAW589620:FAW589961 FKS589620:FKS589961 FUO589620:FUO589961 GEK589620:GEK589961 GOG589620:GOG589961 GYC589620:GYC589961 HHY589620:HHY589961 HRU589620:HRU589961 IBQ589620:IBQ589961 ILM589620:ILM589961 IVI589620:IVI589961 JFE589620:JFE589961 JPA589620:JPA589961 JYW589620:JYW589961 KIS589620:KIS589961 KSO589620:KSO589961 LCK589620:LCK589961 LMG589620:LMG589961 LWC589620:LWC589961 MFY589620:MFY589961 MPU589620:MPU589961 MZQ589620:MZQ589961 NJM589620:NJM589961 NTI589620:NTI589961 ODE589620:ODE589961 ONA589620:ONA589961 OWW589620:OWW589961 PGS589620:PGS589961 PQO589620:PQO589961 QAK589620:QAK589961 QKG589620:QKG589961 QUC589620:QUC589961 RDY589620:RDY589961 RNU589620:RNU589961 RXQ589620:RXQ589961 SHM589620:SHM589961 SRI589620:SRI589961 TBE589620:TBE589961 TLA589620:TLA589961 TUW589620:TUW589961 UES589620:UES589961 UOO589620:UOO589961 UYK589620:UYK589961 VIG589620:VIG589961 VSC589620:VSC589961 WBY589620:WBY589961 WLU589620:WLU589961 WVQ589620:WVQ589961 I655156:I655497 JE655156:JE655497 TA655156:TA655497 ACW655156:ACW655497 AMS655156:AMS655497 AWO655156:AWO655497 BGK655156:BGK655497 BQG655156:BQG655497 CAC655156:CAC655497 CJY655156:CJY655497 CTU655156:CTU655497 DDQ655156:DDQ655497 DNM655156:DNM655497 DXI655156:DXI655497 EHE655156:EHE655497 ERA655156:ERA655497 FAW655156:FAW655497 FKS655156:FKS655497 FUO655156:FUO655497 GEK655156:GEK655497 GOG655156:GOG655497 GYC655156:GYC655497 HHY655156:HHY655497 HRU655156:HRU655497 IBQ655156:IBQ655497 ILM655156:ILM655497 IVI655156:IVI655497 JFE655156:JFE655497 JPA655156:JPA655497 JYW655156:JYW655497 KIS655156:KIS655497 KSO655156:KSO655497 LCK655156:LCK655497 LMG655156:LMG655497 LWC655156:LWC655497 MFY655156:MFY655497 MPU655156:MPU655497 MZQ655156:MZQ655497 NJM655156:NJM655497 NTI655156:NTI655497 ODE655156:ODE655497 ONA655156:ONA655497 OWW655156:OWW655497 PGS655156:PGS655497 PQO655156:PQO655497 QAK655156:QAK655497 QKG655156:QKG655497 QUC655156:QUC655497 RDY655156:RDY655497 RNU655156:RNU655497 RXQ655156:RXQ655497 SHM655156:SHM655497 SRI655156:SRI655497 TBE655156:TBE655497 TLA655156:TLA655497 TUW655156:TUW655497 UES655156:UES655497 UOO655156:UOO655497 UYK655156:UYK655497 VIG655156:VIG655497 VSC655156:VSC655497 WBY655156:WBY655497 WLU655156:WLU655497 WVQ655156:WVQ655497 I720692:I721033 JE720692:JE721033 TA720692:TA721033 ACW720692:ACW721033 AMS720692:AMS721033 AWO720692:AWO721033 BGK720692:BGK721033 BQG720692:BQG721033 CAC720692:CAC721033 CJY720692:CJY721033 CTU720692:CTU721033 DDQ720692:DDQ721033 DNM720692:DNM721033 DXI720692:DXI721033 EHE720692:EHE721033 ERA720692:ERA721033 FAW720692:FAW721033 FKS720692:FKS721033 FUO720692:FUO721033 GEK720692:GEK721033 GOG720692:GOG721033 GYC720692:GYC721033 HHY720692:HHY721033 HRU720692:HRU721033 IBQ720692:IBQ721033 ILM720692:ILM721033 IVI720692:IVI721033 JFE720692:JFE721033 JPA720692:JPA721033 JYW720692:JYW721033 KIS720692:KIS721033 KSO720692:KSO721033 LCK720692:LCK721033 LMG720692:LMG721033 LWC720692:LWC721033 MFY720692:MFY721033 MPU720692:MPU721033 MZQ720692:MZQ721033 NJM720692:NJM721033 NTI720692:NTI721033 ODE720692:ODE721033 ONA720692:ONA721033 OWW720692:OWW721033 PGS720692:PGS721033 PQO720692:PQO721033 QAK720692:QAK721033 QKG720692:QKG721033 QUC720692:QUC721033 RDY720692:RDY721033 RNU720692:RNU721033 RXQ720692:RXQ721033 SHM720692:SHM721033 SRI720692:SRI721033 TBE720692:TBE721033 TLA720692:TLA721033 TUW720692:TUW721033 UES720692:UES721033 UOO720692:UOO721033 UYK720692:UYK721033 VIG720692:VIG721033 VSC720692:VSC721033 WBY720692:WBY721033 WLU720692:WLU721033 WVQ720692:WVQ721033 I786228:I786569 JE786228:JE786569 TA786228:TA786569 ACW786228:ACW786569 AMS786228:AMS786569 AWO786228:AWO786569 BGK786228:BGK786569 BQG786228:BQG786569 CAC786228:CAC786569 CJY786228:CJY786569 CTU786228:CTU786569 DDQ786228:DDQ786569 DNM786228:DNM786569 DXI786228:DXI786569 EHE786228:EHE786569 ERA786228:ERA786569 FAW786228:FAW786569 FKS786228:FKS786569 FUO786228:FUO786569 GEK786228:GEK786569 GOG786228:GOG786569 GYC786228:GYC786569 HHY786228:HHY786569 HRU786228:HRU786569 IBQ786228:IBQ786569 ILM786228:ILM786569 IVI786228:IVI786569 JFE786228:JFE786569 JPA786228:JPA786569 JYW786228:JYW786569 KIS786228:KIS786569 KSO786228:KSO786569 LCK786228:LCK786569 LMG786228:LMG786569 LWC786228:LWC786569 MFY786228:MFY786569 MPU786228:MPU786569 MZQ786228:MZQ786569 NJM786228:NJM786569 NTI786228:NTI786569 ODE786228:ODE786569 ONA786228:ONA786569 OWW786228:OWW786569 PGS786228:PGS786569 PQO786228:PQO786569 QAK786228:QAK786569 QKG786228:QKG786569 QUC786228:QUC786569 RDY786228:RDY786569 RNU786228:RNU786569 RXQ786228:RXQ786569 SHM786228:SHM786569 SRI786228:SRI786569 TBE786228:TBE786569 TLA786228:TLA786569 TUW786228:TUW786569 UES786228:UES786569 UOO786228:UOO786569 UYK786228:UYK786569 VIG786228:VIG786569 VSC786228:VSC786569 WBY786228:WBY786569 WLU786228:WLU786569 WVQ786228:WVQ786569 I851764:I852105 JE851764:JE852105 TA851764:TA852105 ACW851764:ACW852105 AMS851764:AMS852105 AWO851764:AWO852105 BGK851764:BGK852105 BQG851764:BQG852105 CAC851764:CAC852105 CJY851764:CJY852105 CTU851764:CTU852105 DDQ851764:DDQ852105 DNM851764:DNM852105 DXI851764:DXI852105 EHE851764:EHE852105 ERA851764:ERA852105 FAW851764:FAW852105 FKS851764:FKS852105 FUO851764:FUO852105 GEK851764:GEK852105 GOG851764:GOG852105 GYC851764:GYC852105 HHY851764:HHY852105 HRU851764:HRU852105 IBQ851764:IBQ852105 ILM851764:ILM852105 IVI851764:IVI852105 JFE851764:JFE852105 JPA851764:JPA852105 JYW851764:JYW852105 KIS851764:KIS852105 KSO851764:KSO852105 LCK851764:LCK852105 LMG851764:LMG852105 LWC851764:LWC852105 MFY851764:MFY852105 MPU851764:MPU852105 MZQ851764:MZQ852105 NJM851764:NJM852105 NTI851764:NTI852105 ODE851764:ODE852105 ONA851764:ONA852105 OWW851764:OWW852105 PGS851764:PGS852105 PQO851764:PQO852105 QAK851764:QAK852105 QKG851764:QKG852105 QUC851764:QUC852105 RDY851764:RDY852105 RNU851764:RNU852105 RXQ851764:RXQ852105 SHM851764:SHM852105 SRI851764:SRI852105 TBE851764:TBE852105 TLA851764:TLA852105 TUW851764:TUW852105 UES851764:UES852105 UOO851764:UOO852105 UYK851764:UYK852105 VIG851764:VIG852105 VSC851764:VSC852105 WBY851764:WBY852105 WLU851764:WLU852105 WVQ851764:WVQ852105 I917300:I917641 JE917300:JE917641 TA917300:TA917641 ACW917300:ACW917641 AMS917300:AMS917641 AWO917300:AWO917641 BGK917300:BGK917641 BQG917300:BQG917641 CAC917300:CAC917641 CJY917300:CJY917641 CTU917300:CTU917641 DDQ917300:DDQ917641 DNM917300:DNM917641 DXI917300:DXI917641 EHE917300:EHE917641 ERA917300:ERA917641 FAW917300:FAW917641 FKS917300:FKS917641 FUO917300:FUO917641 GEK917300:GEK917641 GOG917300:GOG917641 GYC917300:GYC917641 HHY917300:HHY917641 HRU917300:HRU917641 IBQ917300:IBQ917641 ILM917300:ILM917641 IVI917300:IVI917641 JFE917300:JFE917641 JPA917300:JPA917641 JYW917300:JYW917641 KIS917300:KIS917641 KSO917300:KSO917641 LCK917300:LCK917641 LMG917300:LMG917641 LWC917300:LWC917641 MFY917300:MFY917641 MPU917300:MPU917641 MZQ917300:MZQ917641 NJM917300:NJM917641 NTI917300:NTI917641 ODE917300:ODE917641 ONA917300:ONA917641 OWW917300:OWW917641 PGS917300:PGS917641 PQO917300:PQO917641 QAK917300:QAK917641 QKG917300:QKG917641 QUC917300:QUC917641 RDY917300:RDY917641 RNU917300:RNU917641 RXQ917300:RXQ917641 SHM917300:SHM917641 SRI917300:SRI917641 TBE917300:TBE917641 TLA917300:TLA917641 TUW917300:TUW917641 UES917300:UES917641 UOO917300:UOO917641 UYK917300:UYK917641 VIG917300:VIG917641 VSC917300:VSC917641 WBY917300:WBY917641 WLU917300:WLU917641 WVQ917300:WVQ917641 I982836:I983177 JE982836:JE983177 TA982836:TA983177 ACW982836:ACW983177 AMS982836:AMS983177 AWO982836:AWO983177 BGK982836:BGK983177 BQG982836:BQG983177 CAC982836:CAC983177 CJY982836:CJY983177 CTU982836:CTU983177 DDQ982836:DDQ983177 DNM982836:DNM983177 DXI982836:DXI983177 EHE982836:EHE983177 ERA982836:ERA983177 FAW982836:FAW983177 FKS982836:FKS983177 FUO982836:FUO983177 GEK982836:GEK983177 GOG982836:GOG983177 GYC982836:GYC983177 HHY982836:HHY983177 HRU982836:HRU983177 IBQ982836:IBQ983177 ILM982836:ILM983177 IVI982836:IVI983177 JFE982836:JFE983177 JPA982836:JPA983177 JYW982836:JYW983177 KIS982836:KIS983177 KSO982836:KSO983177 LCK982836:LCK983177 LMG982836:LMG983177 LWC982836:LWC983177 MFY982836:MFY983177 MPU982836:MPU983177 MZQ982836:MZQ983177 NJM982836:NJM983177 NTI982836:NTI983177 ODE982836:ODE983177 ONA982836:ONA983177 OWW982836:OWW983177 PGS982836:PGS983177 PQO982836:PQO983177 QAK982836:QAK983177 QKG982836:QKG983177 QUC982836:QUC983177 RDY982836:RDY983177 RNU982836:RNU983177 RXQ982836:RXQ983177 SHM982836:SHM983177 SRI982836:SRI983177 TBE982836:TBE983177 TLA982836:TLA983177 TUW982836:TUW983177 UES982836:UES983177 UOO982836:UOO983177 UYK982836:UYK983177 VIG982836:VIG983177 VSC982836:VSC983177 WBY982836:WBY983177 WLU982836:WLU983177" xr:uid="{00000000-0002-0000-0100-000003000000}">
      <formula1>0</formula1>
      <formula2>365</formula2>
    </dataValidation>
    <dataValidation type="decimal" operator="lessThan" allowBlank="1" showInputMessage="1" showErrorMessage="1" sqref="WVT982836:WVT983177 TD7:TD149 ACZ7:ACZ149 AMV7:AMV149 AWR7:AWR149 BGN7:BGN149 BQJ7:BQJ149 CAF7:CAF149 CKB7:CKB149 CTX7:CTX149 DDT7:DDT149 DNP7:DNP149 DXL7:DXL149 EHH7:EHH149 ERD7:ERD149 FAZ7:FAZ149 FKV7:FKV149 FUR7:FUR149 GEN7:GEN149 GOJ7:GOJ149 GYF7:GYF149 HIB7:HIB149 HRX7:HRX149 IBT7:IBT149 ILP7:ILP149 IVL7:IVL149 JFH7:JFH149 JPD7:JPD149 JYZ7:JYZ149 KIV7:KIV149 KSR7:KSR149 LCN7:LCN149 LMJ7:LMJ149 LWF7:LWF149 MGB7:MGB149 MPX7:MPX149 MZT7:MZT149 NJP7:NJP149 NTL7:NTL149 ODH7:ODH149 OND7:OND149 OWZ7:OWZ149 PGV7:PGV149 PQR7:PQR149 QAN7:QAN149 QKJ7:QKJ149 QUF7:QUF149 REB7:REB149 RNX7:RNX149 RXT7:RXT149 SHP7:SHP149 SRL7:SRL149 TBH7:TBH149 TLD7:TLD149 TUZ7:TUZ149 UEV7:UEV149 UOR7:UOR149 UYN7:UYN149 VIJ7:VIJ149 VSF7:VSF149 WCB7:WCB149 WLX7:WLX149 WVT7:WVT149 WLX982836:WLX983177 M65332:M65673 JH65332:JH65673 TD65332:TD65673 ACZ65332:ACZ65673 AMV65332:AMV65673 AWR65332:AWR65673 BGN65332:BGN65673 BQJ65332:BQJ65673 CAF65332:CAF65673 CKB65332:CKB65673 CTX65332:CTX65673 DDT65332:DDT65673 DNP65332:DNP65673 DXL65332:DXL65673 EHH65332:EHH65673 ERD65332:ERD65673 FAZ65332:FAZ65673 FKV65332:FKV65673 FUR65332:FUR65673 GEN65332:GEN65673 GOJ65332:GOJ65673 GYF65332:GYF65673 HIB65332:HIB65673 HRX65332:HRX65673 IBT65332:IBT65673 ILP65332:ILP65673 IVL65332:IVL65673 JFH65332:JFH65673 JPD65332:JPD65673 JYZ65332:JYZ65673 KIV65332:KIV65673 KSR65332:KSR65673 LCN65332:LCN65673 LMJ65332:LMJ65673 LWF65332:LWF65673 MGB65332:MGB65673 MPX65332:MPX65673 MZT65332:MZT65673 NJP65332:NJP65673 NTL65332:NTL65673 ODH65332:ODH65673 OND65332:OND65673 OWZ65332:OWZ65673 PGV65332:PGV65673 PQR65332:PQR65673 QAN65332:QAN65673 QKJ65332:QKJ65673 QUF65332:QUF65673 REB65332:REB65673 RNX65332:RNX65673 RXT65332:RXT65673 SHP65332:SHP65673 SRL65332:SRL65673 TBH65332:TBH65673 TLD65332:TLD65673 TUZ65332:TUZ65673 UEV65332:UEV65673 UOR65332:UOR65673 UYN65332:UYN65673 VIJ65332:VIJ65673 VSF65332:VSF65673 WCB65332:WCB65673 WLX65332:WLX65673 WVT65332:WVT65673 M130868:M131209 JH130868:JH131209 TD130868:TD131209 ACZ130868:ACZ131209 AMV130868:AMV131209 AWR130868:AWR131209 BGN130868:BGN131209 BQJ130868:BQJ131209 CAF130868:CAF131209 CKB130868:CKB131209 CTX130868:CTX131209 DDT130868:DDT131209 DNP130868:DNP131209 DXL130868:DXL131209 EHH130868:EHH131209 ERD130868:ERD131209 FAZ130868:FAZ131209 FKV130868:FKV131209 FUR130868:FUR131209 GEN130868:GEN131209 GOJ130868:GOJ131209 GYF130868:GYF131209 HIB130868:HIB131209 HRX130868:HRX131209 IBT130868:IBT131209 ILP130868:ILP131209 IVL130868:IVL131209 JFH130868:JFH131209 JPD130868:JPD131209 JYZ130868:JYZ131209 KIV130868:KIV131209 KSR130868:KSR131209 LCN130868:LCN131209 LMJ130868:LMJ131209 LWF130868:LWF131209 MGB130868:MGB131209 MPX130868:MPX131209 MZT130868:MZT131209 NJP130868:NJP131209 NTL130868:NTL131209 ODH130868:ODH131209 OND130868:OND131209 OWZ130868:OWZ131209 PGV130868:PGV131209 PQR130868:PQR131209 QAN130868:QAN131209 QKJ130868:QKJ131209 QUF130868:QUF131209 REB130868:REB131209 RNX130868:RNX131209 RXT130868:RXT131209 SHP130868:SHP131209 SRL130868:SRL131209 TBH130868:TBH131209 TLD130868:TLD131209 TUZ130868:TUZ131209 UEV130868:UEV131209 UOR130868:UOR131209 UYN130868:UYN131209 VIJ130868:VIJ131209 VSF130868:VSF131209 WCB130868:WCB131209 WLX130868:WLX131209 WVT130868:WVT131209 M196404:M196745 JH196404:JH196745 TD196404:TD196745 ACZ196404:ACZ196745 AMV196404:AMV196745 AWR196404:AWR196745 BGN196404:BGN196745 BQJ196404:BQJ196745 CAF196404:CAF196745 CKB196404:CKB196745 CTX196404:CTX196745 DDT196404:DDT196745 DNP196404:DNP196745 DXL196404:DXL196745 EHH196404:EHH196745 ERD196404:ERD196745 FAZ196404:FAZ196745 FKV196404:FKV196745 FUR196404:FUR196745 GEN196404:GEN196745 GOJ196404:GOJ196745 GYF196404:GYF196745 HIB196404:HIB196745 HRX196404:HRX196745 IBT196404:IBT196745 ILP196404:ILP196745 IVL196404:IVL196745 JFH196404:JFH196745 JPD196404:JPD196745 JYZ196404:JYZ196745 KIV196404:KIV196745 KSR196404:KSR196745 LCN196404:LCN196745 LMJ196404:LMJ196745 LWF196404:LWF196745 MGB196404:MGB196745 MPX196404:MPX196745 MZT196404:MZT196745 NJP196404:NJP196745 NTL196404:NTL196745 ODH196404:ODH196745 OND196404:OND196745 OWZ196404:OWZ196745 PGV196404:PGV196745 PQR196404:PQR196745 QAN196404:QAN196745 QKJ196404:QKJ196745 QUF196404:QUF196745 REB196404:REB196745 RNX196404:RNX196745 RXT196404:RXT196745 SHP196404:SHP196745 SRL196404:SRL196745 TBH196404:TBH196745 TLD196404:TLD196745 TUZ196404:TUZ196745 UEV196404:UEV196745 UOR196404:UOR196745 UYN196404:UYN196745 VIJ196404:VIJ196745 VSF196404:VSF196745 WCB196404:WCB196745 WLX196404:WLX196745 WVT196404:WVT196745 M261940:M262281 JH261940:JH262281 TD261940:TD262281 ACZ261940:ACZ262281 AMV261940:AMV262281 AWR261940:AWR262281 BGN261940:BGN262281 BQJ261940:BQJ262281 CAF261940:CAF262281 CKB261940:CKB262281 CTX261940:CTX262281 DDT261940:DDT262281 DNP261940:DNP262281 DXL261940:DXL262281 EHH261940:EHH262281 ERD261940:ERD262281 FAZ261940:FAZ262281 FKV261940:FKV262281 FUR261940:FUR262281 GEN261940:GEN262281 GOJ261940:GOJ262281 GYF261940:GYF262281 HIB261940:HIB262281 HRX261940:HRX262281 IBT261940:IBT262281 ILP261940:ILP262281 IVL261940:IVL262281 JFH261940:JFH262281 JPD261940:JPD262281 JYZ261940:JYZ262281 KIV261940:KIV262281 KSR261940:KSR262281 LCN261940:LCN262281 LMJ261940:LMJ262281 LWF261940:LWF262281 MGB261940:MGB262281 MPX261940:MPX262281 MZT261940:MZT262281 NJP261940:NJP262281 NTL261940:NTL262281 ODH261940:ODH262281 OND261940:OND262281 OWZ261940:OWZ262281 PGV261940:PGV262281 PQR261940:PQR262281 QAN261940:QAN262281 QKJ261940:QKJ262281 QUF261940:QUF262281 REB261940:REB262281 RNX261940:RNX262281 RXT261940:RXT262281 SHP261940:SHP262281 SRL261940:SRL262281 TBH261940:TBH262281 TLD261940:TLD262281 TUZ261940:TUZ262281 UEV261940:UEV262281 UOR261940:UOR262281 UYN261940:UYN262281 VIJ261940:VIJ262281 VSF261940:VSF262281 WCB261940:WCB262281 WLX261940:WLX262281 WVT261940:WVT262281 M327476:M327817 JH327476:JH327817 TD327476:TD327817 ACZ327476:ACZ327817 AMV327476:AMV327817 AWR327476:AWR327817 BGN327476:BGN327817 BQJ327476:BQJ327817 CAF327476:CAF327817 CKB327476:CKB327817 CTX327476:CTX327817 DDT327476:DDT327817 DNP327476:DNP327817 DXL327476:DXL327817 EHH327476:EHH327817 ERD327476:ERD327817 FAZ327476:FAZ327817 FKV327476:FKV327817 FUR327476:FUR327817 GEN327476:GEN327817 GOJ327476:GOJ327817 GYF327476:GYF327817 HIB327476:HIB327817 HRX327476:HRX327817 IBT327476:IBT327817 ILP327476:ILP327817 IVL327476:IVL327817 JFH327476:JFH327817 JPD327476:JPD327817 JYZ327476:JYZ327817 KIV327476:KIV327817 KSR327476:KSR327817 LCN327476:LCN327817 LMJ327476:LMJ327817 LWF327476:LWF327817 MGB327476:MGB327817 MPX327476:MPX327817 MZT327476:MZT327817 NJP327476:NJP327817 NTL327476:NTL327817 ODH327476:ODH327817 OND327476:OND327817 OWZ327476:OWZ327817 PGV327476:PGV327817 PQR327476:PQR327817 QAN327476:QAN327817 QKJ327476:QKJ327817 QUF327476:QUF327817 REB327476:REB327817 RNX327476:RNX327817 RXT327476:RXT327817 SHP327476:SHP327817 SRL327476:SRL327817 TBH327476:TBH327817 TLD327476:TLD327817 TUZ327476:TUZ327817 UEV327476:UEV327817 UOR327476:UOR327817 UYN327476:UYN327817 VIJ327476:VIJ327817 VSF327476:VSF327817 WCB327476:WCB327817 WLX327476:WLX327817 WVT327476:WVT327817 M393012:M393353 JH393012:JH393353 TD393012:TD393353 ACZ393012:ACZ393353 AMV393012:AMV393353 AWR393012:AWR393353 BGN393012:BGN393353 BQJ393012:BQJ393353 CAF393012:CAF393353 CKB393012:CKB393353 CTX393012:CTX393353 DDT393012:DDT393353 DNP393012:DNP393353 DXL393012:DXL393353 EHH393012:EHH393353 ERD393012:ERD393353 FAZ393012:FAZ393353 FKV393012:FKV393353 FUR393012:FUR393353 GEN393012:GEN393353 GOJ393012:GOJ393353 GYF393012:GYF393353 HIB393012:HIB393353 HRX393012:HRX393353 IBT393012:IBT393353 ILP393012:ILP393353 IVL393012:IVL393353 JFH393012:JFH393353 JPD393012:JPD393353 JYZ393012:JYZ393353 KIV393012:KIV393353 KSR393012:KSR393353 LCN393012:LCN393353 LMJ393012:LMJ393353 LWF393012:LWF393353 MGB393012:MGB393353 MPX393012:MPX393353 MZT393012:MZT393353 NJP393012:NJP393353 NTL393012:NTL393353 ODH393012:ODH393353 OND393012:OND393353 OWZ393012:OWZ393353 PGV393012:PGV393353 PQR393012:PQR393353 QAN393012:QAN393353 QKJ393012:QKJ393353 QUF393012:QUF393353 REB393012:REB393353 RNX393012:RNX393353 RXT393012:RXT393353 SHP393012:SHP393353 SRL393012:SRL393353 TBH393012:TBH393353 TLD393012:TLD393353 TUZ393012:TUZ393353 UEV393012:UEV393353 UOR393012:UOR393353 UYN393012:UYN393353 VIJ393012:VIJ393353 VSF393012:VSF393353 WCB393012:WCB393353 WLX393012:WLX393353 WVT393012:WVT393353 M458548:M458889 JH458548:JH458889 TD458548:TD458889 ACZ458548:ACZ458889 AMV458548:AMV458889 AWR458548:AWR458889 BGN458548:BGN458889 BQJ458548:BQJ458889 CAF458548:CAF458889 CKB458548:CKB458889 CTX458548:CTX458889 DDT458548:DDT458889 DNP458548:DNP458889 DXL458548:DXL458889 EHH458548:EHH458889 ERD458548:ERD458889 FAZ458548:FAZ458889 FKV458548:FKV458889 FUR458548:FUR458889 GEN458548:GEN458889 GOJ458548:GOJ458889 GYF458548:GYF458889 HIB458548:HIB458889 HRX458548:HRX458889 IBT458548:IBT458889 ILP458548:ILP458889 IVL458548:IVL458889 JFH458548:JFH458889 JPD458548:JPD458889 JYZ458548:JYZ458889 KIV458548:KIV458889 KSR458548:KSR458889 LCN458548:LCN458889 LMJ458548:LMJ458889 LWF458548:LWF458889 MGB458548:MGB458889 MPX458548:MPX458889 MZT458548:MZT458889 NJP458548:NJP458889 NTL458548:NTL458889 ODH458548:ODH458889 OND458548:OND458889 OWZ458548:OWZ458889 PGV458548:PGV458889 PQR458548:PQR458889 QAN458548:QAN458889 QKJ458548:QKJ458889 QUF458548:QUF458889 REB458548:REB458889 RNX458548:RNX458889 RXT458548:RXT458889 SHP458548:SHP458889 SRL458548:SRL458889 TBH458548:TBH458889 TLD458548:TLD458889 TUZ458548:TUZ458889 UEV458548:UEV458889 UOR458548:UOR458889 UYN458548:UYN458889 VIJ458548:VIJ458889 VSF458548:VSF458889 WCB458548:WCB458889 WLX458548:WLX458889 WVT458548:WVT458889 M524084:M524425 JH524084:JH524425 TD524084:TD524425 ACZ524084:ACZ524425 AMV524084:AMV524425 AWR524084:AWR524425 BGN524084:BGN524425 BQJ524084:BQJ524425 CAF524084:CAF524425 CKB524084:CKB524425 CTX524084:CTX524425 DDT524084:DDT524425 DNP524084:DNP524425 DXL524084:DXL524425 EHH524084:EHH524425 ERD524084:ERD524425 FAZ524084:FAZ524425 FKV524084:FKV524425 FUR524084:FUR524425 GEN524084:GEN524425 GOJ524084:GOJ524425 GYF524084:GYF524425 HIB524084:HIB524425 HRX524084:HRX524425 IBT524084:IBT524425 ILP524084:ILP524425 IVL524084:IVL524425 JFH524084:JFH524425 JPD524084:JPD524425 JYZ524084:JYZ524425 KIV524084:KIV524425 KSR524084:KSR524425 LCN524084:LCN524425 LMJ524084:LMJ524425 LWF524084:LWF524425 MGB524084:MGB524425 MPX524084:MPX524425 MZT524084:MZT524425 NJP524084:NJP524425 NTL524084:NTL524425 ODH524084:ODH524425 OND524084:OND524425 OWZ524084:OWZ524425 PGV524084:PGV524425 PQR524084:PQR524425 QAN524084:QAN524425 QKJ524084:QKJ524425 QUF524084:QUF524425 REB524084:REB524425 RNX524084:RNX524425 RXT524084:RXT524425 SHP524084:SHP524425 SRL524084:SRL524425 TBH524084:TBH524425 TLD524084:TLD524425 TUZ524084:TUZ524425 UEV524084:UEV524425 UOR524084:UOR524425 UYN524084:UYN524425 VIJ524084:VIJ524425 VSF524084:VSF524425 WCB524084:WCB524425 WLX524084:WLX524425 WVT524084:WVT524425 M589620:M589961 JH589620:JH589961 TD589620:TD589961 ACZ589620:ACZ589961 AMV589620:AMV589961 AWR589620:AWR589961 BGN589620:BGN589961 BQJ589620:BQJ589961 CAF589620:CAF589961 CKB589620:CKB589961 CTX589620:CTX589961 DDT589620:DDT589961 DNP589620:DNP589961 DXL589620:DXL589961 EHH589620:EHH589961 ERD589620:ERD589961 FAZ589620:FAZ589961 FKV589620:FKV589961 FUR589620:FUR589961 GEN589620:GEN589961 GOJ589620:GOJ589961 GYF589620:GYF589961 HIB589620:HIB589961 HRX589620:HRX589961 IBT589620:IBT589961 ILP589620:ILP589961 IVL589620:IVL589961 JFH589620:JFH589961 JPD589620:JPD589961 JYZ589620:JYZ589961 KIV589620:KIV589961 KSR589620:KSR589961 LCN589620:LCN589961 LMJ589620:LMJ589961 LWF589620:LWF589961 MGB589620:MGB589961 MPX589620:MPX589961 MZT589620:MZT589961 NJP589620:NJP589961 NTL589620:NTL589961 ODH589620:ODH589961 OND589620:OND589961 OWZ589620:OWZ589961 PGV589620:PGV589961 PQR589620:PQR589961 QAN589620:QAN589961 QKJ589620:QKJ589961 QUF589620:QUF589961 REB589620:REB589961 RNX589620:RNX589961 RXT589620:RXT589961 SHP589620:SHP589961 SRL589620:SRL589961 TBH589620:TBH589961 TLD589620:TLD589961 TUZ589620:TUZ589961 UEV589620:UEV589961 UOR589620:UOR589961 UYN589620:UYN589961 VIJ589620:VIJ589961 VSF589620:VSF589961 WCB589620:WCB589961 WLX589620:WLX589961 WVT589620:WVT589961 M655156:M655497 JH655156:JH655497 TD655156:TD655497 ACZ655156:ACZ655497 AMV655156:AMV655497 AWR655156:AWR655497 BGN655156:BGN655497 BQJ655156:BQJ655497 CAF655156:CAF655497 CKB655156:CKB655497 CTX655156:CTX655497 DDT655156:DDT655497 DNP655156:DNP655497 DXL655156:DXL655497 EHH655156:EHH655497 ERD655156:ERD655497 FAZ655156:FAZ655497 FKV655156:FKV655497 FUR655156:FUR655497 GEN655156:GEN655497 GOJ655156:GOJ655497 GYF655156:GYF655497 HIB655156:HIB655497 HRX655156:HRX655497 IBT655156:IBT655497 ILP655156:ILP655497 IVL655156:IVL655497 JFH655156:JFH655497 JPD655156:JPD655497 JYZ655156:JYZ655497 KIV655156:KIV655497 KSR655156:KSR655497 LCN655156:LCN655497 LMJ655156:LMJ655497 LWF655156:LWF655497 MGB655156:MGB655497 MPX655156:MPX655497 MZT655156:MZT655497 NJP655156:NJP655497 NTL655156:NTL655497 ODH655156:ODH655497 OND655156:OND655497 OWZ655156:OWZ655497 PGV655156:PGV655497 PQR655156:PQR655497 QAN655156:QAN655497 QKJ655156:QKJ655497 QUF655156:QUF655497 REB655156:REB655497 RNX655156:RNX655497 RXT655156:RXT655497 SHP655156:SHP655497 SRL655156:SRL655497 TBH655156:TBH655497 TLD655156:TLD655497 TUZ655156:TUZ655497 UEV655156:UEV655497 UOR655156:UOR655497 UYN655156:UYN655497 VIJ655156:VIJ655497 VSF655156:VSF655497 WCB655156:WCB655497 WLX655156:WLX655497 WVT655156:WVT655497 M720692:M721033 JH720692:JH721033 TD720692:TD721033 ACZ720692:ACZ721033 AMV720692:AMV721033 AWR720692:AWR721033 BGN720692:BGN721033 BQJ720692:BQJ721033 CAF720692:CAF721033 CKB720692:CKB721033 CTX720692:CTX721033 DDT720692:DDT721033 DNP720692:DNP721033 DXL720692:DXL721033 EHH720692:EHH721033 ERD720692:ERD721033 FAZ720692:FAZ721033 FKV720692:FKV721033 FUR720692:FUR721033 GEN720692:GEN721033 GOJ720692:GOJ721033 GYF720692:GYF721033 HIB720692:HIB721033 HRX720692:HRX721033 IBT720692:IBT721033 ILP720692:ILP721033 IVL720692:IVL721033 JFH720692:JFH721033 JPD720692:JPD721033 JYZ720692:JYZ721033 KIV720692:KIV721033 KSR720692:KSR721033 LCN720692:LCN721033 LMJ720692:LMJ721033 LWF720692:LWF721033 MGB720692:MGB721033 MPX720692:MPX721033 MZT720692:MZT721033 NJP720692:NJP721033 NTL720692:NTL721033 ODH720692:ODH721033 OND720692:OND721033 OWZ720692:OWZ721033 PGV720692:PGV721033 PQR720692:PQR721033 QAN720692:QAN721033 QKJ720692:QKJ721033 QUF720692:QUF721033 REB720692:REB721033 RNX720692:RNX721033 RXT720692:RXT721033 SHP720692:SHP721033 SRL720692:SRL721033 TBH720692:TBH721033 TLD720692:TLD721033 TUZ720692:TUZ721033 UEV720692:UEV721033 UOR720692:UOR721033 UYN720692:UYN721033 VIJ720692:VIJ721033 VSF720692:VSF721033 WCB720692:WCB721033 WLX720692:WLX721033 WVT720692:WVT721033 M786228:M786569 JH786228:JH786569 TD786228:TD786569 ACZ786228:ACZ786569 AMV786228:AMV786569 AWR786228:AWR786569 BGN786228:BGN786569 BQJ786228:BQJ786569 CAF786228:CAF786569 CKB786228:CKB786569 CTX786228:CTX786569 DDT786228:DDT786569 DNP786228:DNP786569 DXL786228:DXL786569 EHH786228:EHH786569 ERD786228:ERD786569 FAZ786228:FAZ786569 FKV786228:FKV786569 FUR786228:FUR786569 GEN786228:GEN786569 GOJ786228:GOJ786569 GYF786228:GYF786569 HIB786228:HIB786569 HRX786228:HRX786569 IBT786228:IBT786569 ILP786228:ILP786569 IVL786228:IVL786569 JFH786228:JFH786569 JPD786228:JPD786569 JYZ786228:JYZ786569 KIV786228:KIV786569 KSR786228:KSR786569 LCN786228:LCN786569 LMJ786228:LMJ786569 LWF786228:LWF786569 MGB786228:MGB786569 MPX786228:MPX786569 MZT786228:MZT786569 NJP786228:NJP786569 NTL786228:NTL786569 ODH786228:ODH786569 OND786228:OND786569 OWZ786228:OWZ786569 PGV786228:PGV786569 PQR786228:PQR786569 QAN786228:QAN786569 QKJ786228:QKJ786569 QUF786228:QUF786569 REB786228:REB786569 RNX786228:RNX786569 RXT786228:RXT786569 SHP786228:SHP786569 SRL786228:SRL786569 TBH786228:TBH786569 TLD786228:TLD786569 TUZ786228:TUZ786569 UEV786228:UEV786569 UOR786228:UOR786569 UYN786228:UYN786569 VIJ786228:VIJ786569 VSF786228:VSF786569 WCB786228:WCB786569 WLX786228:WLX786569 WVT786228:WVT786569 M851764:M852105 JH851764:JH852105 TD851764:TD852105 ACZ851764:ACZ852105 AMV851764:AMV852105 AWR851764:AWR852105 BGN851764:BGN852105 BQJ851764:BQJ852105 CAF851764:CAF852105 CKB851764:CKB852105 CTX851764:CTX852105 DDT851764:DDT852105 DNP851764:DNP852105 DXL851764:DXL852105 EHH851764:EHH852105 ERD851764:ERD852105 FAZ851764:FAZ852105 FKV851764:FKV852105 FUR851764:FUR852105 GEN851764:GEN852105 GOJ851764:GOJ852105 GYF851764:GYF852105 HIB851764:HIB852105 HRX851764:HRX852105 IBT851764:IBT852105 ILP851764:ILP852105 IVL851764:IVL852105 JFH851764:JFH852105 JPD851764:JPD852105 JYZ851764:JYZ852105 KIV851764:KIV852105 KSR851764:KSR852105 LCN851764:LCN852105 LMJ851764:LMJ852105 LWF851764:LWF852105 MGB851764:MGB852105 MPX851764:MPX852105 MZT851764:MZT852105 NJP851764:NJP852105 NTL851764:NTL852105 ODH851764:ODH852105 OND851764:OND852105 OWZ851764:OWZ852105 PGV851764:PGV852105 PQR851764:PQR852105 QAN851764:QAN852105 QKJ851764:QKJ852105 QUF851764:QUF852105 REB851764:REB852105 RNX851764:RNX852105 RXT851764:RXT852105 SHP851764:SHP852105 SRL851764:SRL852105 TBH851764:TBH852105 TLD851764:TLD852105 TUZ851764:TUZ852105 UEV851764:UEV852105 UOR851764:UOR852105 UYN851764:UYN852105 VIJ851764:VIJ852105 VSF851764:VSF852105 WCB851764:WCB852105 WLX851764:WLX852105 WVT851764:WVT852105 M917300:M917641 JH917300:JH917641 TD917300:TD917641 ACZ917300:ACZ917641 AMV917300:AMV917641 AWR917300:AWR917641 BGN917300:BGN917641 BQJ917300:BQJ917641 CAF917300:CAF917641 CKB917300:CKB917641 CTX917300:CTX917641 DDT917300:DDT917641 DNP917300:DNP917641 DXL917300:DXL917641 EHH917300:EHH917641 ERD917300:ERD917641 FAZ917300:FAZ917641 FKV917300:FKV917641 FUR917300:FUR917641 GEN917300:GEN917641 GOJ917300:GOJ917641 GYF917300:GYF917641 HIB917300:HIB917641 HRX917300:HRX917641 IBT917300:IBT917641 ILP917300:ILP917641 IVL917300:IVL917641 JFH917300:JFH917641 JPD917300:JPD917641 JYZ917300:JYZ917641 KIV917300:KIV917641 KSR917300:KSR917641 LCN917300:LCN917641 LMJ917300:LMJ917641 LWF917300:LWF917641 MGB917300:MGB917641 MPX917300:MPX917641 MZT917300:MZT917641 NJP917300:NJP917641 NTL917300:NTL917641 ODH917300:ODH917641 OND917300:OND917641 OWZ917300:OWZ917641 PGV917300:PGV917641 PQR917300:PQR917641 QAN917300:QAN917641 QKJ917300:QKJ917641 QUF917300:QUF917641 REB917300:REB917641 RNX917300:RNX917641 RXT917300:RXT917641 SHP917300:SHP917641 SRL917300:SRL917641 TBH917300:TBH917641 TLD917300:TLD917641 TUZ917300:TUZ917641 UEV917300:UEV917641 UOR917300:UOR917641 UYN917300:UYN917641 VIJ917300:VIJ917641 VSF917300:VSF917641 WCB917300:WCB917641 WLX917300:WLX917641 WVT917300:WVT917641 M982836:M983177 JH982836:JH983177 TD982836:TD983177 ACZ982836:ACZ983177 AMV982836:AMV983177 AWR982836:AWR983177 BGN982836:BGN983177 BQJ982836:BQJ983177 CAF982836:CAF983177 CKB982836:CKB983177 CTX982836:CTX983177 DDT982836:DDT983177 DNP982836:DNP983177 DXL982836:DXL983177 EHH982836:EHH983177 ERD982836:ERD983177 FAZ982836:FAZ983177 FKV982836:FKV983177 FUR982836:FUR983177 GEN982836:GEN983177 GOJ982836:GOJ983177 GYF982836:GYF983177 HIB982836:HIB983177 HRX982836:HRX983177 IBT982836:IBT983177 ILP982836:ILP983177 IVL982836:IVL983177 JFH982836:JFH983177 JPD982836:JPD983177 JYZ982836:JYZ983177 KIV982836:KIV983177 KSR982836:KSR983177 LCN982836:LCN983177 LMJ982836:LMJ983177 LWF982836:LWF983177 MGB982836:MGB983177 MPX982836:MPX983177 MZT982836:MZT983177 NJP982836:NJP983177 NTL982836:NTL983177 ODH982836:ODH983177 OND982836:OND983177 OWZ982836:OWZ983177 PGV982836:PGV983177 PQR982836:PQR983177 QAN982836:QAN983177 QKJ982836:QKJ983177 QUF982836:QUF983177 REB982836:REB983177 RNX982836:RNX983177 RXT982836:RXT983177 SHP982836:SHP983177 SRL982836:SRL983177 TBH982836:TBH983177 TLD982836:TLD983177 TUZ982836:TUZ983177 UEV982836:UEV983177 UOR982836:UOR983177 UYN982836:UYN983177 VIJ982836:VIJ983177 VSF982836:VSF983177 WCB982836:WCB983177 JH7:JH149" xr:uid="{00000000-0002-0000-0100-000004000000}">
      <formula1>20000</formula1>
    </dataValidation>
    <dataValidation type="date" allowBlank="1" showInputMessage="1" showErrorMessage="1" sqref="WVN982836:WVO983177 SX7:SY149 ACT7:ACU149 AMP7:AMQ149 AWL7:AWM149 BGH7:BGI149 BQD7:BQE149 BZZ7:CAA149 CJV7:CJW149 CTR7:CTS149 DDN7:DDO149 DNJ7:DNK149 DXF7:DXG149 EHB7:EHC149 EQX7:EQY149 FAT7:FAU149 FKP7:FKQ149 FUL7:FUM149 GEH7:GEI149 GOD7:GOE149 GXZ7:GYA149 HHV7:HHW149 HRR7:HRS149 IBN7:IBO149 ILJ7:ILK149 IVF7:IVG149 JFB7:JFC149 JOX7:JOY149 JYT7:JYU149 KIP7:KIQ149 KSL7:KSM149 LCH7:LCI149 LMD7:LME149 LVZ7:LWA149 MFV7:MFW149 MPR7:MPS149 MZN7:MZO149 NJJ7:NJK149 NTF7:NTG149 ODB7:ODC149 OMX7:OMY149 OWT7:OWU149 PGP7:PGQ149 PQL7:PQM149 QAH7:QAI149 QKD7:QKE149 QTZ7:QUA149 RDV7:RDW149 RNR7:RNS149 RXN7:RXO149 SHJ7:SHK149 SRF7:SRG149 TBB7:TBC149 TKX7:TKY149 TUT7:TUU149 UEP7:UEQ149 UOL7:UOM149 UYH7:UYI149 VID7:VIE149 VRZ7:VSA149 WBV7:WBW149 WLR7:WLS149 WVN7:WVO149 WLR982836:WLS983177 F65332:G65673 JB65332:JC65673 SX65332:SY65673 ACT65332:ACU65673 AMP65332:AMQ65673 AWL65332:AWM65673 BGH65332:BGI65673 BQD65332:BQE65673 BZZ65332:CAA65673 CJV65332:CJW65673 CTR65332:CTS65673 DDN65332:DDO65673 DNJ65332:DNK65673 DXF65332:DXG65673 EHB65332:EHC65673 EQX65332:EQY65673 FAT65332:FAU65673 FKP65332:FKQ65673 FUL65332:FUM65673 GEH65332:GEI65673 GOD65332:GOE65673 GXZ65332:GYA65673 HHV65332:HHW65673 HRR65332:HRS65673 IBN65332:IBO65673 ILJ65332:ILK65673 IVF65332:IVG65673 JFB65332:JFC65673 JOX65332:JOY65673 JYT65332:JYU65673 KIP65332:KIQ65673 KSL65332:KSM65673 LCH65332:LCI65673 LMD65332:LME65673 LVZ65332:LWA65673 MFV65332:MFW65673 MPR65332:MPS65673 MZN65332:MZO65673 NJJ65332:NJK65673 NTF65332:NTG65673 ODB65332:ODC65673 OMX65332:OMY65673 OWT65332:OWU65673 PGP65332:PGQ65673 PQL65332:PQM65673 QAH65332:QAI65673 QKD65332:QKE65673 QTZ65332:QUA65673 RDV65332:RDW65673 RNR65332:RNS65673 RXN65332:RXO65673 SHJ65332:SHK65673 SRF65332:SRG65673 TBB65332:TBC65673 TKX65332:TKY65673 TUT65332:TUU65673 UEP65332:UEQ65673 UOL65332:UOM65673 UYH65332:UYI65673 VID65332:VIE65673 VRZ65332:VSA65673 WBV65332:WBW65673 WLR65332:WLS65673 WVN65332:WVO65673 F130868:G131209 JB130868:JC131209 SX130868:SY131209 ACT130868:ACU131209 AMP130868:AMQ131209 AWL130868:AWM131209 BGH130868:BGI131209 BQD130868:BQE131209 BZZ130868:CAA131209 CJV130868:CJW131209 CTR130868:CTS131209 DDN130868:DDO131209 DNJ130868:DNK131209 DXF130868:DXG131209 EHB130868:EHC131209 EQX130868:EQY131209 FAT130868:FAU131209 FKP130868:FKQ131209 FUL130868:FUM131209 GEH130868:GEI131209 GOD130868:GOE131209 GXZ130868:GYA131209 HHV130868:HHW131209 HRR130868:HRS131209 IBN130868:IBO131209 ILJ130868:ILK131209 IVF130868:IVG131209 JFB130868:JFC131209 JOX130868:JOY131209 JYT130868:JYU131209 KIP130868:KIQ131209 KSL130868:KSM131209 LCH130868:LCI131209 LMD130868:LME131209 LVZ130868:LWA131209 MFV130868:MFW131209 MPR130868:MPS131209 MZN130868:MZO131209 NJJ130868:NJK131209 NTF130868:NTG131209 ODB130868:ODC131209 OMX130868:OMY131209 OWT130868:OWU131209 PGP130868:PGQ131209 PQL130868:PQM131209 QAH130868:QAI131209 QKD130868:QKE131209 QTZ130868:QUA131209 RDV130868:RDW131209 RNR130868:RNS131209 RXN130868:RXO131209 SHJ130868:SHK131209 SRF130868:SRG131209 TBB130868:TBC131209 TKX130868:TKY131209 TUT130868:TUU131209 UEP130868:UEQ131209 UOL130868:UOM131209 UYH130868:UYI131209 VID130868:VIE131209 VRZ130868:VSA131209 WBV130868:WBW131209 WLR130868:WLS131209 WVN130868:WVO131209 F196404:G196745 JB196404:JC196745 SX196404:SY196745 ACT196404:ACU196745 AMP196404:AMQ196745 AWL196404:AWM196745 BGH196404:BGI196745 BQD196404:BQE196745 BZZ196404:CAA196745 CJV196404:CJW196745 CTR196404:CTS196745 DDN196404:DDO196745 DNJ196404:DNK196745 DXF196404:DXG196745 EHB196404:EHC196745 EQX196404:EQY196745 FAT196404:FAU196745 FKP196404:FKQ196745 FUL196404:FUM196745 GEH196404:GEI196745 GOD196404:GOE196745 GXZ196404:GYA196745 HHV196404:HHW196745 HRR196404:HRS196745 IBN196404:IBO196745 ILJ196404:ILK196745 IVF196404:IVG196745 JFB196404:JFC196745 JOX196404:JOY196745 JYT196404:JYU196745 KIP196404:KIQ196745 KSL196404:KSM196745 LCH196404:LCI196745 LMD196404:LME196745 LVZ196404:LWA196745 MFV196404:MFW196745 MPR196404:MPS196745 MZN196404:MZO196745 NJJ196404:NJK196745 NTF196404:NTG196745 ODB196404:ODC196745 OMX196404:OMY196745 OWT196404:OWU196745 PGP196404:PGQ196745 PQL196404:PQM196745 QAH196404:QAI196745 QKD196404:QKE196745 QTZ196404:QUA196745 RDV196404:RDW196745 RNR196404:RNS196745 RXN196404:RXO196745 SHJ196404:SHK196745 SRF196404:SRG196745 TBB196404:TBC196745 TKX196404:TKY196745 TUT196404:TUU196745 UEP196404:UEQ196745 UOL196404:UOM196745 UYH196404:UYI196745 VID196404:VIE196745 VRZ196404:VSA196745 WBV196404:WBW196745 WLR196404:WLS196745 WVN196404:WVO196745 F261940:G262281 JB261940:JC262281 SX261940:SY262281 ACT261940:ACU262281 AMP261940:AMQ262281 AWL261940:AWM262281 BGH261940:BGI262281 BQD261940:BQE262281 BZZ261940:CAA262281 CJV261940:CJW262281 CTR261940:CTS262281 DDN261940:DDO262281 DNJ261940:DNK262281 DXF261940:DXG262281 EHB261940:EHC262281 EQX261940:EQY262281 FAT261940:FAU262281 FKP261940:FKQ262281 FUL261940:FUM262281 GEH261940:GEI262281 GOD261940:GOE262281 GXZ261940:GYA262281 HHV261940:HHW262281 HRR261940:HRS262281 IBN261940:IBO262281 ILJ261940:ILK262281 IVF261940:IVG262281 JFB261940:JFC262281 JOX261940:JOY262281 JYT261940:JYU262281 KIP261940:KIQ262281 KSL261940:KSM262281 LCH261940:LCI262281 LMD261940:LME262281 LVZ261940:LWA262281 MFV261940:MFW262281 MPR261940:MPS262281 MZN261940:MZO262281 NJJ261940:NJK262281 NTF261940:NTG262281 ODB261940:ODC262281 OMX261940:OMY262281 OWT261940:OWU262281 PGP261940:PGQ262281 PQL261940:PQM262281 QAH261940:QAI262281 QKD261940:QKE262281 QTZ261940:QUA262281 RDV261940:RDW262281 RNR261940:RNS262281 RXN261940:RXO262281 SHJ261940:SHK262281 SRF261940:SRG262281 TBB261940:TBC262281 TKX261940:TKY262281 TUT261940:TUU262281 UEP261940:UEQ262281 UOL261940:UOM262281 UYH261940:UYI262281 VID261940:VIE262281 VRZ261940:VSA262281 WBV261940:WBW262281 WLR261940:WLS262281 WVN261940:WVO262281 F327476:G327817 JB327476:JC327817 SX327476:SY327817 ACT327476:ACU327817 AMP327476:AMQ327817 AWL327476:AWM327817 BGH327476:BGI327817 BQD327476:BQE327817 BZZ327476:CAA327817 CJV327476:CJW327817 CTR327476:CTS327817 DDN327476:DDO327817 DNJ327476:DNK327817 DXF327476:DXG327817 EHB327476:EHC327817 EQX327476:EQY327817 FAT327476:FAU327817 FKP327476:FKQ327817 FUL327476:FUM327817 GEH327476:GEI327817 GOD327476:GOE327817 GXZ327476:GYA327817 HHV327476:HHW327817 HRR327476:HRS327817 IBN327476:IBO327817 ILJ327476:ILK327817 IVF327476:IVG327817 JFB327476:JFC327817 JOX327476:JOY327817 JYT327476:JYU327817 KIP327476:KIQ327817 KSL327476:KSM327817 LCH327476:LCI327817 LMD327476:LME327817 LVZ327476:LWA327817 MFV327476:MFW327817 MPR327476:MPS327817 MZN327476:MZO327817 NJJ327476:NJK327817 NTF327476:NTG327817 ODB327476:ODC327817 OMX327476:OMY327817 OWT327476:OWU327817 PGP327476:PGQ327817 PQL327476:PQM327817 QAH327476:QAI327817 QKD327476:QKE327817 QTZ327476:QUA327817 RDV327476:RDW327817 RNR327476:RNS327817 RXN327476:RXO327817 SHJ327476:SHK327817 SRF327476:SRG327817 TBB327476:TBC327817 TKX327476:TKY327817 TUT327476:TUU327817 UEP327476:UEQ327817 UOL327476:UOM327817 UYH327476:UYI327817 VID327476:VIE327817 VRZ327476:VSA327817 WBV327476:WBW327817 WLR327476:WLS327817 WVN327476:WVO327817 F393012:G393353 JB393012:JC393353 SX393012:SY393353 ACT393012:ACU393353 AMP393012:AMQ393353 AWL393012:AWM393353 BGH393012:BGI393353 BQD393012:BQE393353 BZZ393012:CAA393353 CJV393012:CJW393353 CTR393012:CTS393353 DDN393012:DDO393353 DNJ393012:DNK393353 DXF393012:DXG393353 EHB393012:EHC393353 EQX393012:EQY393353 FAT393012:FAU393353 FKP393012:FKQ393353 FUL393012:FUM393353 GEH393012:GEI393353 GOD393012:GOE393353 GXZ393012:GYA393353 HHV393012:HHW393353 HRR393012:HRS393353 IBN393012:IBO393353 ILJ393012:ILK393353 IVF393012:IVG393353 JFB393012:JFC393353 JOX393012:JOY393353 JYT393012:JYU393353 KIP393012:KIQ393353 KSL393012:KSM393353 LCH393012:LCI393353 LMD393012:LME393353 LVZ393012:LWA393353 MFV393012:MFW393353 MPR393012:MPS393353 MZN393012:MZO393353 NJJ393012:NJK393353 NTF393012:NTG393353 ODB393012:ODC393353 OMX393012:OMY393353 OWT393012:OWU393353 PGP393012:PGQ393353 PQL393012:PQM393353 QAH393012:QAI393353 QKD393012:QKE393353 QTZ393012:QUA393353 RDV393012:RDW393353 RNR393012:RNS393353 RXN393012:RXO393353 SHJ393012:SHK393353 SRF393012:SRG393353 TBB393012:TBC393353 TKX393012:TKY393353 TUT393012:TUU393353 UEP393012:UEQ393353 UOL393012:UOM393353 UYH393012:UYI393353 VID393012:VIE393353 VRZ393012:VSA393353 WBV393012:WBW393353 WLR393012:WLS393353 WVN393012:WVO393353 F458548:G458889 JB458548:JC458889 SX458548:SY458889 ACT458548:ACU458889 AMP458548:AMQ458889 AWL458548:AWM458889 BGH458548:BGI458889 BQD458548:BQE458889 BZZ458548:CAA458889 CJV458548:CJW458889 CTR458548:CTS458889 DDN458548:DDO458889 DNJ458548:DNK458889 DXF458548:DXG458889 EHB458548:EHC458889 EQX458548:EQY458889 FAT458548:FAU458889 FKP458548:FKQ458889 FUL458548:FUM458889 GEH458548:GEI458889 GOD458548:GOE458889 GXZ458548:GYA458889 HHV458548:HHW458889 HRR458548:HRS458889 IBN458548:IBO458889 ILJ458548:ILK458889 IVF458548:IVG458889 JFB458548:JFC458889 JOX458548:JOY458889 JYT458548:JYU458889 KIP458548:KIQ458889 KSL458548:KSM458889 LCH458548:LCI458889 LMD458548:LME458889 LVZ458548:LWA458889 MFV458548:MFW458889 MPR458548:MPS458889 MZN458548:MZO458889 NJJ458548:NJK458889 NTF458548:NTG458889 ODB458548:ODC458889 OMX458548:OMY458889 OWT458548:OWU458889 PGP458548:PGQ458889 PQL458548:PQM458889 QAH458548:QAI458889 QKD458548:QKE458889 QTZ458548:QUA458889 RDV458548:RDW458889 RNR458548:RNS458889 RXN458548:RXO458889 SHJ458548:SHK458889 SRF458548:SRG458889 TBB458548:TBC458889 TKX458548:TKY458889 TUT458548:TUU458889 UEP458548:UEQ458889 UOL458548:UOM458889 UYH458548:UYI458889 VID458548:VIE458889 VRZ458548:VSA458889 WBV458548:WBW458889 WLR458548:WLS458889 WVN458548:WVO458889 F524084:G524425 JB524084:JC524425 SX524084:SY524425 ACT524084:ACU524425 AMP524084:AMQ524425 AWL524084:AWM524425 BGH524084:BGI524425 BQD524084:BQE524425 BZZ524084:CAA524425 CJV524084:CJW524425 CTR524084:CTS524425 DDN524084:DDO524425 DNJ524084:DNK524425 DXF524084:DXG524425 EHB524084:EHC524425 EQX524084:EQY524425 FAT524084:FAU524425 FKP524084:FKQ524425 FUL524084:FUM524425 GEH524084:GEI524425 GOD524084:GOE524425 GXZ524084:GYA524425 HHV524084:HHW524425 HRR524084:HRS524425 IBN524084:IBO524425 ILJ524084:ILK524425 IVF524084:IVG524425 JFB524084:JFC524425 JOX524084:JOY524425 JYT524084:JYU524425 KIP524084:KIQ524425 KSL524084:KSM524425 LCH524084:LCI524425 LMD524084:LME524425 LVZ524084:LWA524425 MFV524084:MFW524425 MPR524084:MPS524425 MZN524084:MZO524425 NJJ524084:NJK524425 NTF524084:NTG524425 ODB524084:ODC524425 OMX524084:OMY524425 OWT524084:OWU524425 PGP524084:PGQ524425 PQL524084:PQM524425 QAH524084:QAI524425 QKD524084:QKE524425 QTZ524084:QUA524425 RDV524084:RDW524425 RNR524084:RNS524425 RXN524084:RXO524425 SHJ524084:SHK524425 SRF524084:SRG524425 TBB524084:TBC524425 TKX524084:TKY524425 TUT524084:TUU524425 UEP524084:UEQ524425 UOL524084:UOM524425 UYH524084:UYI524425 VID524084:VIE524425 VRZ524084:VSA524425 WBV524084:WBW524425 WLR524084:WLS524425 WVN524084:WVO524425 F589620:G589961 JB589620:JC589961 SX589620:SY589961 ACT589620:ACU589961 AMP589620:AMQ589961 AWL589620:AWM589961 BGH589620:BGI589961 BQD589620:BQE589961 BZZ589620:CAA589961 CJV589620:CJW589961 CTR589620:CTS589961 DDN589620:DDO589961 DNJ589620:DNK589961 DXF589620:DXG589961 EHB589620:EHC589961 EQX589620:EQY589961 FAT589620:FAU589961 FKP589620:FKQ589961 FUL589620:FUM589961 GEH589620:GEI589961 GOD589620:GOE589961 GXZ589620:GYA589961 HHV589620:HHW589961 HRR589620:HRS589961 IBN589620:IBO589961 ILJ589620:ILK589961 IVF589620:IVG589961 JFB589620:JFC589961 JOX589620:JOY589961 JYT589620:JYU589961 KIP589620:KIQ589961 KSL589620:KSM589961 LCH589620:LCI589961 LMD589620:LME589961 LVZ589620:LWA589961 MFV589620:MFW589961 MPR589620:MPS589961 MZN589620:MZO589961 NJJ589620:NJK589961 NTF589620:NTG589961 ODB589620:ODC589961 OMX589620:OMY589961 OWT589620:OWU589961 PGP589620:PGQ589961 PQL589620:PQM589961 QAH589620:QAI589961 QKD589620:QKE589961 QTZ589620:QUA589961 RDV589620:RDW589961 RNR589620:RNS589961 RXN589620:RXO589961 SHJ589620:SHK589961 SRF589620:SRG589961 TBB589620:TBC589961 TKX589620:TKY589961 TUT589620:TUU589961 UEP589620:UEQ589961 UOL589620:UOM589961 UYH589620:UYI589961 VID589620:VIE589961 VRZ589620:VSA589961 WBV589620:WBW589961 WLR589620:WLS589961 WVN589620:WVO589961 F655156:G655497 JB655156:JC655497 SX655156:SY655497 ACT655156:ACU655497 AMP655156:AMQ655497 AWL655156:AWM655497 BGH655156:BGI655497 BQD655156:BQE655497 BZZ655156:CAA655497 CJV655156:CJW655497 CTR655156:CTS655497 DDN655156:DDO655497 DNJ655156:DNK655497 DXF655156:DXG655497 EHB655156:EHC655497 EQX655156:EQY655497 FAT655156:FAU655497 FKP655156:FKQ655497 FUL655156:FUM655497 GEH655156:GEI655497 GOD655156:GOE655497 GXZ655156:GYA655497 HHV655156:HHW655497 HRR655156:HRS655497 IBN655156:IBO655497 ILJ655156:ILK655497 IVF655156:IVG655497 JFB655156:JFC655497 JOX655156:JOY655497 JYT655156:JYU655497 KIP655156:KIQ655497 KSL655156:KSM655497 LCH655156:LCI655497 LMD655156:LME655497 LVZ655156:LWA655497 MFV655156:MFW655497 MPR655156:MPS655497 MZN655156:MZO655497 NJJ655156:NJK655497 NTF655156:NTG655497 ODB655156:ODC655497 OMX655156:OMY655497 OWT655156:OWU655497 PGP655156:PGQ655497 PQL655156:PQM655497 QAH655156:QAI655497 QKD655156:QKE655497 QTZ655156:QUA655497 RDV655156:RDW655497 RNR655156:RNS655497 RXN655156:RXO655497 SHJ655156:SHK655497 SRF655156:SRG655497 TBB655156:TBC655497 TKX655156:TKY655497 TUT655156:TUU655497 UEP655156:UEQ655497 UOL655156:UOM655497 UYH655156:UYI655497 VID655156:VIE655497 VRZ655156:VSA655497 WBV655156:WBW655497 WLR655156:WLS655497 WVN655156:WVO655497 F720692:G721033 JB720692:JC721033 SX720692:SY721033 ACT720692:ACU721033 AMP720692:AMQ721033 AWL720692:AWM721033 BGH720692:BGI721033 BQD720692:BQE721033 BZZ720692:CAA721033 CJV720692:CJW721033 CTR720692:CTS721033 DDN720692:DDO721033 DNJ720692:DNK721033 DXF720692:DXG721033 EHB720692:EHC721033 EQX720692:EQY721033 FAT720692:FAU721033 FKP720692:FKQ721033 FUL720692:FUM721033 GEH720692:GEI721033 GOD720692:GOE721033 GXZ720692:GYA721033 HHV720692:HHW721033 HRR720692:HRS721033 IBN720692:IBO721033 ILJ720692:ILK721033 IVF720692:IVG721033 JFB720692:JFC721033 JOX720692:JOY721033 JYT720692:JYU721033 KIP720692:KIQ721033 KSL720692:KSM721033 LCH720692:LCI721033 LMD720692:LME721033 LVZ720692:LWA721033 MFV720692:MFW721033 MPR720692:MPS721033 MZN720692:MZO721033 NJJ720692:NJK721033 NTF720692:NTG721033 ODB720692:ODC721033 OMX720692:OMY721033 OWT720692:OWU721033 PGP720692:PGQ721033 PQL720692:PQM721033 QAH720692:QAI721033 QKD720692:QKE721033 QTZ720692:QUA721033 RDV720692:RDW721033 RNR720692:RNS721033 RXN720692:RXO721033 SHJ720692:SHK721033 SRF720692:SRG721033 TBB720692:TBC721033 TKX720692:TKY721033 TUT720692:TUU721033 UEP720692:UEQ721033 UOL720692:UOM721033 UYH720692:UYI721033 VID720692:VIE721033 VRZ720692:VSA721033 WBV720692:WBW721033 WLR720692:WLS721033 WVN720692:WVO721033 F786228:G786569 JB786228:JC786569 SX786228:SY786569 ACT786228:ACU786569 AMP786228:AMQ786569 AWL786228:AWM786569 BGH786228:BGI786569 BQD786228:BQE786569 BZZ786228:CAA786569 CJV786228:CJW786569 CTR786228:CTS786569 DDN786228:DDO786569 DNJ786228:DNK786569 DXF786228:DXG786569 EHB786228:EHC786569 EQX786228:EQY786569 FAT786228:FAU786569 FKP786228:FKQ786569 FUL786228:FUM786569 GEH786228:GEI786569 GOD786228:GOE786569 GXZ786228:GYA786569 HHV786228:HHW786569 HRR786228:HRS786569 IBN786228:IBO786569 ILJ786228:ILK786569 IVF786228:IVG786569 JFB786228:JFC786569 JOX786228:JOY786569 JYT786228:JYU786569 KIP786228:KIQ786569 KSL786228:KSM786569 LCH786228:LCI786569 LMD786228:LME786569 LVZ786228:LWA786569 MFV786228:MFW786569 MPR786228:MPS786569 MZN786228:MZO786569 NJJ786228:NJK786569 NTF786228:NTG786569 ODB786228:ODC786569 OMX786228:OMY786569 OWT786228:OWU786569 PGP786228:PGQ786569 PQL786228:PQM786569 QAH786228:QAI786569 QKD786228:QKE786569 QTZ786228:QUA786569 RDV786228:RDW786569 RNR786228:RNS786569 RXN786228:RXO786569 SHJ786228:SHK786569 SRF786228:SRG786569 TBB786228:TBC786569 TKX786228:TKY786569 TUT786228:TUU786569 UEP786228:UEQ786569 UOL786228:UOM786569 UYH786228:UYI786569 VID786228:VIE786569 VRZ786228:VSA786569 WBV786228:WBW786569 WLR786228:WLS786569 WVN786228:WVO786569 F851764:G852105 JB851764:JC852105 SX851764:SY852105 ACT851764:ACU852105 AMP851764:AMQ852105 AWL851764:AWM852105 BGH851764:BGI852105 BQD851764:BQE852105 BZZ851764:CAA852105 CJV851764:CJW852105 CTR851764:CTS852105 DDN851764:DDO852105 DNJ851764:DNK852105 DXF851764:DXG852105 EHB851764:EHC852105 EQX851764:EQY852105 FAT851764:FAU852105 FKP851764:FKQ852105 FUL851764:FUM852105 GEH851764:GEI852105 GOD851764:GOE852105 GXZ851764:GYA852105 HHV851764:HHW852105 HRR851764:HRS852105 IBN851764:IBO852105 ILJ851764:ILK852105 IVF851764:IVG852105 JFB851764:JFC852105 JOX851764:JOY852105 JYT851764:JYU852105 KIP851764:KIQ852105 KSL851764:KSM852105 LCH851764:LCI852105 LMD851764:LME852105 LVZ851764:LWA852105 MFV851764:MFW852105 MPR851764:MPS852105 MZN851764:MZO852105 NJJ851764:NJK852105 NTF851764:NTG852105 ODB851764:ODC852105 OMX851764:OMY852105 OWT851764:OWU852105 PGP851764:PGQ852105 PQL851764:PQM852105 QAH851764:QAI852105 QKD851764:QKE852105 QTZ851764:QUA852105 RDV851764:RDW852105 RNR851764:RNS852105 RXN851764:RXO852105 SHJ851764:SHK852105 SRF851764:SRG852105 TBB851764:TBC852105 TKX851764:TKY852105 TUT851764:TUU852105 UEP851764:UEQ852105 UOL851764:UOM852105 UYH851764:UYI852105 VID851764:VIE852105 VRZ851764:VSA852105 WBV851764:WBW852105 WLR851764:WLS852105 WVN851764:WVO852105 F917300:G917641 JB917300:JC917641 SX917300:SY917641 ACT917300:ACU917641 AMP917300:AMQ917641 AWL917300:AWM917641 BGH917300:BGI917641 BQD917300:BQE917641 BZZ917300:CAA917641 CJV917300:CJW917641 CTR917300:CTS917641 DDN917300:DDO917641 DNJ917300:DNK917641 DXF917300:DXG917641 EHB917300:EHC917641 EQX917300:EQY917641 FAT917300:FAU917641 FKP917300:FKQ917641 FUL917300:FUM917641 GEH917300:GEI917641 GOD917300:GOE917641 GXZ917300:GYA917641 HHV917300:HHW917641 HRR917300:HRS917641 IBN917300:IBO917641 ILJ917300:ILK917641 IVF917300:IVG917641 JFB917300:JFC917641 JOX917300:JOY917641 JYT917300:JYU917641 KIP917300:KIQ917641 KSL917300:KSM917641 LCH917300:LCI917641 LMD917300:LME917641 LVZ917300:LWA917641 MFV917300:MFW917641 MPR917300:MPS917641 MZN917300:MZO917641 NJJ917300:NJK917641 NTF917300:NTG917641 ODB917300:ODC917641 OMX917300:OMY917641 OWT917300:OWU917641 PGP917300:PGQ917641 PQL917300:PQM917641 QAH917300:QAI917641 QKD917300:QKE917641 QTZ917300:QUA917641 RDV917300:RDW917641 RNR917300:RNS917641 RXN917300:RXO917641 SHJ917300:SHK917641 SRF917300:SRG917641 TBB917300:TBC917641 TKX917300:TKY917641 TUT917300:TUU917641 UEP917300:UEQ917641 UOL917300:UOM917641 UYH917300:UYI917641 VID917300:VIE917641 VRZ917300:VSA917641 WBV917300:WBW917641 WLR917300:WLS917641 WVN917300:WVO917641 F982836:G983177 JB982836:JC983177 SX982836:SY983177 ACT982836:ACU983177 AMP982836:AMQ983177 AWL982836:AWM983177 BGH982836:BGI983177 BQD982836:BQE983177 BZZ982836:CAA983177 CJV982836:CJW983177 CTR982836:CTS983177 DDN982836:DDO983177 DNJ982836:DNK983177 DXF982836:DXG983177 EHB982836:EHC983177 EQX982836:EQY983177 FAT982836:FAU983177 FKP982836:FKQ983177 FUL982836:FUM983177 GEH982836:GEI983177 GOD982836:GOE983177 GXZ982836:GYA983177 HHV982836:HHW983177 HRR982836:HRS983177 IBN982836:IBO983177 ILJ982836:ILK983177 IVF982836:IVG983177 JFB982836:JFC983177 JOX982836:JOY983177 JYT982836:JYU983177 KIP982836:KIQ983177 KSL982836:KSM983177 LCH982836:LCI983177 LMD982836:LME983177 LVZ982836:LWA983177 MFV982836:MFW983177 MPR982836:MPS983177 MZN982836:MZO983177 NJJ982836:NJK983177 NTF982836:NTG983177 ODB982836:ODC983177 OMX982836:OMY983177 OWT982836:OWU983177 PGP982836:PGQ983177 PQL982836:PQM983177 QAH982836:QAI983177 QKD982836:QKE983177 QTZ982836:QUA983177 RDV982836:RDW983177 RNR982836:RNS983177 RXN982836:RXO983177 SHJ982836:SHK983177 SRF982836:SRG983177 TBB982836:TBC983177 TKX982836:TKY983177 TUT982836:TUU983177 UEP982836:UEQ983177 UOL982836:UOM983177 UYH982836:UYI983177 VID982836:VIE983177 VRZ982836:VSA983177 WBV982836:WBW983177 JB7:JC149" xr:uid="{00000000-0002-0000-0100-000005000000}">
      <formula1>43101</formula1>
      <formula2>43465</formula2>
    </dataValidation>
    <dataValidation type="date" allowBlank="1" showInputMessage="1" showErrorMessage="1" error="Inserire data compresa nel periodo 01/01/2025 - 31/12/2025" prompt="compilare " sqref="F7:G149" xr:uid="{887AEBC6-A791-4595-B7B4-5FD0151A1D7A}">
      <formula1>45658</formula1>
      <formula2>46022</formula2>
    </dataValidation>
    <dataValidation type="whole" allowBlank="1" showInputMessage="1" showErrorMessage="1" error="massimo 365 gg." prompt="compilare " sqref="H7:H149" xr:uid="{DE7B0622-20C3-4B3D-83E2-08D826A80198}">
      <formula1>1</formula1>
      <formula2>365</formula2>
    </dataValidation>
    <dataValidation type="whole" allowBlank="1" showInputMessage="1" showErrorMessage="1" error="Verificare n. gg. di assenza nel periodo " prompt="inserire solo gg. di assenza fatturati/da fatturare" sqref="I7:I149" xr:uid="{F0F0E556-F5CF-46D8-86D8-7F888F6B9426}">
      <formula1>0</formula1>
      <formula2>364</formula2>
    </dataValidation>
    <dataValidation type="decimal" allowBlank="1" showInputMessage="1" showErrorMessage="1" error="ISEE tra 0,00 e 20.000,00" prompt="compilare " sqref="M7:M149" xr:uid="{650118DB-0029-46EC-81D1-DC1D1EB20CB5}">
      <formula1>0</formula1>
      <formula2>20000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A000000}">
          <x14:formula1>
            <xm:f>'MENU TENDINA'!$A$2:$A$3</xm:f>
          </x14:formula1>
          <xm:sqref>N7:N149</xm:sqref>
        </x14:dataValidation>
        <x14:dataValidation type="list" allowBlank="1" showInputMessage="1" showErrorMessage="1" xr:uid="{00000000-0002-0000-0100-00000B000000}">
          <x14:formula1>
            <xm:f>'MENU TENDINA'!$B$2:$B$31</xm:f>
          </x14:formula1>
          <xm:sqref>D7:D149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50"/>
  <sheetViews>
    <sheetView topLeftCell="A4" zoomScaleNormal="100" workbookViewId="0">
      <selection activeCell="A7" sqref="A7"/>
    </sheetView>
  </sheetViews>
  <sheetFormatPr defaultRowHeight="15" x14ac:dyDescent="0.25"/>
  <cols>
    <col min="1" max="1" width="8" style="132" customWidth="1"/>
    <col min="2" max="2" width="9" style="110" customWidth="1"/>
    <col min="3" max="3" width="16.5703125" style="110" customWidth="1"/>
    <col min="4" max="4" width="26.28515625" style="110" customWidth="1"/>
    <col min="5" max="5" width="12.85546875" style="110" customWidth="1"/>
    <col min="6" max="6" width="12.28515625" style="110" customWidth="1"/>
    <col min="7" max="7" width="11.7109375" style="110" customWidth="1"/>
    <col min="8" max="8" width="11.42578125" style="110" customWidth="1"/>
    <col min="9" max="9" width="9.85546875" style="110" customWidth="1"/>
    <col min="10" max="10" width="22.42578125" style="110" customWidth="1"/>
    <col min="11" max="11" width="11.7109375" style="133" hidden="1" customWidth="1"/>
    <col min="12" max="12" width="11.85546875" style="139" customWidth="1"/>
    <col min="13" max="13" width="10.7109375" style="134" customWidth="1"/>
    <col min="14" max="15" width="12.140625" style="179" customWidth="1"/>
    <col min="16" max="16" width="18.42578125" style="180" customWidth="1"/>
    <col min="17" max="18" width="11" style="110" customWidth="1"/>
    <col min="19" max="20" width="17" style="110" customWidth="1"/>
    <col min="21" max="21" width="15.28515625" style="110" customWidth="1"/>
    <col min="22" max="22" width="15.7109375" style="160" customWidth="1"/>
    <col min="23" max="23" width="15" style="110" customWidth="1"/>
    <col min="24" max="24" width="14.28515625" style="110" customWidth="1"/>
    <col min="25" max="25" width="14.28515625" style="110" hidden="1" customWidth="1"/>
    <col min="26" max="26" width="12.85546875" style="110" customWidth="1"/>
    <col min="27" max="27" width="12.42578125" style="110" customWidth="1"/>
    <col min="28" max="28" width="10.7109375" style="110" hidden="1" customWidth="1"/>
    <col min="29" max="29" width="10.7109375" style="110" customWidth="1"/>
    <col min="30" max="30" width="10.140625" style="110" customWidth="1"/>
    <col min="31" max="31" width="15.7109375" style="140" customWidth="1"/>
    <col min="32" max="32" width="18.7109375" style="140" customWidth="1"/>
    <col min="33" max="33" width="9.7109375" style="110" bestFit="1" customWidth="1"/>
    <col min="34" max="260" width="8.85546875" style="110"/>
    <col min="261" max="261" width="5.28515625" style="110" customWidth="1"/>
    <col min="262" max="262" width="9" style="110" customWidth="1"/>
    <col min="263" max="263" width="14" style="110" customWidth="1"/>
    <col min="264" max="264" width="27" style="110" bestFit="1" customWidth="1"/>
    <col min="265" max="265" width="26.28515625" style="110" customWidth="1"/>
    <col min="266" max="266" width="11" style="110" customWidth="1"/>
    <col min="267" max="267" width="11.28515625" style="110" customWidth="1"/>
    <col min="268" max="268" width="9.28515625" style="110" customWidth="1"/>
    <col min="269" max="269" width="10" style="110" customWidth="1"/>
    <col min="270" max="270" width="9.85546875" style="110" customWidth="1"/>
    <col min="271" max="271" width="11.7109375" style="110" customWidth="1"/>
    <col min="272" max="272" width="11" style="110" customWidth="1"/>
    <col min="273" max="273" width="10.28515625" style="110" bestFit="1" customWidth="1"/>
    <col min="274" max="275" width="11" style="110" customWidth="1"/>
    <col min="276" max="277" width="17" style="110" customWidth="1"/>
    <col min="278" max="278" width="12.28515625" style="110" customWidth="1"/>
    <col min="279" max="279" width="15.7109375" style="110" customWidth="1"/>
    <col min="280" max="280" width="15" style="110" customWidth="1"/>
    <col min="281" max="281" width="26.140625" style="110" customWidth="1"/>
    <col min="282" max="282" width="12.85546875" style="110" customWidth="1"/>
    <col min="283" max="283" width="13.28515625" style="110" customWidth="1"/>
    <col min="284" max="284" width="10.7109375" style="110" customWidth="1"/>
    <col min="285" max="285" width="10.140625" style="110" customWidth="1"/>
    <col min="286" max="286" width="11.7109375" style="110" customWidth="1"/>
    <col min="287" max="287" width="13.140625" style="110" customWidth="1"/>
    <col min="288" max="288" width="14.7109375" style="110" customWidth="1"/>
    <col min="289" max="289" width="9.7109375" style="110" bestFit="1" customWidth="1"/>
    <col min="290" max="516" width="8.85546875" style="110"/>
    <col min="517" max="517" width="5.28515625" style="110" customWidth="1"/>
    <col min="518" max="518" width="9" style="110" customWidth="1"/>
    <col min="519" max="519" width="14" style="110" customWidth="1"/>
    <col min="520" max="520" width="27" style="110" bestFit="1" customWidth="1"/>
    <col min="521" max="521" width="26.28515625" style="110" customWidth="1"/>
    <col min="522" max="522" width="11" style="110" customWidth="1"/>
    <col min="523" max="523" width="11.28515625" style="110" customWidth="1"/>
    <col min="524" max="524" width="9.28515625" style="110" customWidth="1"/>
    <col min="525" max="525" width="10" style="110" customWidth="1"/>
    <col min="526" max="526" width="9.85546875" style="110" customWidth="1"/>
    <col min="527" max="527" width="11.7109375" style="110" customWidth="1"/>
    <col min="528" max="528" width="11" style="110" customWidth="1"/>
    <col min="529" max="529" width="10.28515625" style="110" bestFit="1" customWidth="1"/>
    <col min="530" max="531" width="11" style="110" customWidth="1"/>
    <col min="532" max="533" width="17" style="110" customWidth="1"/>
    <col min="534" max="534" width="12.28515625" style="110" customWidth="1"/>
    <col min="535" max="535" width="15.7109375" style="110" customWidth="1"/>
    <col min="536" max="536" width="15" style="110" customWidth="1"/>
    <col min="537" max="537" width="26.140625" style="110" customWidth="1"/>
    <col min="538" max="538" width="12.85546875" style="110" customWidth="1"/>
    <col min="539" max="539" width="13.28515625" style="110" customWidth="1"/>
    <col min="540" max="540" width="10.7109375" style="110" customWidth="1"/>
    <col min="541" max="541" width="10.140625" style="110" customWidth="1"/>
    <col min="542" max="542" width="11.7109375" style="110" customWidth="1"/>
    <col min="543" max="543" width="13.140625" style="110" customWidth="1"/>
    <col min="544" max="544" width="14.7109375" style="110" customWidth="1"/>
    <col min="545" max="545" width="9.7109375" style="110" bestFit="1" customWidth="1"/>
    <col min="546" max="772" width="8.85546875" style="110"/>
    <col min="773" max="773" width="5.28515625" style="110" customWidth="1"/>
    <col min="774" max="774" width="9" style="110" customWidth="1"/>
    <col min="775" max="775" width="14" style="110" customWidth="1"/>
    <col min="776" max="776" width="27" style="110" bestFit="1" customWidth="1"/>
    <col min="777" max="777" width="26.28515625" style="110" customWidth="1"/>
    <col min="778" max="778" width="11" style="110" customWidth="1"/>
    <col min="779" max="779" width="11.28515625" style="110" customWidth="1"/>
    <col min="780" max="780" width="9.28515625" style="110" customWidth="1"/>
    <col min="781" max="781" width="10" style="110" customWidth="1"/>
    <col min="782" max="782" width="9.85546875" style="110" customWidth="1"/>
    <col min="783" max="783" width="11.7109375" style="110" customWidth="1"/>
    <col min="784" max="784" width="11" style="110" customWidth="1"/>
    <col min="785" max="785" width="10.28515625" style="110" bestFit="1" customWidth="1"/>
    <col min="786" max="787" width="11" style="110" customWidth="1"/>
    <col min="788" max="789" width="17" style="110" customWidth="1"/>
    <col min="790" max="790" width="12.28515625" style="110" customWidth="1"/>
    <col min="791" max="791" width="15.7109375" style="110" customWidth="1"/>
    <col min="792" max="792" width="15" style="110" customWidth="1"/>
    <col min="793" max="793" width="26.140625" style="110" customWidth="1"/>
    <col min="794" max="794" width="12.85546875" style="110" customWidth="1"/>
    <col min="795" max="795" width="13.28515625" style="110" customWidth="1"/>
    <col min="796" max="796" width="10.7109375" style="110" customWidth="1"/>
    <col min="797" max="797" width="10.140625" style="110" customWidth="1"/>
    <col min="798" max="798" width="11.7109375" style="110" customWidth="1"/>
    <col min="799" max="799" width="13.140625" style="110" customWidth="1"/>
    <col min="800" max="800" width="14.7109375" style="110" customWidth="1"/>
    <col min="801" max="801" width="9.7109375" style="110" bestFit="1" customWidth="1"/>
    <col min="802" max="1028" width="8.85546875" style="110"/>
    <col min="1029" max="1029" width="5.28515625" style="110" customWidth="1"/>
    <col min="1030" max="1030" width="9" style="110" customWidth="1"/>
    <col min="1031" max="1031" width="14" style="110" customWidth="1"/>
    <col min="1032" max="1032" width="27" style="110" bestFit="1" customWidth="1"/>
    <col min="1033" max="1033" width="26.28515625" style="110" customWidth="1"/>
    <col min="1034" max="1034" width="11" style="110" customWidth="1"/>
    <col min="1035" max="1035" width="11.28515625" style="110" customWidth="1"/>
    <col min="1036" max="1036" width="9.28515625" style="110" customWidth="1"/>
    <col min="1037" max="1037" width="10" style="110" customWidth="1"/>
    <col min="1038" max="1038" width="9.85546875" style="110" customWidth="1"/>
    <col min="1039" max="1039" width="11.7109375" style="110" customWidth="1"/>
    <col min="1040" max="1040" width="11" style="110" customWidth="1"/>
    <col min="1041" max="1041" width="10.28515625" style="110" bestFit="1" customWidth="1"/>
    <col min="1042" max="1043" width="11" style="110" customWidth="1"/>
    <col min="1044" max="1045" width="17" style="110" customWidth="1"/>
    <col min="1046" max="1046" width="12.28515625" style="110" customWidth="1"/>
    <col min="1047" max="1047" width="15.7109375" style="110" customWidth="1"/>
    <col min="1048" max="1048" width="15" style="110" customWidth="1"/>
    <col min="1049" max="1049" width="26.140625" style="110" customWidth="1"/>
    <col min="1050" max="1050" width="12.85546875" style="110" customWidth="1"/>
    <col min="1051" max="1051" width="13.28515625" style="110" customWidth="1"/>
    <col min="1052" max="1052" width="10.7109375" style="110" customWidth="1"/>
    <col min="1053" max="1053" width="10.140625" style="110" customWidth="1"/>
    <col min="1054" max="1054" width="11.7109375" style="110" customWidth="1"/>
    <col min="1055" max="1055" width="13.140625" style="110" customWidth="1"/>
    <col min="1056" max="1056" width="14.7109375" style="110" customWidth="1"/>
    <col min="1057" max="1057" width="9.7109375" style="110" bestFit="1" customWidth="1"/>
    <col min="1058" max="1284" width="8.85546875" style="110"/>
    <col min="1285" max="1285" width="5.28515625" style="110" customWidth="1"/>
    <col min="1286" max="1286" width="9" style="110" customWidth="1"/>
    <col min="1287" max="1287" width="14" style="110" customWidth="1"/>
    <col min="1288" max="1288" width="27" style="110" bestFit="1" customWidth="1"/>
    <col min="1289" max="1289" width="26.28515625" style="110" customWidth="1"/>
    <col min="1290" max="1290" width="11" style="110" customWidth="1"/>
    <col min="1291" max="1291" width="11.28515625" style="110" customWidth="1"/>
    <col min="1292" max="1292" width="9.28515625" style="110" customWidth="1"/>
    <col min="1293" max="1293" width="10" style="110" customWidth="1"/>
    <col min="1294" max="1294" width="9.85546875" style="110" customWidth="1"/>
    <col min="1295" max="1295" width="11.7109375" style="110" customWidth="1"/>
    <col min="1296" max="1296" width="11" style="110" customWidth="1"/>
    <col min="1297" max="1297" width="10.28515625" style="110" bestFit="1" customWidth="1"/>
    <col min="1298" max="1299" width="11" style="110" customWidth="1"/>
    <col min="1300" max="1301" width="17" style="110" customWidth="1"/>
    <col min="1302" max="1302" width="12.28515625" style="110" customWidth="1"/>
    <col min="1303" max="1303" width="15.7109375" style="110" customWidth="1"/>
    <col min="1304" max="1304" width="15" style="110" customWidth="1"/>
    <col min="1305" max="1305" width="26.140625" style="110" customWidth="1"/>
    <col min="1306" max="1306" width="12.85546875" style="110" customWidth="1"/>
    <col min="1307" max="1307" width="13.28515625" style="110" customWidth="1"/>
    <col min="1308" max="1308" width="10.7109375" style="110" customWidth="1"/>
    <col min="1309" max="1309" width="10.140625" style="110" customWidth="1"/>
    <col min="1310" max="1310" width="11.7109375" style="110" customWidth="1"/>
    <col min="1311" max="1311" width="13.140625" style="110" customWidth="1"/>
    <col min="1312" max="1312" width="14.7109375" style="110" customWidth="1"/>
    <col min="1313" max="1313" width="9.7109375" style="110" bestFit="1" customWidth="1"/>
    <col min="1314" max="1540" width="8.85546875" style="110"/>
    <col min="1541" max="1541" width="5.28515625" style="110" customWidth="1"/>
    <col min="1542" max="1542" width="9" style="110" customWidth="1"/>
    <col min="1543" max="1543" width="14" style="110" customWidth="1"/>
    <col min="1544" max="1544" width="27" style="110" bestFit="1" customWidth="1"/>
    <col min="1545" max="1545" width="26.28515625" style="110" customWidth="1"/>
    <col min="1546" max="1546" width="11" style="110" customWidth="1"/>
    <col min="1547" max="1547" width="11.28515625" style="110" customWidth="1"/>
    <col min="1548" max="1548" width="9.28515625" style="110" customWidth="1"/>
    <col min="1549" max="1549" width="10" style="110" customWidth="1"/>
    <col min="1550" max="1550" width="9.85546875" style="110" customWidth="1"/>
    <col min="1551" max="1551" width="11.7109375" style="110" customWidth="1"/>
    <col min="1552" max="1552" width="11" style="110" customWidth="1"/>
    <col min="1553" max="1553" width="10.28515625" style="110" bestFit="1" customWidth="1"/>
    <col min="1554" max="1555" width="11" style="110" customWidth="1"/>
    <col min="1556" max="1557" width="17" style="110" customWidth="1"/>
    <col min="1558" max="1558" width="12.28515625" style="110" customWidth="1"/>
    <col min="1559" max="1559" width="15.7109375" style="110" customWidth="1"/>
    <col min="1560" max="1560" width="15" style="110" customWidth="1"/>
    <col min="1561" max="1561" width="26.140625" style="110" customWidth="1"/>
    <col min="1562" max="1562" width="12.85546875" style="110" customWidth="1"/>
    <col min="1563" max="1563" width="13.28515625" style="110" customWidth="1"/>
    <col min="1564" max="1564" width="10.7109375" style="110" customWidth="1"/>
    <col min="1565" max="1565" width="10.140625" style="110" customWidth="1"/>
    <col min="1566" max="1566" width="11.7109375" style="110" customWidth="1"/>
    <col min="1567" max="1567" width="13.140625" style="110" customWidth="1"/>
    <col min="1568" max="1568" width="14.7109375" style="110" customWidth="1"/>
    <col min="1569" max="1569" width="9.7109375" style="110" bestFit="1" customWidth="1"/>
    <col min="1570" max="1796" width="8.85546875" style="110"/>
    <col min="1797" max="1797" width="5.28515625" style="110" customWidth="1"/>
    <col min="1798" max="1798" width="9" style="110" customWidth="1"/>
    <col min="1799" max="1799" width="14" style="110" customWidth="1"/>
    <col min="1800" max="1800" width="27" style="110" bestFit="1" customWidth="1"/>
    <col min="1801" max="1801" width="26.28515625" style="110" customWidth="1"/>
    <col min="1802" max="1802" width="11" style="110" customWidth="1"/>
    <col min="1803" max="1803" width="11.28515625" style="110" customWidth="1"/>
    <col min="1804" max="1804" width="9.28515625" style="110" customWidth="1"/>
    <col min="1805" max="1805" width="10" style="110" customWidth="1"/>
    <col min="1806" max="1806" width="9.85546875" style="110" customWidth="1"/>
    <col min="1807" max="1807" width="11.7109375" style="110" customWidth="1"/>
    <col min="1808" max="1808" width="11" style="110" customWidth="1"/>
    <col min="1809" max="1809" width="10.28515625" style="110" bestFit="1" customWidth="1"/>
    <col min="1810" max="1811" width="11" style="110" customWidth="1"/>
    <col min="1812" max="1813" width="17" style="110" customWidth="1"/>
    <col min="1814" max="1814" width="12.28515625" style="110" customWidth="1"/>
    <col min="1815" max="1815" width="15.7109375" style="110" customWidth="1"/>
    <col min="1816" max="1816" width="15" style="110" customWidth="1"/>
    <col min="1817" max="1817" width="26.140625" style="110" customWidth="1"/>
    <col min="1818" max="1818" width="12.85546875" style="110" customWidth="1"/>
    <col min="1819" max="1819" width="13.28515625" style="110" customWidth="1"/>
    <col min="1820" max="1820" width="10.7109375" style="110" customWidth="1"/>
    <col min="1821" max="1821" width="10.140625" style="110" customWidth="1"/>
    <col min="1822" max="1822" width="11.7109375" style="110" customWidth="1"/>
    <col min="1823" max="1823" width="13.140625" style="110" customWidth="1"/>
    <col min="1824" max="1824" width="14.7109375" style="110" customWidth="1"/>
    <col min="1825" max="1825" width="9.7109375" style="110" bestFit="1" customWidth="1"/>
    <col min="1826" max="2052" width="8.85546875" style="110"/>
    <col min="2053" max="2053" width="5.28515625" style="110" customWidth="1"/>
    <col min="2054" max="2054" width="9" style="110" customWidth="1"/>
    <col min="2055" max="2055" width="14" style="110" customWidth="1"/>
    <col min="2056" max="2056" width="27" style="110" bestFit="1" customWidth="1"/>
    <col min="2057" max="2057" width="26.28515625" style="110" customWidth="1"/>
    <col min="2058" max="2058" width="11" style="110" customWidth="1"/>
    <col min="2059" max="2059" width="11.28515625" style="110" customWidth="1"/>
    <col min="2060" max="2060" width="9.28515625" style="110" customWidth="1"/>
    <col min="2061" max="2061" width="10" style="110" customWidth="1"/>
    <col min="2062" max="2062" width="9.85546875" style="110" customWidth="1"/>
    <col min="2063" max="2063" width="11.7109375" style="110" customWidth="1"/>
    <col min="2064" max="2064" width="11" style="110" customWidth="1"/>
    <col min="2065" max="2065" width="10.28515625" style="110" bestFit="1" customWidth="1"/>
    <col min="2066" max="2067" width="11" style="110" customWidth="1"/>
    <col min="2068" max="2069" width="17" style="110" customWidth="1"/>
    <col min="2070" max="2070" width="12.28515625" style="110" customWidth="1"/>
    <col min="2071" max="2071" width="15.7109375" style="110" customWidth="1"/>
    <col min="2072" max="2072" width="15" style="110" customWidth="1"/>
    <col min="2073" max="2073" width="26.140625" style="110" customWidth="1"/>
    <col min="2074" max="2074" width="12.85546875" style="110" customWidth="1"/>
    <col min="2075" max="2075" width="13.28515625" style="110" customWidth="1"/>
    <col min="2076" max="2076" width="10.7109375" style="110" customWidth="1"/>
    <col min="2077" max="2077" width="10.140625" style="110" customWidth="1"/>
    <col min="2078" max="2078" width="11.7109375" style="110" customWidth="1"/>
    <col min="2079" max="2079" width="13.140625" style="110" customWidth="1"/>
    <col min="2080" max="2080" width="14.7109375" style="110" customWidth="1"/>
    <col min="2081" max="2081" width="9.7109375" style="110" bestFit="1" customWidth="1"/>
    <col min="2082" max="2308" width="8.85546875" style="110"/>
    <col min="2309" max="2309" width="5.28515625" style="110" customWidth="1"/>
    <col min="2310" max="2310" width="9" style="110" customWidth="1"/>
    <col min="2311" max="2311" width="14" style="110" customWidth="1"/>
    <col min="2312" max="2312" width="27" style="110" bestFit="1" customWidth="1"/>
    <col min="2313" max="2313" width="26.28515625" style="110" customWidth="1"/>
    <col min="2314" max="2314" width="11" style="110" customWidth="1"/>
    <col min="2315" max="2315" width="11.28515625" style="110" customWidth="1"/>
    <col min="2316" max="2316" width="9.28515625" style="110" customWidth="1"/>
    <col min="2317" max="2317" width="10" style="110" customWidth="1"/>
    <col min="2318" max="2318" width="9.85546875" style="110" customWidth="1"/>
    <col min="2319" max="2319" width="11.7109375" style="110" customWidth="1"/>
    <col min="2320" max="2320" width="11" style="110" customWidth="1"/>
    <col min="2321" max="2321" width="10.28515625" style="110" bestFit="1" customWidth="1"/>
    <col min="2322" max="2323" width="11" style="110" customWidth="1"/>
    <col min="2324" max="2325" width="17" style="110" customWidth="1"/>
    <col min="2326" max="2326" width="12.28515625" style="110" customWidth="1"/>
    <col min="2327" max="2327" width="15.7109375" style="110" customWidth="1"/>
    <col min="2328" max="2328" width="15" style="110" customWidth="1"/>
    <col min="2329" max="2329" width="26.140625" style="110" customWidth="1"/>
    <col min="2330" max="2330" width="12.85546875" style="110" customWidth="1"/>
    <col min="2331" max="2331" width="13.28515625" style="110" customWidth="1"/>
    <col min="2332" max="2332" width="10.7109375" style="110" customWidth="1"/>
    <col min="2333" max="2333" width="10.140625" style="110" customWidth="1"/>
    <col min="2334" max="2334" width="11.7109375" style="110" customWidth="1"/>
    <col min="2335" max="2335" width="13.140625" style="110" customWidth="1"/>
    <col min="2336" max="2336" width="14.7109375" style="110" customWidth="1"/>
    <col min="2337" max="2337" width="9.7109375" style="110" bestFit="1" customWidth="1"/>
    <col min="2338" max="2564" width="8.85546875" style="110"/>
    <col min="2565" max="2565" width="5.28515625" style="110" customWidth="1"/>
    <col min="2566" max="2566" width="9" style="110" customWidth="1"/>
    <col min="2567" max="2567" width="14" style="110" customWidth="1"/>
    <col min="2568" max="2568" width="27" style="110" bestFit="1" customWidth="1"/>
    <col min="2569" max="2569" width="26.28515625" style="110" customWidth="1"/>
    <col min="2570" max="2570" width="11" style="110" customWidth="1"/>
    <col min="2571" max="2571" width="11.28515625" style="110" customWidth="1"/>
    <col min="2572" max="2572" width="9.28515625" style="110" customWidth="1"/>
    <col min="2573" max="2573" width="10" style="110" customWidth="1"/>
    <col min="2574" max="2574" width="9.85546875" style="110" customWidth="1"/>
    <col min="2575" max="2575" width="11.7109375" style="110" customWidth="1"/>
    <col min="2576" max="2576" width="11" style="110" customWidth="1"/>
    <col min="2577" max="2577" width="10.28515625" style="110" bestFit="1" customWidth="1"/>
    <col min="2578" max="2579" width="11" style="110" customWidth="1"/>
    <col min="2580" max="2581" width="17" style="110" customWidth="1"/>
    <col min="2582" max="2582" width="12.28515625" style="110" customWidth="1"/>
    <col min="2583" max="2583" width="15.7109375" style="110" customWidth="1"/>
    <col min="2584" max="2584" width="15" style="110" customWidth="1"/>
    <col min="2585" max="2585" width="26.140625" style="110" customWidth="1"/>
    <col min="2586" max="2586" width="12.85546875" style="110" customWidth="1"/>
    <col min="2587" max="2587" width="13.28515625" style="110" customWidth="1"/>
    <col min="2588" max="2588" width="10.7109375" style="110" customWidth="1"/>
    <col min="2589" max="2589" width="10.140625" style="110" customWidth="1"/>
    <col min="2590" max="2590" width="11.7109375" style="110" customWidth="1"/>
    <col min="2591" max="2591" width="13.140625" style="110" customWidth="1"/>
    <col min="2592" max="2592" width="14.7109375" style="110" customWidth="1"/>
    <col min="2593" max="2593" width="9.7109375" style="110" bestFit="1" customWidth="1"/>
    <col min="2594" max="2820" width="8.85546875" style="110"/>
    <col min="2821" max="2821" width="5.28515625" style="110" customWidth="1"/>
    <col min="2822" max="2822" width="9" style="110" customWidth="1"/>
    <col min="2823" max="2823" width="14" style="110" customWidth="1"/>
    <col min="2824" max="2824" width="27" style="110" bestFit="1" customWidth="1"/>
    <col min="2825" max="2825" width="26.28515625" style="110" customWidth="1"/>
    <col min="2826" max="2826" width="11" style="110" customWidth="1"/>
    <col min="2827" max="2827" width="11.28515625" style="110" customWidth="1"/>
    <col min="2828" max="2828" width="9.28515625" style="110" customWidth="1"/>
    <col min="2829" max="2829" width="10" style="110" customWidth="1"/>
    <col min="2830" max="2830" width="9.85546875" style="110" customWidth="1"/>
    <col min="2831" max="2831" width="11.7109375" style="110" customWidth="1"/>
    <col min="2832" max="2832" width="11" style="110" customWidth="1"/>
    <col min="2833" max="2833" width="10.28515625" style="110" bestFit="1" customWidth="1"/>
    <col min="2834" max="2835" width="11" style="110" customWidth="1"/>
    <col min="2836" max="2837" width="17" style="110" customWidth="1"/>
    <col min="2838" max="2838" width="12.28515625" style="110" customWidth="1"/>
    <col min="2839" max="2839" width="15.7109375" style="110" customWidth="1"/>
    <col min="2840" max="2840" width="15" style="110" customWidth="1"/>
    <col min="2841" max="2841" width="26.140625" style="110" customWidth="1"/>
    <col min="2842" max="2842" width="12.85546875" style="110" customWidth="1"/>
    <col min="2843" max="2843" width="13.28515625" style="110" customWidth="1"/>
    <col min="2844" max="2844" width="10.7109375" style="110" customWidth="1"/>
    <col min="2845" max="2845" width="10.140625" style="110" customWidth="1"/>
    <col min="2846" max="2846" width="11.7109375" style="110" customWidth="1"/>
    <col min="2847" max="2847" width="13.140625" style="110" customWidth="1"/>
    <col min="2848" max="2848" width="14.7109375" style="110" customWidth="1"/>
    <col min="2849" max="2849" width="9.7109375" style="110" bestFit="1" customWidth="1"/>
    <col min="2850" max="3076" width="8.85546875" style="110"/>
    <col min="3077" max="3077" width="5.28515625" style="110" customWidth="1"/>
    <col min="3078" max="3078" width="9" style="110" customWidth="1"/>
    <col min="3079" max="3079" width="14" style="110" customWidth="1"/>
    <col min="3080" max="3080" width="27" style="110" bestFit="1" customWidth="1"/>
    <col min="3081" max="3081" width="26.28515625" style="110" customWidth="1"/>
    <col min="3082" max="3082" width="11" style="110" customWidth="1"/>
    <col min="3083" max="3083" width="11.28515625" style="110" customWidth="1"/>
    <col min="3084" max="3084" width="9.28515625" style="110" customWidth="1"/>
    <col min="3085" max="3085" width="10" style="110" customWidth="1"/>
    <col min="3086" max="3086" width="9.85546875" style="110" customWidth="1"/>
    <col min="3087" max="3087" width="11.7109375" style="110" customWidth="1"/>
    <col min="3088" max="3088" width="11" style="110" customWidth="1"/>
    <col min="3089" max="3089" width="10.28515625" style="110" bestFit="1" customWidth="1"/>
    <col min="3090" max="3091" width="11" style="110" customWidth="1"/>
    <col min="3092" max="3093" width="17" style="110" customWidth="1"/>
    <col min="3094" max="3094" width="12.28515625" style="110" customWidth="1"/>
    <col min="3095" max="3095" width="15.7109375" style="110" customWidth="1"/>
    <col min="3096" max="3096" width="15" style="110" customWidth="1"/>
    <col min="3097" max="3097" width="26.140625" style="110" customWidth="1"/>
    <col min="3098" max="3098" width="12.85546875" style="110" customWidth="1"/>
    <col min="3099" max="3099" width="13.28515625" style="110" customWidth="1"/>
    <col min="3100" max="3100" width="10.7109375" style="110" customWidth="1"/>
    <col min="3101" max="3101" width="10.140625" style="110" customWidth="1"/>
    <col min="3102" max="3102" width="11.7109375" style="110" customWidth="1"/>
    <col min="3103" max="3103" width="13.140625" style="110" customWidth="1"/>
    <col min="3104" max="3104" width="14.7109375" style="110" customWidth="1"/>
    <col min="3105" max="3105" width="9.7109375" style="110" bestFit="1" customWidth="1"/>
    <col min="3106" max="3332" width="8.85546875" style="110"/>
    <col min="3333" max="3333" width="5.28515625" style="110" customWidth="1"/>
    <col min="3334" max="3334" width="9" style="110" customWidth="1"/>
    <col min="3335" max="3335" width="14" style="110" customWidth="1"/>
    <col min="3336" max="3336" width="27" style="110" bestFit="1" customWidth="1"/>
    <col min="3337" max="3337" width="26.28515625" style="110" customWidth="1"/>
    <col min="3338" max="3338" width="11" style="110" customWidth="1"/>
    <col min="3339" max="3339" width="11.28515625" style="110" customWidth="1"/>
    <col min="3340" max="3340" width="9.28515625" style="110" customWidth="1"/>
    <col min="3341" max="3341" width="10" style="110" customWidth="1"/>
    <col min="3342" max="3342" width="9.85546875" style="110" customWidth="1"/>
    <col min="3343" max="3343" width="11.7109375" style="110" customWidth="1"/>
    <col min="3344" max="3344" width="11" style="110" customWidth="1"/>
    <col min="3345" max="3345" width="10.28515625" style="110" bestFit="1" customWidth="1"/>
    <col min="3346" max="3347" width="11" style="110" customWidth="1"/>
    <col min="3348" max="3349" width="17" style="110" customWidth="1"/>
    <col min="3350" max="3350" width="12.28515625" style="110" customWidth="1"/>
    <col min="3351" max="3351" width="15.7109375" style="110" customWidth="1"/>
    <col min="3352" max="3352" width="15" style="110" customWidth="1"/>
    <col min="3353" max="3353" width="26.140625" style="110" customWidth="1"/>
    <col min="3354" max="3354" width="12.85546875" style="110" customWidth="1"/>
    <col min="3355" max="3355" width="13.28515625" style="110" customWidth="1"/>
    <col min="3356" max="3356" width="10.7109375" style="110" customWidth="1"/>
    <col min="3357" max="3357" width="10.140625" style="110" customWidth="1"/>
    <col min="3358" max="3358" width="11.7109375" style="110" customWidth="1"/>
    <col min="3359" max="3359" width="13.140625" style="110" customWidth="1"/>
    <col min="3360" max="3360" width="14.7109375" style="110" customWidth="1"/>
    <col min="3361" max="3361" width="9.7109375" style="110" bestFit="1" customWidth="1"/>
    <col min="3362" max="3588" width="8.85546875" style="110"/>
    <col min="3589" max="3589" width="5.28515625" style="110" customWidth="1"/>
    <col min="3590" max="3590" width="9" style="110" customWidth="1"/>
    <col min="3591" max="3591" width="14" style="110" customWidth="1"/>
    <col min="3592" max="3592" width="27" style="110" bestFit="1" customWidth="1"/>
    <col min="3593" max="3593" width="26.28515625" style="110" customWidth="1"/>
    <col min="3594" max="3594" width="11" style="110" customWidth="1"/>
    <col min="3595" max="3595" width="11.28515625" style="110" customWidth="1"/>
    <col min="3596" max="3596" width="9.28515625" style="110" customWidth="1"/>
    <col min="3597" max="3597" width="10" style="110" customWidth="1"/>
    <col min="3598" max="3598" width="9.85546875" style="110" customWidth="1"/>
    <col min="3599" max="3599" width="11.7109375" style="110" customWidth="1"/>
    <col min="3600" max="3600" width="11" style="110" customWidth="1"/>
    <col min="3601" max="3601" width="10.28515625" style="110" bestFit="1" customWidth="1"/>
    <col min="3602" max="3603" width="11" style="110" customWidth="1"/>
    <col min="3604" max="3605" width="17" style="110" customWidth="1"/>
    <col min="3606" max="3606" width="12.28515625" style="110" customWidth="1"/>
    <col min="3607" max="3607" width="15.7109375" style="110" customWidth="1"/>
    <col min="3608" max="3608" width="15" style="110" customWidth="1"/>
    <col min="3609" max="3609" width="26.140625" style="110" customWidth="1"/>
    <col min="3610" max="3610" width="12.85546875" style="110" customWidth="1"/>
    <col min="3611" max="3611" width="13.28515625" style="110" customWidth="1"/>
    <col min="3612" max="3612" width="10.7109375" style="110" customWidth="1"/>
    <col min="3613" max="3613" width="10.140625" style="110" customWidth="1"/>
    <col min="3614" max="3614" width="11.7109375" style="110" customWidth="1"/>
    <col min="3615" max="3615" width="13.140625" style="110" customWidth="1"/>
    <col min="3616" max="3616" width="14.7109375" style="110" customWidth="1"/>
    <col min="3617" max="3617" width="9.7109375" style="110" bestFit="1" customWidth="1"/>
    <col min="3618" max="3844" width="8.85546875" style="110"/>
    <col min="3845" max="3845" width="5.28515625" style="110" customWidth="1"/>
    <col min="3846" max="3846" width="9" style="110" customWidth="1"/>
    <col min="3847" max="3847" width="14" style="110" customWidth="1"/>
    <col min="3848" max="3848" width="27" style="110" bestFit="1" customWidth="1"/>
    <col min="3849" max="3849" width="26.28515625" style="110" customWidth="1"/>
    <col min="3850" max="3850" width="11" style="110" customWidth="1"/>
    <col min="3851" max="3851" width="11.28515625" style="110" customWidth="1"/>
    <col min="3852" max="3852" width="9.28515625" style="110" customWidth="1"/>
    <col min="3853" max="3853" width="10" style="110" customWidth="1"/>
    <col min="3854" max="3854" width="9.85546875" style="110" customWidth="1"/>
    <col min="3855" max="3855" width="11.7109375" style="110" customWidth="1"/>
    <col min="3856" max="3856" width="11" style="110" customWidth="1"/>
    <col min="3857" max="3857" width="10.28515625" style="110" bestFit="1" customWidth="1"/>
    <col min="3858" max="3859" width="11" style="110" customWidth="1"/>
    <col min="3860" max="3861" width="17" style="110" customWidth="1"/>
    <col min="3862" max="3862" width="12.28515625" style="110" customWidth="1"/>
    <col min="3863" max="3863" width="15.7109375" style="110" customWidth="1"/>
    <col min="3864" max="3864" width="15" style="110" customWidth="1"/>
    <col min="3865" max="3865" width="26.140625" style="110" customWidth="1"/>
    <col min="3866" max="3866" width="12.85546875" style="110" customWidth="1"/>
    <col min="3867" max="3867" width="13.28515625" style="110" customWidth="1"/>
    <col min="3868" max="3868" width="10.7109375" style="110" customWidth="1"/>
    <col min="3869" max="3869" width="10.140625" style="110" customWidth="1"/>
    <col min="3870" max="3870" width="11.7109375" style="110" customWidth="1"/>
    <col min="3871" max="3871" width="13.140625" style="110" customWidth="1"/>
    <col min="3872" max="3872" width="14.7109375" style="110" customWidth="1"/>
    <col min="3873" max="3873" width="9.7109375" style="110" bestFit="1" customWidth="1"/>
    <col min="3874" max="4100" width="8.85546875" style="110"/>
    <col min="4101" max="4101" width="5.28515625" style="110" customWidth="1"/>
    <col min="4102" max="4102" width="9" style="110" customWidth="1"/>
    <col min="4103" max="4103" width="14" style="110" customWidth="1"/>
    <col min="4104" max="4104" width="27" style="110" bestFit="1" customWidth="1"/>
    <col min="4105" max="4105" width="26.28515625" style="110" customWidth="1"/>
    <col min="4106" max="4106" width="11" style="110" customWidth="1"/>
    <col min="4107" max="4107" width="11.28515625" style="110" customWidth="1"/>
    <col min="4108" max="4108" width="9.28515625" style="110" customWidth="1"/>
    <col min="4109" max="4109" width="10" style="110" customWidth="1"/>
    <col min="4110" max="4110" width="9.85546875" style="110" customWidth="1"/>
    <col min="4111" max="4111" width="11.7109375" style="110" customWidth="1"/>
    <col min="4112" max="4112" width="11" style="110" customWidth="1"/>
    <col min="4113" max="4113" width="10.28515625" style="110" bestFit="1" customWidth="1"/>
    <col min="4114" max="4115" width="11" style="110" customWidth="1"/>
    <col min="4116" max="4117" width="17" style="110" customWidth="1"/>
    <col min="4118" max="4118" width="12.28515625" style="110" customWidth="1"/>
    <col min="4119" max="4119" width="15.7109375" style="110" customWidth="1"/>
    <col min="4120" max="4120" width="15" style="110" customWidth="1"/>
    <col min="4121" max="4121" width="26.140625" style="110" customWidth="1"/>
    <col min="4122" max="4122" width="12.85546875" style="110" customWidth="1"/>
    <col min="4123" max="4123" width="13.28515625" style="110" customWidth="1"/>
    <col min="4124" max="4124" width="10.7109375" style="110" customWidth="1"/>
    <col min="4125" max="4125" width="10.140625" style="110" customWidth="1"/>
    <col min="4126" max="4126" width="11.7109375" style="110" customWidth="1"/>
    <col min="4127" max="4127" width="13.140625" style="110" customWidth="1"/>
    <col min="4128" max="4128" width="14.7109375" style="110" customWidth="1"/>
    <col min="4129" max="4129" width="9.7109375" style="110" bestFit="1" customWidth="1"/>
    <col min="4130" max="4356" width="8.85546875" style="110"/>
    <col min="4357" max="4357" width="5.28515625" style="110" customWidth="1"/>
    <col min="4358" max="4358" width="9" style="110" customWidth="1"/>
    <col min="4359" max="4359" width="14" style="110" customWidth="1"/>
    <col min="4360" max="4360" width="27" style="110" bestFit="1" customWidth="1"/>
    <col min="4361" max="4361" width="26.28515625" style="110" customWidth="1"/>
    <col min="4362" max="4362" width="11" style="110" customWidth="1"/>
    <col min="4363" max="4363" width="11.28515625" style="110" customWidth="1"/>
    <col min="4364" max="4364" width="9.28515625" style="110" customWidth="1"/>
    <col min="4365" max="4365" width="10" style="110" customWidth="1"/>
    <col min="4366" max="4366" width="9.85546875" style="110" customWidth="1"/>
    <col min="4367" max="4367" width="11.7109375" style="110" customWidth="1"/>
    <col min="4368" max="4368" width="11" style="110" customWidth="1"/>
    <col min="4369" max="4369" width="10.28515625" style="110" bestFit="1" customWidth="1"/>
    <col min="4370" max="4371" width="11" style="110" customWidth="1"/>
    <col min="4372" max="4373" width="17" style="110" customWidth="1"/>
    <col min="4374" max="4374" width="12.28515625" style="110" customWidth="1"/>
    <col min="4375" max="4375" width="15.7109375" style="110" customWidth="1"/>
    <col min="4376" max="4376" width="15" style="110" customWidth="1"/>
    <col min="4377" max="4377" width="26.140625" style="110" customWidth="1"/>
    <col min="4378" max="4378" width="12.85546875" style="110" customWidth="1"/>
    <col min="4379" max="4379" width="13.28515625" style="110" customWidth="1"/>
    <col min="4380" max="4380" width="10.7109375" style="110" customWidth="1"/>
    <col min="4381" max="4381" width="10.140625" style="110" customWidth="1"/>
    <col min="4382" max="4382" width="11.7109375" style="110" customWidth="1"/>
    <col min="4383" max="4383" width="13.140625" style="110" customWidth="1"/>
    <col min="4384" max="4384" width="14.7109375" style="110" customWidth="1"/>
    <col min="4385" max="4385" width="9.7109375" style="110" bestFit="1" customWidth="1"/>
    <col min="4386" max="4612" width="8.85546875" style="110"/>
    <col min="4613" max="4613" width="5.28515625" style="110" customWidth="1"/>
    <col min="4614" max="4614" width="9" style="110" customWidth="1"/>
    <col min="4615" max="4615" width="14" style="110" customWidth="1"/>
    <col min="4616" max="4616" width="27" style="110" bestFit="1" customWidth="1"/>
    <col min="4617" max="4617" width="26.28515625" style="110" customWidth="1"/>
    <col min="4618" max="4618" width="11" style="110" customWidth="1"/>
    <col min="4619" max="4619" width="11.28515625" style="110" customWidth="1"/>
    <col min="4620" max="4620" width="9.28515625" style="110" customWidth="1"/>
    <col min="4621" max="4621" width="10" style="110" customWidth="1"/>
    <col min="4622" max="4622" width="9.85546875" style="110" customWidth="1"/>
    <col min="4623" max="4623" width="11.7109375" style="110" customWidth="1"/>
    <col min="4624" max="4624" width="11" style="110" customWidth="1"/>
    <col min="4625" max="4625" width="10.28515625" style="110" bestFit="1" customWidth="1"/>
    <col min="4626" max="4627" width="11" style="110" customWidth="1"/>
    <col min="4628" max="4629" width="17" style="110" customWidth="1"/>
    <col min="4630" max="4630" width="12.28515625" style="110" customWidth="1"/>
    <col min="4631" max="4631" width="15.7109375" style="110" customWidth="1"/>
    <col min="4632" max="4632" width="15" style="110" customWidth="1"/>
    <col min="4633" max="4633" width="26.140625" style="110" customWidth="1"/>
    <col min="4634" max="4634" width="12.85546875" style="110" customWidth="1"/>
    <col min="4635" max="4635" width="13.28515625" style="110" customWidth="1"/>
    <col min="4636" max="4636" width="10.7109375" style="110" customWidth="1"/>
    <col min="4637" max="4637" width="10.140625" style="110" customWidth="1"/>
    <col min="4638" max="4638" width="11.7109375" style="110" customWidth="1"/>
    <col min="4639" max="4639" width="13.140625" style="110" customWidth="1"/>
    <col min="4640" max="4640" width="14.7109375" style="110" customWidth="1"/>
    <col min="4641" max="4641" width="9.7109375" style="110" bestFit="1" customWidth="1"/>
    <col min="4642" max="4868" width="8.85546875" style="110"/>
    <col min="4869" max="4869" width="5.28515625" style="110" customWidth="1"/>
    <col min="4870" max="4870" width="9" style="110" customWidth="1"/>
    <col min="4871" max="4871" width="14" style="110" customWidth="1"/>
    <col min="4872" max="4872" width="27" style="110" bestFit="1" customWidth="1"/>
    <col min="4873" max="4873" width="26.28515625" style="110" customWidth="1"/>
    <col min="4874" max="4874" width="11" style="110" customWidth="1"/>
    <col min="4875" max="4875" width="11.28515625" style="110" customWidth="1"/>
    <col min="4876" max="4876" width="9.28515625" style="110" customWidth="1"/>
    <col min="4877" max="4877" width="10" style="110" customWidth="1"/>
    <col min="4878" max="4878" width="9.85546875" style="110" customWidth="1"/>
    <col min="4879" max="4879" width="11.7109375" style="110" customWidth="1"/>
    <col min="4880" max="4880" width="11" style="110" customWidth="1"/>
    <col min="4881" max="4881" width="10.28515625" style="110" bestFit="1" customWidth="1"/>
    <col min="4882" max="4883" width="11" style="110" customWidth="1"/>
    <col min="4884" max="4885" width="17" style="110" customWidth="1"/>
    <col min="4886" max="4886" width="12.28515625" style="110" customWidth="1"/>
    <col min="4887" max="4887" width="15.7109375" style="110" customWidth="1"/>
    <col min="4888" max="4888" width="15" style="110" customWidth="1"/>
    <col min="4889" max="4889" width="26.140625" style="110" customWidth="1"/>
    <col min="4890" max="4890" width="12.85546875" style="110" customWidth="1"/>
    <col min="4891" max="4891" width="13.28515625" style="110" customWidth="1"/>
    <col min="4892" max="4892" width="10.7109375" style="110" customWidth="1"/>
    <col min="4893" max="4893" width="10.140625" style="110" customWidth="1"/>
    <col min="4894" max="4894" width="11.7109375" style="110" customWidth="1"/>
    <col min="4895" max="4895" width="13.140625" style="110" customWidth="1"/>
    <col min="4896" max="4896" width="14.7109375" style="110" customWidth="1"/>
    <col min="4897" max="4897" width="9.7109375" style="110" bestFit="1" customWidth="1"/>
    <col min="4898" max="5124" width="8.85546875" style="110"/>
    <col min="5125" max="5125" width="5.28515625" style="110" customWidth="1"/>
    <col min="5126" max="5126" width="9" style="110" customWidth="1"/>
    <col min="5127" max="5127" width="14" style="110" customWidth="1"/>
    <col min="5128" max="5128" width="27" style="110" bestFit="1" customWidth="1"/>
    <col min="5129" max="5129" width="26.28515625" style="110" customWidth="1"/>
    <col min="5130" max="5130" width="11" style="110" customWidth="1"/>
    <col min="5131" max="5131" width="11.28515625" style="110" customWidth="1"/>
    <col min="5132" max="5132" width="9.28515625" style="110" customWidth="1"/>
    <col min="5133" max="5133" width="10" style="110" customWidth="1"/>
    <col min="5134" max="5134" width="9.85546875" style="110" customWidth="1"/>
    <col min="5135" max="5135" width="11.7109375" style="110" customWidth="1"/>
    <col min="5136" max="5136" width="11" style="110" customWidth="1"/>
    <col min="5137" max="5137" width="10.28515625" style="110" bestFit="1" customWidth="1"/>
    <col min="5138" max="5139" width="11" style="110" customWidth="1"/>
    <col min="5140" max="5141" width="17" style="110" customWidth="1"/>
    <col min="5142" max="5142" width="12.28515625" style="110" customWidth="1"/>
    <col min="5143" max="5143" width="15.7109375" style="110" customWidth="1"/>
    <col min="5144" max="5144" width="15" style="110" customWidth="1"/>
    <col min="5145" max="5145" width="26.140625" style="110" customWidth="1"/>
    <col min="5146" max="5146" width="12.85546875" style="110" customWidth="1"/>
    <col min="5147" max="5147" width="13.28515625" style="110" customWidth="1"/>
    <col min="5148" max="5148" width="10.7109375" style="110" customWidth="1"/>
    <col min="5149" max="5149" width="10.140625" style="110" customWidth="1"/>
    <col min="5150" max="5150" width="11.7109375" style="110" customWidth="1"/>
    <col min="5151" max="5151" width="13.140625" style="110" customWidth="1"/>
    <col min="5152" max="5152" width="14.7109375" style="110" customWidth="1"/>
    <col min="5153" max="5153" width="9.7109375" style="110" bestFit="1" customWidth="1"/>
    <col min="5154" max="5380" width="8.85546875" style="110"/>
    <col min="5381" max="5381" width="5.28515625" style="110" customWidth="1"/>
    <col min="5382" max="5382" width="9" style="110" customWidth="1"/>
    <col min="5383" max="5383" width="14" style="110" customWidth="1"/>
    <col min="5384" max="5384" width="27" style="110" bestFit="1" customWidth="1"/>
    <col min="5385" max="5385" width="26.28515625" style="110" customWidth="1"/>
    <col min="5386" max="5386" width="11" style="110" customWidth="1"/>
    <col min="5387" max="5387" width="11.28515625" style="110" customWidth="1"/>
    <col min="5388" max="5388" width="9.28515625" style="110" customWidth="1"/>
    <col min="5389" max="5389" width="10" style="110" customWidth="1"/>
    <col min="5390" max="5390" width="9.85546875" style="110" customWidth="1"/>
    <col min="5391" max="5391" width="11.7109375" style="110" customWidth="1"/>
    <col min="5392" max="5392" width="11" style="110" customWidth="1"/>
    <col min="5393" max="5393" width="10.28515625" style="110" bestFit="1" customWidth="1"/>
    <col min="5394" max="5395" width="11" style="110" customWidth="1"/>
    <col min="5396" max="5397" width="17" style="110" customWidth="1"/>
    <col min="5398" max="5398" width="12.28515625" style="110" customWidth="1"/>
    <col min="5399" max="5399" width="15.7109375" style="110" customWidth="1"/>
    <col min="5400" max="5400" width="15" style="110" customWidth="1"/>
    <col min="5401" max="5401" width="26.140625" style="110" customWidth="1"/>
    <col min="5402" max="5402" width="12.85546875" style="110" customWidth="1"/>
    <col min="5403" max="5403" width="13.28515625" style="110" customWidth="1"/>
    <col min="5404" max="5404" width="10.7109375" style="110" customWidth="1"/>
    <col min="5405" max="5405" width="10.140625" style="110" customWidth="1"/>
    <col min="5406" max="5406" width="11.7109375" style="110" customWidth="1"/>
    <col min="5407" max="5407" width="13.140625" style="110" customWidth="1"/>
    <col min="5408" max="5408" width="14.7109375" style="110" customWidth="1"/>
    <col min="5409" max="5409" width="9.7109375" style="110" bestFit="1" customWidth="1"/>
    <col min="5410" max="5636" width="8.85546875" style="110"/>
    <col min="5637" max="5637" width="5.28515625" style="110" customWidth="1"/>
    <col min="5638" max="5638" width="9" style="110" customWidth="1"/>
    <col min="5639" max="5639" width="14" style="110" customWidth="1"/>
    <col min="5640" max="5640" width="27" style="110" bestFit="1" customWidth="1"/>
    <col min="5641" max="5641" width="26.28515625" style="110" customWidth="1"/>
    <col min="5642" max="5642" width="11" style="110" customWidth="1"/>
    <col min="5643" max="5643" width="11.28515625" style="110" customWidth="1"/>
    <col min="5644" max="5644" width="9.28515625" style="110" customWidth="1"/>
    <col min="5645" max="5645" width="10" style="110" customWidth="1"/>
    <col min="5646" max="5646" width="9.85546875" style="110" customWidth="1"/>
    <col min="5647" max="5647" width="11.7109375" style="110" customWidth="1"/>
    <col min="5648" max="5648" width="11" style="110" customWidth="1"/>
    <col min="5649" max="5649" width="10.28515625" style="110" bestFit="1" customWidth="1"/>
    <col min="5650" max="5651" width="11" style="110" customWidth="1"/>
    <col min="5652" max="5653" width="17" style="110" customWidth="1"/>
    <col min="5654" max="5654" width="12.28515625" style="110" customWidth="1"/>
    <col min="5655" max="5655" width="15.7109375" style="110" customWidth="1"/>
    <col min="5656" max="5656" width="15" style="110" customWidth="1"/>
    <col min="5657" max="5657" width="26.140625" style="110" customWidth="1"/>
    <col min="5658" max="5658" width="12.85546875" style="110" customWidth="1"/>
    <col min="5659" max="5659" width="13.28515625" style="110" customWidth="1"/>
    <col min="5660" max="5660" width="10.7109375" style="110" customWidth="1"/>
    <col min="5661" max="5661" width="10.140625" style="110" customWidth="1"/>
    <col min="5662" max="5662" width="11.7109375" style="110" customWidth="1"/>
    <col min="5663" max="5663" width="13.140625" style="110" customWidth="1"/>
    <col min="5664" max="5664" width="14.7109375" style="110" customWidth="1"/>
    <col min="5665" max="5665" width="9.7109375" style="110" bestFit="1" customWidth="1"/>
    <col min="5666" max="5892" width="8.85546875" style="110"/>
    <col min="5893" max="5893" width="5.28515625" style="110" customWidth="1"/>
    <col min="5894" max="5894" width="9" style="110" customWidth="1"/>
    <col min="5895" max="5895" width="14" style="110" customWidth="1"/>
    <col min="5896" max="5896" width="27" style="110" bestFit="1" customWidth="1"/>
    <col min="5897" max="5897" width="26.28515625" style="110" customWidth="1"/>
    <col min="5898" max="5898" width="11" style="110" customWidth="1"/>
    <col min="5899" max="5899" width="11.28515625" style="110" customWidth="1"/>
    <col min="5900" max="5900" width="9.28515625" style="110" customWidth="1"/>
    <col min="5901" max="5901" width="10" style="110" customWidth="1"/>
    <col min="5902" max="5902" width="9.85546875" style="110" customWidth="1"/>
    <col min="5903" max="5903" width="11.7109375" style="110" customWidth="1"/>
    <col min="5904" max="5904" width="11" style="110" customWidth="1"/>
    <col min="5905" max="5905" width="10.28515625" style="110" bestFit="1" customWidth="1"/>
    <col min="5906" max="5907" width="11" style="110" customWidth="1"/>
    <col min="5908" max="5909" width="17" style="110" customWidth="1"/>
    <col min="5910" max="5910" width="12.28515625" style="110" customWidth="1"/>
    <col min="5911" max="5911" width="15.7109375" style="110" customWidth="1"/>
    <col min="5912" max="5912" width="15" style="110" customWidth="1"/>
    <col min="5913" max="5913" width="26.140625" style="110" customWidth="1"/>
    <col min="5914" max="5914" width="12.85546875" style="110" customWidth="1"/>
    <col min="5915" max="5915" width="13.28515625" style="110" customWidth="1"/>
    <col min="5916" max="5916" width="10.7109375" style="110" customWidth="1"/>
    <col min="5917" max="5917" width="10.140625" style="110" customWidth="1"/>
    <col min="5918" max="5918" width="11.7109375" style="110" customWidth="1"/>
    <col min="5919" max="5919" width="13.140625" style="110" customWidth="1"/>
    <col min="5920" max="5920" width="14.7109375" style="110" customWidth="1"/>
    <col min="5921" max="5921" width="9.7109375" style="110" bestFit="1" customWidth="1"/>
    <col min="5922" max="6148" width="8.85546875" style="110"/>
    <col min="6149" max="6149" width="5.28515625" style="110" customWidth="1"/>
    <col min="6150" max="6150" width="9" style="110" customWidth="1"/>
    <col min="6151" max="6151" width="14" style="110" customWidth="1"/>
    <col min="6152" max="6152" width="27" style="110" bestFit="1" customWidth="1"/>
    <col min="6153" max="6153" width="26.28515625" style="110" customWidth="1"/>
    <col min="6154" max="6154" width="11" style="110" customWidth="1"/>
    <col min="6155" max="6155" width="11.28515625" style="110" customWidth="1"/>
    <col min="6156" max="6156" width="9.28515625" style="110" customWidth="1"/>
    <col min="6157" max="6157" width="10" style="110" customWidth="1"/>
    <col min="6158" max="6158" width="9.85546875" style="110" customWidth="1"/>
    <col min="6159" max="6159" width="11.7109375" style="110" customWidth="1"/>
    <col min="6160" max="6160" width="11" style="110" customWidth="1"/>
    <col min="6161" max="6161" width="10.28515625" style="110" bestFit="1" customWidth="1"/>
    <col min="6162" max="6163" width="11" style="110" customWidth="1"/>
    <col min="6164" max="6165" width="17" style="110" customWidth="1"/>
    <col min="6166" max="6166" width="12.28515625" style="110" customWidth="1"/>
    <col min="6167" max="6167" width="15.7109375" style="110" customWidth="1"/>
    <col min="6168" max="6168" width="15" style="110" customWidth="1"/>
    <col min="6169" max="6169" width="26.140625" style="110" customWidth="1"/>
    <col min="6170" max="6170" width="12.85546875" style="110" customWidth="1"/>
    <col min="6171" max="6171" width="13.28515625" style="110" customWidth="1"/>
    <col min="6172" max="6172" width="10.7109375" style="110" customWidth="1"/>
    <col min="6173" max="6173" width="10.140625" style="110" customWidth="1"/>
    <col min="6174" max="6174" width="11.7109375" style="110" customWidth="1"/>
    <col min="6175" max="6175" width="13.140625" style="110" customWidth="1"/>
    <col min="6176" max="6176" width="14.7109375" style="110" customWidth="1"/>
    <col min="6177" max="6177" width="9.7109375" style="110" bestFit="1" customWidth="1"/>
    <col min="6178" max="6404" width="8.85546875" style="110"/>
    <col min="6405" max="6405" width="5.28515625" style="110" customWidth="1"/>
    <col min="6406" max="6406" width="9" style="110" customWidth="1"/>
    <col min="6407" max="6407" width="14" style="110" customWidth="1"/>
    <col min="6408" max="6408" width="27" style="110" bestFit="1" customWidth="1"/>
    <col min="6409" max="6409" width="26.28515625" style="110" customWidth="1"/>
    <col min="6410" max="6410" width="11" style="110" customWidth="1"/>
    <col min="6411" max="6411" width="11.28515625" style="110" customWidth="1"/>
    <col min="6412" max="6412" width="9.28515625" style="110" customWidth="1"/>
    <col min="6413" max="6413" width="10" style="110" customWidth="1"/>
    <col min="6414" max="6414" width="9.85546875" style="110" customWidth="1"/>
    <col min="6415" max="6415" width="11.7109375" style="110" customWidth="1"/>
    <col min="6416" max="6416" width="11" style="110" customWidth="1"/>
    <col min="6417" max="6417" width="10.28515625" style="110" bestFit="1" customWidth="1"/>
    <col min="6418" max="6419" width="11" style="110" customWidth="1"/>
    <col min="6420" max="6421" width="17" style="110" customWidth="1"/>
    <col min="6422" max="6422" width="12.28515625" style="110" customWidth="1"/>
    <col min="6423" max="6423" width="15.7109375" style="110" customWidth="1"/>
    <col min="6424" max="6424" width="15" style="110" customWidth="1"/>
    <col min="6425" max="6425" width="26.140625" style="110" customWidth="1"/>
    <col min="6426" max="6426" width="12.85546875" style="110" customWidth="1"/>
    <col min="6427" max="6427" width="13.28515625" style="110" customWidth="1"/>
    <col min="6428" max="6428" width="10.7109375" style="110" customWidth="1"/>
    <col min="6429" max="6429" width="10.140625" style="110" customWidth="1"/>
    <col min="6430" max="6430" width="11.7109375" style="110" customWidth="1"/>
    <col min="6431" max="6431" width="13.140625" style="110" customWidth="1"/>
    <col min="6432" max="6432" width="14.7109375" style="110" customWidth="1"/>
    <col min="6433" max="6433" width="9.7109375" style="110" bestFit="1" customWidth="1"/>
    <col min="6434" max="6660" width="8.85546875" style="110"/>
    <col min="6661" max="6661" width="5.28515625" style="110" customWidth="1"/>
    <col min="6662" max="6662" width="9" style="110" customWidth="1"/>
    <col min="6663" max="6663" width="14" style="110" customWidth="1"/>
    <col min="6664" max="6664" width="27" style="110" bestFit="1" customWidth="1"/>
    <col min="6665" max="6665" width="26.28515625" style="110" customWidth="1"/>
    <col min="6666" max="6666" width="11" style="110" customWidth="1"/>
    <col min="6667" max="6667" width="11.28515625" style="110" customWidth="1"/>
    <col min="6668" max="6668" width="9.28515625" style="110" customWidth="1"/>
    <col min="6669" max="6669" width="10" style="110" customWidth="1"/>
    <col min="6670" max="6670" width="9.85546875" style="110" customWidth="1"/>
    <col min="6671" max="6671" width="11.7109375" style="110" customWidth="1"/>
    <col min="6672" max="6672" width="11" style="110" customWidth="1"/>
    <col min="6673" max="6673" width="10.28515625" style="110" bestFit="1" customWidth="1"/>
    <col min="6674" max="6675" width="11" style="110" customWidth="1"/>
    <col min="6676" max="6677" width="17" style="110" customWidth="1"/>
    <col min="6678" max="6678" width="12.28515625" style="110" customWidth="1"/>
    <col min="6679" max="6679" width="15.7109375" style="110" customWidth="1"/>
    <col min="6680" max="6680" width="15" style="110" customWidth="1"/>
    <col min="6681" max="6681" width="26.140625" style="110" customWidth="1"/>
    <col min="6682" max="6682" width="12.85546875" style="110" customWidth="1"/>
    <col min="6683" max="6683" width="13.28515625" style="110" customWidth="1"/>
    <col min="6684" max="6684" width="10.7109375" style="110" customWidth="1"/>
    <col min="6685" max="6685" width="10.140625" style="110" customWidth="1"/>
    <col min="6686" max="6686" width="11.7109375" style="110" customWidth="1"/>
    <col min="6687" max="6687" width="13.140625" style="110" customWidth="1"/>
    <col min="6688" max="6688" width="14.7109375" style="110" customWidth="1"/>
    <col min="6689" max="6689" width="9.7109375" style="110" bestFit="1" customWidth="1"/>
    <col min="6690" max="6916" width="8.85546875" style="110"/>
    <col min="6917" max="6917" width="5.28515625" style="110" customWidth="1"/>
    <col min="6918" max="6918" width="9" style="110" customWidth="1"/>
    <col min="6919" max="6919" width="14" style="110" customWidth="1"/>
    <col min="6920" max="6920" width="27" style="110" bestFit="1" customWidth="1"/>
    <col min="6921" max="6921" width="26.28515625" style="110" customWidth="1"/>
    <col min="6922" max="6922" width="11" style="110" customWidth="1"/>
    <col min="6923" max="6923" width="11.28515625" style="110" customWidth="1"/>
    <col min="6924" max="6924" width="9.28515625" style="110" customWidth="1"/>
    <col min="6925" max="6925" width="10" style="110" customWidth="1"/>
    <col min="6926" max="6926" width="9.85546875" style="110" customWidth="1"/>
    <col min="6927" max="6927" width="11.7109375" style="110" customWidth="1"/>
    <col min="6928" max="6928" width="11" style="110" customWidth="1"/>
    <col min="6929" max="6929" width="10.28515625" style="110" bestFit="1" customWidth="1"/>
    <col min="6930" max="6931" width="11" style="110" customWidth="1"/>
    <col min="6932" max="6933" width="17" style="110" customWidth="1"/>
    <col min="6934" max="6934" width="12.28515625" style="110" customWidth="1"/>
    <col min="6935" max="6935" width="15.7109375" style="110" customWidth="1"/>
    <col min="6936" max="6936" width="15" style="110" customWidth="1"/>
    <col min="6937" max="6937" width="26.140625" style="110" customWidth="1"/>
    <col min="6938" max="6938" width="12.85546875" style="110" customWidth="1"/>
    <col min="6939" max="6939" width="13.28515625" style="110" customWidth="1"/>
    <col min="6940" max="6940" width="10.7109375" style="110" customWidth="1"/>
    <col min="6941" max="6941" width="10.140625" style="110" customWidth="1"/>
    <col min="6942" max="6942" width="11.7109375" style="110" customWidth="1"/>
    <col min="6943" max="6943" width="13.140625" style="110" customWidth="1"/>
    <col min="6944" max="6944" width="14.7109375" style="110" customWidth="1"/>
    <col min="6945" max="6945" width="9.7109375" style="110" bestFit="1" customWidth="1"/>
    <col min="6946" max="7172" width="8.85546875" style="110"/>
    <col min="7173" max="7173" width="5.28515625" style="110" customWidth="1"/>
    <col min="7174" max="7174" width="9" style="110" customWidth="1"/>
    <col min="7175" max="7175" width="14" style="110" customWidth="1"/>
    <col min="7176" max="7176" width="27" style="110" bestFit="1" customWidth="1"/>
    <col min="7177" max="7177" width="26.28515625" style="110" customWidth="1"/>
    <col min="7178" max="7178" width="11" style="110" customWidth="1"/>
    <col min="7179" max="7179" width="11.28515625" style="110" customWidth="1"/>
    <col min="7180" max="7180" width="9.28515625" style="110" customWidth="1"/>
    <col min="7181" max="7181" width="10" style="110" customWidth="1"/>
    <col min="7182" max="7182" width="9.85546875" style="110" customWidth="1"/>
    <col min="7183" max="7183" width="11.7109375" style="110" customWidth="1"/>
    <col min="7184" max="7184" width="11" style="110" customWidth="1"/>
    <col min="7185" max="7185" width="10.28515625" style="110" bestFit="1" customWidth="1"/>
    <col min="7186" max="7187" width="11" style="110" customWidth="1"/>
    <col min="7188" max="7189" width="17" style="110" customWidth="1"/>
    <col min="7190" max="7190" width="12.28515625" style="110" customWidth="1"/>
    <col min="7191" max="7191" width="15.7109375" style="110" customWidth="1"/>
    <col min="7192" max="7192" width="15" style="110" customWidth="1"/>
    <col min="7193" max="7193" width="26.140625" style="110" customWidth="1"/>
    <col min="7194" max="7194" width="12.85546875" style="110" customWidth="1"/>
    <col min="7195" max="7195" width="13.28515625" style="110" customWidth="1"/>
    <col min="7196" max="7196" width="10.7109375" style="110" customWidth="1"/>
    <col min="7197" max="7197" width="10.140625" style="110" customWidth="1"/>
    <col min="7198" max="7198" width="11.7109375" style="110" customWidth="1"/>
    <col min="7199" max="7199" width="13.140625" style="110" customWidth="1"/>
    <col min="7200" max="7200" width="14.7109375" style="110" customWidth="1"/>
    <col min="7201" max="7201" width="9.7109375" style="110" bestFit="1" customWidth="1"/>
    <col min="7202" max="7428" width="8.85546875" style="110"/>
    <col min="7429" max="7429" width="5.28515625" style="110" customWidth="1"/>
    <col min="7430" max="7430" width="9" style="110" customWidth="1"/>
    <col min="7431" max="7431" width="14" style="110" customWidth="1"/>
    <col min="7432" max="7432" width="27" style="110" bestFit="1" customWidth="1"/>
    <col min="7433" max="7433" width="26.28515625" style="110" customWidth="1"/>
    <col min="7434" max="7434" width="11" style="110" customWidth="1"/>
    <col min="7435" max="7435" width="11.28515625" style="110" customWidth="1"/>
    <col min="7436" max="7436" width="9.28515625" style="110" customWidth="1"/>
    <col min="7437" max="7437" width="10" style="110" customWidth="1"/>
    <col min="7438" max="7438" width="9.85546875" style="110" customWidth="1"/>
    <col min="7439" max="7439" width="11.7109375" style="110" customWidth="1"/>
    <col min="7440" max="7440" width="11" style="110" customWidth="1"/>
    <col min="7441" max="7441" width="10.28515625" style="110" bestFit="1" customWidth="1"/>
    <col min="7442" max="7443" width="11" style="110" customWidth="1"/>
    <col min="7444" max="7445" width="17" style="110" customWidth="1"/>
    <col min="7446" max="7446" width="12.28515625" style="110" customWidth="1"/>
    <col min="7447" max="7447" width="15.7109375" style="110" customWidth="1"/>
    <col min="7448" max="7448" width="15" style="110" customWidth="1"/>
    <col min="7449" max="7449" width="26.140625" style="110" customWidth="1"/>
    <col min="7450" max="7450" width="12.85546875" style="110" customWidth="1"/>
    <col min="7451" max="7451" width="13.28515625" style="110" customWidth="1"/>
    <col min="7452" max="7452" width="10.7109375" style="110" customWidth="1"/>
    <col min="7453" max="7453" width="10.140625" style="110" customWidth="1"/>
    <col min="7454" max="7454" width="11.7109375" style="110" customWidth="1"/>
    <col min="7455" max="7455" width="13.140625" style="110" customWidth="1"/>
    <col min="7456" max="7456" width="14.7109375" style="110" customWidth="1"/>
    <col min="7457" max="7457" width="9.7109375" style="110" bestFit="1" customWidth="1"/>
    <col min="7458" max="7684" width="8.85546875" style="110"/>
    <col min="7685" max="7685" width="5.28515625" style="110" customWidth="1"/>
    <col min="7686" max="7686" width="9" style="110" customWidth="1"/>
    <col min="7687" max="7687" width="14" style="110" customWidth="1"/>
    <col min="7688" max="7688" width="27" style="110" bestFit="1" customWidth="1"/>
    <col min="7689" max="7689" width="26.28515625" style="110" customWidth="1"/>
    <col min="7690" max="7690" width="11" style="110" customWidth="1"/>
    <col min="7691" max="7691" width="11.28515625" style="110" customWidth="1"/>
    <col min="7692" max="7692" width="9.28515625" style="110" customWidth="1"/>
    <col min="7693" max="7693" width="10" style="110" customWidth="1"/>
    <col min="7694" max="7694" width="9.85546875" style="110" customWidth="1"/>
    <col min="7695" max="7695" width="11.7109375" style="110" customWidth="1"/>
    <col min="7696" max="7696" width="11" style="110" customWidth="1"/>
    <col min="7697" max="7697" width="10.28515625" style="110" bestFit="1" customWidth="1"/>
    <col min="7698" max="7699" width="11" style="110" customWidth="1"/>
    <col min="7700" max="7701" width="17" style="110" customWidth="1"/>
    <col min="7702" max="7702" width="12.28515625" style="110" customWidth="1"/>
    <col min="7703" max="7703" width="15.7109375" style="110" customWidth="1"/>
    <col min="7704" max="7704" width="15" style="110" customWidth="1"/>
    <col min="7705" max="7705" width="26.140625" style="110" customWidth="1"/>
    <col min="7706" max="7706" width="12.85546875" style="110" customWidth="1"/>
    <col min="7707" max="7707" width="13.28515625" style="110" customWidth="1"/>
    <col min="7708" max="7708" width="10.7109375" style="110" customWidth="1"/>
    <col min="7709" max="7709" width="10.140625" style="110" customWidth="1"/>
    <col min="7710" max="7710" width="11.7109375" style="110" customWidth="1"/>
    <col min="7711" max="7711" width="13.140625" style="110" customWidth="1"/>
    <col min="7712" max="7712" width="14.7109375" style="110" customWidth="1"/>
    <col min="7713" max="7713" width="9.7109375" style="110" bestFit="1" customWidth="1"/>
    <col min="7714" max="7940" width="8.85546875" style="110"/>
    <col min="7941" max="7941" width="5.28515625" style="110" customWidth="1"/>
    <col min="7942" max="7942" width="9" style="110" customWidth="1"/>
    <col min="7943" max="7943" width="14" style="110" customWidth="1"/>
    <col min="7944" max="7944" width="27" style="110" bestFit="1" customWidth="1"/>
    <col min="7945" max="7945" width="26.28515625" style="110" customWidth="1"/>
    <col min="7946" max="7946" width="11" style="110" customWidth="1"/>
    <col min="7947" max="7947" width="11.28515625" style="110" customWidth="1"/>
    <col min="7948" max="7948" width="9.28515625" style="110" customWidth="1"/>
    <col min="7949" max="7949" width="10" style="110" customWidth="1"/>
    <col min="7950" max="7950" width="9.85546875" style="110" customWidth="1"/>
    <col min="7951" max="7951" width="11.7109375" style="110" customWidth="1"/>
    <col min="7952" max="7952" width="11" style="110" customWidth="1"/>
    <col min="7953" max="7953" width="10.28515625" style="110" bestFit="1" customWidth="1"/>
    <col min="7954" max="7955" width="11" style="110" customWidth="1"/>
    <col min="7956" max="7957" width="17" style="110" customWidth="1"/>
    <col min="7958" max="7958" width="12.28515625" style="110" customWidth="1"/>
    <col min="7959" max="7959" width="15.7109375" style="110" customWidth="1"/>
    <col min="7960" max="7960" width="15" style="110" customWidth="1"/>
    <col min="7961" max="7961" width="26.140625" style="110" customWidth="1"/>
    <col min="7962" max="7962" width="12.85546875" style="110" customWidth="1"/>
    <col min="7963" max="7963" width="13.28515625" style="110" customWidth="1"/>
    <col min="7964" max="7964" width="10.7109375" style="110" customWidth="1"/>
    <col min="7965" max="7965" width="10.140625" style="110" customWidth="1"/>
    <col min="7966" max="7966" width="11.7109375" style="110" customWidth="1"/>
    <col min="7967" max="7967" width="13.140625" style="110" customWidth="1"/>
    <col min="7968" max="7968" width="14.7109375" style="110" customWidth="1"/>
    <col min="7969" max="7969" width="9.7109375" style="110" bestFit="1" customWidth="1"/>
    <col min="7970" max="8196" width="8.85546875" style="110"/>
    <col min="8197" max="8197" width="5.28515625" style="110" customWidth="1"/>
    <col min="8198" max="8198" width="9" style="110" customWidth="1"/>
    <col min="8199" max="8199" width="14" style="110" customWidth="1"/>
    <col min="8200" max="8200" width="27" style="110" bestFit="1" customWidth="1"/>
    <col min="8201" max="8201" width="26.28515625" style="110" customWidth="1"/>
    <col min="8202" max="8202" width="11" style="110" customWidth="1"/>
    <col min="8203" max="8203" width="11.28515625" style="110" customWidth="1"/>
    <col min="8204" max="8204" width="9.28515625" style="110" customWidth="1"/>
    <col min="8205" max="8205" width="10" style="110" customWidth="1"/>
    <col min="8206" max="8206" width="9.85546875" style="110" customWidth="1"/>
    <col min="8207" max="8207" width="11.7109375" style="110" customWidth="1"/>
    <col min="8208" max="8208" width="11" style="110" customWidth="1"/>
    <col min="8209" max="8209" width="10.28515625" style="110" bestFit="1" customWidth="1"/>
    <col min="8210" max="8211" width="11" style="110" customWidth="1"/>
    <col min="8212" max="8213" width="17" style="110" customWidth="1"/>
    <col min="8214" max="8214" width="12.28515625" style="110" customWidth="1"/>
    <col min="8215" max="8215" width="15.7109375" style="110" customWidth="1"/>
    <col min="8216" max="8216" width="15" style="110" customWidth="1"/>
    <col min="8217" max="8217" width="26.140625" style="110" customWidth="1"/>
    <col min="8218" max="8218" width="12.85546875" style="110" customWidth="1"/>
    <col min="8219" max="8219" width="13.28515625" style="110" customWidth="1"/>
    <col min="8220" max="8220" width="10.7109375" style="110" customWidth="1"/>
    <col min="8221" max="8221" width="10.140625" style="110" customWidth="1"/>
    <col min="8222" max="8222" width="11.7109375" style="110" customWidth="1"/>
    <col min="8223" max="8223" width="13.140625" style="110" customWidth="1"/>
    <col min="8224" max="8224" width="14.7109375" style="110" customWidth="1"/>
    <col min="8225" max="8225" width="9.7109375" style="110" bestFit="1" customWidth="1"/>
    <col min="8226" max="8452" width="8.85546875" style="110"/>
    <col min="8453" max="8453" width="5.28515625" style="110" customWidth="1"/>
    <col min="8454" max="8454" width="9" style="110" customWidth="1"/>
    <col min="8455" max="8455" width="14" style="110" customWidth="1"/>
    <col min="8456" max="8456" width="27" style="110" bestFit="1" customWidth="1"/>
    <col min="8457" max="8457" width="26.28515625" style="110" customWidth="1"/>
    <col min="8458" max="8458" width="11" style="110" customWidth="1"/>
    <col min="8459" max="8459" width="11.28515625" style="110" customWidth="1"/>
    <col min="8460" max="8460" width="9.28515625" style="110" customWidth="1"/>
    <col min="8461" max="8461" width="10" style="110" customWidth="1"/>
    <col min="8462" max="8462" width="9.85546875" style="110" customWidth="1"/>
    <col min="8463" max="8463" width="11.7109375" style="110" customWidth="1"/>
    <col min="8464" max="8464" width="11" style="110" customWidth="1"/>
    <col min="8465" max="8465" width="10.28515625" style="110" bestFit="1" customWidth="1"/>
    <col min="8466" max="8467" width="11" style="110" customWidth="1"/>
    <col min="8468" max="8469" width="17" style="110" customWidth="1"/>
    <col min="8470" max="8470" width="12.28515625" style="110" customWidth="1"/>
    <col min="8471" max="8471" width="15.7109375" style="110" customWidth="1"/>
    <col min="8472" max="8472" width="15" style="110" customWidth="1"/>
    <col min="8473" max="8473" width="26.140625" style="110" customWidth="1"/>
    <col min="8474" max="8474" width="12.85546875" style="110" customWidth="1"/>
    <col min="8475" max="8475" width="13.28515625" style="110" customWidth="1"/>
    <col min="8476" max="8476" width="10.7109375" style="110" customWidth="1"/>
    <col min="8477" max="8477" width="10.140625" style="110" customWidth="1"/>
    <col min="8478" max="8478" width="11.7109375" style="110" customWidth="1"/>
    <col min="8479" max="8479" width="13.140625" style="110" customWidth="1"/>
    <col min="8480" max="8480" width="14.7109375" style="110" customWidth="1"/>
    <col min="8481" max="8481" width="9.7109375" style="110" bestFit="1" customWidth="1"/>
    <col min="8482" max="8708" width="8.85546875" style="110"/>
    <col min="8709" max="8709" width="5.28515625" style="110" customWidth="1"/>
    <col min="8710" max="8710" width="9" style="110" customWidth="1"/>
    <col min="8711" max="8711" width="14" style="110" customWidth="1"/>
    <col min="8712" max="8712" width="27" style="110" bestFit="1" customWidth="1"/>
    <col min="8713" max="8713" width="26.28515625" style="110" customWidth="1"/>
    <col min="8714" max="8714" width="11" style="110" customWidth="1"/>
    <col min="8715" max="8715" width="11.28515625" style="110" customWidth="1"/>
    <col min="8716" max="8716" width="9.28515625" style="110" customWidth="1"/>
    <col min="8717" max="8717" width="10" style="110" customWidth="1"/>
    <col min="8718" max="8718" width="9.85546875" style="110" customWidth="1"/>
    <col min="8719" max="8719" width="11.7109375" style="110" customWidth="1"/>
    <col min="8720" max="8720" width="11" style="110" customWidth="1"/>
    <col min="8721" max="8721" width="10.28515625" style="110" bestFit="1" customWidth="1"/>
    <col min="8722" max="8723" width="11" style="110" customWidth="1"/>
    <col min="8724" max="8725" width="17" style="110" customWidth="1"/>
    <col min="8726" max="8726" width="12.28515625" style="110" customWidth="1"/>
    <col min="8727" max="8727" width="15.7109375" style="110" customWidth="1"/>
    <col min="8728" max="8728" width="15" style="110" customWidth="1"/>
    <col min="8729" max="8729" width="26.140625" style="110" customWidth="1"/>
    <col min="8730" max="8730" width="12.85546875" style="110" customWidth="1"/>
    <col min="8731" max="8731" width="13.28515625" style="110" customWidth="1"/>
    <col min="8732" max="8732" width="10.7109375" style="110" customWidth="1"/>
    <col min="8733" max="8733" width="10.140625" style="110" customWidth="1"/>
    <col min="8734" max="8734" width="11.7109375" style="110" customWidth="1"/>
    <col min="8735" max="8735" width="13.140625" style="110" customWidth="1"/>
    <col min="8736" max="8736" width="14.7109375" style="110" customWidth="1"/>
    <col min="8737" max="8737" width="9.7109375" style="110" bestFit="1" customWidth="1"/>
    <col min="8738" max="8964" width="8.85546875" style="110"/>
    <col min="8965" max="8965" width="5.28515625" style="110" customWidth="1"/>
    <col min="8966" max="8966" width="9" style="110" customWidth="1"/>
    <col min="8967" max="8967" width="14" style="110" customWidth="1"/>
    <col min="8968" max="8968" width="27" style="110" bestFit="1" customWidth="1"/>
    <col min="8969" max="8969" width="26.28515625" style="110" customWidth="1"/>
    <col min="8970" max="8970" width="11" style="110" customWidth="1"/>
    <col min="8971" max="8971" width="11.28515625" style="110" customWidth="1"/>
    <col min="8972" max="8972" width="9.28515625" style="110" customWidth="1"/>
    <col min="8973" max="8973" width="10" style="110" customWidth="1"/>
    <col min="8974" max="8974" width="9.85546875" style="110" customWidth="1"/>
    <col min="8975" max="8975" width="11.7109375" style="110" customWidth="1"/>
    <col min="8976" max="8976" width="11" style="110" customWidth="1"/>
    <col min="8977" max="8977" width="10.28515625" style="110" bestFit="1" customWidth="1"/>
    <col min="8978" max="8979" width="11" style="110" customWidth="1"/>
    <col min="8980" max="8981" width="17" style="110" customWidth="1"/>
    <col min="8982" max="8982" width="12.28515625" style="110" customWidth="1"/>
    <col min="8983" max="8983" width="15.7109375" style="110" customWidth="1"/>
    <col min="8984" max="8984" width="15" style="110" customWidth="1"/>
    <col min="8985" max="8985" width="26.140625" style="110" customWidth="1"/>
    <col min="8986" max="8986" width="12.85546875" style="110" customWidth="1"/>
    <col min="8987" max="8987" width="13.28515625" style="110" customWidth="1"/>
    <col min="8988" max="8988" width="10.7109375" style="110" customWidth="1"/>
    <col min="8989" max="8989" width="10.140625" style="110" customWidth="1"/>
    <col min="8990" max="8990" width="11.7109375" style="110" customWidth="1"/>
    <col min="8991" max="8991" width="13.140625" style="110" customWidth="1"/>
    <col min="8992" max="8992" width="14.7109375" style="110" customWidth="1"/>
    <col min="8993" max="8993" width="9.7109375" style="110" bestFit="1" customWidth="1"/>
    <col min="8994" max="9220" width="8.85546875" style="110"/>
    <col min="9221" max="9221" width="5.28515625" style="110" customWidth="1"/>
    <col min="9222" max="9222" width="9" style="110" customWidth="1"/>
    <col min="9223" max="9223" width="14" style="110" customWidth="1"/>
    <col min="9224" max="9224" width="27" style="110" bestFit="1" customWidth="1"/>
    <col min="9225" max="9225" width="26.28515625" style="110" customWidth="1"/>
    <col min="9226" max="9226" width="11" style="110" customWidth="1"/>
    <col min="9227" max="9227" width="11.28515625" style="110" customWidth="1"/>
    <col min="9228" max="9228" width="9.28515625" style="110" customWidth="1"/>
    <col min="9229" max="9229" width="10" style="110" customWidth="1"/>
    <col min="9230" max="9230" width="9.85546875" style="110" customWidth="1"/>
    <col min="9231" max="9231" width="11.7109375" style="110" customWidth="1"/>
    <col min="9232" max="9232" width="11" style="110" customWidth="1"/>
    <col min="9233" max="9233" width="10.28515625" style="110" bestFit="1" customWidth="1"/>
    <col min="9234" max="9235" width="11" style="110" customWidth="1"/>
    <col min="9236" max="9237" width="17" style="110" customWidth="1"/>
    <col min="9238" max="9238" width="12.28515625" style="110" customWidth="1"/>
    <col min="9239" max="9239" width="15.7109375" style="110" customWidth="1"/>
    <col min="9240" max="9240" width="15" style="110" customWidth="1"/>
    <col min="9241" max="9241" width="26.140625" style="110" customWidth="1"/>
    <col min="9242" max="9242" width="12.85546875" style="110" customWidth="1"/>
    <col min="9243" max="9243" width="13.28515625" style="110" customWidth="1"/>
    <col min="9244" max="9244" width="10.7109375" style="110" customWidth="1"/>
    <col min="9245" max="9245" width="10.140625" style="110" customWidth="1"/>
    <col min="9246" max="9246" width="11.7109375" style="110" customWidth="1"/>
    <col min="9247" max="9247" width="13.140625" style="110" customWidth="1"/>
    <col min="9248" max="9248" width="14.7109375" style="110" customWidth="1"/>
    <col min="9249" max="9249" width="9.7109375" style="110" bestFit="1" customWidth="1"/>
    <col min="9250" max="9476" width="8.85546875" style="110"/>
    <col min="9477" max="9477" width="5.28515625" style="110" customWidth="1"/>
    <col min="9478" max="9478" width="9" style="110" customWidth="1"/>
    <col min="9479" max="9479" width="14" style="110" customWidth="1"/>
    <col min="9480" max="9480" width="27" style="110" bestFit="1" customWidth="1"/>
    <col min="9481" max="9481" width="26.28515625" style="110" customWidth="1"/>
    <col min="9482" max="9482" width="11" style="110" customWidth="1"/>
    <col min="9483" max="9483" width="11.28515625" style="110" customWidth="1"/>
    <col min="9484" max="9484" width="9.28515625" style="110" customWidth="1"/>
    <col min="9485" max="9485" width="10" style="110" customWidth="1"/>
    <col min="9486" max="9486" width="9.85546875" style="110" customWidth="1"/>
    <col min="9487" max="9487" width="11.7109375" style="110" customWidth="1"/>
    <col min="9488" max="9488" width="11" style="110" customWidth="1"/>
    <col min="9489" max="9489" width="10.28515625" style="110" bestFit="1" customWidth="1"/>
    <col min="9490" max="9491" width="11" style="110" customWidth="1"/>
    <col min="9492" max="9493" width="17" style="110" customWidth="1"/>
    <col min="9494" max="9494" width="12.28515625" style="110" customWidth="1"/>
    <col min="9495" max="9495" width="15.7109375" style="110" customWidth="1"/>
    <col min="9496" max="9496" width="15" style="110" customWidth="1"/>
    <col min="9497" max="9497" width="26.140625" style="110" customWidth="1"/>
    <col min="9498" max="9498" width="12.85546875" style="110" customWidth="1"/>
    <col min="9499" max="9499" width="13.28515625" style="110" customWidth="1"/>
    <col min="9500" max="9500" width="10.7109375" style="110" customWidth="1"/>
    <col min="9501" max="9501" width="10.140625" style="110" customWidth="1"/>
    <col min="9502" max="9502" width="11.7109375" style="110" customWidth="1"/>
    <col min="9503" max="9503" width="13.140625" style="110" customWidth="1"/>
    <col min="9504" max="9504" width="14.7109375" style="110" customWidth="1"/>
    <col min="9505" max="9505" width="9.7109375" style="110" bestFit="1" customWidth="1"/>
    <col min="9506" max="9732" width="8.85546875" style="110"/>
    <col min="9733" max="9733" width="5.28515625" style="110" customWidth="1"/>
    <col min="9734" max="9734" width="9" style="110" customWidth="1"/>
    <col min="9735" max="9735" width="14" style="110" customWidth="1"/>
    <col min="9736" max="9736" width="27" style="110" bestFit="1" customWidth="1"/>
    <col min="9737" max="9737" width="26.28515625" style="110" customWidth="1"/>
    <col min="9738" max="9738" width="11" style="110" customWidth="1"/>
    <col min="9739" max="9739" width="11.28515625" style="110" customWidth="1"/>
    <col min="9740" max="9740" width="9.28515625" style="110" customWidth="1"/>
    <col min="9741" max="9741" width="10" style="110" customWidth="1"/>
    <col min="9742" max="9742" width="9.85546875" style="110" customWidth="1"/>
    <col min="9743" max="9743" width="11.7109375" style="110" customWidth="1"/>
    <col min="9744" max="9744" width="11" style="110" customWidth="1"/>
    <col min="9745" max="9745" width="10.28515625" style="110" bestFit="1" customWidth="1"/>
    <col min="9746" max="9747" width="11" style="110" customWidth="1"/>
    <col min="9748" max="9749" width="17" style="110" customWidth="1"/>
    <col min="9750" max="9750" width="12.28515625" style="110" customWidth="1"/>
    <col min="9751" max="9751" width="15.7109375" style="110" customWidth="1"/>
    <col min="9752" max="9752" width="15" style="110" customWidth="1"/>
    <col min="9753" max="9753" width="26.140625" style="110" customWidth="1"/>
    <col min="9754" max="9754" width="12.85546875" style="110" customWidth="1"/>
    <col min="9755" max="9755" width="13.28515625" style="110" customWidth="1"/>
    <col min="9756" max="9756" width="10.7109375" style="110" customWidth="1"/>
    <col min="9757" max="9757" width="10.140625" style="110" customWidth="1"/>
    <col min="9758" max="9758" width="11.7109375" style="110" customWidth="1"/>
    <col min="9759" max="9759" width="13.140625" style="110" customWidth="1"/>
    <col min="9760" max="9760" width="14.7109375" style="110" customWidth="1"/>
    <col min="9761" max="9761" width="9.7109375" style="110" bestFit="1" customWidth="1"/>
    <col min="9762" max="9988" width="8.85546875" style="110"/>
    <col min="9989" max="9989" width="5.28515625" style="110" customWidth="1"/>
    <col min="9990" max="9990" width="9" style="110" customWidth="1"/>
    <col min="9991" max="9991" width="14" style="110" customWidth="1"/>
    <col min="9992" max="9992" width="27" style="110" bestFit="1" customWidth="1"/>
    <col min="9993" max="9993" width="26.28515625" style="110" customWidth="1"/>
    <col min="9994" max="9994" width="11" style="110" customWidth="1"/>
    <col min="9995" max="9995" width="11.28515625" style="110" customWidth="1"/>
    <col min="9996" max="9996" width="9.28515625" style="110" customWidth="1"/>
    <col min="9997" max="9997" width="10" style="110" customWidth="1"/>
    <col min="9998" max="9998" width="9.85546875" style="110" customWidth="1"/>
    <col min="9999" max="9999" width="11.7109375" style="110" customWidth="1"/>
    <col min="10000" max="10000" width="11" style="110" customWidth="1"/>
    <col min="10001" max="10001" width="10.28515625" style="110" bestFit="1" customWidth="1"/>
    <col min="10002" max="10003" width="11" style="110" customWidth="1"/>
    <col min="10004" max="10005" width="17" style="110" customWidth="1"/>
    <col min="10006" max="10006" width="12.28515625" style="110" customWidth="1"/>
    <col min="10007" max="10007" width="15.7109375" style="110" customWidth="1"/>
    <col min="10008" max="10008" width="15" style="110" customWidth="1"/>
    <col min="10009" max="10009" width="26.140625" style="110" customWidth="1"/>
    <col min="10010" max="10010" width="12.85546875" style="110" customWidth="1"/>
    <col min="10011" max="10011" width="13.28515625" style="110" customWidth="1"/>
    <col min="10012" max="10012" width="10.7109375" style="110" customWidth="1"/>
    <col min="10013" max="10013" width="10.140625" style="110" customWidth="1"/>
    <col min="10014" max="10014" width="11.7109375" style="110" customWidth="1"/>
    <col min="10015" max="10015" width="13.140625" style="110" customWidth="1"/>
    <col min="10016" max="10016" width="14.7109375" style="110" customWidth="1"/>
    <col min="10017" max="10017" width="9.7109375" style="110" bestFit="1" customWidth="1"/>
    <col min="10018" max="10244" width="8.85546875" style="110"/>
    <col min="10245" max="10245" width="5.28515625" style="110" customWidth="1"/>
    <col min="10246" max="10246" width="9" style="110" customWidth="1"/>
    <col min="10247" max="10247" width="14" style="110" customWidth="1"/>
    <col min="10248" max="10248" width="27" style="110" bestFit="1" customWidth="1"/>
    <col min="10249" max="10249" width="26.28515625" style="110" customWidth="1"/>
    <col min="10250" max="10250" width="11" style="110" customWidth="1"/>
    <col min="10251" max="10251" width="11.28515625" style="110" customWidth="1"/>
    <col min="10252" max="10252" width="9.28515625" style="110" customWidth="1"/>
    <col min="10253" max="10253" width="10" style="110" customWidth="1"/>
    <col min="10254" max="10254" width="9.85546875" style="110" customWidth="1"/>
    <col min="10255" max="10255" width="11.7109375" style="110" customWidth="1"/>
    <col min="10256" max="10256" width="11" style="110" customWidth="1"/>
    <col min="10257" max="10257" width="10.28515625" style="110" bestFit="1" customWidth="1"/>
    <col min="10258" max="10259" width="11" style="110" customWidth="1"/>
    <col min="10260" max="10261" width="17" style="110" customWidth="1"/>
    <col min="10262" max="10262" width="12.28515625" style="110" customWidth="1"/>
    <col min="10263" max="10263" width="15.7109375" style="110" customWidth="1"/>
    <col min="10264" max="10264" width="15" style="110" customWidth="1"/>
    <col min="10265" max="10265" width="26.140625" style="110" customWidth="1"/>
    <col min="10266" max="10266" width="12.85546875" style="110" customWidth="1"/>
    <col min="10267" max="10267" width="13.28515625" style="110" customWidth="1"/>
    <col min="10268" max="10268" width="10.7109375" style="110" customWidth="1"/>
    <col min="10269" max="10269" width="10.140625" style="110" customWidth="1"/>
    <col min="10270" max="10270" width="11.7109375" style="110" customWidth="1"/>
    <col min="10271" max="10271" width="13.140625" style="110" customWidth="1"/>
    <col min="10272" max="10272" width="14.7109375" style="110" customWidth="1"/>
    <col min="10273" max="10273" width="9.7109375" style="110" bestFit="1" customWidth="1"/>
    <col min="10274" max="10500" width="8.85546875" style="110"/>
    <col min="10501" max="10501" width="5.28515625" style="110" customWidth="1"/>
    <col min="10502" max="10502" width="9" style="110" customWidth="1"/>
    <col min="10503" max="10503" width="14" style="110" customWidth="1"/>
    <col min="10504" max="10504" width="27" style="110" bestFit="1" customWidth="1"/>
    <col min="10505" max="10505" width="26.28515625" style="110" customWidth="1"/>
    <col min="10506" max="10506" width="11" style="110" customWidth="1"/>
    <col min="10507" max="10507" width="11.28515625" style="110" customWidth="1"/>
    <col min="10508" max="10508" width="9.28515625" style="110" customWidth="1"/>
    <col min="10509" max="10509" width="10" style="110" customWidth="1"/>
    <col min="10510" max="10510" width="9.85546875" style="110" customWidth="1"/>
    <col min="10511" max="10511" width="11.7109375" style="110" customWidth="1"/>
    <col min="10512" max="10512" width="11" style="110" customWidth="1"/>
    <col min="10513" max="10513" width="10.28515625" style="110" bestFit="1" customWidth="1"/>
    <col min="10514" max="10515" width="11" style="110" customWidth="1"/>
    <col min="10516" max="10517" width="17" style="110" customWidth="1"/>
    <col min="10518" max="10518" width="12.28515625" style="110" customWidth="1"/>
    <col min="10519" max="10519" width="15.7109375" style="110" customWidth="1"/>
    <col min="10520" max="10520" width="15" style="110" customWidth="1"/>
    <col min="10521" max="10521" width="26.140625" style="110" customWidth="1"/>
    <col min="10522" max="10522" width="12.85546875" style="110" customWidth="1"/>
    <col min="10523" max="10523" width="13.28515625" style="110" customWidth="1"/>
    <col min="10524" max="10524" width="10.7109375" style="110" customWidth="1"/>
    <col min="10525" max="10525" width="10.140625" style="110" customWidth="1"/>
    <col min="10526" max="10526" width="11.7109375" style="110" customWidth="1"/>
    <col min="10527" max="10527" width="13.140625" style="110" customWidth="1"/>
    <col min="10528" max="10528" width="14.7109375" style="110" customWidth="1"/>
    <col min="10529" max="10529" width="9.7109375" style="110" bestFit="1" customWidth="1"/>
    <col min="10530" max="10756" width="8.85546875" style="110"/>
    <col min="10757" max="10757" width="5.28515625" style="110" customWidth="1"/>
    <col min="10758" max="10758" width="9" style="110" customWidth="1"/>
    <col min="10759" max="10759" width="14" style="110" customWidth="1"/>
    <col min="10760" max="10760" width="27" style="110" bestFit="1" customWidth="1"/>
    <col min="10761" max="10761" width="26.28515625" style="110" customWidth="1"/>
    <col min="10762" max="10762" width="11" style="110" customWidth="1"/>
    <col min="10763" max="10763" width="11.28515625" style="110" customWidth="1"/>
    <col min="10764" max="10764" width="9.28515625" style="110" customWidth="1"/>
    <col min="10765" max="10765" width="10" style="110" customWidth="1"/>
    <col min="10766" max="10766" width="9.85546875" style="110" customWidth="1"/>
    <col min="10767" max="10767" width="11.7109375" style="110" customWidth="1"/>
    <col min="10768" max="10768" width="11" style="110" customWidth="1"/>
    <col min="10769" max="10769" width="10.28515625" style="110" bestFit="1" customWidth="1"/>
    <col min="10770" max="10771" width="11" style="110" customWidth="1"/>
    <col min="10772" max="10773" width="17" style="110" customWidth="1"/>
    <col min="10774" max="10774" width="12.28515625" style="110" customWidth="1"/>
    <col min="10775" max="10775" width="15.7109375" style="110" customWidth="1"/>
    <col min="10776" max="10776" width="15" style="110" customWidth="1"/>
    <col min="10777" max="10777" width="26.140625" style="110" customWidth="1"/>
    <col min="10778" max="10778" width="12.85546875" style="110" customWidth="1"/>
    <col min="10779" max="10779" width="13.28515625" style="110" customWidth="1"/>
    <col min="10780" max="10780" width="10.7109375" style="110" customWidth="1"/>
    <col min="10781" max="10781" width="10.140625" style="110" customWidth="1"/>
    <col min="10782" max="10782" width="11.7109375" style="110" customWidth="1"/>
    <col min="10783" max="10783" width="13.140625" style="110" customWidth="1"/>
    <col min="10784" max="10784" width="14.7109375" style="110" customWidth="1"/>
    <col min="10785" max="10785" width="9.7109375" style="110" bestFit="1" customWidth="1"/>
    <col min="10786" max="11012" width="8.85546875" style="110"/>
    <col min="11013" max="11013" width="5.28515625" style="110" customWidth="1"/>
    <col min="11014" max="11014" width="9" style="110" customWidth="1"/>
    <col min="11015" max="11015" width="14" style="110" customWidth="1"/>
    <col min="11016" max="11016" width="27" style="110" bestFit="1" customWidth="1"/>
    <col min="11017" max="11017" width="26.28515625" style="110" customWidth="1"/>
    <col min="11018" max="11018" width="11" style="110" customWidth="1"/>
    <col min="11019" max="11019" width="11.28515625" style="110" customWidth="1"/>
    <col min="11020" max="11020" width="9.28515625" style="110" customWidth="1"/>
    <col min="11021" max="11021" width="10" style="110" customWidth="1"/>
    <col min="11022" max="11022" width="9.85546875" style="110" customWidth="1"/>
    <col min="11023" max="11023" width="11.7109375" style="110" customWidth="1"/>
    <col min="11024" max="11024" width="11" style="110" customWidth="1"/>
    <col min="11025" max="11025" width="10.28515625" style="110" bestFit="1" customWidth="1"/>
    <col min="11026" max="11027" width="11" style="110" customWidth="1"/>
    <col min="11028" max="11029" width="17" style="110" customWidth="1"/>
    <col min="11030" max="11030" width="12.28515625" style="110" customWidth="1"/>
    <col min="11031" max="11031" width="15.7109375" style="110" customWidth="1"/>
    <col min="11032" max="11032" width="15" style="110" customWidth="1"/>
    <col min="11033" max="11033" width="26.140625" style="110" customWidth="1"/>
    <col min="11034" max="11034" width="12.85546875" style="110" customWidth="1"/>
    <col min="11035" max="11035" width="13.28515625" style="110" customWidth="1"/>
    <col min="11036" max="11036" width="10.7109375" style="110" customWidth="1"/>
    <col min="11037" max="11037" width="10.140625" style="110" customWidth="1"/>
    <col min="11038" max="11038" width="11.7109375" style="110" customWidth="1"/>
    <col min="11039" max="11039" width="13.140625" style="110" customWidth="1"/>
    <col min="11040" max="11040" width="14.7109375" style="110" customWidth="1"/>
    <col min="11041" max="11041" width="9.7109375" style="110" bestFit="1" customWidth="1"/>
    <col min="11042" max="11268" width="8.85546875" style="110"/>
    <col min="11269" max="11269" width="5.28515625" style="110" customWidth="1"/>
    <col min="11270" max="11270" width="9" style="110" customWidth="1"/>
    <col min="11271" max="11271" width="14" style="110" customWidth="1"/>
    <col min="11272" max="11272" width="27" style="110" bestFit="1" customWidth="1"/>
    <col min="11273" max="11273" width="26.28515625" style="110" customWidth="1"/>
    <col min="11274" max="11274" width="11" style="110" customWidth="1"/>
    <col min="11275" max="11275" width="11.28515625" style="110" customWidth="1"/>
    <col min="11276" max="11276" width="9.28515625" style="110" customWidth="1"/>
    <col min="11277" max="11277" width="10" style="110" customWidth="1"/>
    <col min="11278" max="11278" width="9.85546875" style="110" customWidth="1"/>
    <col min="11279" max="11279" width="11.7109375" style="110" customWidth="1"/>
    <col min="11280" max="11280" width="11" style="110" customWidth="1"/>
    <col min="11281" max="11281" width="10.28515625" style="110" bestFit="1" customWidth="1"/>
    <col min="11282" max="11283" width="11" style="110" customWidth="1"/>
    <col min="11284" max="11285" width="17" style="110" customWidth="1"/>
    <col min="11286" max="11286" width="12.28515625" style="110" customWidth="1"/>
    <col min="11287" max="11287" width="15.7109375" style="110" customWidth="1"/>
    <col min="11288" max="11288" width="15" style="110" customWidth="1"/>
    <col min="11289" max="11289" width="26.140625" style="110" customWidth="1"/>
    <col min="11290" max="11290" width="12.85546875" style="110" customWidth="1"/>
    <col min="11291" max="11291" width="13.28515625" style="110" customWidth="1"/>
    <col min="11292" max="11292" width="10.7109375" style="110" customWidth="1"/>
    <col min="11293" max="11293" width="10.140625" style="110" customWidth="1"/>
    <col min="11294" max="11294" width="11.7109375" style="110" customWidth="1"/>
    <col min="11295" max="11295" width="13.140625" style="110" customWidth="1"/>
    <col min="11296" max="11296" width="14.7109375" style="110" customWidth="1"/>
    <col min="11297" max="11297" width="9.7109375" style="110" bestFit="1" customWidth="1"/>
    <col min="11298" max="11524" width="8.85546875" style="110"/>
    <col min="11525" max="11525" width="5.28515625" style="110" customWidth="1"/>
    <col min="11526" max="11526" width="9" style="110" customWidth="1"/>
    <col min="11527" max="11527" width="14" style="110" customWidth="1"/>
    <col min="11528" max="11528" width="27" style="110" bestFit="1" customWidth="1"/>
    <col min="11529" max="11529" width="26.28515625" style="110" customWidth="1"/>
    <col min="11530" max="11530" width="11" style="110" customWidth="1"/>
    <col min="11531" max="11531" width="11.28515625" style="110" customWidth="1"/>
    <col min="11532" max="11532" width="9.28515625" style="110" customWidth="1"/>
    <col min="11533" max="11533" width="10" style="110" customWidth="1"/>
    <col min="11534" max="11534" width="9.85546875" style="110" customWidth="1"/>
    <col min="11535" max="11535" width="11.7109375" style="110" customWidth="1"/>
    <col min="11536" max="11536" width="11" style="110" customWidth="1"/>
    <col min="11537" max="11537" width="10.28515625" style="110" bestFit="1" customWidth="1"/>
    <col min="11538" max="11539" width="11" style="110" customWidth="1"/>
    <col min="11540" max="11541" width="17" style="110" customWidth="1"/>
    <col min="11542" max="11542" width="12.28515625" style="110" customWidth="1"/>
    <col min="11543" max="11543" width="15.7109375" style="110" customWidth="1"/>
    <col min="11544" max="11544" width="15" style="110" customWidth="1"/>
    <col min="11545" max="11545" width="26.140625" style="110" customWidth="1"/>
    <col min="11546" max="11546" width="12.85546875" style="110" customWidth="1"/>
    <col min="11547" max="11547" width="13.28515625" style="110" customWidth="1"/>
    <col min="11548" max="11548" width="10.7109375" style="110" customWidth="1"/>
    <col min="11549" max="11549" width="10.140625" style="110" customWidth="1"/>
    <col min="11550" max="11550" width="11.7109375" style="110" customWidth="1"/>
    <col min="11551" max="11551" width="13.140625" style="110" customWidth="1"/>
    <col min="11552" max="11552" width="14.7109375" style="110" customWidth="1"/>
    <col min="11553" max="11553" width="9.7109375" style="110" bestFit="1" customWidth="1"/>
    <col min="11554" max="11780" width="8.85546875" style="110"/>
    <col min="11781" max="11781" width="5.28515625" style="110" customWidth="1"/>
    <col min="11782" max="11782" width="9" style="110" customWidth="1"/>
    <col min="11783" max="11783" width="14" style="110" customWidth="1"/>
    <col min="11784" max="11784" width="27" style="110" bestFit="1" customWidth="1"/>
    <col min="11785" max="11785" width="26.28515625" style="110" customWidth="1"/>
    <col min="11786" max="11786" width="11" style="110" customWidth="1"/>
    <col min="11787" max="11787" width="11.28515625" style="110" customWidth="1"/>
    <col min="11788" max="11788" width="9.28515625" style="110" customWidth="1"/>
    <col min="11789" max="11789" width="10" style="110" customWidth="1"/>
    <col min="11790" max="11790" width="9.85546875" style="110" customWidth="1"/>
    <col min="11791" max="11791" width="11.7109375" style="110" customWidth="1"/>
    <col min="11792" max="11792" width="11" style="110" customWidth="1"/>
    <col min="11793" max="11793" width="10.28515625" style="110" bestFit="1" customWidth="1"/>
    <col min="11794" max="11795" width="11" style="110" customWidth="1"/>
    <col min="11796" max="11797" width="17" style="110" customWidth="1"/>
    <col min="11798" max="11798" width="12.28515625" style="110" customWidth="1"/>
    <col min="11799" max="11799" width="15.7109375" style="110" customWidth="1"/>
    <col min="11800" max="11800" width="15" style="110" customWidth="1"/>
    <col min="11801" max="11801" width="26.140625" style="110" customWidth="1"/>
    <col min="11802" max="11802" width="12.85546875" style="110" customWidth="1"/>
    <col min="11803" max="11803" width="13.28515625" style="110" customWidth="1"/>
    <col min="11804" max="11804" width="10.7109375" style="110" customWidth="1"/>
    <col min="11805" max="11805" width="10.140625" style="110" customWidth="1"/>
    <col min="11806" max="11806" width="11.7109375" style="110" customWidth="1"/>
    <col min="11807" max="11807" width="13.140625" style="110" customWidth="1"/>
    <col min="11808" max="11808" width="14.7109375" style="110" customWidth="1"/>
    <col min="11809" max="11809" width="9.7109375" style="110" bestFit="1" customWidth="1"/>
    <col min="11810" max="12036" width="8.85546875" style="110"/>
    <col min="12037" max="12037" width="5.28515625" style="110" customWidth="1"/>
    <col min="12038" max="12038" width="9" style="110" customWidth="1"/>
    <col min="12039" max="12039" width="14" style="110" customWidth="1"/>
    <col min="12040" max="12040" width="27" style="110" bestFit="1" customWidth="1"/>
    <col min="12041" max="12041" width="26.28515625" style="110" customWidth="1"/>
    <col min="12042" max="12042" width="11" style="110" customWidth="1"/>
    <col min="12043" max="12043" width="11.28515625" style="110" customWidth="1"/>
    <col min="12044" max="12044" width="9.28515625" style="110" customWidth="1"/>
    <col min="12045" max="12045" width="10" style="110" customWidth="1"/>
    <col min="12046" max="12046" width="9.85546875" style="110" customWidth="1"/>
    <col min="12047" max="12047" width="11.7109375" style="110" customWidth="1"/>
    <col min="12048" max="12048" width="11" style="110" customWidth="1"/>
    <col min="12049" max="12049" width="10.28515625" style="110" bestFit="1" customWidth="1"/>
    <col min="12050" max="12051" width="11" style="110" customWidth="1"/>
    <col min="12052" max="12053" width="17" style="110" customWidth="1"/>
    <col min="12054" max="12054" width="12.28515625" style="110" customWidth="1"/>
    <col min="12055" max="12055" width="15.7109375" style="110" customWidth="1"/>
    <col min="12056" max="12056" width="15" style="110" customWidth="1"/>
    <col min="12057" max="12057" width="26.140625" style="110" customWidth="1"/>
    <col min="12058" max="12058" width="12.85546875" style="110" customWidth="1"/>
    <col min="12059" max="12059" width="13.28515625" style="110" customWidth="1"/>
    <col min="12060" max="12060" width="10.7109375" style="110" customWidth="1"/>
    <col min="12061" max="12061" width="10.140625" style="110" customWidth="1"/>
    <col min="12062" max="12062" width="11.7109375" style="110" customWidth="1"/>
    <col min="12063" max="12063" width="13.140625" style="110" customWidth="1"/>
    <col min="12064" max="12064" width="14.7109375" style="110" customWidth="1"/>
    <col min="12065" max="12065" width="9.7109375" style="110" bestFit="1" customWidth="1"/>
    <col min="12066" max="12292" width="8.85546875" style="110"/>
    <col min="12293" max="12293" width="5.28515625" style="110" customWidth="1"/>
    <col min="12294" max="12294" width="9" style="110" customWidth="1"/>
    <col min="12295" max="12295" width="14" style="110" customWidth="1"/>
    <col min="12296" max="12296" width="27" style="110" bestFit="1" customWidth="1"/>
    <col min="12297" max="12297" width="26.28515625" style="110" customWidth="1"/>
    <col min="12298" max="12298" width="11" style="110" customWidth="1"/>
    <col min="12299" max="12299" width="11.28515625" style="110" customWidth="1"/>
    <col min="12300" max="12300" width="9.28515625" style="110" customWidth="1"/>
    <col min="12301" max="12301" width="10" style="110" customWidth="1"/>
    <col min="12302" max="12302" width="9.85546875" style="110" customWidth="1"/>
    <col min="12303" max="12303" width="11.7109375" style="110" customWidth="1"/>
    <col min="12304" max="12304" width="11" style="110" customWidth="1"/>
    <col min="12305" max="12305" width="10.28515625" style="110" bestFit="1" customWidth="1"/>
    <col min="12306" max="12307" width="11" style="110" customWidth="1"/>
    <col min="12308" max="12309" width="17" style="110" customWidth="1"/>
    <col min="12310" max="12310" width="12.28515625" style="110" customWidth="1"/>
    <col min="12311" max="12311" width="15.7109375" style="110" customWidth="1"/>
    <col min="12312" max="12312" width="15" style="110" customWidth="1"/>
    <col min="12313" max="12313" width="26.140625" style="110" customWidth="1"/>
    <col min="12314" max="12314" width="12.85546875" style="110" customWidth="1"/>
    <col min="12315" max="12315" width="13.28515625" style="110" customWidth="1"/>
    <col min="12316" max="12316" width="10.7109375" style="110" customWidth="1"/>
    <col min="12317" max="12317" width="10.140625" style="110" customWidth="1"/>
    <col min="12318" max="12318" width="11.7109375" style="110" customWidth="1"/>
    <col min="12319" max="12319" width="13.140625" style="110" customWidth="1"/>
    <col min="12320" max="12320" width="14.7109375" style="110" customWidth="1"/>
    <col min="12321" max="12321" width="9.7109375" style="110" bestFit="1" customWidth="1"/>
    <col min="12322" max="12548" width="8.85546875" style="110"/>
    <col min="12549" max="12549" width="5.28515625" style="110" customWidth="1"/>
    <col min="12550" max="12550" width="9" style="110" customWidth="1"/>
    <col min="12551" max="12551" width="14" style="110" customWidth="1"/>
    <col min="12552" max="12552" width="27" style="110" bestFit="1" customWidth="1"/>
    <col min="12553" max="12553" width="26.28515625" style="110" customWidth="1"/>
    <col min="12554" max="12554" width="11" style="110" customWidth="1"/>
    <col min="12555" max="12555" width="11.28515625" style="110" customWidth="1"/>
    <col min="12556" max="12556" width="9.28515625" style="110" customWidth="1"/>
    <col min="12557" max="12557" width="10" style="110" customWidth="1"/>
    <col min="12558" max="12558" width="9.85546875" style="110" customWidth="1"/>
    <col min="12559" max="12559" width="11.7109375" style="110" customWidth="1"/>
    <col min="12560" max="12560" width="11" style="110" customWidth="1"/>
    <col min="12561" max="12561" width="10.28515625" style="110" bestFit="1" customWidth="1"/>
    <col min="12562" max="12563" width="11" style="110" customWidth="1"/>
    <col min="12564" max="12565" width="17" style="110" customWidth="1"/>
    <col min="12566" max="12566" width="12.28515625" style="110" customWidth="1"/>
    <col min="12567" max="12567" width="15.7109375" style="110" customWidth="1"/>
    <col min="12568" max="12568" width="15" style="110" customWidth="1"/>
    <col min="12569" max="12569" width="26.140625" style="110" customWidth="1"/>
    <col min="12570" max="12570" width="12.85546875" style="110" customWidth="1"/>
    <col min="12571" max="12571" width="13.28515625" style="110" customWidth="1"/>
    <col min="12572" max="12572" width="10.7109375" style="110" customWidth="1"/>
    <col min="12573" max="12573" width="10.140625" style="110" customWidth="1"/>
    <col min="12574" max="12574" width="11.7109375" style="110" customWidth="1"/>
    <col min="12575" max="12575" width="13.140625" style="110" customWidth="1"/>
    <col min="12576" max="12576" width="14.7109375" style="110" customWidth="1"/>
    <col min="12577" max="12577" width="9.7109375" style="110" bestFit="1" customWidth="1"/>
    <col min="12578" max="12804" width="8.85546875" style="110"/>
    <col min="12805" max="12805" width="5.28515625" style="110" customWidth="1"/>
    <col min="12806" max="12806" width="9" style="110" customWidth="1"/>
    <col min="12807" max="12807" width="14" style="110" customWidth="1"/>
    <col min="12808" max="12808" width="27" style="110" bestFit="1" customWidth="1"/>
    <col min="12809" max="12809" width="26.28515625" style="110" customWidth="1"/>
    <col min="12810" max="12810" width="11" style="110" customWidth="1"/>
    <col min="12811" max="12811" width="11.28515625" style="110" customWidth="1"/>
    <col min="12812" max="12812" width="9.28515625" style="110" customWidth="1"/>
    <col min="12813" max="12813" width="10" style="110" customWidth="1"/>
    <col min="12814" max="12814" width="9.85546875" style="110" customWidth="1"/>
    <col min="12815" max="12815" width="11.7109375" style="110" customWidth="1"/>
    <col min="12816" max="12816" width="11" style="110" customWidth="1"/>
    <col min="12817" max="12817" width="10.28515625" style="110" bestFit="1" customWidth="1"/>
    <col min="12818" max="12819" width="11" style="110" customWidth="1"/>
    <col min="12820" max="12821" width="17" style="110" customWidth="1"/>
    <col min="12822" max="12822" width="12.28515625" style="110" customWidth="1"/>
    <col min="12823" max="12823" width="15.7109375" style="110" customWidth="1"/>
    <col min="12824" max="12824" width="15" style="110" customWidth="1"/>
    <col min="12825" max="12825" width="26.140625" style="110" customWidth="1"/>
    <col min="12826" max="12826" width="12.85546875" style="110" customWidth="1"/>
    <col min="12827" max="12827" width="13.28515625" style="110" customWidth="1"/>
    <col min="12828" max="12828" width="10.7109375" style="110" customWidth="1"/>
    <col min="12829" max="12829" width="10.140625" style="110" customWidth="1"/>
    <col min="12830" max="12830" width="11.7109375" style="110" customWidth="1"/>
    <col min="12831" max="12831" width="13.140625" style="110" customWidth="1"/>
    <col min="12832" max="12832" width="14.7109375" style="110" customWidth="1"/>
    <col min="12833" max="12833" width="9.7109375" style="110" bestFit="1" customWidth="1"/>
    <col min="12834" max="13060" width="8.85546875" style="110"/>
    <col min="13061" max="13061" width="5.28515625" style="110" customWidth="1"/>
    <col min="13062" max="13062" width="9" style="110" customWidth="1"/>
    <col min="13063" max="13063" width="14" style="110" customWidth="1"/>
    <col min="13064" max="13064" width="27" style="110" bestFit="1" customWidth="1"/>
    <col min="13065" max="13065" width="26.28515625" style="110" customWidth="1"/>
    <col min="13066" max="13066" width="11" style="110" customWidth="1"/>
    <col min="13067" max="13067" width="11.28515625" style="110" customWidth="1"/>
    <col min="13068" max="13068" width="9.28515625" style="110" customWidth="1"/>
    <col min="13069" max="13069" width="10" style="110" customWidth="1"/>
    <col min="13070" max="13070" width="9.85546875" style="110" customWidth="1"/>
    <col min="13071" max="13071" width="11.7109375" style="110" customWidth="1"/>
    <col min="13072" max="13072" width="11" style="110" customWidth="1"/>
    <col min="13073" max="13073" width="10.28515625" style="110" bestFit="1" customWidth="1"/>
    <col min="13074" max="13075" width="11" style="110" customWidth="1"/>
    <col min="13076" max="13077" width="17" style="110" customWidth="1"/>
    <col min="13078" max="13078" width="12.28515625" style="110" customWidth="1"/>
    <col min="13079" max="13079" width="15.7109375" style="110" customWidth="1"/>
    <col min="13080" max="13080" width="15" style="110" customWidth="1"/>
    <col min="13081" max="13081" width="26.140625" style="110" customWidth="1"/>
    <col min="13082" max="13082" width="12.85546875" style="110" customWidth="1"/>
    <col min="13083" max="13083" width="13.28515625" style="110" customWidth="1"/>
    <col min="13084" max="13084" width="10.7109375" style="110" customWidth="1"/>
    <col min="13085" max="13085" width="10.140625" style="110" customWidth="1"/>
    <col min="13086" max="13086" width="11.7109375" style="110" customWidth="1"/>
    <col min="13087" max="13087" width="13.140625" style="110" customWidth="1"/>
    <col min="13088" max="13088" width="14.7109375" style="110" customWidth="1"/>
    <col min="13089" max="13089" width="9.7109375" style="110" bestFit="1" customWidth="1"/>
    <col min="13090" max="13316" width="8.85546875" style="110"/>
    <col min="13317" max="13317" width="5.28515625" style="110" customWidth="1"/>
    <col min="13318" max="13318" width="9" style="110" customWidth="1"/>
    <col min="13319" max="13319" width="14" style="110" customWidth="1"/>
    <col min="13320" max="13320" width="27" style="110" bestFit="1" customWidth="1"/>
    <col min="13321" max="13321" width="26.28515625" style="110" customWidth="1"/>
    <col min="13322" max="13322" width="11" style="110" customWidth="1"/>
    <col min="13323" max="13323" width="11.28515625" style="110" customWidth="1"/>
    <col min="13324" max="13324" width="9.28515625" style="110" customWidth="1"/>
    <col min="13325" max="13325" width="10" style="110" customWidth="1"/>
    <col min="13326" max="13326" width="9.85546875" style="110" customWidth="1"/>
    <col min="13327" max="13327" width="11.7109375" style="110" customWidth="1"/>
    <col min="13328" max="13328" width="11" style="110" customWidth="1"/>
    <col min="13329" max="13329" width="10.28515625" style="110" bestFit="1" customWidth="1"/>
    <col min="13330" max="13331" width="11" style="110" customWidth="1"/>
    <col min="13332" max="13333" width="17" style="110" customWidth="1"/>
    <col min="13334" max="13334" width="12.28515625" style="110" customWidth="1"/>
    <col min="13335" max="13335" width="15.7109375" style="110" customWidth="1"/>
    <col min="13336" max="13336" width="15" style="110" customWidth="1"/>
    <col min="13337" max="13337" width="26.140625" style="110" customWidth="1"/>
    <col min="13338" max="13338" width="12.85546875" style="110" customWidth="1"/>
    <col min="13339" max="13339" width="13.28515625" style="110" customWidth="1"/>
    <col min="13340" max="13340" width="10.7109375" style="110" customWidth="1"/>
    <col min="13341" max="13341" width="10.140625" style="110" customWidth="1"/>
    <col min="13342" max="13342" width="11.7109375" style="110" customWidth="1"/>
    <col min="13343" max="13343" width="13.140625" style="110" customWidth="1"/>
    <col min="13344" max="13344" width="14.7109375" style="110" customWidth="1"/>
    <col min="13345" max="13345" width="9.7109375" style="110" bestFit="1" customWidth="1"/>
    <col min="13346" max="13572" width="8.85546875" style="110"/>
    <col min="13573" max="13573" width="5.28515625" style="110" customWidth="1"/>
    <col min="13574" max="13574" width="9" style="110" customWidth="1"/>
    <col min="13575" max="13575" width="14" style="110" customWidth="1"/>
    <col min="13576" max="13576" width="27" style="110" bestFit="1" customWidth="1"/>
    <col min="13577" max="13577" width="26.28515625" style="110" customWidth="1"/>
    <col min="13578" max="13578" width="11" style="110" customWidth="1"/>
    <col min="13579" max="13579" width="11.28515625" style="110" customWidth="1"/>
    <col min="13580" max="13580" width="9.28515625" style="110" customWidth="1"/>
    <col min="13581" max="13581" width="10" style="110" customWidth="1"/>
    <col min="13582" max="13582" width="9.85546875" style="110" customWidth="1"/>
    <col min="13583" max="13583" width="11.7109375" style="110" customWidth="1"/>
    <col min="13584" max="13584" width="11" style="110" customWidth="1"/>
    <col min="13585" max="13585" width="10.28515625" style="110" bestFit="1" customWidth="1"/>
    <col min="13586" max="13587" width="11" style="110" customWidth="1"/>
    <col min="13588" max="13589" width="17" style="110" customWidth="1"/>
    <col min="13590" max="13590" width="12.28515625" style="110" customWidth="1"/>
    <col min="13591" max="13591" width="15.7109375" style="110" customWidth="1"/>
    <col min="13592" max="13592" width="15" style="110" customWidth="1"/>
    <col min="13593" max="13593" width="26.140625" style="110" customWidth="1"/>
    <col min="13594" max="13594" width="12.85546875" style="110" customWidth="1"/>
    <col min="13595" max="13595" width="13.28515625" style="110" customWidth="1"/>
    <col min="13596" max="13596" width="10.7109375" style="110" customWidth="1"/>
    <col min="13597" max="13597" width="10.140625" style="110" customWidth="1"/>
    <col min="13598" max="13598" width="11.7109375" style="110" customWidth="1"/>
    <col min="13599" max="13599" width="13.140625" style="110" customWidth="1"/>
    <col min="13600" max="13600" width="14.7109375" style="110" customWidth="1"/>
    <col min="13601" max="13601" width="9.7109375" style="110" bestFit="1" customWidth="1"/>
    <col min="13602" max="13828" width="8.85546875" style="110"/>
    <col min="13829" max="13829" width="5.28515625" style="110" customWidth="1"/>
    <col min="13830" max="13830" width="9" style="110" customWidth="1"/>
    <col min="13831" max="13831" width="14" style="110" customWidth="1"/>
    <col min="13832" max="13832" width="27" style="110" bestFit="1" customWidth="1"/>
    <col min="13833" max="13833" width="26.28515625" style="110" customWidth="1"/>
    <col min="13834" max="13834" width="11" style="110" customWidth="1"/>
    <col min="13835" max="13835" width="11.28515625" style="110" customWidth="1"/>
    <col min="13836" max="13836" width="9.28515625" style="110" customWidth="1"/>
    <col min="13837" max="13837" width="10" style="110" customWidth="1"/>
    <col min="13838" max="13838" width="9.85546875" style="110" customWidth="1"/>
    <col min="13839" max="13839" width="11.7109375" style="110" customWidth="1"/>
    <col min="13840" max="13840" width="11" style="110" customWidth="1"/>
    <col min="13841" max="13841" width="10.28515625" style="110" bestFit="1" customWidth="1"/>
    <col min="13842" max="13843" width="11" style="110" customWidth="1"/>
    <col min="13844" max="13845" width="17" style="110" customWidth="1"/>
    <col min="13846" max="13846" width="12.28515625" style="110" customWidth="1"/>
    <col min="13847" max="13847" width="15.7109375" style="110" customWidth="1"/>
    <col min="13848" max="13848" width="15" style="110" customWidth="1"/>
    <col min="13849" max="13849" width="26.140625" style="110" customWidth="1"/>
    <col min="13850" max="13850" width="12.85546875" style="110" customWidth="1"/>
    <col min="13851" max="13851" width="13.28515625" style="110" customWidth="1"/>
    <col min="13852" max="13852" width="10.7109375" style="110" customWidth="1"/>
    <col min="13853" max="13853" width="10.140625" style="110" customWidth="1"/>
    <col min="13854" max="13854" width="11.7109375" style="110" customWidth="1"/>
    <col min="13855" max="13855" width="13.140625" style="110" customWidth="1"/>
    <col min="13856" max="13856" width="14.7109375" style="110" customWidth="1"/>
    <col min="13857" max="13857" width="9.7109375" style="110" bestFit="1" customWidth="1"/>
    <col min="13858" max="14084" width="8.85546875" style="110"/>
    <col min="14085" max="14085" width="5.28515625" style="110" customWidth="1"/>
    <col min="14086" max="14086" width="9" style="110" customWidth="1"/>
    <col min="14087" max="14087" width="14" style="110" customWidth="1"/>
    <col min="14088" max="14088" width="27" style="110" bestFit="1" customWidth="1"/>
    <col min="14089" max="14089" width="26.28515625" style="110" customWidth="1"/>
    <col min="14090" max="14090" width="11" style="110" customWidth="1"/>
    <col min="14091" max="14091" width="11.28515625" style="110" customWidth="1"/>
    <col min="14092" max="14092" width="9.28515625" style="110" customWidth="1"/>
    <col min="14093" max="14093" width="10" style="110" customWidth="1"/>
    <col min="14094" max="14094" width="9.85546875" style="110" customWidth="1"/>
    <col min="14095" max="14095" width="11.7109375" style="110" customWidth="1"/>
    <col min="14096" max="14096" width="11" style="110" customWidth="1"/>
    <col min="14097" max="14097" width="10.28515625" style="110" bestFit="1" customWidth="1"/>
    <col min="14098" max="14099" width="11" style="110" customWidth="1"/>
    <col min="14100" max="14101" width="17" style="110" customWidth="1"/>
    <col min="14102" max="14102" width="12.28515625" style="110" customWidth="1"/>
    <col min="14103" max="14103" width="15.7109375" style="110" customWidth="1"/>
    <col min="14104" max="14104" width="15" style="110" customWidth="1"/>
    <col min="14105" max="14105" width="26.140625" style="110" customWidth="1"/>
    <col min="14106" max="14106" width="12.85546875" style="110" customWidth="1"/>
    <col min="14107" max="14107" width="13.28515625" style="110" customWidth="1"/>
    <col min="14108" max="14108" width="10.7109375" style="110" customWidth="1"/>
    <col min="14109" max="14109" width="10.140625" style="110" customWidth="1"/>
    <col min="14110" max="14110" width="11.7109375" style="110" customWidth="1"/>
    <col min="14111" max="14111" width="13.140625" style="110" customWidth="1"/>
    <col min="14112" max="14112" width="14.7109375" style="110" customWidth="1"/>
    <col min="14113" max="14113" width="9.7109375" style="110" bestFit="1" customWidth="1"/>
    <col min="14114" max="14340" width="8.85546875" style="110"/>
    <col min="14341" max="14341" width="5.28515625" style="110" customWidth="1"/>
    <col min="14342" max="14342" width="9" style="110" customWidth="1"/>
    <col min="14343" max="14343" width="14" style="110" customWidth="1"/>
    <col min="14344" max="14344" width="27" style="110" bestFit="1" customWidth="1"/>
    <col min="14345" max="14345" width="26.28515625" style="110" customWidth="1"/>
    <col min="14346" max="14346" width="11" style="110" customWidth="1"/>
    <col min="14347" max="14347" width="11.28515625" style="110" customWidth="1"/>
    <col min="14348" max="14348" width="9.28515625" style="110" customWidth="1"/>
    <col min="14349" max="14349" width="10" style="110" customWidth="1"/>
    <col min="14350" max="14350" width="9.85546875" style="110" customWidth="1"/>
    <col min="14351" max="14351" width="11.7109375" style="110" customWidth="1"/>
    <col min="14352" max="14352" width="11" style="110" customWidth="1"/>
    <col min="14353" max="14353" width="10.28515625" style="110" bestFit="1" customWidth="1"/>
    <col min="14354" max="14355" width="11" style="110" customWidth="1"/>
    <col min="14356" max="14357" width="17" style="110" customWidth="1"/>
    <col min="14358" max="14358" width="12.28515625" style="110" customWidth="1"/>
    <col min="14359" max="14359" width="15.7109375" style="110" customWidth="1"/>
    <col min="14360" max="14360" width="15" style="110" customWidth="1"/>
    <col min="14361" max="14361" width="26.140625" style="110" customWidth="1"/>
    <col min="14362" max="14362" width="12.85546875" style="110" customWidth="1"/>
    <col min="14363" max="14363" width="13.28515625" style="110" customWidth="1"/>
    <col min="14364" max="14364" width="10.7109375" style="110" customWidth="1"/>
    <col min="14365" max="14365" width="10.140625" style="110" customWidth="1"/>
    <col min="14366" max="14366" width="11.7109375" style="110" customWidth="1"/>
    <col min="14367" max="14367" width="13.140625" style="110" customWidth="1"/>
    <col min="14368" max="14368" width="14.7109375" style="110" customWidth="1"/>
    <col min="14369" max="14369" width="9.7109375" style="110" bestFit="1" customWidth="1"/>
    <col min="14370" max="14596" width="8.85546875" style="110"/>
    <col min="14597" max="14597" width="5.28515625" style="110" customWidth="1"/>
    <col min="14598" max="14598" width="9" style="110" customWidth="1"/>
    <col min="14599" max="14599" width="14" style="110" customWidth="1"/>
    <col min="14600" max="14600" width="27" style="110" bestFit="1" customWidth="1"/>
    <col min="14601" max="14601" width="26.28515625" style="110" customWidth="1"/>
    <col min="14602" max="14602" width="11" style="110" customWidth="1"/>
    <col min="14603" max="14603" width="11.28515625" style="110" customWidth="1"/>
    <col min="14604" max="14604" width="9.28515625" style="110" customWidth="1"/>
    <col min="14605" max="14605" width="10" style="110" customWidth="1"/>
    <col min="14606" max="14606" width="9.85546875" style="110" customWidth="1"/>
    <col min="14607" max="14607" width="11.7109375" style="110" customWidth="1"/>
    <col min="14608" max="14608" width="11" style="110" customWidth="1"/>
    <col min="14609" max="14609" width="10.28515625" style="110" bestFit="1" customWidth="1"/>
    <col min="14610" max="14611" width="11" style="110" customWidth="1"/>
    <col min="14612" max="14613" width="17" style="110" customWidth="1"/>
    <col min="14614" max="14614" width="12.28515625" style="110" customWidth="1"/>
    <col min="14615" max="14615" width="15.7109375" style="110" customWidth="1"/>
    <col min="14616" max="14616" width="15" style="110" customWidth="1"/>
    <col min="14617" max="14617" width="26.140625" style="110" customWidth="1"/>
    <col min="14618" max="14618" width="12.85546875" style="110" customWidth="1"/>
    <col min="14619" max="14619" width="13.28515625" style="110" customWidth="1"/>
    <col min="14620" max="14620" width="10.7109375" style="110" customWidth="1"/>
    <col min="14621" max="14621" width="10.140625" style="110" customWidth="1"/>
    <col min="14622" max="14622" width="11.7109375" style="110" customWidth="1"/>
    <col min="14623" max="14623" width="13.140625" style="110" customWidth="1"/>
    <col min="14624" max="14624" width="14.7109375" style="110" customWidth="1"/>
    <col min="14625" max="14625" width="9.7109375" style="110" bestFit="1" customWidth="1"/>
    <col min="14626" max="14852" width="8.85546875" style="110"/>
    <col min="14853" max="14853" width="5.28515625" style="110" customWidth="1"/>
    <col min="14854" max="14854" width="9" style="110" customWidth="1"/>
    <col min="14855" max="14855" width="14" style="110" customWidth="1"/>
    <col min="14856" max="14856" width="27" style="110" bestFit="1" customWidth="1"/>
    <col min="14857" max="14857" width="26.28515625" style="110" customWidth="1"/>
    <col min="14858" max="14858" width="11" style="110" customWidth="1"/>
    <col min="14859" max="14859" width="11.28515625" style="110" customWidth="1"/>
    <col min="14860" max="14860" width="9.28515625" style="110" customWidth="1"/>
    <col min="14861" max="14861" width="10" style="110" customWidth="1"/>
    <col min="14862" max="14862" width="9.85546875" style="110" customWidth="1"/>
    <col min="14863" max="14863" width="11.7109375" style="110" customWidth="1"/>
    <col min="14864" max="14864" width="11" style="110" customWidth="1"/>
    <col min="14865" max="14865" width="10.28515625" style="110" bestFit="1" customWidth="1"/>
    <col min="14866" max="14867" width="11" style="110" customWidth="1"/>
    <col min="14868" max="14869" width="17" style="110" customWidth="1"/>
    <col min="14870" max="14870" width="12.28515625" style="110" customWidth="1"/>
    <col min="14871" max="14871" width="15.7109375" style="110" customWidth="1"/>
    <col min="14872" max="14872" width="15" style="110" customWidth="1"/>
    <col min="14873" max="14873" width="26.140625" style="110" customWidth="1"/>
    <col min="14874" max="14874" width="12.85546875" style="110" customWidth="1"/>
    <col min="14875" max="14875" width="13.28515625" style="110" customWidth="1"/>
    <col min="14876" max="14876" width="10.7109375" style="110" customWidth="1"/>
    <col min="14877" max="14877" width="10.140625" style="110" customWidth="1"/>
    <col min="14878" max="14878" width="11.7109375" style="110" customWidth="1"/>
    <col min="14879" max="14879" width="13.140625" style="110" customWidth="1"/>
    <col min="14880" max="14880" width="14.7109375" style="110" customWidth="1"/>
    <col min="14881" max="14881" width="9.7109375" style="110" bestFit="1" customWidth="1"/>
    <col min="14882" max="15108" width="8.85546875" style="110"/>
    <col min="15109" max="15109" width="5.28515625" style="110" customWidth="1"/>
    <col min="15110" max="15110" width="9" style="110" customWidth="1"/>
    <col min="15111" max="15111" width="14" style="110" customWidth="1"/>
    <col min="15112" max="15112" width="27" style="110" bestFit="1" customWidth="1"/>
    <col min="15113" max="15113" width="26.28515625" style="110" customWidth="1"/>
    <col min="15114" max="15114" width="11" style="110" customWidth="1"/>
    <col min="15115" max="15115" width="11.28515625" style="110" customWidth="1"/>
    <col min="15116" max="15116" width="9.28515625" style="110" customWidth="1"/>
    <col min="15117" max="15117" width="10" style="110" customWidth="1"/>
    <col min="15118" max="15118" width="9.85546875" style="110" customWidth="1"/>
    <col min="15119" max="15119" width="11.7109375" style="110" customWidth="1"/>
    <col min="15120" max="15120" width="11" style="110" customWidth="1"/>
    <col min="15121" max="15121" width="10.28515625" style="110" bestFit="1" customWidth="1"/>
    <col min="15122" max="15123" width="11" style="110" customWidth="1"/>
    <col min="15124" max="15125" width="17" style="110" customWidth="1"/>
    <col min="15126" max="15126" width="12.28515625" style="110" customWidth="1"/>
    <col min="15127" max="15127" width="15.7109375" style="110" customWidth="1"/>
    <col min="15128" max="15128" width="15" style="110" customWidth="1"/>
    <col min="15129" max="15129" width="26.140625" style="110" customWidth="1"/>
    <col min="15130" max="15130" width="12.85546875" style="110" customWidth="1"/>
    <col min="15131" max="15131" width="13.28515625" style="110" customWidth="1"/>
    <col min="15132" max="15132" width="10.7109375" style="110" customWidth="1"/>
    <col min="15133" max="15133" width="10.140625" style="110" customWidth="1"/>
    <col min="15134" max="15134" width="11.7109375" style="110" customWidth="1"/>
    <col min="15135" max="15135" width="13.140625" style="110" customWidth="1"/>
    <col min="15136" max="15136" width="14.7109375" style="110" customWidth="1"/>
    <col min="15137" max="15137" width="9.7109375" style="110" bestFit="1" customWidth="1"/>
    <col min="15138" max="15364" width="8.85546875" style="110"/>
    <col min="15365" max="15365" width="5.28515625" style="110" customWidth="1"/>
    <col min="15366" max="15366" width="9" style="110" customWidth="1"/>
    <col min="15367" max="15367" width="14" style="110" customWidth="1"/>
    <col min="15368" max="15368" width="27" style="110" bestFit="1" customWidth="1"/>
    <col min="15369" max="15369" width="26.28515625" style="110" customWidth="1"/>
    <col min="15370" max="15370" width="11" style="110" customWidth="1"/>
    <col min="15371" max="15371" width="11.28515625" style="110" customWidth="1"/>
    <col min="15372" max="15372" width="9.28515625" style="110" customWidth="1"/>
    <col min="15373" max="15373" width="10" style="110" customWidth="1"/>
    <col min="15374" max="15374" width="9.85546875" style="110" customWidth="1"/>
    <col min="15375" max="15375" width="11.7109375" style="110" customWidth="1"/>
    <col min="15376" max="15376" width="11" style="110" customWidth="1"/>
    <col min="15377" max="15377" width="10.28515625" style="110" bestFit="1" customWidth="1"/>
    <col min="15378" max="15379" width="11" style="110" customWidth="1"/>
    <col min="15380" max="15381" width="17" style="110" customWidth="1"/>
    <col min="15382" max="15382" width="12.28515625" style="110" customWidth="1"/>
    <col min="15383" max="15383" width="15.7109375" style="110" customWidth="1"/>
    <col min="15384" max="15384" width="15" style="110" customWidth="1"/>
    <col min="15385" max="15385" width="26.140625" style="110" customWidth="1"/>
    <col min="15386" max="15386" width="12.85546875" style="110" customWidth="1"/>
    <col min="15387" max="15387" width="13.28515625" style="110" customWidth="1"/>
    <col min="15388" max="15388" width="10.7109375" style="110" customWidth="1"/>
    <col min="15389" max="15389" width="10.140625" style="110" customWidth="1"/>
    <col min="15390" max="15390" width="11.7109375" style="110" customWidth="1"/>
    <col min="15391" max="15391" width="13.140625" style="110" customWidth="1"/>
    <col min="15392" max="15392" width="14.7109375" style="110" customWidth="1"/>
    <col min="15393" max="15393" width="9.7109375" style="110" bestFit="1" customWidth="1"/>
    <col min="15394" max="15620" width="8.85546875" style="110"/>
    <col min="15621" max="15621" width="5.28515625" style="110" customWidth="1"/>
    <col min="15622" max="15622" width="9" style="110" customWidth="1"/>
    <col min="15623" max="15623" width="14" style="110" customWidth="1"/>
    <col min="15624" max="15624" width="27" style="110" bestFit="1" customWidth="1"/>
    <col min="15625" max="15625" width="26.28515625" style="110" customWidth="1"/>
    <col min="15626" max="15626" width="11" style="110" customWidth="1"/>
    <col min="15627" max="15627" width="11.28515625" style="110" customWidth="1"/>
    <col min="15628" max="15628" width="9.28515625" style="110" customWidth="1"/>
    <col min="15629" max="15629" width="10" style="110" customWidth="1"/>
    <col min="15630" max="15630" width="9.85546875" style="110" customWidth="1"/>
    <col min="15631" max="15631" width="11.7109375" style="110" customWidth="1"/>
    <col min="15632" max="15632" width="11" style="110" customWidth="1"/>
    <col min="15633" max="15633" width="10.28515625" style="110" bestFit="1" customWidth="1"/>
    <col min="15634" max="15635" width="11" style="110" customWidth="1"/>
    <col min="15636" max="15637" width="17" style="110" customWidth="1"/>
    <col min="15638" max="15638" width="12.28515625" style="110" customWidth="1"/>
    <col min="15639" max="15639" width="15.7109375" style="110" customWidth="1"/>
    <col min="15640" max="15640" width="15" style="110" customWidth="1"/>
    <col min="15641" max="15641" width="26.140625" style="110" customWidth="1"/>
    <col min="15642" max="15642" width="12.85546875" style="110" customWidth="1"/>
    <col min="15643" max="15643" width="13.28515625" style="110" customWidth="1"/>
    <col min="15644" max="15644" width="10.7109375" style="110" customWidth="1"/>
    <col min="15645" max="15645" width="10.140625" style="110" customWidth="1"/>
    <col min="15646" max="15646" width="11.7109375" style="110" customWidth="1"/>
    <col min="15647" max="15647" width="13.140625" style="110" customWidth="1"/>
    <col min="15648" max="15648" width="14.7109375" style="110" customWidth="1"/>
    <col min="15649" max="15649" width="9.7109375" style="110" bestFit="1" customWidth="1"/>
    <col min="15650" max="15876" width="8.85546875" style="110"/>
    <col min="15877" max="15877" width="5.28515625" style="110" customWidth="1"/>
    <col min="15878" max="15878" width="9" style="110" customWidth="1"/>
    <col min="15879" max="15879" width="14" style="110" customWidth="1"/>
    <col min="15880" max="15880" width="27" style="110" bestFit="1" customWidth="1"/>
    <col min="15881" max="15881" width="26.28515625" style="110" customWidth="1"/>
    <col min="15882" max="15882" width="11" style="110" customWidth="1"/>
    <col min="15883" max="15883" width="11.28515625" style="110" customWidth="1"/>
    <col min="15884" max="15884" width="9.28515625" style="110" customWidth="1"/>
    <col min="15885" max="15885" width="10" style="110" customWidth="1"/>
    <col min="15886" max="15886" width="9.85546875" style="110" customWidth="1"/>
    <col min="15887" max="15887" width="11.7109375" style="110" customWidth="1"/>
    <col min="15888" max="15888" width="11" style="110" customWidth="1"/>
    <col min="15889" max="15889" width="10.28515625" style="110" bestFit="1" customWidth="1"/>
    <col min="15890" max="15891" width="11" style="110" customWidth="1"/>
    <col min="15892" max="15893" width="17" style="110" customWidth="1"/>
    <col min="15894" max="15894" width="12.28515625" style="110" customWidth="1"/>
    <col min="15895" max="15895" width="15.7109375" style="110" customWidth="1"/>
    <col min="15896" max="15896" width="15" style="110" customWidth="1"/>
    <col min="15897" max="15897" width="26.140625" style="110" customWidth="1"/>
    <col min="15898" max="15898" width="12.85546875" style="110" customWidth="1"/>
    <col min="15899" max="15899" width="13.28515625" style="110" customWidth="1"/>
    <col min="15900" max="15900" width="10.7109375" style="110" customWidth="1"/>
    <col min="15901" max="15901" width="10.140625" style="110" customWidth="1"/>
    <col min="15902" max="15902" width="11.7109375" style="110" customWidth="1"/>
    <col min="15903" max="15903" width="13.140625" style="110" customWidth="1"/>
    <col min="15904" max="15904" width="14.7109375" style="110" customWidth="1"/>
    <col min="15905" max="15905" width="9.7109375" style="110" bestFit="1" customWidth="1"/>
    <col min="15906" max="16132" width="8.85546875" style="110"/>
    <col min="16133" max="16133" width="5.28515625" style="110" customWidth="1"/>
    <col min="16134" max="16134" width="9" style="110" customWidth="1"/>
    <col min="16135" max="16135" width="14" style="110" customWidth="1"/>
    <col min="16136" max="16136" width="27" style="110" bestFit="1" customWidth="1"/>
    <col min="16137" max="16137" width="26.28515625" style="110" customWidth="1"/>
    <col min="16138" max="16138" width="11" style="110" customWidth="1"/>
    <col min="16139" max="16139" width="11.28515625" style="110" customWidth="1"/>
    <col min="16140" max="16140" width="9.28515625" style="110" customWidth="1"/>
    <col min="16141" max="16141" width="10" style="110" customWidth="1"/>
    <col min="16142" max="16142" width="9.85546875" style="110" customWidth="1"/>
    <col min="16143" max="16143" width="11.7109375" style="110" customWidth="1"/>
    <col min="16144" max="16144" width="11" style="110" customWidth="1"/>
    <col min="16145" max="16145" width="10.28515625" style="110" bestFit="1" customWidth="1"/>
    <col min="16146" max="16147" width="11" style="110" customWidth="1"/>
    <col min="16148" max="16149" width="17" style="110" customWidth="1"/>
    <col min="16150" max="16150" width="12.28515625" style="110" customWidth="1"/>
    <col min="16151" max="16151" width="15.7109375" style="110" customWidth="1"/>
    <col min="16152" max="16152" width="15" style="110" customWidth="1"/>
    <col min="16153" max="16153" width="26.140625" style="110" customWidth="1"/>
    <col min="16154" max="16154" width="12.85546875" style="110" customWidth="1"/>
    <col min="16155" max="16155" width="13.28515625" style="110" customWidth="1"/>
    <col min="16156" max="16156" width="10.7109375" style="110" customWidth="1"/>
    <col min="16157" max="16157" width="10.140625" style="110" customWidth="1"/>
    <col min="16158" max="16158" width="11.7109375" style="110" customWidth="1"/>
    <col min="16159" max="16159" width="13.140625" style="110" customWidth="1"/>
    <col min="16160" max="16160" width="14.7109375" style="110" customWidth="1"/>
    <col min="16161" max="16161" width="9.7109375" style="110" bestFit="1" customWidth="1"/>
    <col min="16162" max="16384" width="8.85546875" style="110"/>
  </cols>
  <sheetData>
    <row r="1" spans="1:37" ht="11.1" hidden="1" customHeight="1" x14ac:dyDescent="0.25">
      <c r="K1" s="110"/>
      <c r="L1" s="110"/>
      <c r="M1" s="110"/>
      <c r="N1" s="110"/>
      <c r="O1" s="110"/>
      <c r="P1" s="133"/>
      <c r="V1" s="110"/>
    </row>
    <row r="2" spans="1:37" ht="11.65" hidden="1" customHeight="1" x14ac:dyDescent="0.25">
      <c r="K2" s="110"/>
      <c r="L2" s="110"/>
      <c r="M2" s="110"/>
      <c r="N2" s="110"/>
      <c r="O2" s="110"/>
      <c r="P2" s="133"/>
      <c r="V2" s="110"/>
    </row>
    <row r="3" spans="1:37" ht="10.9" hidden="1" customHeight="1" x14ac:dyDescent="0.25">
      <c r="K3" s="110"/>
      <c r="L3" s="110"/>
      <c r="M3" s="110"/>
      <c r="N3" s="110"/>
      <c r="O3" s="110"/>
      <c r="P3" s="133"/>
      <c r="V3" s="110"/>
    </row>
    <row r="4" spans="1:37" ht="35.450000000000003" customHeight="1" x14ac:dyDescent="0.25">
      <c r="A4" s="237" t="s">
        <v>283</v>
      </c>
      <c r="B4" s="237"/>
      <c r="C4" s="237"/>
      <c r="D4" s="237"/>
      <c r="E4" s="237"/>
      <c r="F4" s="237"/>
      <c r="G4" s="237"/>
      <c r="H4" s="237"/>
      <c r="I4" s="237"/>
      <c r="J4" s="237"/>
      <c r="K4" s="237"/>
      <c r="L4" s="237"/>
      <c r="M4" s="237"/>
      <c r="N4" s="237"/>
      <c r="O4" s="237"/>
      <c r="P4" s="237"/>
      <c r="Q4" s="237"/>
      <c r="R4" s="237"/>
      <c r="S4" s="237"/>
      <c r="T4" s="237"/>
      <c r="U4" s="237"/>
      <c r="V4" s="237"/>
      <c r="W4" s="237"/>
      <c r="X4" s="237"/>
      <c r="Y4" s="238"/>
      <c r="Z4" s="238"/>
      <c r="AA4" s="238"/>
      <c r="AB4" s="238"/>
      <c r="AC4" s="238"/>
      <c r="AD4" s="238"/>
      <c r="AE4" s="238"/>
      <c r="AF4" s="238"/>
      <c r="AG4" s="109"/>
      <c r="AJ4" s="110" t="s">
        <v>0</v>
      </c>
      <c r="AK4" s="110" t="s">
        <v>0</v>
      </c>
    </row>
    <row r="5" spans="1:37" s="117" customFormat="1" ht="67.5" customHeight="1" x14ac:dyDescent="0.25">
      <c r="A5" s="113"/>
      <c r="B5" s="239" t="s">
        <v>1</v>
      </c>
      <c r="C5" s="224"/>
      <c r="D5" s="161" t="s">
        <v>284</v>
      </c>
      <c r="E5" s="227" t="s">
        <v>285</v>
      </c>
      <c r="F5" s="240"/>
      <c r="G5" s="239" t="s">
        <v>127</v>
      </c>
      <c r="H5" s="239"/>
      <c r="I5" s="239" t="s">
        <v>126</v>
      </c>
      <c r="J5" s="239"/>
      <c r="K5" s="114" t="s">
        <v>73</v>
      </c>
      <c r="L5" s="239" t="s">
        <v>3</v>
      </c>
      <c r="M5" s="239"/>
      <c r="N5" s="241" t="s">
        <v>288</v>
      </c>
      <c r="O5" s="235"/>
      <c r="P5" s="235"/>
      <c r="Q5" s="235"/>
      <c r="R5" s="236"/>
      <c r="S5" s="242" t="s">
        <v>273</v>
      </c>
      <c r="T5" s="242"/>
      <c r="U5" s="242"/>
      <c r="V5" s="234" t="s">
        <v>5</v>
      </c>
      <c r="W5" s="234"/>
      <c r="X5" s="162" t="s">
        <v>6</v>
      </c>
      <c r="Y5" s="162"/>
      <c r="Z5" s="235" t="s">
        <v>282</v>
      </c>
      <c r="AA5" s="235"/>
      <c r="AB5" s="235"/>
      <c r="AC5" s="235"/>
      <c r="AD5" s="235"/>
      <c r="AE5" s="235"/>
      <c r="AF5" s="236"/>
    </row>
    <row r="6" spans="1:37" s="123" customFormat="1" ht="107.25" customHeight="1" x14ac:dyDescent="0.25">
      <c r="A6" s="118" t="s">
        <v>122</v>
      </c>
      <c r="B6" s="115" t="s">
        <v>7</v>
      </c>
      <c r="C6" s="115" t="s">
        <v>8</v>
      </c>
      <c r="D6" s="163" t="s">
        <v>180</v>
      </c>
      <c r="E6" s="119" t="s">
        <v>279</v>
      </c>
      <c r="F6" s="119" t="s">
        <v>286</v>
      </c>
      <c r="G6" s="115" t="s">
        <v>123</v>
      </c>
      <c r="H6" s="115" t="s">
        <v>68</v>
      </c>
      <c r="I6" s="115" t="s">
        <v>9</v>
      </c>
      <c r="J6" s="120" t="s">
        <v>292</v>
      </c>
      <c r="K6" s="121" t="s">
        <v>251</v>
      </c>
      <c r="L6" s="115" t="s">
        <v>228</v>
      </c>
      <c r="M6" s="115" t="s">
        <v>346</v>
      </c>
      <c r="N6" s="164" t="s">
        <v>293</v>
      </c>
      <c r="O6" s="115" t="s">
        <v>294</v>
      </c>
      <c r="P6" s="120" t="s">
        <v>291</v>
      </c>
      <c r="Q6" s="165" t="s">
        <v>69</v>
      </c>
      <c r="R6" s="165" t="s">
        <v>70</v>
      </c>
      <c r="S6" s="165" t="s">
        <v>289</v>
      </c>
      <c r="T6" s="165" t="s">
        <v>290</v>
      </c>
      <c r="U6" s="165" t="s">
        <v>119</v>
      </c>
      <c r="V6" s="165" t="s">
        <v>10</v>
      </c>
      <c r="W6" s="165" t="s">
        <v>11</v>
      </c>
      <c r="X6" s="166" t="s">
        <v>274</v>
      </c>
      <c r="Y6" s="167" t="s">
        <v>315</v>
      </c>
      <c r="Z6" s="168" t="s">
        <v>12</v>
      </c>
      <c r="AA6" s="168" t="s">
        <v>13</v>
      </c>
      <c r="AB6" s="167" t="s">
        <v>316</v>
      </c>
      <c r="AC6" s="168" t="s">
        <v>14</v>
      </c>
      <c r="AD6" s="168" t="s">
        <v>15</v>
      </c>
      <c r="AE6" s="169" t="s">
        <v>276</v>
      </c>
      <c r="AF6" s="169" t="s">
        <v>287</v>
      </c>
    </row>
    <row r="7" spans="1:37" ht="24.95" customHeight="1" x14ac:dyDescent="0.35">
      <c r="A7" s="65"/>
      <c r="B7" s="1"/>
      <c r="C7" s="1"/>
      <c r="D7" s="3"/>
      <c r="E7" s="4"/>
      <c r="F7" s="4"/>
      <c r="G7" s="5"/>
      <c r="H7" s="5"/>
      <c r="I7" s="124">
        <f>G7+H7</f>
        <v>0</v>
      </c>
      <c r="J7" s="209" t="str">
        <f>IF(I7&gt;0,IF(E7="","Inserire periodo in colonne E e F",IF(F7="","Inserire periodo in colonne E e F",IF(G7="","Inserire gg. presenza in colonna G",IF(I7&gt;(F7-E7+1),"Errore n. max Giorni! Verificare periodo inserito",IF(L7="","Inserire Isee in colonna L",IF(M7="","selezionare si/no colonna M",IF((F7-E7+1)=I7,"ok",""))))))),IF(AND(I7=0,E7&gt;0,F7&gt;0),"Inserire giorni colonne G/H",""))</f>
        <v/>
      </c>
      <c r="K7" s="125" t="str">
        <f>IF((I7&gt;0),(F7-E7+1)-H7,"")</f>
        <v/>
      </c>
      <c r="L7" s="6"/>
      <c r="M7" s="138" t="s">
        <v>18</v>
      </c>
      <c r="N7" s="10"/>
      <c r="O7" s="10"/>
      <c r="P7" s="209" t="str">
        <f>IF(AND(G7&gt;0,N7=0),"Inserire tariffa in colonna N",IF(AND(N7&gt;0,G7=0),"Inserire giorni in colonna G",IF(AND(H7&gt;0,O7=""),"Inserire tariffa ridotta in colonna O",IF(AND(O7&gt;0,H7=0),"Inserire gg. assenza in colonna H",""))))</f>
        <v/>
      </c>
      <c r="Q7" s="142">
        <f>IF(N7=0,0,N7)</f>
        <v>0</v>
      </c>
      <c r="R7" s="143">
        <f>IF(O7=0,0,O7)</f>
        <v>0</v>
      </c>
      <c r="S7" s="143">
        <f>ROUND(G7*Q7,2)</f>
        <v>0</v>
      </c>
      <c r="T7" s="143">
        <f>ROUND(H7*R7,2)</f>
        <v>0</v>
      </c>
      <c r="U7" s="7">
        <f>ROUND(S7+T7,2)</f>
        <v>0</v>
      </c>
      <c r="V7" s="8">
        <f>IF(L7=0,0,IF((L7&lt;5000),5000,L7))</f>
        <v>0</v>
      </c>
      <c r="W7" s="144">
        <f>IF(V7=0,0,ROUND((V7-5000)/(20000-5000),2))</f>
        <v>0</v>
      </c>
      <c r="X7" s="145">
        <f>IF(M7="NO",0,IF(M7="SI",17.82,0))</f>
        <v>0</v>
      </c>
      <c r="Y7" s="144">
        <f t="shared" ref="Y7:Y71" si="0">IF(AND(N7&gt;0,G7&gt;0),(ROUND((W7*(Q7-X7)+X7),2)),0)</f>
        <v>0</v>
      </c>
      <c r="Z7" s="144">
        <f>IF(Q7&lt;Y7,Q7,Y7)</f>
        <v>0</v>
      </c>
      <c r="AA7" s="146">
        <f>IF(AND(N7&gt;0,G7&gt;0,Y7&lt;Q7),ROUND(Q7-Y7,2),0)</f>
        <v>0</v>
      </c>
      <c r="AB7" s="144">
        <f>IF(AND(O7&gt;0,H7&gt;0),(ROUND((W7*(R7-X7)+X7),2)),0)</f>
        <v>0</v>
      </c>
      <c r="AC7" s="144">
        <f>IF(R7&lt;AB7,R7,AB7)</f>
        <v>0</v>
      </c>
      <c r="AD7" s="146">
        <f>IF(AND(O7&gt;0,H7&gt;0,AB7&lt;R7),(ROUND(R7-AB7,2)),0)</f>
        <v>0</v>
      </c>
      <c r="AE7" s="72">
        <f>ROUND((Z7*G7)+(AC7*H7),2)</f>
        <v>0</v>
      </c>
      <c r="AF7" s="102">
        <f>IF(I7&gt;0,ROUND((AA7*G7)+(AD7*H7),2),0)</f>
        <v>0</v>
      </c>
      <c r="AG7" s="131"/>
    </row>
    <row r="8" spans="1:37" ht="24.95" customHeight="1" x14ac:dyDescent="0.35">
      <c r="A8" s="65"/>
      <c r="B8" s="1"/>
      <c r="C8" s="1"/>
      <c r="D8" s="3"/>
      <c r="E8" s="4"/>
      <c r="F8" s="4"/>
      <c r="G8" s="5"/>
      <c r="H8" s="5"/>
      <c r="I8" s="124">
        <f t="shared" ref="I8:I71" si="1">G8+H8</f>
        <v>0</v>
      </c>
      <c r="J8" s="209" t="str">
        <f>IF(I8&gt;0,IF(E8="","Inserire periodo in colonne E e F",IF(F8="","Inserire periodo in colonne E e F",IF(G8="","Inserire gg. presenza in colonna G",IF(I8&gt;(F8-E8+1),"Errore n. max Giorni! Verificare periodo inserito",IF(L8="","Inserire Isee in colonna L",IF(M8="","Fleggare si/no colonna M",IF((F8-E8+1)=I8,"ok",""))))))),IF(AND(I8=0,E8&gt;0,F8&gt;0),"Inserire giorni colonne G/H",""))</f>
        <v/>
      </c>
      <c r="K8" s="125" t="str">
        <f t="shared" ref="K8:K71" si="2">IF((I8&gt;0),(F8-E8+1)-H8,"")</f>
        <v/>
      </c>
      <c r="L8" s="6"/>
      <c r="M8" s="138" t="s">
        <v>18</v>
      </c>
      <c r="N8" s="10"/>
      <c r="O8" s="10"/>
      <c r="P8" s="209" t="str">
        <f t="shared" ref="P8:P71" si="3">IF(AND(G8&gt;0,N8=0),"Inserire tariffa in colonna N",IF(AND(N8&gt;0,G8=0),"Inserire giorni in colonna G",IF(AND(H8&gt;0,O8=""),"Inserire tariffa ridotta in colonna O",IF(AND(O8&gt;0,H8=0),"Inserire gg. assenza in colonna H",""))))</f>
        <v/>
      </c>
      <c r="Q8" s="142">
        <f t="shared" ref="Q8:Q71" si="4">IF(N8=0,0,N8)</f>
        <v>0</v>
      </c>
      <c r="R8" s="143">
        <f t="shared" ref="R8:R71" si="5">IF(O8=0,0,O8)</f>
        <v>0</v>
      </c>
      <c r="S8" s="143">
        <f t="shared" ref="S8:S71" si="6">ROUND(G8*Q8,2)</f>
        <v>0</v>
      </c>
      <c r="T8" s="143">
        <f t="shared" ref="T8:T71" si="7">ROUND(H8*R8,2)</f>
        <v>0</v>
      </c>
      <c r="U8" s="7">
        <f t="shared" ref="U8:U71" si="8">ROUND(S8+T8,2)</f>
        <v>0</v>
      </c>
      <c r="V8" s="8">
        <f t="shared" ref="V8:V71" si="9">IF(L8=0,0,IF((L8&lt;5000),5000,L8))</f>
        <v>0</v>
      </c>
      <c r="W8" s="144">
        <f t="shared" ref="W8:W71" si="10">IF(V8=0,0,ROUND((V8-5000)/(20000-5000),2))</f>
        <v>0</v>
      </c>
      <c r="X8" s="145">
        <f t="shared" ref="X8:X71" si="11">IF(M8="NO",0,IF(M8="SI",17.82,0))</f>
        <v>0</v>
      </c>
      <c r="Y8" s="144">
        <f t="shared" si="0"/>
        <v>0</v>
      </c>
      <c r="Z8" s="144">
        <f t="shared" ref="Z8:Z71" si="12">IF(Q8&lt;Y8,Q8,Y8)</f>
        <v>0</v>
      </c>
      <c r="AA8" s="146">
        <f t="shared" ref="AA8:AA71" si="13">IF(AND(N8&gt;0,G8&gt;0,Y8&lt;Q8),ROUND(Q8-Y8,2),0)</f>
        <v>0</v>
      </c>
      <c r="AB8" s="144">
        <f t="shared" ref="AB8:AB71" si="14">IF(AND(O8&gt;0,H8&gt;0),(ROUND((W8*(R8-X8)+X8),2)),0)</f>
        <v>0</v>
      </c>
      <c r="AC8" s="144">
        <f t="shared" ref="AC8:AC71" si="15">IF(R8&lt;AB8,R8,AB8)</f>
        <v>0</v>
      </c>
      <c r="AD8" s="146">
        <f t="shared" ref="AD8:AD71" si="16">IF(AND(O8&gt;0,H8&gt;0,AB8&lt;R8),(ROUND(R8-AB8,2)),0)</f>
        <v>0</v>
      </c>
      <c r="AE8" s="72">
        <f t="shared" ref="AE8:AE71" si="17">ROUND((Z8*G8)+(AC8*H8),2)</f>
        <v>0</v>
      </c>
      <c r="AF8" s="102">
        <f t="shared" ref="AF8:AF71" si="18">IF(I8&gt;0,ROUND((AA8*G8)+(AD8*H8),2),0)</f>
        <v>0</v>
      </c>
      <c r="AG8" s="131"/>
      <c r="AH8" s="140"/>
    </row>
    <row r="9" spans="1:37" ht="24.95" customHeight="1" x14ac:dyDescent="0.35">
      <c r="A9" s="65"/>
      <c r="B9" s="1"/>
      <c r="C9" s="1"/>
      <c r="D9" s="3"/>
      <c r="E9" s="4"/>
      <c r="F9" s="4"/>
      <c r="G9" s="5"/>
      <c r="H9" s="5"/>
      <c r="I9" s="124">
        <f t="shared" si="1"/>
        <v>0</v>
      </c>
      <c r="J9" s="209" t="str">
        <f t="shared" ref="J9:J71" si="19">IF(I9&gt;0,IF(E9="","Inserire periodo in colonne E e F",IF(F9="","Inserire periodo in colonne E e F",IF(G9="","Inserire gg. presenza in colonna G",IF(I9&gt;(F9-E9+1),"Errore n. max Giorni! Verificare periodo inserito",IF(L9="","Inserire Isee in colonna L",IF(M9="","Fleggare si/no colonna M",IF((F9-E9+1)=I9,"ok",""))))))),IF(AND(I9=0,E9&gt;0,F9&gt;0),"Inserire giorni colonne G/H",""))</f>
        <v/>
      </c>
      <c r="K9" s="125" t="str">
        <f t="shared" si="2"/>
        <v/>
      </c>
      <c r="L9" s="6"/>
      <c r="M9" s="138" t="s">
        <v>18</v>
      </c>
      <c r="N9" s="10"/>
      <c r="O9" s="10"/>
      <c r="P9" s="209" t="str">
        <f t="shared" si="3"/>
        <v/>
      </c>
      <c r="Q9" s="142">
        <f t="shared" si="4"/>
        <v>0</v>
      </c>
      <c r="R9" s="143">
        <f t="shared" si="5"/>
        <v>0</v>
      </c>
      <c r="S9" s="143">
        <f t="shared" si="6"/>
        <v>0</v>
      </c>
      <c r="T9" s="143">
        <f t="shared" si="7"/>
        <v>0</v>
      </c>
      <c r="U9" s="7">
        <f t="shared" si="8"/>
        <v>0</v>
      </c>
      <c r="V9" s="8">
        <f t="shared" si="9"/>
        <v>0</v>
      </c>
      <c r="W9" s="144">
        <f t="shared" si="10"/>
        <v>0</v>
      </c>
      <c r="X9" s="145">
        <f t="shared" si="11"/>
        <v>0</v>
      </c>
      <c r="Y9" s="144">
        <f t="shared" si="0"/>
        <v>0</v>
      </c>
      <c r="Z9" s="144">
        <f t="shared" si="12"/>
        <v>0</v>
      </c>
      <c r="AA9" s="146">
        <f t="shared" si="13"/>
        <v>0</v>
      </c>
      <c r="AB9" s="144">
        <f t="shared" si="14"/>
        <v>0</v>
      </c>
      <c r="AC9" s="144">
        <f t="shared" si="15"/>
        <v>0</v>
      </c>
      <c r="AD9" s="146">
        <f t="shared" si="16"/>
        <v>0</v>
      </c>
      <c r="AE9" s="72">
        <f t="shared" si="17"/>
        <v>0</v>
      </c>
      <c r="AF9" s="102">
        <f t="shared" si="18"/>
        <v>0</v>
      </c>
      <c r="AG9" s="131"/>
    </row>
    <row r="10" spans="1:37" ht="24.95" customHeight="1" x14ac:dyDescent="0.35">
      <c r="A10" s="65"/>
      <c r="B10" s="1"/>
      <c r="C10" s="1"/>
      <c r="D10" s="3"/>
      <c r="E10" s="4"/>
      <c r="F10" s="4"/>
      <c r="G10" s="5"/>
      <c r="H10" s="5"/>
      <c r="I10" s="124">
        <f t="shared" si="1"/>
        <v>0</v>
      </c>
      <c r="J10" s="209" t="str">
        <f t="shared" si="19"/>
        <v/>
      </c>
      <c r="K10" s="125" t="str">
        <f t="shared" si="2"/>
        <v/>
      </c>
      <c r="L10" s="6"/>
      <c r="M10" s="138" t="s">
        <v>18</v>
      </c>
      <c r="N10" s="10"/>
      <c r="O10" s="10"/>
      <c r="P10" s="209" t="str">
        <f t="shared" si="3"/>
        <v/>
      </c>
      <c r="Q10" s="142">
        <f t="shared" si="4"/>
        <v>0</v>
      </c>
      <c r="R10" s="143">
        <f t="shared" si="5"/>
        <v>0</v>
      </c>
      <c r="S10" s="143">
        <f t="shared" si="6"/>
        <v>0</v>
      </c>
      <c r="T10" s="143">
        <f t="shared" si="7"/>
        <v>0</v>
      </c>
      <c r="U10" s="7">
        <f t="shared" si="8"/>
        <v>0</v>
      </c>
      <c r="V10" s="8">
        <f t="shared" si="9"/>
        <v>0</v>
      </c>
      <c r="W10" s="144">
        <f t="shared" si="10"/>
        <v>0</v>
      </c>
      <c r="X10" s="145">
        <f t="shared" si="11"/>
        <v>0</v>
      </c>
      <c r="Y10" s="144">
        <f t="shared" si="0"/>
        <v>0</v>
      </c>
      <c r="Z10" s="144">
        <f t="shared" si="12"/>
        <v>0</v>
      </c>
      <c r="AA10" s="146">
        <f t="shared" si="13"/>
        <v>0</v>
      </c>
      <c r="AB10" s="144">
        <f t="shared" si="14"/>
        <v>0</v>
      </c>
      <c r="AC10" s="144">
        <f t="shared" si="15"/>
        <v>0</v>
      </c>
      <c r="AD10" s="146">
        <f t="shared" si="16"/>
        <v>0</v>
      </c>
      <c r="AE10" s="72">
        <f t="shared" si="17"/>
        <v>0</v>
      </c>
      <c r="AF10" s="102">
        <f t="shared" si="18"/>
        <v>0</v>
      </c>
      <c r="AG10" s="131"/>
      <c r="AH10" s="140"/>
    </row>
    <row r="11" spans="1:37" ht="24.95" customHeight="1" x14ac:dyDescent="0.35">
      <c r="A11" s="65"/>
      <c r="B11" s="1"/>
      <c r="C11" s="1"/>
      <c r="D11" s="3"/>
      <c r="E11" s="4"/>
      <c r="F11" s="4"/>
      <c r="G11" s="5"/>
      <c r="H11" s="5"/>
      <c r="I11" s="124">
        <f t="shared" si="1"/>
        <v>0</v>
      </c>
      <c r="J11" s="209" t="str">
        <f t="shared" si="19"/>
        <v/>
      </c>
      <c r="K11" s="125" t="str">
        <f t="shared" si="2"/>
        <v/>
      </c>
      <c r="L11" s="6"/>
      <c r="M11" s="138" t="s">
        <v>18</v>
      </c>
      <c r="N11" s="10"/>
      <c r="O11" s="10"/>
      <c r="P11" s="209" t="str">
        <f t="shared" si="3"/>
        <v/>
      </c>
      <c r="Q11" s="142">
        <f t="shared" si="4"/>
        <v>0</v>
      </c>
      <c r="R11" s="143">
        <f t="shared" si="5"/>
        <v>0</v>
      </c>
      <c r="S11" s="143">
        <f t="shared" si="6"/>
        <v>0</v>
      </c>
      <c r="T11" s="143">
        <f t="shared" si="7"/>
        <v>0</v>
      </c>
      <c r="U11" s="7">
        <f t="shared" si="8"/>
        <v>0</v>
      </c>
      <c r="V11" s="8">
        <f t="shared" si="9"/>
        <v>0</v>
      </c>
      <c r="W11" s="144">
        <f t="shared" si="10"/>
        <v>0</v>
      </c>
      <c r="X11" s="145">
        <f t="shared" si="11"/>
        <v>0</v>
      </c>
      <c r="Y11" s="144">
        <f t="shared" si="0"/>
        <v>0</v>
      </c>
      <c r="Z11" s="144">
        <f t="shared" si="12"/>
        <v>0</v>
      </c>
      <c r="AA11" s="146">
        <f t="shared" si="13"/>
        <v>0</v>
      </c>
      <c r="AB11" s="144">
        <f t="shared" si="14"/>
        <v>0</v>
      </c>
      <c r="AC11" s="144">
        <f t="shared" si="15"/>
        <v>0</v>
      </c>
      <c r="AD11" s="146">
        <f t="shared" si="16"/>
        <v>0</v>
      </c>
      <c r="AE11" s="72">
        <f t="shared" si="17"/>
        <v>0</v>
      </c>
      <c r="AF11" s="102">
        <f t="shared" si="18"/>
        <v>0</v>
      </c>
      <c r="AG11" s="131"/>
    </row>
    <row r="12" spans="1:37" ht="24.95" customHeight="1" x14ac:dyDescent="0.35">
      <c r="A12" s="65"/>
      <c r="B12" s="1"/>
      <c r="C12" s="1"/>
      <c r="D12" s="3"/>
      <c r="E12" s="4"/>
      <c r="F12" s="4"/>
      <c r="G12" s="5"/>
      <c r="H12" s="5"/>
      <c r="I12" s="124">
        <f t="shared" si="1"/>
        <v>0</v>
      </c>
      <c r="J12" s="209" t="str">
        <f t="shared" si="19"/>
        <v/>
      </c>
      <c r="K12" s="125" t="str">
        <f t="shared" si="2"/>
        <v/>
      </c>
      <c r="L12" s="6"/>
      <c r="M12" s="138" t="s">
        <v>18</v>
      </c>
      <c r="N12" s="10"/>
      <c r="O12" s="10"/>
      <c r="P12" s="209" t="str">
        <f t="shared" si="3"/>
        <v/>
      </c>
      <c r="Q12" s="142">
        <f t="shared" si="4"/>
        <v>0</v>
      </c>
      <c r="R12" s="143">
        <f t="shared" si="5"/>
        <v>0</v>
      </c>
      <c r="S12" s="143">
        <f t="shared" si="6"/>
        <v>0</v>
      </c>
      <c r="T12" s="143">
        <f t="shared" si="7"/>
        <v>0</v>
      </c>
      <c r="U12" s="7">
        <f t="shared" si="8"/>
        <v>0</v>
      </c>
      <c r="V12" s="8">
        <f t="shared" si="9"/>
        <v>0</v>
      </c>
      <c r="W12" s="144">
        <f t="shared" si="10"/>
        <v>0</v>
      </c>
      <c r="X12" s="145">
        <f t="shared" si="11"/>
        <v>0</v>
      </c>
      <c r="Y12" s="144">
        <f t="shared" si="0"/>
        <v>0</v>
      </c>
      <c r="Z12" s="144">
        <f t="shared" si="12"/>
        <v>0</v>
      </c>
      <c r="AA12" s="146">
        <f t="shared" si="13"/>
        <v>0</v>
      </c>
      <c r="AB12" s="144">
        <f t="shared" si="14"/>
        <v>0</v>
      </c>
      <c r="AC12" s="144">
        <f t="shared" si="15"/>
        <v>0</v>
      </c>
      <c r="AD12" s="146">
        <f t="shared" si="16"/>
        <v>0</v>
      </c>
      <c r="AE12" s="72">
        <f t="shared" si="17"/>
        <v>0</v>
      </c>
      <c r="AF12" s="102">
        <f t="shared" si="18"/>
        <v>0</v>
      </c>
      <c r="AG12" s="131"/>
    </row>
    <row r="13" spans="1:37" ht="24.95" customHeight="1" x14ac:dyDescent="0.35">
      <c r="A13" s="65"/>
      <c r="B13" s="1"/>
      <c r="C13" s="1"/>
      <c r="D13" s="3"/>
      <c r="E13" s="4"/>
      <c r="F13" s="4"/>
      <c r="G13" s="5"/>
      <c r="H13" s="5"/>
      <c r="I13" s="124">
        <f t="shared" si="1"/>
        <v>0</v>
      </c>
      <c r="J13" s="209" t="str">
        <f t="shared" si="19"/>
        <v/>
      </c>
      <c r="K13" s="125" t="str">
        <f t="shared" si="2"/>
        <v/>
      </c>
      <c r="L13" s="6"/>
      <c r="M13" s="138" t="s">
        <v>18</v>
      </c>
      <c r="N13" s="10"/>
      <c r="O13" s="10"/>
      <c r="P13" s="209" t="str">
        <f t="shared" si="3"/>
        <v/>
      </c>
      <c r="Q13" s="142">
        <f t="shared" si="4"/>
        <v>0</v>
      </c>
      <c r="R13" s="143">
        <f t="shared" si="5"/>
        <v>0</v>
      </c>
      <c r="S13" s="143">
        <f t="shared" si="6"/>
        <v>0</v>
      </c>
      <c r="T13" s="143">
        <f t="shared" si="7"/>
        <v>0</v>
      </c>
      <c r="U13" s="7">
        <f t="shared" si="8"/>
        <v>0</v>
      </c>
      <c r="V13" s="8">
        <f t="shared" si="9"/>
        <v>0</v>
      </c>
      <c r="W13" s="144">
        <f t="shared" si="10"/>
        <v>0</v>
      </c>
      <c r="X13" s="145">
        <f t="shared" si="11"/>
        <v>0</v>
      </c>
      <c r="Y13" s="144">
        <f t="shared" si="0"/>
        <v>0</v>
      </c>
      <c r="Z13" s="144">
        <f t="shared" si="12"/>
        <v>0</v>
      </c>
      <c r="AA13" s="146">
        <f t="shared" si="13"/>
        <v>0</v>
      </c>
      <c r="AB13" s="144">
        <f t="shared" si="14"/>
        <v>0</v>
      </c>
      <c r="AC13" s="144">
        <f t="shared" si="15"/>
        <v>0</v>
      </c>
      <c r="AD13" s="146">
        <f t="shared" si="16"/>
        <v>0</v>
      </c>
      <c r="AE13" s="72">
        <f t="shared" si="17"/>
        <v>0</v>
      </c>
      <c r="AF13" s="102">
        <f t="shared" si="18"/>
        <v>0</v>
      </c>
      <c r="AG13" s="131"/>
    </row>
    <row r="14" spans="1:37" ht="24.95" customHeight="1" x14ac:dyDescent="0.35">
      <c r="A14" s="65"/>
      <c r="B14" s="1"/>
      <c r="C14" s="1"/>
      <c r="D14" s="3"/>
      <c r="E14" s="4"/>
      <c r="F14" s="4"/>
      <c r="G14" s="5"/>
      <c r="H14" s="5"/>
      <c r="I14" s="124">
        <f t="shared" si="1"/>
        <v>0</v>
      </c>
      <c r="J14" s="209" t="str">
        <f t="shared" si="19"/>
        <v/>
      </c>
      <c r="K14" s="125" t="str">
        <f t="shared" si="2"/>
        <v/>
      </c>
      <c r="L14" s="6"/>
      <c r="M14" s="138" t="s">
        <v>18</v>
      </c>
      <c r="N14" s="10"/>
      <c r="O14" s="10"/>
      <c r="P14" s="209" t="str">
        <f t="shared" si="3"/>
        <v/>
      </c>
      <c r="Q14" s="142">
        <f t="shared" si="4"/>
        <v>0</v>
      </c>
      <c r="R14" s="143">
        <f t="shared" si="5"/>
        <v>0</v>
      </c>
      <c r="S14" s="143">
        <f t="shared" si="6"/>
        <v>0</v>
      </c>
      <c r="T14" s="143">
        <f t="shared" si="7"/>
        <v>0</v>
      </c>
      <c r="U14" s="7">
        <f t="shared" si="8"/>
        <v>0</v>
      </c>
      <c r="V14" s="8">
        <f t="shared" si="9"/>
        <v>0</v>
      </c>
      <c r="W14" s="144">
        <f t="shared" si="10"/>
        <v>0</v>
      </c>
      <c r="X14" s="145">
        <f t="shared" si="11"/>
        <v>0</v>
      </c>
      <c r="Y14" s="144">
        <f t="shared" si="0"/>
        <v>0</v>
      </c>
      <c r="Z14" s="144">
        <f t="shared" si="12"/>
        <v>0</v>
      </c>
      <c r="AA14" s="146">
        <f t="shared" si="13"/>
        <v>0</v>
      </c>
      <c r="AB14" s="144">
        <f t="shared" si="14"/>
        <v>0</v>
      </c>
      <c r="AC14" s="144">
        <f t="shared" si="15"/>
        <v>0</v>
      </c>
      <c r="AD14" s="146">
        <f t="shared" si="16"/>
        <v>0</v>
      </c>
      <c r="AE14" s="72">
        <f t="shared" si="17"/>
        <v>0</v>
      </c>
      <c r="AF14" s="102">
        <f t="shared" si="18"/>
        <v>0</v>
      </c>
      <c r="AG14" s="131"/>
    </row>
    <row r="15" spans="1:37" ht="24.95" customHeight="1" x14ac:dyDescent="0.35">
      <c r="A15" s="65"/>
      <c r="B15" s="1"/>
      <c r="C15" s="1"/>
      <c r="D15" s="3"/>
      <c r="E15" s="4"/>
      <c r="F15" s="4"/>
      <c r="G15" s="5"/>
      <c r="H15" s="5"/>
      <c r="I15" s="124">
        <f t="shared" si="1"/>
        <v>0</v>
      </c>
      <c r="J15" s="209" t="str">
        <f t="shared" si="19"/>
        <v/>
      </c>
      <c r="K15" s="125" t="str">
        <f t="shared" si="2"/>
        <v/>
      </c>
      <c r="L15" s="6"/>
      <c r="M15" s="138" t="s">
        <v>18</v>
      </c>
      <c r="N15" s="10"/>
      <c r="O15" s="10"/>
      <c r="P15" s="209" t="str">
        <f t="shared" si="3"/>
        <v/>
      </c>
      <c r="Q15" s="142">
        <f t="shared" si="4"/>
        <v>0</v>
      </c>
      <c r="R15" s="143">
        <f t="shared" si="5"/>
        <v>0</v>
      </c>
      <c r="S15" s="143">
        <f t="shared" si="6"/>
        <v>0</v>
      </c>
      <c r="T15" s="143">
        <f t="shared" si="7"/>
        <v>0</v>
      </c>
      <c r="U15" s="7">
        <f t="shared" si="8"/>
        <v>0</v>
      </c>
      <c r="V15" s="8">
        <f t="shared" si="9"/>
        <v>0</v>
      </c>
      <c r="W15" s="144">
        <f t="shared" si="10"/>
        <v>0</v>
      </c>
      <c r="X15" s="145">
        <f t="shared" si="11"/>
        <v>0</v>
      </c>
      <c r="Y15" s="144">
        <f t="shared" si="0"/>
        <v>0</v>
      </c>
      <c r="Z15" s="144">
        <f t="shared" si="12"/>
        <v>0</v>
      </c>
      <c r="AA15" s="146">
        <f t="shared" si="13"/>
        <v>0</v>
      </c>
      <c r="AB15" s="144">
        <f t="shared" si="14"/>
        <v>0</v>
      </c>
      <c r="AC15" s="144">
        <f t="shared" si="15"/>
        <v>0</v>
      </c>
      <c r="AD15" s="146">
        <f t="shared" si="16"/>
        <v>0</v>
      </c>
      <c r="AE15" s="72">
        <f t="shared" si="17"/>
        <v>0</v>
      </c>
      <c r="AF15" s="102">
        <f t="shared" si="18"/>
        <v>0</v>
      </c>
      <c r="AG15" s="131"/>
    </row>
    <row r="16" spans="1:37" ht="24.95" customHeight="1" x14ac:dyDescent="0.35">
      <c r="A16" s="65"/>
      <c r="B16" s="1"/>
      <c r="C16" s="1"/>
      <c r="D16" s="3"/>
      <c r="E16" s="4"/>
      <c r="F16" s="4"/>
      <c r="G16" s="5"/>
      <c r="H16" s="5"/>
      <c r="I16" s="124">
        <f t="shared" si="1"/>
        <v>0</v>
      </c>
      <c r="J16" s="209" t="str">
        <f t="shared" si="19"/>
        <v/>
      </c>
      <c r="K16" s="125" t="str">
        <f t="shared" si="2"/>
        <v/>
      </c>
      <c r="L16" s="6"/>
      <c r="M16" s="138" t="s">
        <v>18</v>
      </c>
      <c r="N16" s="10"/>
      <c r="O16" s="10"/>
      <c r="P16" s="209" t="str">
        <f t="shared" si="3"/>
        <v/>
      </c>
      <c r="Q16" s="142">
        <f t="shared" si="4"/>
        <v>0</v>
      </c>
      <c r="R16" s="143">
        <f t="shared" si="5"/>
        <v>0</v>
      </c>
      <c r="S16" s="143">
        <f t="shared" si="6"/>
        <v>0</v>
      </c>
      <c r="T16" s="143">
        <f t="shared" si="7"/>
        <v>0</v>
      </c>
      <c r="U16" s="7">
        <f t="shared" si="8"/>
        <v>0</v>
      </c>
      <c r="V16" s="8">
        <f t="shared" si="9"/>
        <v>0</v>
      </c>
      <c r="W16" s="144">
        <f t="shared" si="10"/>
        <v>0</v>
      </c>
      <c r="X16" s="145">
        <f t="shared" si="11"/>
        <v>0</v>
      </c>
      <c r="Y16" s="144">
        <f t="shared" si="0"/>
        <v>0</v>
      </c>
      <c r="Z16" s="144">
        <f t="shared" si="12"/>
        <v>0</v>
      </c>
      <c r="AA16" s="146">
        <f t="shared" si="13"/>
        <v>0</v>
      </c>
      <c r="AB16" s="144">
        <f t="shared" si="14"/>
        <v>0</v>
      </c>
      <c r="AC16" s="144">
        <f t="shared" si="15"/>
        <v>0</v>
      </c>
      <c r="AD16" s="146">
        <f t="shared" si="16"/>
        <v>0</v>
      </c>
      <c r="AE16" s="72">
        <f t="shared" si="17"/>
        <v>0</v>
      </c>
      <c r="AF16" s="102">
        <f t="shared" si="18"/>
        <v>0</v>
      </c>
      <c r="AG16" s="131"/>
    </row>
    <row r="17" spans="1:33" ht="24.95" customHeight="1" x14ac:dyDescent="0.35">
      <c r="A17" s="65"/>
      <c r="B17" s="1"/>
      <c r="C17" s="1"/>
      <c r="D17" s="3"/>
      <c r="E17" s="4"/>
      <c r="F17" s="4"/>
      <c r="G17" s="5"/>
      <c r="H17" s="5"/>
      <c r="I17" s="124">
        <f t="shared" si="1"/>
        <v>0</v>
      </c>
      <c r="J17" s="209" t="str">
        <f t="shared" si="19"/>
        <v/>
      </c>
      <c r="K17" s="125" t="str">
        <f t="shared" si="2"/>
        <v/>
      </c>
      <c r="L17" s="6"/>
      <c r="M17" s="138" t="s">
        <v>18</v>
      </c>
      <c r="N17" s="10"/>
      <c r="O17" s="10"/>
      <c r="P17" s="209" t="str">
        <f t="shared" si="3"/>
        <v/>
      </c>
      <c r="Q17" s="142">
        <f t="shared" si="4"/>
        <v>0</v>
      </c>
      <c r="R17" s="143">
        <f t="shared" si="5"/>
        <v>0</v>
      </c>
      <c r="S17" s="143">
        <f t="shared" si="6"/>
        <v>0</v>
      </c>
      <c r="T17" s="143">
        <f t="shared" si="7"/>
        <v>0</v>
      </c>
      <c r="U17" s="7">
        <f t="shared" si="8"/>
        <v>0</v>
      </c>
      <c r="V17" s="8">
        <f t="shared" si="9"/>
        <v>0</v>
      </c>
      <c r="W17" s="144">
        <f t="shared" si="10"/>
        <v>0</v>
      </c>
      <c r="X17" s="145">
        <f t="shared" si="11"/>
        <v>0</v>
      </c>
      <c r="Y17" s="144">
        <f t="shared" si="0"/>
        <v>0</v>
      </c>
      <c r="Z17" s="144">
        <f t="shared" si="12"/>
        <v>0</v>
      </c>
      <c r="AA17" s="146">
        <f t="shared" si="13"/>
        <v>0</v>
      </c>
      <c r="AB17" s="144">
        <f t="shared" si="14"/>
        <v>0</v>
      </c>
      <c r="AC17" s="144">
        <f t="shared" si="15"/>
        <v>0</v>
      </c>
      <c r="AD17" s="146">
        <f t="shared" si="16"/>
        <v>0</v>
      </c>
      <c r="AE17" s="72">
        <f t="shared" si="17"/>
        <v>0</v>
      </c>
      <c r="AF17" s="102">
        <f t="shared" si="18"/>
        <v>0</v>
      </c>
      <c r="AG17" s="131"/>
    </row>
    <row r="18" spans="1:33" ht="24.95" customHeight="1" x14ac:dyDescent="0.35">
      <c r="A18" s="65"/>
      <c r="B18" s="1"/>
      <c r="C18" s="1"/>
      <c r="D18" s="3"/>
      <c r="E18" s="4"/>
      <c r="F18" s="4"/>
      <c r="G18" s="5"/>
      <c r="H18" s="5"/>
      <c r="I18" s="124">
        <f t="shared" si="1"/>
        <v>0</v>
      </c>
      <c r="J18" s="209" t="str">
        <f t="shared" si="19"/>
        <v/>
      </c>
      <c r="K18" s="125" t="str">
        <f t="shared" si="2"/>
        <v/>
      </c>
      <c r="L18" s="6"/>
      <c r="M18" s="138" t="s">
        <v>18</v>
      </c>
      <c r="N18" s="10"/>
      <c r="O18" s="10"/>
      <c r="P18" s="209" t="str">
        <f t="shared" si="3"/>
        <v/>
      </c>
      <c r="Q18" s="142">
        <f t="shared" si="4"/>
        <v>0</v>
      </c>
      <c r="R18" s="143">
        <f t="shared" si="5"/>
        <v>0</v>
      </c>
      <c r="S18" s="143">
        <f t="shared" si="6"/>
        <v>0</v>
      </c>
      <c r="T18" s="143">
        <f t="shared" si="7"/>
        <v>0</v>
      </c>
      <c r="U18" s="7">
        <f t="shared" si="8"/>
        <v>0</v>
      </c>
      <c r="V18" s="8">
        <f t="shared" si="9"/>
        <v>0</v>
      </c>
      <c r="W18" s="144">
        <f t="shared" si="10"/>
        <v>0</v>
      </c>
      <c r="X18" s="145">
        <f t="shared" si="11"/>
        <v>0</v>
      </c>
      <c r="Y18" s="144">
        <f t="shared" si="0"/>
        <v>0</v>
      </c>
      <c r="Z18" s="144">
        <f t="shared" si="12"/>
        <v>0</v>
      </c>
      <c r="AA18" s="146">
        <f t="shared" si="13"/>
        <v>0</v>
      </c>
      <c r="AB18" s="144">
        <f t="shared" si="14"/>
        <v>0</v>
      </c>
      <c r="AC18" s="144">
        <f t="shared" si="15"/>
        <v>0</v>
      </c>
      <c r="AD18" s="146">
        <f t="shared" si="16"/>
        <v>0</v>
      </c>
      <c r="AE18" s="72">
        <f t="shared" si="17"/>
        <v>0</v>
      </c>
      <c r="AF18" s="102">
        <f t="shared" si="18"/>
        <v>0</v>
      </c>
      <c r="AG18" s="131"/>
    </row>
    <row r="19" spans="1:33" ht="24.95" customHeight="1" x14ac:dyDescent="0.35">
      <c r="A19" s="65"/>
      <c r="B19" s="1"/>
      <c r="C19" s="1"/>
      <c r="D19" s="3"/>
      <c r="E19" s="4"/>
      <c r="F19" s="4"/>
      <c r="G19" s="5"/>
      <c r="H19" s="5"/>
      <c r="I19" s="124">
        <f t="shared" si="1"/>
        <v>0</v>
      </c>
      <c r="J19" s="209" t="str">
        <f t="shared" si="19"/>
        <v/>
      </c>
      <c r="K19" s="125" t="str">
        <f t="shared" si="2"/>
        <v/>
      </c>
      <c r="L19" s="6"/>
      <c r="M19" s="138" t="s">
        <v>18</v>
      </c>
      <c r="N19" s="10"/>
      <c r="O19" s="10"/>
      <c r="P19" s="209" t="str">
        <f t="shared" si="3"/>
        <v/>
      </c>
      <c r="Q19" s="142">
        <f t="shared" si="4"/>
        <v>0</v>
      </c>
      <c r="R19" s="143">
        <f t="shared" si="5"/>
        <v>0</v>
      </c>
      <c r="S19" s="143">
        <f t="shared" si="6"/>
        <v>0</v>
      </c>
      <c r="T19" s="143">
        <f t="shared" si="7"/>
        <v>0</v>
      </c>
      <c r="U19" s="7">
        <f t="shared" si="8"/>
        <v>0</v>
      </c>
      <c r="V19" s="8">
        <f t="shared" si="9"/>
        <v>0</v>
      </c>
      <c r="W19" s="144">
        <f t="shared" si="10"/>
        <v>0</v>
      </c>
      <c r="X19" s="145">
        <f t="shared" si="11"/>
        <v>0</v>
      </c>
      <c r="Y19" s="144">
        <f t="shared" si="0"/>
        <v>0</v>
      </c>
      <c r="Z19" s="144">
        <f t="shared" si="12"/>
        <v>0</v>
      </c>
      <c r="AA19" s="146">
        <f t="shared" si="13"/>
        <v>0</v>
      </c>
      <c r="AB19" s="144">
        <f t="shared" si="14"/>
        <v>0</v>
      </c>
      <c r="AC19" s="144">
        <f t="shared" si="15"/>
        <v>0</v>
      </c>
      <c r="AD19" s="146">
        <f t="shared" si="16"/>
        <v>0</v>
      </c>
      <c r="AE19" s="72">
        <f t="shared" si="17"/>
        <v>0</v>
      </c>
      <c r="AF19" s="102">
        <f t="shared" si="18"/>
        <v>0</v>
      </c>
      <c r="AG19" s="131"/>
    </row>
    <row r="20" spans="1:33" ht="24.95" customHeight="1" x14ac:dyDescent="0.35">
      <c r="A20" s="65"/>
      <c r="B20" s="1"/>
      <c r="C20" s="1"/>
      <c r="D20" s="3"/>
      <c r="E20" s="4"/>
      <c r="F20" s="4"/>
      <c r="G20" s="5"/>
      <c r="H20" s="5"/>
      <c r="I20" s="124">
        <f t="shared" si="1"/>
        <v>0</v>
      </c>
      <c r="J20" s="209" t="str">
        <f t="shared" si="19"/>
        <v/>
      </c>
      <c r="K20" s="125" t="str">
        <f t="shared" si="2"/>
        <v/>
      </c>
      <c r="L20" s="6"/>
      <c r="M20" s="138" t="s">
        <v>18</v>
      </c>
      <c r="N20" s="10"/>
      <c r="O20" s="10"/>
      <c r="P20" s="209" t="str">
        <f t="shared" si="3"/>
        <v/>
      </c>
      <c r="Q20" s="142">
        <f t="shared" si="4"/>
        <v>0</v>
      </c>
      <c r="R20" s="143">
        <f t="shared" si="5"/>
        <v>0</v>
      </c>
      <c r="S20" s="143">
        <f t="shared" si="6"/>
        <v>0</v>
      </c>
      <c r="T20" s="143">
        <f t="shared" si="7"/>
        <v>0</v>
      </c>
      <c r="U20" s="7">
        <f t="shared" si="8"/>
        <v>0</v>
      </c>
      <c r="V20" s="8">
        <f t="shared" si="9"/>
        <v>0</v>
      </c>
      <c r="W20" s="144">
        <f t="shared" si="10"/>
        <v>0</v>
      </c>
      <c r="X20" s="145">
        <f t="shared" si="11"/>
        <v>0</v>
      </c>
      <c r="Y20" s="144">
        <f t="shared" si="0"/>
        <v>0</v>
      </c>
      <c r="Z20" s="144">
        <f t="shared" si="12"/>
        <v>0</v>
      </c>
      <c r="AA20" s="146">
        <f t="shared" si="13"/>
        <v>0</v>
      </c>
      <c r="AB20" s="144">
        <f t="shared" si="14"/>
        <v>0</v>
      </c>
      <c r="AC20" s="144">
        <f t="shared" si="15"/>
        <v>0</v>
      </c>
      <c r="AD20" s="146">
        <f t="shared" si="16"/>
        <v>0</v>
      </c>
      <c r="AE20" s="72">
        <f t="shared" si="17"/>
        <v>0</v>
      </c>
      <c r="AF20" s="102">
        <f t="shared" si="18"/>
        <v>0</v>
      </c>
      <c r="AG20" s="131"/>
    </row>
    <row r="21" spans="1:33" ht="24.95" customHeight="1" x14ac:dyDescent="0.35">
      <c r="A21" s="65"/>
      <c r="B21" s="1"/>
      <c r="C21" s="1"/>
      <c r="D21" s="3"/>
      <c r="E21" s="4"/>
      <c r="F21" s="4"/>
      <c r="G21" s="5"/>
      <c r="H21" s="5"/>
      <c r="I21" s="124">
        <f t="shared" si="1"/>
        <v>0</v>
      </c>
      <c r="J21" s="209" t="str">
        <f t="shared" si="19"/>
        <v/>
      </c>
      <c r="K21" s="125" t="str">
        <f t="shared" si="2"/>
        <v/>
      </c>
      <c r="L21" s="6"/>
      <c r="M21" s="138" t="s">
        <v>18</v>
      </c>
      <c r="N21" s="10"/>
      <c r="O21" s="10"/>
      <c r="P21" s="209" t="str">
        <f t="shared" si="3"/>
        <v/>
      </c>
      <c r="Q21" s="142">
        <f t="shared" si="4"/>
        <v>0</v>
      </c>
      <c r="R21" s="143">
        <f t="shared" si="5"/>
        <v>0</v>
      </c>
      <c r="S21" s="143">
        <f t="shared" si="6"/>
        <v>0</v>
      </c>
      <c r="T21" s="143">
        <f t="shared" si="7"/>
        <v>0</v>
      </c>
      <c r="U21" s="7">
        <f t="shared" si="8"/>
        <v>0</v>
      </c>
      <c r="V21" s="8">
        <f t="shared" si="9"/>
        <v>0</v>
      </c>
      <c r="W21" s="144">
        <f t="shared" si="10"/>
        <v>0</v>
      </c>
      <c r="X21" s="145">
        <f t="shared" si="11"/>
        <v>0</v>
      </c>
      <c r="Y21" s="144">
        <f t="shared" si="0"/>
        <v>0</v>
      </c>
      <c r="Z21" s="144">
        <f t="shared" si="12"/>
        <v>0</v>
      </c>
      <c r="AA21" s="146">
        <f t="shared" si="13"/>
        <v>0</v>
      </c>
      <c r="AB21" s="144">
        <f t="shared" si="14"/>
        <v>0</v>
      </c>
      <c r="AC21" s="144">
        <f t="shared" si="15"/>
        <v>0</v>
      </c>
      <c r="AD21" s="146">
        <f t="shared" si="16"/>
        <v>0</v>
      </c>
      <c r="AE21" s="72">
        <f t="shared" si="17"/>
        <v>0</v>
      </c>
      <c r="AF21" s="102">
        <f t="shared" si="18"/>
        <v>0</v>
      </c>
      <c r="AG21" s="131"/>
    </row>
    <row r="22" spans="1:33" ht="24.95" customHeight="1" x14ac:dyDescent="0.35">
      <c r="A22" s="65"/>
      <c r="B22" s="1"/>
      <c r="C22" s="1"/>
      <c r="D22" s="3"/>
      <c r="E22" s="4"/>
      <c r="F22" s="4"/>
      <c r="G22" s="5"/>
      <c r="H22" s="5"/>
      <c r="I22" s="124">
        <f t="shared" si="1"/>
        <v>0</v>
      </c>
      <c r="J22" s="209" t="str">
        <f t="shared" si="19"/>
        <v/>
      </c>
      <c r="K22" s="125" t="str">
        <f t="shared" si="2"/>
        <v/>
      </c>
      <c r="L22" s="6"/>
      <c r="M22" s="138" t="s">
        <v>18</v>
      </c>
      <c r="N22" s="10"/>
      <c r="O22" s="10"/>
      <c r="P22" s="209" t="str">
        <f t="shared" si="3"/>
        <v/>
      </c>
      <c r="Q22" s="142">
        <f t="shared" si="4"/>
        <v>0</v>
      </c>
      <c r="R22" s="143">
        <f t="shared" si="5"/>
        <v>0</v>
      </c>
      <c r="S22" s="143">
        <f t="shared" si="6"/>
        <v>0</v>
      </c>
      <c r="T22" s="143">
        <f t="shared" si="7"/>
        <v>0</v>
      </c>
      <c r="U22" s="7">
        <f t="shared" si="8"/>
        <v>0</v>
      </c>
      <c r="V22" s="8">
        <f t="shared" si="9"/>
        <v>0</v>
      </c>
      <c r="W22" s="144">
        <f t="shared" si="10"/>
        <v>0</v>
      </c>
      <c r="X22" s="145">
        <f t="shared" si="11"/>
        <v>0</v>
      </c>
      <c r="Y22" s="144">
        <f t="shared" si="0"/>
        <v>0</v>
      </c>
      <c r="Z22" s="144">
        <f t="shared" si="12"/>
        <v>0</v>
      </c>
      <c r="AA22" s="146">
        <f t="shared" si="13"/>
        <v>0</v>
      </c>
      <c r="AB22" s="144">
        <f t="shared" si="14"/>
        <v>0</v>
      </c>
      <c r="AC22" s="144">
        <f t="shared" si="15"/>
        <v>0</v>
      </c>
      <c r="AD22" s="146">
        <f t="shared" si="16"/>
        <v>0</v>
      </c>
      <c r="AE22" s="72">
        <f t="shared" si="17"/>
        <v>0</v>
      </c>
      <c r="AF22" s="102">
        <f t="shared" si="18"/>
        <v>0</v>
      </c>
      <c r="AG22" s="131"/>
    </row>
    <row r="23" spans="1:33" ht="24.95" customHeight="1" x14ac:dyDescent="0.35">
      <c r="A23" s="65"/>
      <c r="B23" s="1"/>
      <c r="C23" s="1"/>
      <c r="D23" s="3"/>
      <c r="E23" s="4"/>
      <c r="F23" s="4"/>
      <c r="G23" s="5"/>
      <c r="H23" s="5"/>
      <c r="I23" s="124">
        <f t="shared" si="1"/>
        <v>0</v>
      </c>
      <c r="J23" s="209" t="str">
        <f t="shared" si="19"/>
        <v/>
      </c>
      <c r="K23" s="125" t="str">
        <f t="shared" si="2"/>
        <v/>
      </c>
      <c r="L23" s="6"/>
      <c r="M23" s="138" t="s">
        <v>18</v>
      </c>
      <c r="N23" s="10"/>
      <c r="O23" s="10"/>
      <c r="P23" s="209" t="str">
        <f t="shared" si="3"/>
        <v/>
      </c>
      <c r="Q23" s="142">
        <f t="shared" si="4"/>
        <v>0</v>
      </c>
      <c r="R23" s="143">
        <f t="shared" si="5"/>
        <v>0</v>
      </c>
      <c r="S23" s="143">
        <f t="shared" si="6"/>
        <v>0</v>
      </c>
      <c r="T23" s="143">
        <f t="shared" si="7"/>
        <v>0</v>
      </c>
      <c r="U23" s="7">
        <f t="shared" si="8"/>
        <v>0</v>
      </c>
      <c r="V23" s="8">
        <f t="shared" si="9"/>
        <v>0</v>
      </c>
      <c r="W23" s="144">
        <f t="shared" si="10"/>
        <v>0</v>
      </c>
      <c r="X23" s="145">
        <f t="shared" si="11"/>
        <v>0</v>
      </c>
      <c r="Y23" s="144">
        <f t="shared" si="0"/>
        <v>0</v>
      </c>
      <c r="Z23" s="144">
        <f t="shared" si="12"/>
        <v>0</v>
      </c>
      <c r="AA23" s="146">
        <f t="shared" si="13"/>
        <v>0</v>
      </c>
      <c r="AB23" s="144">
        <f t="shared" si="14"/>
        <v>0</v>
      </c>
      <c r="AC23" s="144">
        <f t="shared" si="15"/>
        <v>0</v>
      </c>
      <c r="AD23" s="146">
        <f t="shared" si="16"/>
        <v>0</v>
      </c>
      <c r="AE23" s="72">
        <f t="shared" si="17"/>
        <v>0</v>
      </c>
      <c r="AF23" s="102">
        <f t="shared" si="18"/>
        <v>0</v>
      </c>
      <c r="AG23" s="131"/>
    </row>
    <row r="24" spans="1:33" ht="24.95" customHeight="1" x14ac:dyDescent="0.35">
      <c r="A24" s="65"/>
      <c r="B24" s="1"/>
      <c r="C24" s="1"/>
      <c r="D24" s="3"/>
      <c r="E24" s="4"/>
      <c r="F24" s="4"/>
      <c r="G24" s="5"/>
      <c r="H24" s="5"/>
      <c r="I24" s="124">
        <f t="shared" si="1"/>
        <v>0</v>
      </c>
      <c r="J24" s="209" t="str">
        <f t="shared" si="19"/>
        <v/>
      </c>
      <c r="K24" s="125" t="str">
        <f t="shared" si="2"/>
        <v/>
      </c>
      <c r="L24" s="6"/>
      <c r="M24" s="138" t="s">
        <v>18</v>
      </c>
      <c r="N24" s="10"/>
      <c r="O24" s="10"/>
      <c r="P24" s="209" t="str">
        <f t="shared" si="3"/>
        <v/>
      </c>
      <c r="Q24" s="142">
        <f t="shared" si="4"/>
        <v>0</v>
      </c>
      <c r="R24" s="143">
        <f t="shared" si="5"/>
        <v>0</v>
      </c>
      <c r="S24" s="143">
        <f t="shared" si="6"/>
        <v>0</v>
      </c>
      <c r="T24" s="143">
        <f t="shared" si="7"/>
        <v>0</v>
      </c>
      <c r="U24" s="7">
        <f t="shared" si="8"/>
        <v>0</v>
      </c>
      <c r="V24" s="8">
        <f t="shared" si="9"/>
        <v>0</v>
      </c>
      <c r="W24" s="144">
        <f t="shared" si="10"/>
        <v>0</v>
      </c>
      <c r="X24" s="145">
        <f t="shared" si="11"/>
        <v>0</v>
      </c>
      <c r="Y24" s="144">
        <f t="shared" si="0"/>
        <v>0</v>
      </c>
      <c r="Z24" s="144">
        <f t="shared" si="12"/>
        <v>0</v>
      </c>
      <c r="AA24" s="146">
        <f t="shared" si="13"/>
        <v>0</v>
      </c>
      <c r="AB24" s="144">
        <f t="shared" si="14"/>
        <v>0</v>
      </c>
      <c r="AC24" s="144">
        <f t="shared" si="15"/>
        <v>0</v>
      </c>
      <c r="AD24" s="146">
        <f t="shared" si="16"/>
        <v>0</v>
      </c>
      <c r="AE24" s="72">
        <f t="shared" si="17"/>
        <v>0</v>
      </c>
      <c r="AF24" s="102">
        <f t="shared" si="18"/>
        <v>0</v>
      </c>
      <c r="AG24" s="131"/>
    </row>
    <row r="25" spans="1:33" ht="24.95" customHeight="1" x14ac:dyDescent="0.35">
      <c r="A25" s="65"/>
      <c r="B25" s="1"/>
      <c r="C25" s="1"/>
      <c r="D25" s="3"/>
      <c r="E25" s="4"/>
      <c r="F25" s="4"/>
      <c r="G25" s="5"/>
      <c r="H25" s="5"/>
      <c r="I25" s="124">
        <f t="shared" si="1"/>
        <v>0</v>
      </c>
      <c r="J25" s="209" t="str">
        <f t="shared" si="19"/>
        <v/>
      </c>
      <c r="K25" s="125" t="str">
        <f t="shared" si="2"/>
        <v/>
      </c>
      <c r="L25" s="6"/>
      <c r="M25" s="138" t="s">
        <v>18</v>
      </c>
      <c r="N25" s="10"/>
      <c r="O25" s="10"/>
      <c r="P25" s="209" t="str">
        <f t="shared" si="3"/>
        <v/>
      </c>
      <c r="Q25" s="142">
        <f t="shared" si="4"/>
        <v>0</v>
      </c>
      <c r="R25" s="143">
        <f t="shared" si="5"/>
        <v>0</v>
      </c>
      <c r="S25" s="143">
        <f t="shared" si="6"/>
        <v>0</v>
      </c>
      <c r="T25" s="143">
        <f t="shared" si="7"/>
        <v>0</v>
      </c>
      <c r="U25" s="7">
        <f t="shared" si="8"/>
        <v>0</v>
      </c>
      <c r="V25" s="8">
        <f t="shared" si="9"/>
        <v>0</v>
      </c>
      <c r="W25" s="144">
        <f t="shared" si="10"/>
        <v>0</v>
      </c>
      <c r="X25" s="145">
        <f t="shared" si="11"/>
        <v>0</v>
      </c>
      <c r="Y25" s="144">
        <f t="shared" si="0"/>
        <v>0</v>
      </c>
      <c r="Z25" s="144">
        <f t="shared" si="12"/>
        <v>0</v>
      </c>
      <c r="AA25" s="146">
        <f t="shared" si="13"/>
        <v>0</v>
      </c>
      <c r="AB25" s="144">
        <f t="shared" si="14"/>
        <v>0</v>
      </c>
      <c r="AC25" s="144">
        <f t="shared" si="15"/>
        <v>0</v>
      </c>
      <c r="AD25" s="146">
        <f t="shared" si="16"/>
        <v>0</v>
      </c>
      <c r="AE25" s="72">
        <f t="shared" si="17"/>
        <v>0</v>
      </c>
      <c r="AF25" s="102">
        <f t="shared" si="18"/>
        <v>0</v>
      </c>
      <c r="AG25" s="131"/>
    </row>
    <row r="26" spans="1:33" ht="24.95" customHeight="1" x14ac:dyDescent="0.35">
      <c r="A26" s="65"/>
      <c r="B26" s="1"/>
      <c r="C26" s="1"/>
      <c r="D26" s="3"/>
      <c r="E26" s="4"/>
      <c r="F26" s="4"/>
      <c r="G26" s="5"/>
      <c r="H26" s="5"/>
      <c r="I26" s="124">
        <f t="shared" si="1"/>
        <v>0</v>
      </c>
      <c r="J26" s="209" t="str">
        <f t="shared" si="19"/>
        <v/>
      </c>
      <c r="K26" s="125" t="str">
        <f t="shared" si="2"/>
        <v/>
      </c>
      <c r="L26" s="6"/>
      <c r="M26" s="138" t="s">
        <v>18</v>
      </c>
      <c r="N26" s="10"/>
      <c r="O26" s="10"/>
      <c r="P26" s="209" t="str">
        <f t="shared" si="3"/>
        <v/>
      </c>
      <c r="Q26" s="142">
        <f t="shared" si="4"/>
        <v>0</v>
      </c>
      <c r="R26" s="143">
        <f t="shared" si="5"/>
        <v>0</v>
      </c>
      <c r="S26" s="143">
        <f t="shared" si="6"/>
        <v>0</v>
      </c>
      <c r="T26" s="143">
        <f t="shared" si="7"/>
        <v>0</v>
      </c>
      <c r="U26" s="7">
        <f t="shared" si="8"/>
        <v>0</v>
      </c>
      <c r="V26" s="8">
        <f t="shared" si="9"/>
        <v>0</v>
      </c>
      <c r="W26" s="144">
        <f t="shared" si="10"/>
        <v>0</v>
      </c>
      <c r="X26" s="145">
        <f t="shared" si="11"/>
        <v>0</v>
      </c>
      <c r="Y26" s="144">
        <f t="shared" si="0"/>
        <v>0</v>
      </c>
      <c r="Z26" s="144">
        <f t="shared" si="12"/>
        <v>0</v>
      </c>
      <c r="AA26" s="146">
        <f t="shared" si="13"/>
        <v>0</v>
      </c>
      <c r="AB26" s="144">
        <f t="shared" si="14"/>
        <v>0</v>
      </c>
      <c r="AC26" s="144">
        <f t="shared" si="15"/>
        <v>0</v>
      </c>
      <c r="AD26" s="146">
        <f t="shared" si="16"/>
        <v>0</v>
      </c>
      <c r="AE26" s="72">
        <f t="shared" si="17"/>
        <v>0</v>
      </c>
      <c r="AF26" s="102">
        <f t="shared" si="18"/>
        <v>0</v>
      </c>
      <c r="AG26" s="131"/>
    </row>
    <row r="27" spans="1:33" ht="24.95" customHeight="1" x14ac:dyDescent="0.35">
      <c r="A27" s="65"/>
      <c r="B27" s="1"/>
      <c r="C27" s="1"/>
      <c r="D27" s="3"/>
      <c r="E27" s="4"/>
      <c r="F27" s="4"/>
      <c r="G27" s="5"/>
      <c r="H27" s="5"/>
      <c r="I27" s="124">
        <f t="shared" si="1"/>
        <v>0</v>
      </c>
      <c r="J27" s="209" t="str">
        <f t="shared" si="19"/>
        <v/>
      </c>
      <c r="K27" s="125" t="str">
        <f t="shared" si="2"/>
        <v/>
      </c>
      <c r="L27" s="6"/>
      <c r="M27" s="138" t="s">
        <v>18</v>
      </c>
      <c r="N27" s="10"/>
      <c r="O27" s="10"/>
      <c r="P27" s="209" t="str">
        <f t="shared" si="3"/>
        <v/>
      </c>
      <c r="Q27" s="142">
        <f t="shared" si="4"/>
        <v>0</v>
      </c>
      <c r="R27" s="143">
        <f t="shared" si="5"/>
        <v>0</v>
      </c>
      <c r="S27" s="143">
        <f t="shared" si="6"/>
        <v>0</v>
      </c>
      <c r="T27" s="143">
        <f t="shared" si="7"/>
        <v>0</v>
      </c>
      <c r="U27" s="7">
        <f t="shared" si="8"/>
        <v>0</v>
      </c>
      <c r="V27" s="8">
        <f t="shared" si="9"/>
        <v>0</v>
      </c>
      <c r="W27" s="144">
        <f t="shared" si="10"/>
        <v>0</v>
      </c>
      <c r="X27" s="145">
        <f t="shared" si="11"/>
        <v>0</v>
      </c>
      <c r="Y27" s="144">
        <f t="shared" si="0"/>
        <v>0</v>
      </c>
      <c r="Z27" s="144">
        <f t="shared" si="12"/>
        <v>0</v>
      </c>
      <c r="AA27" s="146">
        <f t="shared" si="13"/>
        <v>0</v>
      </c>
      <c r="AB27" s="144">
        <f t="shared" si="14"/>
        <v>0</v>
      </c>
      <c r="AC27" s="144">
        <f t="shared" si="15"/>
        <v>0</v>
      </c>
      <c r="AD27" s="146">
        <f t="shared" si="16"/>
        <v>0</v>
      </c>
      <c r="AE27" s="72">
        <f t="shared" si="17"/>
        <v>0</v>
      </c>
      <c r="AF27" s="102">
        <f t="shared" si="18"/>
        <v>0</v>
      </c>
      <c r="AG27" s="131"/>
    </row>
    <row r="28" spans="1:33" ht="24.95" customHeight="1" x14ac:dyDescent="0.35">
      <c r="A28" s="65"/>
      <c r="B28" s="1"/>
      <c r="C28" s="1"/>
      <c r="D28" s="3"/>
      <c r="E28" s="4"/>
      <c r="F28" s="4"/>
      <c r="G28" s="5"/>
      <c r="H28" s="5"/>
      <c r="I28" s="124">
        <f t="shared" si="1"/>
        <v>0</v>
      </c>
      <c r="J28" s="209" t="str">
        <f t="shared" si="19"/>
        <v/>
      </c>
      <c r="K28" s="125" t="str">
        <f t="shared" si="2"/>
        <v/>
      </c>
      <c r="L28" s="6"/>
      <c r="M28" s="138" t="s">
        <v>18</v>
      </c>
      <c r="N28" s="10"/>
      <c r="O28" s="10"/>
      <c r="P28" s="209" t="str">
        <f t="shared" si="3"/>
        <v/>
      </c>
      <c r="Q28" s="142">
        <f t="shared" si="4"/>
        <v>0</v>
      </c>
      <c r="R28" s="143">
        <f t="shared" si="5"/>
        <v>0</v>
      </c>
      <c r="S28" s="143">
        <f t="shared" si="6"/>
        <v>0</v>
      </c>
      <c r="T28" s="143">
        <f t="shared" si="7"/>
        <v>0</v>
      </c>
      <c r="U28" s="7">
        <f t="shared" si="8"/>
        <v>0</v>
      </c>
      <c r="V28" s="8">
        <f t="shared" si="9"/>
        <v>0</v>
      </c>
      <c r="W28" s="144">
        <f t="shared" si="10"/>
        <v>0</v>
      </c>
      <c r="X28" s="145">
        <f t="shared" si="11"/>
        <v>0</v>
      </c>
      <c r="Y28" s="144">
        <f t="shared" si="0"/>
        <v>0</v>
      </c>
      <c r="Z28" s="144">
        <f t="shared" si="12"/>
        <v>0</v>
      </c>
      <c r="AA28" s="146">
        <f t="shared" si="13"/>
        <v>0</v>
      </c>
      <c r="AB28" s="144">
        <f t="shared" si="14"/>
        <v>0</v>
      </c>
      <c r="AC28" s="144">
        <f t="shared" si="15"/>
        <v>0</v>
      </c>
      <c r="AD28" s="146">
        <f t="shared" si="16"/>
        <v>0</v>
      </c>
      <c r="AE28" s="72">
        <f t="shared" si="17"/>
        <v>0</v>
      </c>
      <c r="AF28" s="102">
        <f t="shared" si="18"/>
        <v>0</v>
      </c>
      <c r="AG28" s="131"/>
    </row>
    <row r="29" spans="1:33" ht="24.95" customHeight="1" x14ac:dyDescent="0.35">
      <c r="A29" s="65"/>
      <c r="B29" s="1"/>
      <c r="C29" s="1"/>
      <c r="D29" s="3"/>
      <c r="E29" s="4"/>
      <c r="F29" s="4"/>
      <c r="G29" s="5"/>
      <c r="H29" s="5"/>
      <c r="I29" s="124">
        <f t="shared" si="1"/>
        <v>0</v>
      </c>
      <c r="J29" s="209" t="str">
        <f t="shared" si="19"/>
        <v/>
      </c>
      <c r="K29" s="125" t="str">
        <f t="shared" si="2"/>
        <v/>
      </c>
      <c r="L29" s="6"/>
      <c r="M29" s="138" t="s">
        <v>18</v>
      </c>
      <c r="N29" s="10"/>
      <c r="O29" s="10"/>
      <c r="P29" s="209" t="str">
        <f t="shared" si="3"/>
        <v/>
      </c>
      <c r="Q29" s="142">
        <f t="shared" si="4"/>
        <v>0</v>
      </c>
      <c r="R29" s="143">
        <f t="shared" si="5"/>
        <v>0</v>
      </c>
      <c r="S29" s="143">
        <f t="shared" si="6"/>
        <v>0</v>
      </c>
      <c r="T29" s="143">
        <f t="shared" si="7"/>
        <v>0</v>
      </c>
      <c r="U29" s="7">
        <f t="shared" si="8"/>
        <v>0</v>
      </c>
      <c r="V29" s="8">
        <f t="shared" si="9"/>
        <v>0</v>
      </c>
      <c r="W29" s="144">
        <f t="shared" si="10"/>
        <v>0</v>
      </c>
      <c r="X29" s="145">
        <f t="shared" si="11"/>
        <v>0</v>
      </c>
      <c r="Y29" s="144">
        <f t="shared" si="0"/>
        <v>0</v>
      </c>
      <c r="Z29" s="144">
        <f t="shared" si="12"/>
        <v>0</v>
      </c>
      <c r="AA29" s="146">
        <f t="shared" si="13"/>
        <v>0</v>
      </c>
      <c r="AB29" s="144">
        <f t="shared" si="14"/>
        <v>0</v>
      </c>
      <c r="AC29" s="144">
        <f t="shared" si="15"/>
        <v>0</v>
      </c>
      <c r="AD29" s="146">
        <f t="shared" si="16"/>
        <v>0</v>
      </c>
      <c r="AE29" s="72">
        <f t="shared" si="17"/>
        <v>0</v>
      </c>
      <c r="AF29" s="102">
        <f t="shared" si="18"/>
        <v>0</v>
      </c>
      <c r="AG29" s="131"/>
    </row>
    <row r="30" spans="1:33" ht="24.95" customHeight="1" x14ac:dyDescent="0.35">
      <c r="A30" s="65"/>
      <c r="B30" s="1"/>
      <c r="C30" s="1"/>
      <c r="D30" s="3"/>
      <c r="E30" s="4"/>
      <c r="F30" s="4"/>
      <c r="G30" s="5"/>
      <c r="H30" s="5"/>
      <c r="I30" s="124">
        <f t="shared" si="1"/>
        <v>0</v>
      </c>
      <c r="J30" s="209" t="str">
        <f t="shared" si="19"/>
        <v/>
      </c>
      <c r="K30" s="125" t="str">
        <f t="shared" si="2"/>
        <v/>
      </c>
      <c r="L30" s="6"/>
      <c r="M30" s="138" t="s">
        <v>18</v>
      </c>
      <c r="N30" s="10"/>
      <c r="O30" s="10"/>
      <c r="P30" s="209" t="str">
        <f t="shared" si="3"/>
        <v/>
      </c>
      <c r="Q30" s="142">
        <f t="shared" si="4"/>
        <v>0</v>
      </c>
      <c r="R30" s="143">
        <f t="shared" si="5"/>
        <v>0</v>
      </c>
      <c r="S30" s="143">
        <f t="shared" si="6"/>
        <v>0</v>
      </c>
      <c r="T30" s="143">
        <f t="shared" si="7"/>
        <v>0</v>
      </c>
      <c r="U30" s="7">
        <f t="shared" si="8"/>
        <v>0</v>
      </c>
      <c r="V30" s="8">
        <f t="shared" si="9"/>
        <v>0</v>
      </c>
      <c r="W30" s="144">
        <f t="shared" si="10"/>
        <v>0</v>
      </c>
      <c r="X30" s="145">
        <f t="shared" si="11"/>
        <v>0</v>
      </c>
      <c r="Y30" s="144">
        <f t="shared" si="0"/>
        <v>0</v>
      </c>
      <c r="Z30" s="144">
        <f t="shared" si="12"/>
        <v>0</v>
      </c>
      <c r="AA30" s="146">
        <f t="shared" si="13"/>
        <v>0</v>
      </c>
      <c r="AB30" s="144">
        <f t="shared" si="14"/>
        <v>0</v>
      </c>
      <c r="AC30" s="144">
        <f t="shared" si="15"/>
        <v>0</v>
      </c>
      <c r="AD30" s="146">
        <f t="shared" si="16"/>
        <v>0</v>
      </c>
      <c r="AE30" s="72">
        <f t="shared" si="17"/>
        <v>0</v>
      </c>
      <c r="AF30" s="102">
        <f t="shared" si="18"/>
        <v>0</v>
      </c>
      <c r="AG30" s="131"/>
    </row>
    <row r="31" spans="1:33" ht="24.95" customHeight="1" x14ac:dyDescent="0.35">
      <c r="A31" s="65"/>
      <c r="B31" s="1"/>
      <c r="C31" s="1"/>
      <c r="D31" s="3"/>
      <c r="E31" s="4"/>
      <c r="F31" s="4"/>
      <c r="G31" s="5"/>
      <c r="H31" s="5"/>
      <c r="I31" s="124">
        <f t="shared" si="1"/>
        <v>0</v>
      </c>
      <c r="J31" s="209" t="str">
        <f t="shared" si="19"/>
        <v/>
      </c>
      <c r="K31" s="125" t="str">
        <f t="shared" si="2"/>
        <v/>
      </c>
      <c r="L31" s="6"/>
      <c r="M31" s="138" t="s">
        <v>18</v>
      </c>
      <c r="N31" s="10"/>
      <c r="O31" s="10"/>
      <c r="P31" s="209" t="str">
        <f t="shared" si="3"/>
        <v/>
      </c>
      <c r="Q31" s="142">
        <f t="shared" si="4"/>
        <v>0</v>
      </c>
      <c r="R31" s="143">
        <f t="shared" si="5"/>
        <v>0</v>
      </c>
      <c r="S31" s="143">
        <f t="shared" si="6"/>
        <v>0</v>
      </c>
      <c r="T31" s="143">
        <f t="shared" si="7"/>
        <v>0</v>
      </c>
      <c r="U31" s="7">
        <f t="shared" si="8"/>
        <v>0</v>
      </c>
      <c r="V31" s="8">
        <f t="shared" si="9"/>
        <v>0</v>
      </c>
      <c r="W31" s="144">
        <f t="shared" si="10"/>
        <v>0</v>
      </c>
      <c r="X31" s="145">
        <f t="shared" si="11"/>
        <v>0</v>
      </c>
      <c r="Y31" s="144">
        <f t="shared" si="0"/>
        <v>0</v>
      </c>
      <c r="Z31" s="144">
        <f t="shared" si="12"/>
        <v>0</v>
      </c>
      <c r="AA31" s="146">
        <f t="shared" si="13"/>
        <v>0</v>
      </c>
      <c r="AB31" s="144">
        <f t="shared" si="14"/>
        <v>0</v>
      </c>
      <c r="AC31" s="144">
        <f t="shared" si="15"/>
        <v>0</v>
      </c>
      <c r="AD31" s="146">
        <f t="shared" si="16"/>
        <v>0</v>
      </c>
      <c r="AE31" s="72">
        <f t="shared" si="17"/>
        <v>0</v>
      </c>
      <c r="AF31" s="102">
        <f t="shared" si="18"/>
        <v>0</v>
      </c>
      <c r="AG31" s="131"/>
    </row>
    <row r="32" spans="1:33" ht="24.95" customHeight="1" x14ac:dyDescent="0.35">
      <c r="A32" s="65"/>
      <c r="B32" s="1"/>
      <c r="C32" s="1"/>
      <c r="D32" s="3"/>
      <c r="E32" s="4"/>
      <c r="F32" s="4"/>
      <c r="G32" s="5"/>
      <c r="H32" s="5"/>
      <c r="I32" s="124">
        <f t="shared" si="1"/>
        <v>0</v>
      </c>
      <c r="J32" s="209" t="str">
        <f t="shared" si="19"/>
        <v/>
      </c>
      <c r="K32" s="125" t="str">
        <f t="shared" si="2"/>
        <v/>
      </c>
      <c r="L32" s="6"/>
      <c r="M32" s="138" t="s">
        <v>18</v>
      </c>
      <c r="N32" s="10"/>
      <c r="O32" s="10"/>
      <c r="P32" s="209" t="str">
        <f t="shared" si="3"/>
        <v/>
      </c>
      <c r="Q32" s="142">
        <f t="shared" si="4"/>
        <v>0</v>
      </c>
      <c r="R32" s="143">
        <f t="shared" si="5"/>
        <v>0</v>
      </c>
      <c r="S32" s="143">
        <f t="shared" si="6"/>
        <v>0</v>
      </c>
      <c r="T32" s="143">
        <f t="shared" si="7"/>
        <v>0</v>
      </c>
      <c r="U32" s="7">
        <f t="shared" si="8"/>
        <v>0</v>
      </c>
      <c r="V32" s="8">
        <f t="shared" si="9"/>
        <v>0</v>
      </c>
      <c r="W32" s="144">
        <f t="shared" si="10"/>
        <v>0</v>
      </c>
      <c r="X32" s="145">
        <f t="shared" si="11"/>
        <v>0</v>
      </c>
      <c r="Y32" s="144">
        <f t="shared" si="0"/>
        <v>0</v>
      </c>
      <c r="Z32" s="144">
        <f t="shared" si="12"/>
        <v>0</v>
      </c>
      <c r="AA32" s="146">
        <f t="shared" si="13"/>
        <v>0</v>
      </c>
      <c r="AB32" s="144">
        <f t="shared" si="14"/>
        <v>0</v>
      </c>
      <c r="AC32" s="144">
        <f t="shared" si="15"/>
        <v>0</v>
      </c>
      <c r="AD32" s="146">
        <f t="shared" si="16"/>
        <v>0</v>
      </c>
      <c r="AE32" s="72">
        <f t="shared" si="17"/>
        <v>0</v>
      </c>
      <c r="AF32" s="102">
        <f t="shared" si="18"/>
        <v>0</v>
      </c>
      <c r="AG32" s="131"/>
    </row>
    <row r="33" spans="1:33" ht="24.95" customHeight="1" x14ac:dyDescent="0.35">
      <c r="A33" s="65"/>
      <c r="B33" s="1"/>
      <c r="C33" s="1"/>
      <c r="D33" s="3"/>
      <c r="E33" s="4"/>
      <c r="F33" s="4"/>
      <c r="G33" s="5"/>
      <c r="H33" s="5"/>
      <c r="I33" s="124">
        <f t="shared" si="1"/>
        <v>0</v>
      </c>
      <c r="J33" s="209" t="str">
        <f t="shared" si="19"/>
        <v/>
      </c>
      <c r="K33" s="125" t="str">
        <f t="shared" si="2"/>
        <v/>
      </c>
      <c r="L33" s="6"/>
      <c r="M33" s="138" t="s">
        <v>18</v>
      </c>
      <c r="N33" s="10"/>
      <c r="O33" s="10"/>
      <c r="P33" s="209" t="str">
        <f t="shared" si="3"/>
        <v/>
      </c>
      <c r="Q33" s="142">
        <f t="shared" si="4"/>
        <v>0</v>
      </c>
      <c r="R33" s="143">
        <f t="shared" si="5"/>
        <v>0</v>
      </c>
      <c r="S33" s="143">
        <f t="shared" si="6"/>
        <v>0</v>
      </c>
      <c r="T33" s="143">
        <f t="shared" si="7"/>
        <v>0</v>
      </c>
      <c r="U33" s="7">
        <f t="shared" si="8"/>
        <v>0</v>
      </c>
      <c r="V33" s="8">
        <f t="shared" si="9"/>
        <v>0</v>
      </c>
      <c r="W33" s="144">
        <f t="shared" si="10"/>
        <v>0</v>
      </c>
      <c r="X33" s="145">
        <f t="shared" si="11"/>
        <v>0</v>
      </c>
      <c r="Y33" s="144">
        <f t="shared" si="0"/>
        <v>0</v>
      </c>
      <c r="Z33" s="144">
        <f t="shared" si="12"/>
        <v>0</v>
      </c>
      <c r="AA33" s="146">
        <f t="shared" si="13"/>
        <v>0</v>
      </c>
      <c r="AB33" s="144">
        <f t="shared" si="14"/>
        <v>0</v>
      </c>
      <c r="AC33" s="144">
        <f t="shared" si="15"/>
        <v>0</v>
      </c>
      <c r="AD33" s="146">
        <f t="shared" si="16"/>
        <v>0</v>
      </c>
      <c r="AE33" s="72">
        <f t="shared" si="17"/>
        <v>0</v>
      </c>
      <c r="AF33" s="102">
        <f t="shared" si="18"/>
        <v>0</v>
      </c>
      <c r="AG33" s="131"/>
    </row>
    <row r="34" spans="1:33" ht="24.95" customHeight="1" x14ac:dyDescent="0.35">
      <c r="A34" s="65"/>
      <c r="B34" s="1"/>
      <c r="C34" s="1"/>
      <c r="D34" s="3"/>
      <c r="E34" s="4"/>
      <c r="F34" s="4"/>
      <c r="G34" s="5"/>
      <c r="H34" s="5"/>
      <c r="I34" s="124">
        <f t="shared" si="1"/>
        <v>0</v>
      </c>
      <c r="J34" s="209" t="str">
        <f t="shared" si="19"/>
        <v/>
      </c>
      <c r="K34" s="125" t="str">
        <f t="shared" si="2"/>
        <v/>
      </c>
      <c r="L34" s="6"/>
      <c r="M34" s="138" t="s">
        <v>18</v>
      </c>
      <c r="N34" s="10"/>
      <c r="O34" s="10"/>
      <c r="P34" s="209" t="str">
        <f t="shared" si="3"/>
        <v/>
      </c>
      <c r="Q34" s="142">
        <f t="shared" si="4"/>
        <v>0</v>
      </c>
      <c r="R34" s="143">
        <f t="shared" si="5"/>
        <v>0</v>
      </c>
      <c r="S34" s="143">
        <f t="shared" si="6"/>
        <v>0</v>
      </c>
      <c r="T34" s="143">
        <f t="shared" si="7"/>
        <v>0</v>
      </c>
      <c r="U34" s="7">
        <f t="shared" si="8"/>
        <v>0</v>
      </c>
      <c r="V34" s="8">
        <f t="shared" si="9"/>
        <v>0</v>
      </c>
      <c r="W34" s="144">
        <f t="shared" si="10"/>
        <v>0</v>
      </c>
      <c r="X34" s="145">
        <f t="shared" si="11"/>
        <v>0</v>
      </c>
      <c r="Y34" s="144">
        <f t="shared" si="0"/>
        <v>0</v>
      </c>
      <c r="Z34" s="144">
        <f t="shared" si="12"/>
        <v>0</v>
      </c>
      <c r="AA34" s="146">
        <f t="shared" si="13"/>
        <v>0</v>
      </c>
      <c r="AB34" s="144">
        <f t="shared" si="14"/>
        <v>0</v>
      </c>
      <c r="AC34" s="144">
        <f t="shared" si="15"/>
        <v>0</v>
      </c>
      <c r="AD34" s="146">
        <f t="shared" si="16"/>
        <v>0</v>
      </c>
      <c r="AE34" s="72">
        <f t="shared" si="17"/>
        <v>0</v>
      </c>
      <c r="AF34" s="102">
        <f t="shared" si="18"/>
        <v>0</v>
      </c>
      <c r="AG34" s="131"/>
    </row>
    <row r="35" spans="1:33" ht="24.95" customHeight="1" x14ac:dyDescent="0.35">
      <c r="A35" s="65"/>
      <c r="B35" s="1"/>
      <c r="C35" s="1"/>
      <c r="D35" s="3"/>
      <c r="E35" s="4"/>
      <c r="F35" s="4"/>
      <c r="G35" s="5"/>
      <c r="H35" s="5"/>
      <c r="I35" s="124">
        <f t="shared" si="1"/>
        <v>0</v>
      </c>
      <c r="J35" s="209" t="str">
        <f t="shared" si="19"/>
        <v/>
      </c>
      <c r="K35" s="125" t="str">
        <f t="shared" si="2"/>
        <v/>
      </c>
      <c r="L35" s="6"/>
      <c r="M35" s="138" t="s">
        <v>18</v>
      </c>
      <c r="N35" s="10"/>
      <c r="O35" s="10"/>
      <c r="P35" s="209" t="str">
        <f t="shared" si="3"/>
        <v/>
      </c>
      <c r="Q35" s="142">
        <f t="shared" si="4"/>
        <v>0</v>
      </c>
      <c r="R35" s="143">
        <f t="shared" si="5"/>
        <v>0</v>
      </c>
      <c r="S35" s="143">
        <f t="shared" si="6"/>
        <v>0</v>
      </c>
      <c r="T35" s="143">
        <f t="shared" si="7"/>
        <v>0</v>
      </c>
      <c r="U35" s="7">
        <f t="shared" si="8"/>
        <v>0</v>
      </c>
      <c r="V35" s="8">
        <f t="shared" si="9"/>
        <v>0</v>
      </c>
      <c r="W35" s="144">
        <f t="shared" si="10"/>
        <v>0</v>
      </c>
      <c r="X35" s="145">
        <f t="shared" si="11"/>
        <v>0</v>
      </c>
      <c r="Y35" s="144">
        <f t="shared" si="0"/>
        <v>0</v>
      </c>
      <c r="Z35" s="144">
        <f t="shared" si="12"/>
        <v>0</v>
      </c>
      <c r="AA35" s="146">
        <f t="shared" si="13"/>
        <v>0</v>
      </c>
      <c r="AB35" s="144">
        <f t="shared" si="14"/>
        <v>0</v>
      </c>
      <c r="AC35" s="144">
        <f t="shared" si="15"/>
        <v>0</v>
      </c>
      <c r="AD35" s="146">
        <f t="shared" si="16"/>
        <v>0</v>
      </c>
      <c r="AE35" s="72">
        <f t="shared" si="17"/>
        <v>0</v>
      </c>
      <c r="AF35" s="102">
        <f t="shared" si="18"/>
        <v>0</v>
      </c>
      <c r="AG35" s="131"/>
    </row>
    <row r="36" spans="1:33" ht="24.95" customHeight="1" x14ac:dyDescent="0.35">
      <c r="A36" s="65"/>
      <c r="B36" s="1"/>
      <c r="C36" s="1"/>
      <c r="D36" s="3"/>
      <c r="E36" s="4"/>
      <c r="F36" s="4"/>
      <c r="G36" s="5"/>
      <c r="H36" s="5"/>
      <c r="I36" s="124">
        <f t="shared" si="1"/>
        <v>0</v>
      </c>
      <c r="J36" s="209" t="str">
        <f t="shared" si="19"/>
        <v/>
      </c>
      <c r="K36" s="125" t="str">
        <f t="shared" si="2"/>
        <v/>
      </c>
      <c r="L36" s="6"/>
      <c r="M36" s="138" t="s">
        <v>18</v>
      </c>
      <c r="N36" s="10"/>
      <c r="O36" s="10"/>
      <c r="P36" s="209" t="str">
        <f t="shared" si="3"/>
        <v/>
      </c>
      <c r="Q36" s="142">
        <f t="shared" si="4"/>
        <v>0</v>
      </c>
      <c r="R36" s="143">
        <f t="shared" si="5"/>
        <v>0</v>
      </c>
      <c r="S36" s="143">
        <f t="shared" si="6"/>
        <v>0</v>
      </c>
      <c r="T36" s="143">
        <f t="shared" si="7"/>
        <v>0</v>
      </c>
      <c r="U36" s="7">
        <f t="shared" si="8"/>
        <v>0</v>
      </c>
      <c r="V36" s="8">
        <f t="shared" si="9"/>
        <v>0</v>
      </c>
      <c r="W36" s="144">
        <f t="shared" si="10"/>
        <v>0</v>
      </c>
      <c r="X36" s="145">
        <f t="shared" si="11"/>
        <v>0</v>
      </c>
      <c r="Y36" s="144">
        <f t="shared" si="0"/>
        <v>0</v>
      </c>
      <c r="Z36" s="144">
        <f t="shared" si="12"/>
        <v>0</v>
      </c>
      <c r="AA36" s="146">
        <f t="shared" si="13"/>
        <v>0</v>
      </c>
      <c r="AB36" s="144">
        <f t="shared" si="14"/>
        <v>0</v>
      </c>
      <c r="AC36" s="144">
        <f t="shared" si="15"/>
        <v>0</v>
      </c>
      <c r="AD36" s="146">
        <f t="shared" si="16"/>
        <v>0</v>
      </c>
      <c r="AE36" s="72">
        <f t="shared" si="17"/>
        <v>0</v>
      </c>
      <c r="AF36" s="102">
        <f t="shared" si="18"/>
        <v>0</v>
      </c>
      <c r="AG36" s="131"/>
    </row>
    <row r="37" spans="1:33" ht="24.95" customHeight="1" x14ac:dyDescent="0.35">
      <c r="A37" s="65"/>
      <c r="B37" s="1"/>
      <c r="C37" s="1"/>
      <c r="D37" s="3"/>
      <c r="E37" s="4"/>
      <c r="F37" s="4"/>
      <c r="G37" s="5"/>
      <c r="H37" s="5"/>
      <c r="I37" s="124">
        <f t="shared" si="1"/>
        <v>0</v>
      </c>
      <c r="J37" s="209" t="str">
        <f t="shared" si="19"/>
        <v/>
      </c>
      <c r="K37" s="125" t="str">
        <f t="shared" si="2"/>
        <v/>
      </c>
      <c r="L37" s="6"/>
      <c r="M37" s="138" t="s">
        <v>18</v>
      </c>
      <c r="N37" s="10"/>
      <c r="O37" s="10"/>
      <c r="P37" s="209" t="str">
        <f t="shared" si="3"/>
        <v/>
      </c>
      <c r="Q37" s="142">
        <f t="shared" si="4"/>
        <v>0</v>
      </c>
      <c r="R37" s="143">
        <f t="shared" si="5"/>
        <v>0</v>
      </c>
      <c r="S37" s="143">
        <f t="shared" si="6"/>
        <v>0</v>
      </c>
      <c r="T37" s="143">
        <f t="shared" si="7"/>
        <v>0</v>
      </c>
      <c r="U37" s="7">
        <f t="shared" si="8"/>
        <v>0</v>
      </c>
      <c r="V37" s="8">
        <f t="shared" si="9"/>
        <v>0</v>
      </c>
      <c r="W37" s="144">
        <f t="shared" si="10"/>
        <v>0</v>
      </c>
      <c r="X37" s="145">
        <f t="shared" si="11"/>
        <v>0</v>
      </c>
      <c r="Y37" s="144">
        <f t="shared" si="0"/>
        <v>0</v>
      </c>
      <c r="Z37" s="144">
        <f t="shared" si="12"/>
        <v>0</v>
      </c>
      <c r="AA37" s="146">
        <f t="shared" si="13"/>
        <v>0</v>
      </c>
      <c r="AB37" s="144">
        <f t="shared" si="14"/>
        <v>0</v>
      </c>
      <c r="AC37" s="144">
        <f t="shared" si="15"/>
        <v>0</v>
      </c>
      <c r="AD37" s="146">
        <f t="shared" si="16"/>
        <v>0</v>
      </c>
      <c r="AE37" s="72">
        <f t="shared" si="17"/>
        <v>0</v>
      </c>
      <c r="AF37" s="102">
        <f t="shared" si="18"/>
        <v>0</v>
      </c>
      <c r="AG37" s="131"/>
    </row>
    <row r="38" spans="1:33" ht="24.95" customHeight="1" x14ac:dyDescent="0.35">
      <c r="A38" s="65"/>
      <c r="B38" s="1"/>
      <c r="C38" s="1"/>
      <c r="D38" s="3"/>
      <c r="E38" s="4"/>
      <c r="F38" s="4"/>
      <c r="G38" s="5"/>
      <c r="H38" s="5"/>
      <c r="I38" s="124">
        <f t="shared" si="1"/>
        <v>0</v>
      </c>
      <c r="J38" s="209" t="str">
        <f t="shared" si="19"/>
        <v/>
      </c>
      <c r="K38" s="125" t="str">
        <f t="shared" si="2"/>
        <v/>
      </c>
      <c r="L38" s="6"/>
      <c r="M38" s="138" t="s">
        <v>18</v>
      </c>
      <c r="N38" s="10"/>
      <c r="O38" s="10"/>
      <c r="P38" s="209" t="str">
        <f t="shared" si="3"/>
        <v/>
      </c>
      <c r="Q38" s="142">
        <f t="shared" si="4"/>
        <v>0</v>
      </c>
      <c r="R38" s="143">
        <f t="shared" si="5"/>
        <v>0</v>
      </c>
      <c r="S38" s="143">
        <f t="shared" si="6"/>
        <v>0</v>
      </c>
      <c r="T38" s="143">
        <f t="shared" si="7"/>
        <v>0</v>
      </c>
      <c r="U38" s="7">
        <f t="shared" si="8"/>
        <v>0</v>
      </c>
      <c r="V38" s="8">
        <f t="shared" si="9"/>
        <v>0</v>
      </c>
      <c r="W38" s="144">
        <f t="shared" si="10"/>
        <v>0</v>
      </c>
      <c r="X38" s="145">
        <f t="shared" si="11"/>
        <v>0</v>
      </c>
      <c r="Y38" s="144">
        <f t="shared" si="0"/>
        <v>0</v>
      </c>
      <c r="Z38" s="144">
        <f t="shared" si="12"/>
        <v>0</v>
      </c>
      <c r="AA38" s="146">
        <f t="shared" si="13"/>
        <v>0</v>
      </c>
      <c r="AB38" s="144">
        <f t="shared" si="14"/>
        <v>0</v>
      </c>
      <c r="AC38" s="144">
        <f t="shared" si="15"/>
        <v>0</v>
      </c>
      <c r="AD38" s="146">
        <f t="shared" si="16"/>
        <v>0</v>
      </c>
      <c r="AE38" s="72">
        <f t="shared" si="17"/>
        <v>0</v>
      </c>
      <c r="AF38" s="102">
        <f t="shared" si="18"/>
        <v>0</v>
      </c>
      <c r="AG38" s="131"/>
    </row>
    <row r="39" spans="1:33" ht="24.95" customHeight="1" x14ac:dyDescent="0.35">
      <c r="A39" s="65"/>
      <c r="B39" s="1"/>
      <c r="C39" s="1"/>
      <c r="D39" s="3"/>
      <c r="E39" s="4"/>
      <c r="F39" s="4"/>
      <c r="G39" s="5"/>
      <c r="H39" s="5"/>
      <c r="I39" s="124">
        <f t="shared" si="1"/>
        <v>0</v>
      </c>
      <c r="J39" s="209" t="str">
        <f t="shared" si="19"/>
        <v/>
      </c>
      <c r="K39" s="125" t="str">
        <f t="shared" si="2"/>
        <v/>
      </c>
      <c r="L39" s="6"/>
      <c r="M39" s="138" t="s">
        <v>18</v>
      </c>
      <c r="N39" s="10"/>
      <c r="O39" s="10"/>
      <c r="P39" s="209" t="str">
        <f t="shared" si="3"/>
        <v/>
      </c>
      <c r="Q39" s="142">
        <f t="shared" si="4"/>
        <v>0</v>
      </c>
      <c r="R39" s="143">
        <f t="shared" si="5"/>
        <v>0</v>
      </c>
      <c r="S39" s="143">
        <f t="shared" si="6"/>
        <v>0</v>
      </c>
      <c r="T39" s="143">
        <f t="shared" si="7"/>
        <v>0</v>
      </c>
      <c r="U39" s="7">
        <f t="shared" si="8"/>
        <v>0</v>
      </c>
      <c r="V39" s="8">
        <f t="shared" si="9"/>
        <v>0</v>
      </c>
      <c r="W39" s="144">
        <f t="shared" si="10"/>
        <v>0</v>
      </c>
      <c r="X39" s="145">
        <f t="shared" si="11"/>
        <v>0</v>
      </c>
      <c r="Y39" s="144">
        <f t="shared" si="0"/>
        <v>0</v>
      </c>
      <c r="Z39" s="144">
        <f t="shared" si="12"/>
        <v>0</v>
      </c>
      <c r="AA39" s="146">
        <f t="shared" si="13"/>
        <v>0</v>
      </c>
      <c r="AB39" s="144">
        <f t="shared" si="14"/>
        <v>0</v>
      </c>
      <c r="AC39" s="144">
        <f t="shared" si="15"/>
        <v>0</v>
      </c>
      <c r="AD39" s="146">
        <f t="shared" si="16"/>
        <v>0</v>
      </c>
      <c r="AE39" s="72">
        <f t="shared" si="17"/>
        <v>0</v>
      </c>
      <c r="AF39" s="102">
        <f t="shared" si="18"/>
        <v>0</v>
      </c>
      <c r="AG39" s="131"/>
    </row>
    <row r="40" spans="1:33" ht="24.95" customHeight="1" x14ac:dyDescent="0.35">
      <c r="A40" s="65"/>
      <c r="B40" s="1"/>
      <c r="C40" s="1"/>
      <c r="D40" s="3"/>
      <c r="E40" s="4"/>
      <c r="F40" s="4"/>
      <c r="G40" s="5"/>
      <c r="H40" s="5"/>
      <c r="I40" s="124">
        <f t="shared" si="1"/>
        <v>0</v>
      </c>
      <c r="J40" s="209" t="str">
        <f t="shared" si="19"/>
        <v/>
      </c>
      <c r="K40" s="125" t="str">
        <f t="shared" si="2"/>
        <v/>
      </c>
      <c r="L40" s="6"/>
      <c r="M40" s="138" t="s">
        <v>18</v>
      </c>
      <c r="N40" s="10"/>
      <c r="O40" s="10"/>
      <c r="P40" s="209" t="str">
        <f t="shared" si="3"/>
        <v/>
      </c>
      <c r="Q40" s="142">
        <f t="shared" si="4"/>
        <v>0</v>
      </c>
      <c r="R40" s="143">
        <f t="shared" si="5"/>
        <v>0</v>
      </c>
      <c r="S40" s="143">
        <f t="shared" si="6"/>
        <v>0</v>
      </c>
      <c r="T40" s="143">
        <f t="shared" si="7"/>
        <v>0</v>
      </c>
      <c r="U40" s="7">
        <f t="shared" si="8"/>
        <v>0</v>
      </c>
      <c r="V40" s="8">
        <f t="shared" si="9"/>
        <v>0</v>
      </c>
      <c r="W40" s="144">
        <f t="shared" si="10"/>
        <v>0</v>
      </c>
      <c r="X40" s="145">
        <f t="shared" si="11"/>
        <v>0</v>
      </c>
      <c r="Y40" s="144">
        <f t="shared" si="0"/>
        <v>0</v>
      </c>
      <c r="Z40" s="144">
        <f t="shared" si="12"/>
        <v>0</v>
      </c>
      <c r="AA40" s="146">
        <f t="shared" si="13"/>
        <v>0</v>
      </c>
      <c r="AB40" s="144">
        <f t="shared" si="14"/>
        <v>0</v>
      </c>
      <c r="AC40" s="144">
        <f t="shared" si="15"/>
        <v>0</v>
      </c>
      <c r="AD40" s="146">
        <f t="shared" si="16"/>
        <v>0</v>
      </c>
      <c r="AE40" s="72">
        <f t="shared" si="17"/>
        <v>0</v>
      </c>
      <c r="AF40" s="102">
        <f t="shared" si="18"/>
        <v>0</v>
      </c>
      <c r="AG40" s="131"/>
    </row>
    <row r="41" spans="1:33" ht="24.95" customHeight="1" x14ac:dyDescent="0.35">
      <c r="A41" s="65"/>
      <c r="B41" s="1"/>
      <c r="C41" s="1"/>
      <c r="D41" s="3"/>
      <c r="E41" s="4"/>
      <c r="F41" s="4"/>
      <c r="G41" s="5"/>
      <c r="H41" s="5"/>
      <c r="I41" s="124">
        <f t="shared" si="1"/>
        <v>0</v>
      </c>
      <c r="J41" s="209" t="str">
        <f t="shared" si="19"/>
        <v/>
      </c>
      <c r="K41" s="125" t="str">
        <f t="shared" si="2"/>
        <v/>
      </c>
      <c r="L41" s="6"/>
      <c r="M41" s="138" t="s">
        <v>18</v>
      </c>
      <c r="N41" s="10"/>
      <c r="O41" s="10"/>
      <c r="P41" s="209" t="str">
        <f t="shared" si="3"/>
        <v/>
      </c>
      <c r="Q41" s="142">
        <f t="shared" si="4"/>
        <v>0</v>
      </c>
      <c r="R41" s="143">
        <f t="shared" si="5"/>
        <v>0</v>
      </c>
      <c r="S41" s="143">
        <f t="shared" si="6"/>
        <v>0</v>
      </c>
      <c r="T41" s="143">
        <f t="shared" si="7"/>
        <v>0</v>
      </c>
      <c r="U41" s="7">
        <f t="shared" si="8"/>
        <v>0</v>
      </c>
      <c r="V41" s="8">
        <f t="shared" si="9"/>
        <v>0</v>
      </c>
      <c r="W41" s="144">
        <f t="shared" si="10"/>
        <v>0</v>
      </c>
      <c r="X41" s="145">
        <f t="shared" si="11"/>
        <v>0</v>
      </c>
      <c r="Y41" s="144">
        <f t="shared" si="0"/>
        <v>0</v>
      </c>
      <c r="Z41" s="144">
        <f t="shared" si="12"/>
        <v>0</v>
      </c>
      <c r="AA41" s="146">
        <f t="shared" si="13"/>
        <v>0</v>
      </c>
      <c r="AB41" s="144">
        <f t="shared" si="14"/>
        <v>0</v>
      </c>
      <c r="AC41" s="144">
        <f t="shared" si="15"/>
        <v>0</v>
      </c>
      <c r="AD41" s="146">
        <f t="shared" si="16"/>
        <v>0</v>
      </c>
      <c r="AE41" s="72">
        <f t="shared" si="17"/>
        <v>0</v>
      </c>
      <c r="AF41" s="102">
        <f t="shared" si="18"/>
        <v>0</v>
      </c>
      <c r="AG41" s="131"/>
    </row>
    <row r="42" spans="1:33" ht="24.95" customHeight="1" x14ac:dyDescent="0.35">
      <c r="A42" s="65"/>
      <c r="B42" s="1"/>
      <c r="C42" s="1"/>
      <c r="D42" s="3"/>
      <c r="E42" s="4"/>
      <c r="F42" s="4"/>
      <c r="G42" s="5"/>
      <c r="H42" s="5"/>
      <c r="I42" s="124">
        <f t="shared" si="1"/>
        <v>0</v>
      </c>
      <c r="J42" s="209" t="str">
        <f t="shared" si="19"/>
        <v/>
      </c>
      <c r="K42" s="125" t="str">
        <f t="shared" si="2"/>
        <v/>
      </c>
      <c r="L42" s="6"/>
      <c r="M42" s="138" t="s">
        <v>18</v>
      </c>
      <c r="N42" s="10"/>
      <c r="O42" s="10"/>
      <c r="P42" s="209" t="str">
        <f t="shared" si="3"/>
        <v/>
      </c>
      <c r="Q42" s="142">
        <f t="shared" si="4"/>
        <v>0</v>
      </c>
      <c r="R42" s="143">
        <f t="shared" si="5"/>
        <v>0</v>
      </c>
      <c r="S42" s="143">
        <f t="shared" si="6"/>
        <v>0</v>
      </c>
      <c r="T42" s="143">
        <f t="shared" si="7"/>
        <v>0</v>
      </c>
      <c r="U42" s="7">
        <f t="shared" si="8"/>
        <v>0</v>
      </c>
      <c r="V42" s="8">
        <f t="shared" si="9"/>
        <v>0</v>
      </c>
      <c r="W42" s="144">
        <f t="shared" si="10"/>
        <v>0</v>
      </c>
      <c r="X42" s="145">
        <f t="shared" si="11"/>
        <v>0</v>
      </c>
      <c r="Y42" s="144">
        <f t="shared" si="0"/>
        <v>0</v>
      </c>
      <c r="Z42" s="144">
        <f t="shared" si="12"/>
        <v>0</v>
      </c>
      <c r="AA42" s="146">
        <f t="shared" si="13"/>
        <v>0</v>
      </c>
      <c r="AB42" s="144">
        <f t="shared" si="14"/>
        <v>0</v>
      </c>
      <c r="AC42" s="144">
        <f t="shared" si="15"/>
        <v>0</v>
      </c>
      <c r="AD42" s="146">
        <f t="shared" si="16"/>
        <v>0</v>
      </c>
      <c r="AE42" s="72">
        <f t="shared" si="17"/>
        <v>0</v>
      </c>
      <c r="AF42" s="102">
        <f t="shared" si="18"/>
        <v>0</v>
      </c>
      <c r="AG42" s="131"/>
    </row>
    <row r="43" spans="1:33" ht="24.95" customHeight="1" x14ac:dyDescent="0.35">
      <c r="A43" s="65"/>
      <c r="B43" s="1"/>
      <c r="C43" s="1"/>
      <c r="D43" s="3"/>
      <c r="E43" s="4"/>
      <c r="F43" s="4"/>
      <c r="G43" s="5"/>
      <c r="H43" s="5"/>
      <c r="I43" s="124">
        <f t="shared" si="1"/>
        <v>0</v>
      </c>
      <c r="J43" s="209" t="str">
        <f t="shared" si="19"/>
        <v/>
      </c>
      <c r="K43" s="125" t="str">
        <f t="shared" si="2"/>
        <v/>
      </c>
      <c r="L43" s="6"/>
      <c r="M43" s="138" t="s">
        <v>18</v>
      </c>
      <c r="N43" s="10"/>
      <c r="O43" s="10"/>
      <c r="P43" s="209" t="str">
        <f t="shared" si="3"/>
        <v/>
      </c>
      <c r="Q43" s="142">
        <f t="shared" si="4"/>
        <v>0</v>
      </c>
      <c r="R43" s="143">
        <f t="shared" si="5"/>
        <v>0</v>
      </c>
      <c r="S43" s="143">
        <f t="shared" si="6"/>
        <v>0</v>
      </c>
      <c r="T43" s="143">
        <f t="shared" si="7"/>
        <v>0</v>
      </c>
      <c r="U43" s="7">
        <f t="shared" si="8"/>
        <v>0</v>
      </c>
      <c r="V43" s="8">
        <f t="shared" si="9"/>
        <v>0</v>
      </c>
      <c r="W43" s="144">
        <f t="shared" si="10"/>
        <v>0</v>
      </c>
      <c r="X43" s="145">
        <f t="shared" si="11"/>
        <v>0</v>
      </c>
      <c r="Y43" s="144">
        <f t="shared" si="0"/>
        <v>0</v>
      </c>
      <c r="Z43" s="144">
        <f t="shared" si="12"/>
        <v>0</v>
      </c>
      <c r="AA43" s="146">
        <f t="shared" si="13"/>
        <v>0</v>
      </c>
      <c r="AB43" s="144">
        <f t="shared" si="14"/>
        <v>0</v>
      </c>
      <c r="AC43" s="144">
        <f t="shared" si="15"/>
        <v>0</v>
      </c>
      <c r="AD43" s="146">
        <f t="shared" si="16"/>
        <v>0</v>
      </c>
      <c r="AE43" s="72">
        <f t="shared" si="17"/>
        <v>0</v>
      </c>
      <c r="AF43" s="102">
        <f t="shared" si="18"/>
        <v>0</v>
      </c>
      <c r="AG43" s="131"/>
    </row>
    <row r="44" spans="1:33" ht="24.95" customHeight="1" x14ac:dyDescent="0.35">
      <c r="A44" s="65"/>
      <c r="B44" s="1"/>
      <c r="C44" s="1"/>
      <c r="D44" s="3"/>
      <c r="E44" s="4"/>
      <c r="F44" s="4"/>
      <c r="G44" s="5"/>
      <c r="H44" s="5"/>
      <c r="I44" s="124">
        <f t="shared" si="1"/>
        <v>0</v>
      </c>
      <c r="J44" s="209" t="str">
        <f t="shared" si="19"/>
        <v/>
      </c>
      <c r="K44" s="125" t="str">
        <f t="shared" si="2"/>
        <v/>
      </c>
      <c r="L44" s="6"/>
      <c r="M44" s="138" t="s">
        <v>18</v>
      </c>
      <c r="N44" s="10"/>
      <c r="O44" s="10"/>
      <c r="P44" s="209" t="str">
        <f t="shared" si="3"/>
        <v/>
      </c>
      <c r="Q44" s="142">
        <f t="shared" si="4"/>
        <v>0</v>
      </c>
      <c r="R44" s="143">
        <f t="shared" si="5"/>
        <v>0</v>
      </c>
      <c r="S44" s="143">
        <f t="shared" si="6"/>
        <v>0</v>
      </c>
      <c r="T44" s="143">
        <f t="shared" si="7"/>
        <v>0</v>
      </c>
      <c r="U44" s="7">
        <f t="shared" si="8"/>
        <v>0</v>
      </c>
      <c r="V44" s="8">
        <f t="shared" si="9"/>
        <v>0</v>
      </c>
      <c r="W44" s="144">
        <f t="shared" si="10"/>
        <v>0</v>
      </c>
      <c r="X44" s="145">
        <f t="shared" si="11"/>
        <v>0</v>
      </c>
      <c r="Y44" s="144">
        <f t="shared" si="0"/>
        <v>0</v>
      </c>
      <c r="Z44" s="144">
        <f t="shared" si="12"/>
        <v>0</v>
      </c>
      <c r="AA44" s="146">
        <f t="shared" si="13"/>
        <v>0</v>
      </c>
      <c r="AB44" s="144">
        <f t="shared" si="14"/>
        <v>0</v>
      </c>
      <c r="AC44" s="144">
        <f t="shared" si="15"/>
        <v>0</v>
      </c>
      <c r="AD44" s="146">
        <f t="shared" si="16"/>
        <v>0</v>
      </c>
      <c r="AE44" s="72">
        <f t="shared" si="17"/>
        <v>0</v>
      </c>
      <c r="AF44" s="102">
        <f t="shared" si="18"/>
        <v>0</v>
      </c>
      <c r="AG44" s="131"/>
    </row>
    <row r="45" spans="1:33" ht="24.95" customHeight="1" x14ac:dyDescent="0.35">
      <c r="A45" s="65"/>
      <c r="B45" s="1"/>
      <c r="C45" s="1"/>
      <c r="D45" s="3"/>
      <c r="E45" s="4"/>
      <c r="F45" s="4"/>
      <c r="G45" s="5"/>
      <c r="H45" s="5"/>
      <c r="I45" s="124">
        <f t="shared" si="1"/>
        <v>0</v>
      </c>
      <c r="J45" s="209" t="str">
        <f t="shared" si="19"/>
        <v/>
      </c>
      <c r="K45" s="125" t="str">
        <f t="shared" si="2"/>
        <v/>
      </c>
      <c r="L45" s="6"/>
      <c r="M45" s="138" t="s">
        <v>18</v>
      </c>
      <c r="N45" s="10"/>
      <c r="O45" s="10"/>
      <c r="P45" s="209" t="str">
        <f t="shared" si="3"/>
        <v/>
      </c>
      <c r="Q45" s="142">
        <f t="shared" si="4"/>
        <v>0</v>
      </c>
      <c r="R45" s="143">
        <f t="shared" si="5"/>
        <v>0</v>
      </c>
      <c r="S45" s="143">
        <f t="shared" si="6"/>
        <v>0</v>
      </c>
      <c r="T45" s="143">
        <f t="shared" si="7"/>
        <v>0</v>
      </c>
      <c r="U45" s="7">
        <f t="shared" si="8"/>
        <v>0</v>
      </c>
      <c r="V45" s="8">
        <f t="shared" si="9"/>
        <v>0</v>
      </c>
      <c r="W45" s="144">
        <f t="shared" si="10"/>
        <v>0</v>
      </c>
      <c r="X45" s="145">
        <f t="shared" si="11"/>
        <v>0</v>
      </c>
      <c r="Y45" s="144">
        <f t="shared" si="0"/>
        <v>0</v>
      </c>
      <c r="Z45" s="144">
        <f t="shared" si="12"/>
        <v>0</v>
      </c>
      <c r="AA45" s="146">
        <f t="shared" si="13"/>
        <v>0</v>
      </c>
      <c r="AB45" s="144">
        <f t="shared" si="14"/>
        <v>0</v>
      </c>
      <c r="AC45" s="144">
        <f t="shared" si="15"/>
        <v>0</v>
      </c>
      <c r="AD45" s="146">
        <f t="shared" si="16"/>
        <v>0</v>
      </c>
      <c r="AE45" s="72">
        <f t="shared" si="17"/>
        <v>0</v>
      </c>
      <c r="AF45" s="102">
        <f t="shared" si="18"/>
        <v>0</v>
      </c>
      <c r="AG45" s="131"/>
    </row>
    <row r="46" spans="1:33" ht="24.95" customHeight="1" x14ac:dyDescent="0.35">
      <c r="A46" s="65"/>
      <c r="B46" s="1"/>
      <c r="C46" s="1"/>
      <c r="D46" s="3"/>
      <c r="E46" s="4"/>
      <c r="F46" s="4"/>
      <c r="G46" s="5"/>
      <c r="H46" s="5"/>
      <c r="I46" s="124">
        <f t="shared" si="1"/>
        <v>0</v>
      </c>
      <c r="J46" s="209" t="str">
        <f t="shared" si="19"/>
        <v/>
      </c>
      <c r="K46" s="125" t="str">
        <f t="shared" si="2"/>
        <v/>
      </c>
      <c r="L46" s="6"/>
      <c r="M46" s="138" t="s">
        <v>18</v>
      </c>
      <c r="N46" s="10"/>
      <c r="O46" s="10"/>
      <c r="P46" s="209" t="str">
        <f t="shared" si="3"/>
        <v/>
      </c>
      <c r="Q46" s="142">
        <f t="shared" si="4"/>
        <v>0</v>
      </c>
      <c r="R46" s="143">
        <f t="shared" si="5"/>
        <v>0</v>
      </c>
      <c r="S46" s="143">
        <f t="shared" si="6"/>
        <v>0</v>
      </c>
      <c r="T46" s="143">
        <f t="shared" si="7"/>
        <v>0</v>
      </c>
      <c r="U46" s="7">
        <f t="shared" si="8"/>
        <v>0</v>
      </c>
      <c r="V46" s="8">
        <f t="shared" si="9"/>
        <v>0</v>
      </c>
      <c r="W46" s="144">
        <f t="shared" si="10"/>
        <v>0</v>
      </c>
      <c r="X46" s="145">
        <f t="shared" si="11"/>
        <v>0</v>
      </c>
      <c r="Y46" s="144">
        <f t="shared" si="0"/>
        <v>0</v>
      </c>
      <c r="Z46" s="144">
        <f t="shared" si="12"/>
        <v>0</v>
      </c>
      <c r="AA46" s="146">
        <f t="shared" si="13"/>
        <v>0</v>
      </c>
      <c r="AB46" s="144">
        <f t="shared" si="14"/>
        <v>0</v>
      </c>
      <c r="AC46" s="144">
        <f t="shared" si="15"/>
        <v>0</v>
      </c>
      <c r="AD46" s="146">
        <f t="shared" si="16"/>
        <v>0</v>
      </c>
      <c r="AE46" s="72">
        <f t="shared" si="17"/>
        <v>0</v>
      </c>
      <c r="AF46" s="102">
        <f t="shared" si="18"/>
        <v>0</v>
      </c>
      <c r="AG46" s="131"/>
    </row>
    <row r="47" spans="1:33" ht="24.95" customHeight="1" x14ac:dyDescent="0.35">
      <c r="A47" s="65"/>
      <c r="B47" s="1"/>
      <c r="C47" s="1"/>
      <c r="D47" s="3"/>
      <c r="E47" s="4"/>
      <c r="F47" s="4"/>
      <c r="G47" s="5"/>
      <c r="H47" s="5"/>
      <c r="I47" s="124">
        <f t="shared" si="1"/>
        <v>0</v>
      </c>
      <c r="J47" s="209" t="str">
        <f t="shared" si="19"/>
        <v/>
      </c>
      <c r="K47" s="125" t="str">
        <f t="shared" si="2"/>
        <v/>
      </c>
      <c r="L47" s="6"/>
      <c r="M47" s="138" t="s">
        <v>18</v>
      </c>
      <c r="N47" s="10"/>
      <c r="O47" s="10"/>
      <c r="P47" s="209" t="str">
        <f t="shared" si="3"/>
        <v/>
      </c>
      <c r="Q47" s="142">
        <f t="shared" si="4"/>
        <v>0</v>
      </c>
      <c r="R47" s="143">
        <f t="shared" si="5"/>
        <v>0</v>
      </c>
      <c r="S47" s="143">
        <f t="shared" si="6"/>
        <v>0</v>
      </c>
      <c r="T47" s="143">
        <f t="shared" si="7"/>
        <v>0</v>
      </c>
      <c r="U47" s="7">
        <f t="shared" si="8"/>
        <v>0</v>
      </c>
      <c r="V47" s="8">
        <f t="shared" si="9"/>
        <v>0</v>
      </c>
      <c r="W47" s="144">
        <f t="shared" si="10"/>
        <v>0</v>
      </c>
      <c r="X47" s="145">
        <f t="shared" si="11"/>
        <v>0</v>
      </c>
      <c r="Y47" s="144">
        <f t="shared" si="0"/>
        <v>0</v>
      </c>
      <c r="Z47" s="144">
        <f t="shared" si="12"/>
        <v>0</v>
      </c>
      <c r="AA47" s="146">
        <f t="shared" si="13"/>
        <v>0</v>
      </c>
      <c r="AB47" s="144">
        <f t="shared" si="14"/>
        <v>0</v>
      </c>
      <c r="AC47" s="144">
        <f t="shared" si="15"/>
        <v>0</v>
      </c>
      <c r="AD47" s="146">
        <f t="shared" si="16"/>
        <v>0</v>
      </c>
      <c r="AE47" s="72">
        <f t="shared" si="17"/>
        <v>0</v>
      </c>
      <c r="AF47" s="102">
        <f t="shared" si="18"/>
        <v>0</v>
      </c>
      <c r="AG47" s="131"/>
    </row>
    <row r="48" spans="1:33" ht="24.95" customHeight="1" x14ac:dyDescent="0.35">
      <c r="A48" s="65"/>
      <c r="B48" s="1"/>
      <c r="C48" s="1"/>
      <c r="D48" s="3"/>
      <c r="E48" s="4"/>
      <c r="F48" s="4"/>
      <c r="G48" s="5"/>
      <c r="H48" s="5"/>
      <c r="I48" s="124">
        <f t="shared" si="1"/>
        <v>0</v>
      </c>
      <c r="J48" s="209" t="str">
        <f t="shared" si="19"/>
        <v/>
      </c>
      <c r="K48" s="125" t="str">
        <f t="shared" si="2"/>
        <v/>
      </c>
      <c r="L48" s="6"/>
      <c r="M48" s="138" t="s">
        <v>18</v>
      </c>
      <c r="N48" s="10"/>
      <c r="O48" s="10"/>
      <c r="P48" s="209" t="str">
        <f t="shared" si="3"/>
        <v/>
      </c>
      <c r="Q48" s="142">
        <f t="shared" si="4"/>
        <v>0</v>
      </c>
      <c r="R48" s="143">
        <f t="shared" si="5"/>
        <v>0</v>
      </c>
      <c r="S48" s="143">
        <f t="shared" si="6"/>
        <v>0</v>
      </c>
      <c r="T48" s="143">
        <f t="shared" si="7"/>
        <v>0</v>
      </c>
      <c r="U48" s="7">
        <f t="shared" si="8"/>
        <v>0</v>
      </c>
      <c r="V48" s="8">
        <f t="shared" si="9"/>
        <v>0</v>
      </c>
      <c r="W48" s="144">
        <f t="shared" si="10"/>
        <v>0</v>
      </c>
      <c r="X48" s="145">
        <f t="shared" si="11"/>
        <v>0</v>
      </c>
      <c r="Y48" s="144">
        <f t="shared" si="0"/>
        <v>0</v>
      </c>
      <c r="Z48" s="144">
        <f t="shared" si="12"/>
        <v>0</v>
      </c>
      <c r="AA48" s="146">
        <f t="shared" si="13"/>
        <v>0</v>
      </c>
      <c r="AB48" s="144">
        <f t="shared" si="14"/>
        <v>0</v>
      </c>
      <c r="AC48" s="144">
        <f t="shared" si="15"/>
        <v>0</v>
      </c>
      <c r="AD48" s="146">
        <f t="shared" si="16"/>
        <v>0</v>
      </c>
      <c r="AE48" s="72">
        <f t="shared" si="17"/>
        <v>0</v>
      </c>
      <c r="AF48" s="102">
        <f t="shared" si="18"/>
        <v>0</v>
      </c>
      <c r="AG48" s="131"/>
    </row>
    <row r="49" spans="1:33" ht="24.95" customHeight="1" x14ac:dyDescent="0.35">
      <c r="A49" s="65"/>
      <c r="B49" s="1"/>
      <c r="C49" s="1"/>
      <c r="D49" s="3"/>
      <c r="E49" s="4"/>
      <c r="F49" s="4"/>
      <c r="G49" s="5"/>
      <c r="H49" s="5"/>
      <c r="I49" s="124">
        <f t="shared" si="1"/>
        <v>0</v>
      </c>
      <c r="J49" s="209" t="str">
        <f t="shared" si="19"/>
        <v/>
      </c>
      <c r="K49" s="125" t="str">
        <f t="shared" si="2"/>
        <v/>
      </c>
      <c r="L49" s="6"/>
      <c r="M49" s="138" t="s">
        <v>18</v>
      </c>
      <c r="N49" s="10"/>
      <c r="O49" s="10"/>
      <c r="P49" s="209" t="str">
        <f t="shared" si="3"/>
        <v/>
      </c>
      <c r="Q49" s="142">
        <f t="shared" si="4"/>
        <v>0</v>
      </c>
      <c r="R49" s="143">
        <f t="shared" si="5"/>
        <v>0</v>
      </c>
      <c r="S49" s="143">
        <f t="shared" si="6"/>
        <v>0</v>
      </c>
      <c r="T49" s="143">
        <f t="shared" si="7"/>
        <v>0</v>
      </c>
      <c r="U49" s="7">
        <f t="shared" si="8"/>
        <v>0</v>
      </c>
      <c r="V49" s="8">
        <f t="shared" si="9"/>
        <v>0</v>
      </c>
      <c r="W49" s="144">
        <f t="shared" si="10"/>
        <v>0</v>
      </c>
      <c r="X49" s="145">
        <f t="shared" si="11"/>
        <v>0</v>
      </c>
      <c r="Y49" s="144">
        <f t="shared" si="0"/>
        <v>0</v>
      </c>
      <c r="Z49" s="144">
        <f t="shared" si="12"/>
        <v>0</v>
      </c>
      <c r="AA49" s="146">
        <f t="shared" si="13"/>
        <v>0</v>
      </c>
      <c r="AB49" s="144">
        <f t="shared" si="14"/>
        <v>0</v>
      </c>
      <c r="AC49" s="144">
        <f t="shared" si="15"/>
        <v>0</v>
      </c>
      <c r="AD49" s="146">
        <f t="shared" si="16"/>
        <v>0</v>
      </c>
      <c r="AE49" s="72">
        <f t="shared" si="17"/>
        <v>0</v>
      </c>
      <c r="AF49" s="102">
        <f t="shared" si="18"/>
        <v>0</v>
      </c>
      <c r="AG49" s="131"/>
    </row>
    <row r="50" spans="1:33" ht="24.95" customHeight="1" x14ac:dyDescent="0.35">
      <c r="A50" s="65"/>
      <c r="B50" s="1"/>
      <c r="C50" s="1"/>
      <c r="D50" s="3"/>
      <c r="E50" s="4"/>
      <c r="F50" s="4"/>
      <c r="G50" s="5"/>
      <c r="H50" s="5"/>
      <c r="I50" s="124">
        <f t="shared" si="1"/>
        <v>0</v>
      </c>
      <c r="J50" s="209" t="str">
        <f t="shared" si="19"/>
        <v/>
      </c>
      <c r="K50" s="125" t="str">
        <f t="shared" si="2"/>
        <v/>
      </c>
      <c r="L50" s="6"/>
      <c r="M50" s="138" t="s">
        <v>18</v>
      </c>
      <c r="N50" s="10"/>
      <c r="O50" s="10"/>
      <c r="P50" s="209" t="str">
        <f t="shared" si="3"/>
        <v/>
      </c>
      <c r="Q50" s="142">
        <f t="shared" si="4"/>
        <v>0</v>
      </c>
      <c r="R50" s="143">
        <f t="shared" si="5"/>
        <v>0</v>
      </c>
      <c r="S50" s="143">
        <f t="shared" si="6"/>
        <v>0</v>
      </c>
      <c r="T50" s="143">
        <f t="shared" si="7"/>
        <v>0</v>
      </c>
      <c r="U50" s="7">
        <f t="shared" si="8"/>
        <v>0</v>
      </c>
      <c r="V50" s="8">
        <f t="shared" si="9"/>
        <v>0</v>
      </c>
      <c r="W50" s="144">
        <f t="shared" si="10"/>
        <v>0</v>
      </c>
      <c r="X50" s="145">
        <f t="shared" si="11"/>
        <v>0</v>
      </c>
      <c r="Y50" s="144">
        <f t="shared" si="0"/>
        <v>0</v>
      </c>
      <c r="Z50" s="144">
        <f t="shared" si="12"/>
        <v>0</v>
      </c>
      <c r="AA50" s="146">
        <f t="shared" si="13"/>
        <v>0</v>
      </c>
      <c r="AB50" s="144">
        <f t="shared" si="14"/>
        <v>0</v>
      </c>
      <c r="AC50" s="144">
        <f t="shared" si="15"/>
        <v>0</v>
      </c>
      <c r="AD50" s="146">
        <f t="shared" si="16"/>
        <v>0</v>
      </c>
      <c r="AE50" s="72">
        <f t="shared" si="17"/>
        <v>0</v>
      </c>
      <c r="AF50" s="102">
        <f t="shared" si="18"/>
        <v>0</v>
      </c>
      <c r="AG50" s="131"/>
    </row>
    <row r="51" spans="1:33" ht="24.95" customHeight="1" x14ac:dyDescent="0.35">
      <c r="A51" s="65"/>
      <c r="B51" s="1"/>
      <c r="C51" s="1"/>
      <c r="D51" s="3"/>
      <c r="E51" s="4"/>
      <c r="F51" s="4"/>
      <c r="G51" s="5"/>
      <c r="H51" s="5"/>
      <c r="I51" s="124">
        <f t="shared" si="1"/>
        <v>0</v>
      </c>
      <c r="J51" s="209" t="str">
        <f t="shared" si="19"/>
        <v/>
      </c>
      <c r="K51" s="125" t="str">
        <f t="shared" si="2"/>
        <v/>
      </c>
      <c r="L51" s="6"/>
      <c r="M51" s="138" t="s">
        <v>18</v>
      </c>
      <c r="N51" s="10"/>
      <c r="O51" s="10"/>
      <c r="P51" s="209" t="str">
        <f t="shared" si="3"/>
        <v/>
      </c>
      <c r="Q51" s="142">
        <f t="shared" si="4"/>
        <v>0</v>
      </c>
      <c r="R51" s="143">
        <f t="shared" si="5"/>
        <v>0</v>
      </c>
      <c r="S51" s="143">
        <f t="shared" si="6"/>
        <v>0</v>
      </c>
      <c r="T51" s="143">
        <f t="shared" si="7"/>
        <v>0</v>
      </c>
      <c r="U51" s="7">
        <f t="shared" si="8"/>
        <v>0</v>
      </c>
      <c r="V51" s="8">
        <f t="shared" si="9"/>
        <v>0</v>
      </c>
      <c r="W51" s="144">
        <f t="shared" si="10"/>
        <v>0</v>
      </c>
      <c r="X51" s="145">
        <f t="shared" si="11"/>
        <v>0</v>
      </c>
      <c r="Y51" s="144">
        <f t="shared" si="0"/>
        <v>0</v>
      </c>
      <c r="Z51" s="144">
        <f t="shared" si="12"/>
        <v>0</v>
      </c>
      <c r="AA51" s="146">
        <f t="shared" si="13"/>
        <v>0</v>
      </c>
      <c r="AB51" s="144">
        <f t="shared" si="14"/>
        <v>0</v>
      </c>
      <c r="AC51" s="144">
        <f t="shared" si="15"/>
        <v>0</v>
      </c>
      <c r="AD51" s="146">
        <f t="shared" si="16"/>
        <v>0</v>
      </c>
      <c r="AE51" s="72">
        <f t="shared" si="17"/>
        <v>0</v>
      </c>
      <c r="AF51" s="102">
        <f t="shared" si="18"/>
        <v>0</v>
      </c>
      <c r="AG51" s="131"/>
    </row>
    <row r="52" spans="1:33" ht="24.95" customHeight="1" x14ac:dyDescent="0.35">
      <c r="A52" s="65"/>
      <c r="B52" s="1"/>
      <c r="C52" s="1"/>
      <c r="D52" s="3"/>
      <c r="E52" s="4"/>
      <c r="F52" s="4"/>
      <c r="G52" s="5"/>
      <c r="H52" s="5"/>
      <c r="I52" s="124">
        <f t="shared" si="1"/>
        <v>0</v>
      </c>
      <c r="J52" s="209" t="str">
        <f t="shared" si="19"/>
        <v/>
      </c>
      <c r="K52" s="125" t="str">
        <f t="shared" si="2"/>
        <v/>
      </c>
      <c r="L52" s="6"/>
      <c r="M52" s="138" t="s">
        <v>18</v>
      </c>
      <c r="N52" s="10"/>
      <c r="O52" s="10"/>
      <c r="P52" s="209" t="str">
        <f t="shared" si="3"/>
        <v/>
      </c>
      <c r="Q52" s="142">
        <f t="shared" si="4"/>
        <v>0</v>
      </c>
      <c r="R52" s="143">
        <f t="shared" si="5"/>
        <v>0</v>
      </c>
      <c r="S52" s="143">
        <f t="shared" si="6"/>
        <v>0</v>
      </c>
      <c r="T52" s="143">
        <f t="shared" si="7"/>
        <v>0</v>
      </c>
      <c r="U52" s="7">
        <f t="shared" si="8"/>
        <v>0</v>
      </c>
      <c r="V52" s="8">
        <f t="shared" si="9"/>
        <v>0</v>
      </c>
      <c r="W52" s="144">
        <f t="shared" si="10"/>
        <v>0</v>
      </c>
      <c r="X52" s="145">
        <f t="shared" si="11"/>
        <v>0</v>
      </c>
      <c r="Y52" s="144">
        <f t="shared" si="0"/>
        <v>0</v>
      </c>
      <c r="Z52" s="144">
        <f t="shared" si="12"/>
        <v>0</v>
      </c>
      <c r="AA52" s="146">
        <f t="shared" si="13"/>
        <v>0</v>
      </c>
      <c r="AB52" s="144">
        <f t="shared" si="14"/>
        <v>0</v>
      </c>
      <c r="AC52" s="144">
        <f t="shared" si="15"/>
        <v>0</v>
      </c>
      <c r="AD52" s="146">
        <f t="shared" si="16"/>
        <v>0</v>
      </c>
      <c r="AE52" s="72">
        <f t="shared" si="17"/>
        <v>0</v>
      </c>
      <c r="AF52" s="102">
        <f t="shared" si="18"/>
        <v>0</v>
      </c>
      <c r="AG52" s="131"/>
    </row>
    <row r="53" spans="1:33" ht="24.95" customHeight="1" x14ac:dyDescent="0.35">
      <c r="A53" s="65"/>
      <c r="B53" s="1"/>
      <c r="C53" s="1"/>
      <c r="D53" s="3"/>
      <c r="E53" s="4"/>
      <c r="F53" s="4"/>
      <c r="G53" s="5"/>
      <c r="H53" s="5"/>
      <c r="I53" s="124">
        <f t="shared" si="1"/>
        <v>0</v>
      </c>
      <c r="J53" s="209" t="str">
        <f t="shared" si="19"/>
        <v/>
      </c>
      <c r="K53" s="125" t="str">
        <f t="shared" si="2"/>
        <v/>
      </c>
      <c r="L53" s="6"/>
      <c r="M53" s="138" t="s">
        <v>18</v>
      </c>
      <c r="N53" s="10"/>
      <c r="O53" s="10"/>
      <c r="P53" s="209" t="str">
        <f t="shared" si="3"/>
        <v/>
      </c>
      <c r="Q53" s="142">
        <f t="shared" si="4"/>
        <v>0</v>
      </c>
      <c r="R53" s="143">
        <f t="shared" si="5"/>
        <v>0</v>
      </c>
      <c r="S53" s="143">
        <f t="shared" si="6"/>
        <v>0</v>
      </c>
      <c r="T53" s="143">
        <f t="shared" si="7"/>
        <v>0</v>
      </c>
      <c r="U53" s="7">
        <f t="shared" si="8"/>
        <v>0</v>
      </c>
      <c r="V53" s="8">
        <f t="shared" si="9"/>
        <v>0</v>
      </c>
      <c r="W53" s="144">
        <f t="shared" si="10"/>
        <v>0</v>
      </c>
      <c r="X53" s="145">
        <f t="shared" si="11"/>
        <v>0</v>
      </c>
      <c r="Y53" s="144">
        <f t="shared" si="0"/>
        <v>0</v>
      </c>
      <c r="Z53" s="144">
        <f t="shared" si="12"/>
        <v>0</v>
      </c>
      <c r="AA53" s="146">
        <f t="shared" si="13"/>
        <v>0</v>
      </c>
      <c r="AB53" s="144">
        <f t="shared" si="14"/>
        <v>0</v>
      </c>
      <c r="AC53" s="144">
        <f t="shared" si="15"/>
        <v>0</v>
      </c>
      <c r="AD53" s="146">
        <f t="shared" si="16"/>
        <v>0</v>
      </c>
      <c r="AE53" s="72">
        <f t="shared" si="17"/>
        <v>0</v>
      </c>
      <c r="AF53" s="102">
        <f t="shared" si="18"/>
        <v>0</v>
      </c>
      <c r="AG53" s="131"/>
    </row>
    <row r="54" spans="1:33" ht="24.95" customHeight="1" x14ac:dyDescent="0.35">
      <c r="A54" s="65"/>
      <c r="B54" s="1"/>
      <c r="C54" s="1"/>
      <c r="D54" s="3"/>
      <c r="E54" s="4"/>
      <c r="F54" s="4"/>
      <c r="G54" s="5"/>
      <c r="H54" s="5"/>
      <c r="I54" s="124">
        <f t="shared" si="1"/>
        <v>0</v>
      </c>
      <c r="J54" s="209" t="str">
        <f t="shared" si="19"/>
        <v/>
      </c>
      <c r="K54" s="125" t="str">
        <f t="shared" si="2"/>
        <v/>
      </c>
      <c r="L54" s="6"/>
      <c r="M54" s="138" t="s">
        <v>18</v>
      </c>
      <c r="N54" s="10"/>
      <c r="O54" s="10"/>
      <c r="P54" s="209" t="str">
        <f t="shared" si="3"/>
        <v/>
      </c>
      <c r="Q54" s="142">
        <f t="shared" si="4"/>
        <v>0</v>
      </c>
      <c r="R54" s="143">
        <f t="shared" si="5"/>
        <v>0</v>
      </c>
      <c r="S54" s="143">
        <f t="shared" si="6"/>
        <v>0</v>
      </c>
      <c r="T54" s="143">
        <f t="shared" si="7"/>
        <v>0</v>
      </c>
      <c r="U54" s="7">
        <f t="shared" si="8"/>
        <v>0</v>
      </c>
      <c r="V54" s="8">
        <f t="shared" si="9"/>
        <v>0</v>
      </c>
      <c r="W54" s="144">
        <f t="shared" si="10"/>
        <v>0</v>
      </c>
      <c r="X54" s="145">
        <f t="shared" si="11"/>
        <v>0</v>
      </c>
      <c r="Y54" s="144">
        <f t="shared" si="0"/>
        <v>0</v>
      </c>
      <c r="Z54" s="144">
        <f t="shared" si="12"/>
        <v>0</v>
      </c>
      <c r="AA54" s="146">
        <f t="shared" si="13"/>
        <v>0</v>
      </c>
      <c r="AB54" s="144">
        <f t="shared" si="14"/>
        <v>0</v>
      </c>
      <c r="AC54" s="144">
        <f t="shared" si="15"/>
        <v>0</v>
      </c>
      <c r="AD54" s="146">
        <f t="shared" si="16"/>
        <v>0</v>
      </c>
      <c r="AE54" s="72">
        <f t="shared" si="17"/>
        <v>0</v>
      </c>
      <c r="AF54" s="102">
        <f t="shared" si="18"/>
        <v>0</v>
      </c>
      <c r="AG54" s="131"/>
    </row>
    <row r="55" spans="1:33" ht="24.95" customHeight="1" x14ac:dyDescent="0.35">
      <c r="A55" s="65"/>
      <c r="B55" s="1"/>
      <c r="C55" s="1"/>
      <c r="D55" s="3"/>
      <c r="E55" s="4"/>
      <c r="F55" s="4"/>
      <c r="G55" s="5"/>
      <c r="H55" s="5"/>
      <c r="I55" s="124">
        <f t="shared" si="1"/>
        <v>0</v>
      </c>
      <c r="J55" s="209" t="str">
        <f t="shared" si="19"/>
        <v/>
      </c>
      <c r="K55" s="125" t="str">
        <f t="shared" si="2"/>
        <v/>
      </c>
      <c r="L55" s="6"/>
      <c r="M55" s="138" t="s">
        <v>18</v>
      </c>
      <c r="N55" s="10"/>
      <c r="O55" s="10"/>
      <c r="P55" s="209" t="str">
        <f t="shared" si="3"/>
        <v/>
      </c>
      <c r="Q55" s="142">
        <f t="shared" si="4"/>
        <v>0</v>
      </c>
      <c r="R55" s="143">
        <f t="shared" si="5"/>
        <v>0</v>
      </c>
      <c r="S55" s="143">
        <f t="shared" si="6"/>
        <v>0</v>
      </c>
      <c r="T55" s="143">
        <f t="shared" si="7"/>
        <v>0</v>
      </c>
      <c r="U55" s="7">
        <f t="shared" si="8"/>
        <v>0</v>
      </c>
      <c r="V55" s="8">
        <f t="shared" si="9"/>
        <v>0</v>
      </c>
      <c r="W55" s="144">
        <f t="shared" si="10"/>
        <v>0</v>
      </c>
      <c r="X55" s="145">
        <f t="shared" si="11"/>
        <v>0</v>
      </c>
      <c r="Y55" s="144">
        <f t="shared" si="0"/>
        <v>0</v>
      </c>
      <c r="Z55" s="144">
        <f t="shared" si="12"/>
        <v>0</v>
      </c>
      <c r="AA55" s="146">
        <f t="shared" si="13"/>
        <v>0</v>
      </c>
      <c r="AB55" s="144">
        <f t="shared" si="14"/>
        <v>0</v>
      </c>
      <c r="AC55" s="144">
        <f t="shared" si="15"/>
        <v>0</v>
      </c>
      <c r="AD55" s="146">
        <f t="shared" si="16"/>
        <v>0</v>
      </c>
      <c r="AE55" s="72">
        <f t="shared" si="17"/>
        <v>0</v>
      </c>
      <c r="AF55" s="102">
        <f t="shared" si="18"/>
        <v>0</v>
      </c>
      <c r="AG55" s="131"/>
    </row>
    <row r="56" spans="1:33" ht="24.95" customHeight="1" x14ac:dyDescent="0.35">
      <c r="A56" s="65"/>
      <c r="B56" s="1"/>
      <c r="C56" s="1"/>
      <c r="D56" s="3"/>
      <c r="E56" s="4"/>
      <c r="F56" s="4"/>
      <c r="G56" s="5"/>
      <c r="H56" s="5"/>
      <c r="I56" s="124">
        <f t="shared" si="1"/>
        <v>0</v>
      </c>
      <c r="J56" s="209" t="str">
        <f t="shared" si="19"/>
        <v/>
      </c>
      <c r="K56" s="125" t="str">
        <f t="shared" si="2"/>
        <v/>
      </c>
      <c r="L56" s="6"/>
      <c r="M56" s="138" t="s">
        <v>18</v>
      </c>
      <c r="N56" s="10"/>
      <c r="O56" s="10"/>
      <c r="P56" s="209" t="str">
        <f t="shared" si="3"/>
        <v/>
      </c>
      <c r="Q56" s="142">
        <f t="shared" si="4"/>
        <v>0</v>
      </c>
      <c r="R56" s="143">
        <f t="shared" si="5"/>
        <v>0</v>
      </c>
      <c r="S56" s="143">
        <f t="shared" si="6"/>
        <v>0</v>
      </c>
      <c r="T56" s="143">
        <f t="shared" si="7"/>
        <v>0</v>
      </c>
      <c r="U56" s="7">
        <f t="shared" si="8"/>
        <v>0</v>
      </c>
      <c r="V56" s="8">
        <f t="shared" si="9"/>
        <v>0</v>
      </c>
      <c r="W56" s="144">
        <f t="shared" si="10"/>
        <v>0</v>
      </c>
      <c r="X56" s="145">
        <f t="shared" si="11"/>
        <v>0</v>
      </c>
      <c r="Y56" s="144">
        <f t="shared" si="0"/>
        <v>0</v>
      </c>
      <c r="Z56" s="144">
        <f t="shared" si="12"/>
        <v>0</v>
      </c>
      <c r="AA56" s="146">
        <f t="shared" si="13"/>
        <v>0</v>
      </c>
      <c r="AB56" s="144">
        <f t="shared" si="14"/>
        <v>0</v>
      </c>
      <c r="AC56" s="144">
        <f t="shared" si="15"/>
        <v>0</v>
      </c>
      <c r="AD56" s="146">
        <f t="shared" si="16"/>
        <v>0</v>
      </c>
      <c r="AE56" s="72">
        <f t="shared" si="17"/>
        <v>0</v>
      </c>
      <c r="AF56" s="102">
        <f t="shared" si="18"/>
        <v>0</v>
      </c>
      <c r="AG56" s="131"/>
    </row>
    <row r="57" spans="1:33" ht="24.95" customHeight="1" x14ac:dyDescent="0.35">
      <c r="A57" s="65"/>
      <c r="B57" s="1"/>
      <c r="C57" s="1"/>
      <c r="D57" s="3"/>
      <c r="E57" s="4"/>
      <c r="F57" s="4"/>
      <c r="G57" s="5"/>
      <c r="H57" s="5"/>
      <c r="I57" s="124">
        <f t="shared" si="1"/>
        <v>0</v>
      </c>
      <c r="J57" s="209" t="str">
        <f t="shared" si="19"/>
        <v/>
      </c>
      <c r="K57" s="125" t="str">
        <f t="shared" si="2"/>
        <v/>
      </c>
      <c r="L57" s="6"/>
      <c r="M57" s="138" t="s">
        <v>18</v>
      </c>
      <c r="N57" s="10"/>
      <c r="O57" s="10"/>
      <c r="P57" s="209" t="str">
        <f t="shared" si="3"/>
        <v/>
      </c>
      <c r="Q57" s="142">
        <f t="shared" si="4"/>
        <v>0</v>
      </c>
      <c r="R57" s="143">
        <f t="shared" si="5"/>
        <v>0</v>
      </c>
      <c r="S57" s="143">
        <f t="shared" si="6"/>
        <v>0</v>
      </c>
      <c r="T57" s="143">
        <f t="shared" si="7"/>
        <v>0</v>
      </c>
      <c r="U57" s="7">
        <f t="shared" si="8"/>
        <v>0</v>
      </c>
      <c r="V57" s="8">
        <f t="shared" si="9"/>
        <v>0</v>
      </c>
      <c r="W57" s="144">
        <f t="shared" si="10"/>
        <v>0</v>
      </c>
      <c r="X57" s="145">
        <f t="shared" si="11"/>
        <v>0</v>
      </c>
      <c r="Y57" s="144">
        <f t="shared" si="0"/>
        <v>0</v>
      </c>
      <c r="Z57" s="144">
        <f t="shared" si="12"/>
        <v>0</v>
      </c>
      <c r="AA57" s="146">
        <f t="shared" si="13"/>
        <v>0</v>
      </c>
      <c r="AB57" s="144">
        <f t="shared" si="14"/>
        <v>0</v>
      </c>
      <c r="AC57" s="144">
        <f t="shared" si="15"/>
        <v>0</v>
      </c>
      <c r="AD57" s="146">
        <f t="shared" si="16"/>
        <v>0</v>
      </c>
      <c r="AE57" s="72">
        <f t="shared" si="17"/>
        <v>0</v>
      </c>
      <c r="AF57" s="102">
        <f t="shared" si="18"/>
        <v>0</v>
      </c>
      <c r="AG57" s="131"/>
    </row>
    <row r="58" spans="1:33" ht="24.95" customHeight="1" x14ac:dyDescent="0.35">
      <c r="A58" s="65"/>
      <c r="B58" s="1"/>
      <c r="C58" s="1"/>
      <c r="D58" s="3"/>
      <c r="E58" s="4"/>
      <c r="F58" s="4"/>
      <c r="G58" s="5"/>
      <c r="H58" s="5"/>
      <c r="I58" s="124">
        <f t="shared" si="1"/>
        <v>0</v>
      </c>
      <c r="J58" s="209" t="str">
        <f t="shared" si="19"/>
        <v/>
      </c>
      <c r="K58" s="125" t="str">
        <f t="shared" si="2"/>
        <v/>
      </c>
      <c r="L58" s="6"/>
      <c r="M58" s="138" t="s">
        <v>18</v>
      </c>
      <c r="N58" s="10"/>
      <c r="O58" s="10"/>
      <c r="P58" s="209" t="str">
        <f t="shared" si="3"/>
        <v/>
      </c>
      <c r="Q58" s="142">
        <f t="shared" si="4"/>
        <v>0</v>
      </c>
      <c r="R58" s="143">
        <f t="shared" si="5"/>
        <v>0</v>
      </c>
      <c r="S58" s="143">
        <f t="shared" si="6"/>
        <v>0</v>
      </c>
      <c r="T58" s="143">
        <f t="shared" si="7"/>
        <v>0</v>
      </c>
      <c r="U58" s="7">
        <f t="shared" si="8"/>
        <v>0</v>
      </c>
      <c r="V58" s="8">
        <f t="shared" si="9"/>
        <v>0</v>
      </c>
      <c r="W58" s="144">
        <f t="shared" si="10"/>
        <v>0</v>
      </c>
      <c r="X58" s="145">
        <f t="shared" si="11"/>
        <v>0</v>
      </c>
      <c r="Y58" s="144">
        <f t="shared" si="0"/>
        <v>0</v>
      </c>
      <c r="Z58" s="144">
        <f t="shared" si="12"/>
        <v>0</v>
      </c>
      <c r="AA58" s="146">
        <f t="shared" si="13"/>
        <v>0</v>
      </c>
      <c r="AB58" s="144">
        <f t="shared" si="14"/>
        <v>0</v>
      </c>
      <c r="AC58" s="144">
        <f t="shared" si="15"/>
        <v>0</v>
      </c>
      <c r="AD58" s="146">
        <f t="shared" si="16"/>
        <v>0</v>
      </c>
      <c r="AE58" s="72">
        <f t="shared" si="17"/>
        <v>0</v>
      </c>
      <c r="AF58" s="102">
        <f t="shared" si="18"/>
        <v>0</v>
      </c>
      <c r="AG58" s="131"/>
    </row>
    <row r="59" spans="1:33" ht="24.95" customHeight="1" x14ac:dyDescent="0.35">
      <c r="A59" s="65"/>
      <c r="B59" s="1"/>
      <c r="C59" s="1"/>
      <c r="D59" s="3"/>
      <c r="E59" s="4"/>
      <c r="F59" s="4"/>
      <c r="G59" s="5"/>
      <c r="H59" s="5"/>
      <c r="I59" s="124">
        <f t="shared" si="1"/>
        <v>0</v>
      </c>
      <c r="J59" s="209" t="str">
        <f t="shared" si="19"/>
        <v/>
      </c>
      <c r="K59" s="125" t="str">
        <f t="shared" si="2"/>
        <v/>
      </c>
      <c r="L59" s="6"/>
      <c r="M59" s="138" t="s">
        <v>18</v>
      </c>
      <c r="N59" s="10"/>
      <c r="O59" s="10"/>
      <c r="P59" s="209" t="str">
        <f t="shared" si="3"/>
        <v/>
      </c>
      <c r="Q59" s="142">
        <f t="shared" si="4"/>
        <v>0</v>
      </c>
      <c r="R59" s="143">
        <f t="shared" si="5"/>
        <v>0</v>
      </c>
      <c r="S59" s="143">
        <f t="shared" si="6"/>
        <v>0</v>
      </c>
      <c r="T59" s="143">
        <f t="shared" si="7"/>
        <v>0</v>
      </c>
      <c r="U59" s="7">
        <f t="shared" si="8"/>
        <v>0</v>
      </c>
      <c r="V59" s="8">
        <f t="shared" si="9"/>
        <v>0</v>
      </c>
      <c r="W59" s="144">
        <f t="shared" si="10"/>
        <v>0</v>
      </c>
      <c r="X59" s="145">
        <f t="shared" si="11"/>
        <v>0</v>
      </c>
      <c r="Y59" s="144">
        <f t="shared" si="0"/>
        <v>0</v>
      </c>
      <c r="Z59" s="144">
        <f t="shared" si="12"/>
        <v>0</v>
      </c>
      <c r="AA59" s="146">
        <f t="shared" si="13"/>
        <v>0</v>
      </c>
      <c r="AB59" s="144">
        <f t="shared" si="14"/>
        <v>0</v>
      </c>
      <c r="AC59" s="144">
        <f t="shared" si="15"/>
        <v>0</v>
      </c>
      <c r="AD59" s="146">
        <f t="shared" si="16"/>
        <v>0</v>
      </c>
      <c r="AE59" s="72">
        <f t="shared" si="17"/>
        <v>0</v>
      </c>
      <c r="AF59" s="102">
        <f t="shared" si="18"/>
        <v>0</v>
      </c>
      <c r="AG59" s="131"/>
    </row>
    <row r="60" spans="1:33" ht="24.95" customHeight="1" x14ac:dyDescent="0.35">
      <c r="A60" s="65"/>
      <c r="B60" s="1"/>
      <c r="C60" s="1"/>
      <c r="D60" s="3"/>
      <c r="E60" s="4"/>
      <c r="F60" s="4"/>
      <c r="G60" s="5"/>
      <c r="H60" s="5"/>
      <c r="I60" s="124">
        <f t="shared" si="1"/>
        <v>0</v>
      </c>
      <c r="J60" s="209" t="str">
        <f t="shared" si="19"/>
        <v/>
      </c>
      <c r="K60" s="125" t="str">
        <f t="shared" si="2"/>
        <v/>
      </c>
      <c r="L60" s="6"/>
      <c r="M60" s="138" t="s">
        <v>18</v>
      </c>
      <c r="N60" s="10"/>
      <c r="O60" s="10"/>
      <c r="P60" s="209" t="str">
        <f t="shared" si="3"/>
        <v/>
      </c>
      <c r="Q60" s="142">
        <f t="shared" si="4"/>
        <v>0</v>
      </c>
      <c r="R60" s="143">
        <f t="shared" si="5"/>
        <v>0</v>
      </c>
      <c r="S60" s="143">
        <f t="shared" si="6"/>
        <v>0</v>
      </c>
      <c r="T60" s="143">
        <f t="shared" si="7"/>
        <v>0</v>
      </c>
      <c r="U60" s="7">
        <f t="shared" si="8"/>
        <v>0</v>
      </c>
      <c r="V60" s="8">
        <f t="shared" si="9"/>
        <v>0</v>
      </c>
      <c r="W60" s="144">
        <f t="shared" si="10"/>
        <v>0</v>
      </c>
      <c r="X60" s="145">
        <f t="shared" si="11"/>
        <v>0</v>
      </c>
      <c r="Y60" s="144">
        <f t="shared" si="0"/>
        <v>0</v>
      </c>
      <c r="Z60" s="144">
        <f t="shared" si="12"/>
        <v>0</v>
      </c>
      <c r="AA60" s="146">
        <f t="shared" si="13"/>
        <v>0</v>
      </c>
      <c r="AB60" s="144">
        <f t="shared" si="14"/>
        <v>0</v>
      </c>
      <c r="AC60" s="144">
        <f t="shared" si="15"/>
        <v>0</v>
      </c>
      <c r="AD60" s="146">
        <f t="shared" si="16"/>
        <v>0</v>
      </c>
      <c r="AE60" s="72">
        <f t="shared" si="17"/>
        <v>0</v>
      </c>
      <c r="AF60" s="102">
        <f t="shared" si="18"/>
        <v>0</v>
      </c>
      <c r="AG60" s="131"/>
    </row>
    <row r="61" spans="1:33" ht="24.95" customHeight="1" x14ac:dyDescent="0.35">
      <c r="A61" s="65"/>
      <c r="B61" s="1"/>
      <c r="C61" s="1"/>
      <c r="D61" s="3"/>
      <c r="E61" s="4"/>
      <c r="F61" s="4"/>
      <c r="G61" s="5"/>
      <c r="H61" s="5"/>
      <c r="I61" s="124">
        <f t="shared" si="1"/>
        <v>0</v>
      </c>
      <c r="J61" s="209" t="str">
        <f t="shared" si="19"/>
        <v/>
      </c>
      <c r="K61" s="125" t="str">
        <f t="shared" si="2"/>
        <v/>
      </c>
      <c r="L61" s="6"/>
      <c r="M61" s="138" t="s">
        <v>18</v>
      </c>
      <c r="N61" s="10"/>
      <c r="O61" s="10"/>
      <c r="P61" s="209" t="str">
        <f t="shared" si="3"/>
        <v/>
      </c>
      <c r="Q61" s="142">
        <f t="shared" si="4"/>
        <v>0</v>
      </c>
      <c r="R61" s="143">
        <f t="shared" si="5"/>
        <v>0</v>
      </c>
      <c r="S61" s="143">
        <f t="shared" si="6"/>
        <v>0</v>
      </c>
      <c r="T61" s="143">
        <f t="shared" si="7"/>
        <v>0</v>
      </c>
      <c r="U61" s="7">
        <f t="shared" si="8"/>
        <v>0</v>
      </c>
      <c r="V61" s="8">
        <f t="shared" si="9"/>
        <v>0</v>
      </c>
      <c r="W61" s="144">
        <f t="shared" si="10"/>
        <v>0</v>
      </c>
      <c r="X61" s="145">
        <f t="shared" si="11"/>
        <v>0</v>
      </c>
      <c r="Y61" s="144">
        <f t="shared" si="0"/>
        <v>0</v>
      </c>
      <c r="Z61" s="144">
        <f t="shared" si="12"/>
        <v>0</v>
      </c>
      <c r="AA61" s="146">
        <f t="shared" si="13"/>
        <v>0</v>
      </c>
      <c r="AB61" s="144">
        <f t="shared" si="14"/>
        <v>0</v>
      </c>
      <c r="AC61" s="144">
        <f t="shared" si="15"/>
        <v>0</v>
      </c>
      <c r="AD61" s="146">
        <f t="shared" si="16"/>
        <v>0</v>
      </c>
      <c r="AE61" s="72">
        <f t="shared" si="17"/>
        <v>0</v>
      </c>
      <c r="AF61" s="102">
        <f t="shared" si="18"/>
        <v>0</v>
      </c>
      <c r="AG61" s="131"/>
    </row>
    <row r="62" spans="1:33" ht="24.95" customHeight="1" x14ac:dyDescent="0.35">
      <c r="A62" s="65"/>
      <c r="B62" s="1"/>
      <c r="C62" s="1"/>
      <c r="D62" s="3"/>
      <c r="E62" s="4"/>
      <c r="F62" s="4"/>
      <c r="G62" s="5"/>
      <c r="H62" s="5"/>
      <c r="I62" s="124">
        <f t="shared" si="1"/>
        <v>0</v>
      </c>
      <c r="J62" s="209" t="str">
        <f t="shared" si="19"/>
        <v/>
      </c>
      <c r="K62" s="125" t="str">
        <f t="shared" si="2"/>
        <v/>
      </c>
      <c r="L62" s="6"/>
      <c r="M62" s="138" t="s">
        <v>18</v>
      </c>
      <c r="N62" s="10"/>
      <c r="O62" s="10"/>
      <c r="P62" s="209" t="str">
        <f t="shared" si="3"/>
        <v/>
      </c>
      <c r="Q62" s="142">
        <f t="shared" si="4"/>
        <v>0</v>
      </c>
      <c r="R62" s="143">
        <f t="shared" si="5"/>
        <v>0</v>
      </c>
      <c r="S62" s="143">
        <f t="shared" si="6"/>
        <v>0</v>
      </c>
      <c r="T62" s="143">
        <f t="shared" si="7"/>
        <v>0</v>
      </c>
      <c r="U62" s="7">
        <f t="shared" si="8"/>
        <v>0</v>
      </c>
      <c r="V62" s="8">
        <f t="shared" si="9"/>
        <v>0</v>
      </c>
      <c r="W62" s="144">
        <f t="shared" si="10"/>
        <v>0</v>
      </c>
      <c r="X62" s="145">
        <f t="shared" si="11"/>
        <v>0</v>
      </c>
      <c r="Y62" s="144">
        <f t="shared" si="0"/>
        <v>0</v>
      </c>
      <c r="Z62" s="144">
        <f t="shared" si="12"/>
        <v>0</v>
      </c>
      <c r="AA62" s="146">
        <f t="shared" si="13"/>
        <v>0</v>
      </c>
      <c r="AB62" s="144">
        <f t="shared" si="14"/>
        <v>0</v>
      </c>
      <c r="AC62" s="144">
        <f t="shared" si="15"/>
        <v>0</v>
      </c>
      <c r="AD62" s="146">
        <f t="shared" si="16"/>
        <v>0</v>
      </c>
      <c r="AE62" s="72">
        <f t="shared" si="17"/>
        <v>0</v>
      </c>
      <c r="AF62" s="102">
        <f t="shared" si="18"/>
        <v>0</v>
      </c>
      <c r="AG62" s="131"/>
    </row>
    <row r="63" spans="1:33" ht="24.95" customHeight="1" x14ac:dyDescent="0.35">
      <c r="A63" s="65"/>
      <c r="B63" s="1"/>
      <c r="C63" s="1"/>
      <c r="D63" s="3"/>
      <c r="E63" s="4"/>
      <c r="F63" s="4"/>
      <c r="G63" s="5"/>
      <c r="H63" s="5"/>
      <c r="I63" s="124">
        <f t="shared" si="1"/>
        <v>0</v>
      </c>
      <c r="J63" s="209" t="str">
        <f t="shared" si="19"/>
        <v/>
      </c>
      <c r="K63" s="125" t="str">
        <f t="shared" si="2"/>
        <v/>
      </c>
      <c r="L63" s="6"/>
      <c r="M63" s="138" t="s">
        <v>18</v>
      </c>
      <c r="N63" s="10"/>
      <c r="O63" s="10"/>
      <c r="P63" s="209" t="str">
        <f t="shared" si="3"/>
        <v/>
      </c>
      <c r="Q63" s="142">
        <f t="shared" si="4"/>
        <v>0</v>
      </c>
      <c r="R63" s="143">
        <f t="shared" si="5"/>
        <v>0</v>
      </c>
      <c r="S63" s="143">
        <f t="shared" si="6"/>
        <v>0</v>
      </c>
      <c r="T63" s="143">
        <f t="shared" si="7"/>
        <v>0</v>
      </c>
      <c r="U63" s="7">
        <f t="shared" si="8"/>
        <v>0</v>
      </c>
      <c r="V63" s="8">
        <f t="shared" si="9"/>
        <v>0</v>
      </c>
      <c r="W63" s="144">
        <f t="shared" si="10"/>
        <v>0</v>
      </c>
      <c r="X63" s="145">
        <f t="shared" si="11"/>
        <v>0</v>
      </c>
      <c r="Y63" s="144">
        <f t="shared" si="0"/>
        <v>0</v>
      </c>
      <c r="Z63" s="144">
        <f t="shared" si="12"/>
        <v>0</v>
      </c>
      <c r="AA63" s="146">
        <f t="shared" si="13"/>
        <v>0</v>
      </c>
      <c r="AB63" s="144">
        <f t="shared" si="14"/>
        <v>0</v>
      </c>
      <c r="AC63" s="144">
        <f t="shared" si="15"/>
        <v>0</v>
      </c>
      <c r="AD63" s="146">
        <f t="shared" si="16"/>
        <v>0</v>
      </c>
      <c r="AE63" s="72">
        <f t="shared" si="17"/>
        <v>0</v>
      </c>
      <c r="AF63" s="102">
        <f t="shared" si="18"/>
        <v>0</v>
      </c>
      <c r="AG63" s="131"/>
    </row>
    <row r="64" spans="1:33" ht="24.95" customHeight="1" x14ac:dyDescent="0.35">
      <c r="A64" s="65"/>
      <c r="B64" s="1"/>
      <c r="C64" s="1"/>
      <c r="D64" s="3"/>
      <c r="E64" s="4"/>
      <c r="F64" s="4"/>
      <c r="G64" s="5"/>
      <c r="H64" s="5"/>
      <c r="I64" s="124">
        <f t="shared" si="1"/>
        <v>0</v>
      </c>
      <c r="J64" s="209" t="str">
        <f t="shared" si="19"/>
        <v/>
      </c>
      <c r="K64" s="125" t="str">
        <f t="shared" si="2"/>
        <v/>
      </c>
      <c r="L64" s="6"/>
      <c r="M64" s="138" t="s">
        <v>18</v>
      </c>
      <c r="N64" s="10"/>
      <c r="O64" s="10"/>
      <c r="P64" s="209" t="str">
        <f t="shared" si="3"/>
        <v/>
      </c>
      <c r="Q64" s="142">
        <f t="shared" si="4"/>
        <v>0</v>
      </c>
      <c r="R64" s="143">
        <f t="shared" si="5"/>
        <v>0</v>
      </c>
      <c r="S64" s="143">
        <f t="shared" si="6"/>
        <v>0</v>
      </c>
      <c r="T64" s="143">
        <f t="shared" si="7"/>
        <v>0</v>
      </c>
      <c r="U64" s="7">
        <f t="shared" si="8"/>
        <v>0</v>
      </c>
      <c r="V64" s="8">
        <f t="shared" si="9"/>
        <v>0</v>
      </c>
      <c r="W64" s="144">
        <f t="shared" si="10"/>
        <v>0</v>
      </c>
      <c r="X64" s="145">
        <f t="shared" si="11"/>
        <v>0</v>
      </c>
      <c r="Y64" s="144">
        <f t="shared" si="0"/>
        <v>0</v>
      </c>
      <c r="Z64" s="144">
        <f t="shared" si="12"/>
        <v>0</v>
      </c>
      <c r="AA64" s="146">
        <f t="shared" si="13"/>
        <v>0</v>
      </c>
      <c r="AB64" s="144">
        <f t="shared" si="14"/>
        <v>0</v>
      </c>
      <c r="AC64" s="144">
        <f t="shared" si="15"/>
        <v>0</v>
      </c>
      <c r="AD64" s="146">
        <f t="shared" si="16"/>
        <v>0</v>
      </c>
      <c r="AE64" s="72">
        <f t="shared" si="17"/>
        <v>0</v>
      </c>
      <c r="AF64" s="102">
        <f t="shared" si="18"/>
        <v>0</v>
      </c>
      <c r="AG64" s="131"/>
    </row>
    <row r="65" spans="1:33" ht="24.95" customHeight="1" x14ac:dyDescent="0.35">
      <c r="A65" s="65"/>
      <c r="B65" s="1"/>
      <c r="C65" s="1"/>
      <c r="D65" s="3"/>
      <c r="E65" s="4"/>
      <c r="F65" s="4"/>
      <c r="G65" s="5"/>
      <c r="H65" s="5"/>
      <c r="I65" s="124">
        <f t="shared" si="1"/>
        <v>0</v>
      </c>
      <c r="J65" s="209" t="str">
        <f t="shared" si="19"/>
        <v/>
      </c>
      <c r="K65" s="125" t="str">
        <f t="shared" si="2"/>
        <v/>
      </c>
      <c r="L65" s="6"/>
      <c r="M65" s="138" t="s">
        <v>18</v>
      </c>
      <c r="N65" s="10"/>
      <c r="O65" s="10"/>
      <c r="P65" s="209" t="str">
        <f t="shared" si="3"/>
        <v/>
      </c>
      <c r="Q65" s="142">
        <f t="shared" si="4"/>
        <v>0</v>
      </c>
      <c r="R65" s="143">
        <f t="shared" si="5"/>
        <v>0</v>
      </c>
      <c r="S65" s="143">
        <f t="shared" si="6"/>
        <v>0</v>
      </c>
      <c r="T65" s="143">
        <f t="shared" si="7"/>
        <v>0</v>
      </c>
      <c r="U65" s="7">
        <f t="shared" si="8"/>
        <v>0</v>
      </c>
      <c r="V65" s="8">
        <f t="shared" si="9"/>
        <v>0</v>
      </c>
      <c r="W65" s="144">
        <f t="shared" si="10"/>
        <v>0</v>
      </c>
      <c r="X65" s="145">
        <f t="shared" si="11"/>
        <v>0</v>
      </c>
      <c r="Y65" s="144">
        <f t="shared" si="0"/>
        <v>0</v>
      </c>
      <c r="Z65" s="144">
        <f t="shared" si="12"/>
        <v>0</v>
      </c>
      <c r="AA65" s="146">
        <f t="shared" si="13"/>
        <v>0</v>
      </c>
      <c r="AB65" s="144">
        <f t="shared" si="14"/>
        <v>0</v>
      </c>
      <c r="AC65" s="144">
        <f t="shared" si="15"/>
        <v>0</v>
      </c>
      <c r="AD65" s="146">
        <f t="shared" si="16"/>
        <v>0</v>
      </c>
      <c r="AE65" s="72">
        <f t="shared" si="17"/>
        <v>0</v>
      </c>
      <c r="AF65" s="102">
        <f t="shared" si="18"/>
        <v>0</v>
      </c>
      <c r="AG65" s="131"/>
    </row>
    <row r="66" spans="1:33" ht="24.95" customHeight="1" x14ac:dyDescent="0.35">
      <c r="A66" s="65"/>
      <c r="B66" s="1"/>
      <c r="C66" s="1"/>
      <c r="D66" s="3"/>
      <c r="E66" s="4"/>
      <c r="F66" s="4"/>
      <c r="G66" s="5"/>
      <c r="H66" s="5"/>
      <c r="I66" s="124">
        <f t="shared" si="1"/>
        <v>0</v>
      </c>
      <c r="J66" s="209" t="str">
        <f t="shared" si="19"/>
        <v/>
      </c>
      <c r="K66" s="125" t="str">
        <f t="shared" si="2"/>
        <v/>
      </c>
      <c r="L66" s="6"/>
      <c r="M66" s="138" t="s">
        <v>18</v>
      </c>
      <c r="N66" s="10"/>
      <c r="O66" s="10"/>
      <c r="P66" s="209" t="str">
        <f t="shared" si="3"/>
        <v/>
      </c>
      <c r="Q66" s="142">
        <f t="shared" si="4"/>
        <v>0</v>
      </c>
      <c r="R66" s="143">
        <f t="shared" si="5"/>
        <v>0</v>
      </c>
      <c r="S66" s="143">
        <f t="shared" si="6"/>
        <v>0</v>
      </c>
      <c r="T66" s="143">
        <f t="shared" si="7"/>
        <v>0</v>
      </c>
      <c r="U66" s="7">
        <f t="shared" si="8"/>
        <v>0</v>
      </c>
      <c r="V66" s="8">
        <f t="shared" si="9"/>
        <v>0</v>
      </c>
      <c r="W66" s="144">
        <f t="shared" si="10"/>
        <v>0</v>
      </c>
      <c r="X66" s="145">
        <f t="shared" si="11"/>
        <v>0</v>
      </c>
      <c r="Y66" s="144">
        <f t="shared" si="0"/>
        <v>0</v>
      </c>
      <c r="Z66" s="144">
        <f t="shared" si="12"/>
        <v>0</v>
      </c>
      <c r="AA66" s="146">
        <f t="shared" si="13"/>
        <v>0</v>
      </c>
      <c r="AB66" s="144">
        <f t="shared" si="14"/>
        <v>0</v>
      </c>
      <c r="AC66" s="144">
        <f t="shared" si="15"/>
        <v>0</v>
      </c>
      <c r="AD66" s="146">
        <f t="shared" si="16"/>
        <v>0</v>
      </c>
      <c r="AE66" s="72">
        <f t="shared" si="17"/>
        <v>0</v>
      </c>
      <c r="AF66" s="102">
        <f t="shared" si="18"/>
        <v>0</v>
      </c>
      <c r="AG66" s="131"/>
    </row>
    <row r="67" spans="1:33" ht="24.95" customHeight="1" x14ac:dyDescent="0.35">
      <c r="A67" s="65"/>
      <c r="B67" s="1"/>
      <c r="C67" s="1"/>
      <c r="D67" s="3"/>
      <c r="E67" s="4"/>
      <c r="F67" s="4"/>
      <c r="G67" s="5"/>
      <c r="H67" s="5"/>
      <c r="I67" s="124">
        <f t="shared" si="1"/>
        <v>0</v>
      </c>
      <c r="J67" s="209" t="str">
        <f t="shared" si="19"/>
        <v/>
      </c>
      <c r="K67" s="125" t="str">
        <f t="shared" si="2"/>
        <v/>
      </c>
      <c r="L67" s="6"/>
      <c r="M67" s="138" t="s">
        <v>18</v>
      </c>
      <c r="N67" s="10"/>
      <c r="O67" s="10"/>
      <c r="P67" s="209" t="str">
        <f t="shared" si="3"/>
        <v/>
      </c>
      <c r="Q67" s="142">
        <f t="shared" si="4"/>
        <v>0</v>
      </c>
      <c r="R67" s="143">
        <f t="shared" si="5"/>
        <v>0</v>
      </c>
      <c r="S67" s="143">
        <f t="shared" si="6"/>
        <v>0</v>
      </c>
      <c r="T67" s="143">
        <f t="shared" si="7"/>
        <v>0</v>
      </c>
      <c r="U67" s="7">
        <f t="shared" si="8"/>
        <v>0</v>
      </c>
      <c r="V67" s="8">
        <f t="shared" si="9"/>
        <v>0</v>
      </c>
      <c r="W67" s="144">
        <f t="shared" si="10"/>
        <v>0</v>
      </c>
      <c r="X67" s="145">
        <f t="shared" si="11"/>
        <v>0</v>
      </c>
      <c r="Y67" s="144">
        <f t="shared" si="0"/>
        <v>0</v>
      </c>
      <c r="Z67" s="144">
        <f t="shared" si="12"/>
        <v>0</v>
      </c>
      <c r="AA67" s="146">
        <f t="shared" si="13"/>
        <v>0</v>
      </c>
      <c r="AB67" s="144">
        <f t="shared" si="14"/>
        <v>0</v>
      </c>
      <c r="AC67" s="144">
        <f t="shared" si="15"/>
        <v>0</v>
      </c>
      <c r="AD67" s="146">
        <f t="shared" si="16"/>
        <v>0</v>
      </c>
      <c r="AE67" s="72">
        <f t="shared" si="17"/>
        <v>0</v>
      </c>
      <c r="AF67" s="102">
        <f t="shared" si="18"/>
        <v>0</v>
      </c>
      <c r="AG67" s="131"/>
    </row>
    <row r="68" spans="1:33" ht="24.95" customHeight="1" x14ac:dyDescent="0.35">
      <c r="A68" s="65"/>
      <c r="B68" s="1"/>
      <c r="C68" s="1"/>
      <c r="D68" s="3"/>
      <c r="E68" s="4"/>
      <c r="F68" s="4"/>
      <c r="G68" s="5"/>
      <c r="H68" s="5"/>
      <c r="I68" s="124">
        <f t="shared" si="1"/>
        <v>0</v>
      </c>
      <c r="J68" s="209" t="str">
        <f t="shared" si="19"/>
        <v/>
      </c>
      <c r="K68" s="125" t="str">
        <f t="shared" si="2"/>
        <v/>
      </c>
      <c r="L68" s="6"/>
      <c r="M68" s="138" t="s">
        <v>18</v>
      </c>
      <c r="N68" s="10"/>
      <c r="O68" s="10"/>
      <c r="P68" s="209" t="str">
        <f t="shared" si="3"/>
        <v/>
      </c>
      <c r="Q68" s="142">
        <f t="shared" si="4"/>
        <v>0</v>
      </c>
      <c r="R68" s="143">
        <f t="shared" si="5"/>
        <v>0</v>
      </c>
      <c r="S68" s="143">
        <f t="shared" si="6"/>
        <v>0</v>
      </c>
      <c r="T68" s="143">
        <f t="shared" si="7"/>
        <v>0</v>
      </c>
      <c r="U68" s="7">
        <f t="shared" si="8"/>
        <v>0</v>
      </c>
      <c r="V68" s="8">
        <f t="shared" si="9"/>
        <v>0</v>
      </c>
      <c r="W68" s="144">
        <f t="shared" si="10"/>
        <v>0</v>
      </c>
      <c r="X68" s="145">
        <f t="shared" si="11"/>
        <v>0</v>
      </c>
      <c r="Y68" s="144">
        <f t="shared" si="0"/>
        <v>0</v>
      </c>
      <c r="Z68" s="144">
        <f t="shared" si="12"/>
        <v>0</v>
      </c>
      <c r="AA68" s="146">
        <f t="shared" si="13"/>
        <v>0</v>
      </c>
      <c r="AB68" s="144">
        <f t="shared" si="14"/>
        <v>0</v>
      </c>
      <c r="AC68" s="144">
        <f t="shared" si="15"/>
        <v>0</v>
      </c>
      <c r="AD68" s="146">
        <f t="shared" si="16"/>
        <v>0</v>
      </c>
      <c r="AE68" s="72">
        <f t="shared" si="17"/>
        <v>0</v>
      </c>
      <c r="AF68" s="102">
        <f t="shared" si="18"/>
        <v>0</v>
      </c>
      <c r="AG68" s="131"/>
    </row>
    <row r="69" spans="1:33" ht="24.95" customHeight="1" x14ac:dyDescent="0.35">
      <c r="A69" s="65"/>
      <c r="B69" s="1"/>
      <c r="C69" s="1"/>
      <c r="D69" s="3"/>
      <c r="E69" s="4"/>
      <c r="F69" s="4"/>
      <c r="G69" s="5"/>
      <c r="H69" s="5"/>
      <c r="I69" s="124">
        <f t="shared" si="1"/>
        <v>0</v>
      </c>
      <c r="J69" s="209" t="str">
        <f t="shared" si="19"/>
        <v/>
      </c>
      <c r="K69" s="125" t="str">
        <f t="shared" si="2"/>
        <v/>
      </c>
      <c r="L69" s="6"/>
      <c r="M69" s="138" t="s">
        <v>18</v>
      </c>
      <c r="N69" s="10"/>
      <c r="O69" s="10"/>
      <c r="P69" s="209" t="str">
        <f t="shared" si="3"/>
        <v/>
      </c>
      <c r="Q69" s="142">
        <f t="shared" si="4"/>
        <v>0</v>
      </c>
      <c r="R69" s="143">
        <f t="shared" si="5"/>
        <v>0</v>
      </c>
      <c r="S69" s="143">
        <f t="shared" si="6"/>
        <v>0</v>
      </c>
      <c r="T69" s="143">
        <f t="shared" si="7"/>
        <v>0</v>
      </c>
      <c r="U69" s="7">
        <f t="shared" si="8"/>
        <v>0</v>
      </c>
      <c r="V69" s="8">
        <f t="shared" si="9"/>
        <v>0</v>
      </c>
      <c r="W69" s="144">
        <f t="shared" si="10"/>
        <v>0</v>
      </c>
      <c r="X69" s="145">
        <f t="shared" si="11"/>
        <v>0</v>
      </c>
      <c r="Y69" s="144">
        <f t="shared" si="0"/>
        <v>0</v>
      </c>
      <c r="Z69" s="144">
        <f t="shared" si="12"/>
        <v>0</v>
      </c>
      <c r="AA69" s="146">
        <f t="shared" si="13"/>
        <v>0</v>
      </c>
      <c r="AB69" s="144">
        <f t="shared" si="14"/>
        <v>0</v>
      </c>
      <c r="AC69" s="144">
        <f t="shared" si="15"/>
        <v>0</v>
      </c>
      <c r="AD69" s="146">
        <f t="shared" si="16"/>
        <v>0</v>
      </c>
      <c r="AE69" s="72">
        <f t="shared" si="17"/>
        <v>0</v>
      </c>
      <c r="AF69" s="102">
        <f t="shared" si="18"/>
        <v>0</v>
      </c>
      <c r="AG69" s="131"/>
    </row>
    <row r="70" spans="1:33" ht="24.95" customHeight="1" x14ac:dyDescent="0.35">
      <c r="A70" s="65"/>
      <c r="B70" s="1"/>
      <c r="C70" s="1"/>
      <c r="D70" s="3"/>
      <c r="E70" s="4"/>
      <c r="F70" s="4"/>
      <c r="G70" s="5"/>
      <c r="H70" s="5"/>
      <c r="I70" s="124">
        <f t="shared" si="1"/>
        <v>0</v>
      </c>
      <c r="J70" s="209" t="str">
        <f t="shared" si="19"/>
        <v/>
      </c>
      <c r="K70" s="125" t="str">
        <f t="shared" si="2"/>
        <v/>
      </c>
      <c r="L70" s="6"/>
      <c r="M70" s="138" t="s">
        <v>18</v>
      </c>
      <c r="N70" s="10"/>
      <c r="O70" s="10"/>
      <c r="P70" s="209" t="str">
        <f t="shared" si="3"/>
        <v/>
      </c>
      <c r="Q70" s="142">
        <f t="shared" si="4"/>
        <v>0</v>
      </c>
      <c r="R70" s="143">
        <f t="shared" si="5"/>
        <v>0</v>
      </c>
      <c r="S70" s="143">
        <f t="shared" si="6"/>
        <v>0</v>
      </c>
      <c r="T70" s="143">
        <f t="shared" si="7"/>
        <v>0</v>
      </c>
      <c r="U70" s="7">
        <f t="shared" si="8"/>
        <v>0</v>
      </c>
      <c r="V70" s="8">
        <f t="shared" si="9"/>
        <v>0</v>
      </c>
      <c r="W70" s="144">
        <f t="shared" si="10"/>
        <v>0</v>
      </c>
      <c r="X70" s="145">
        <f t="shared" si="11"/>
        <v>0</v>
      </c>
      <c r="Y70" s="144">
        <f t="shared" si="0"/>
        <v>0</v>
      </c>
      <c r="Z70" s="144">
        <f t="shared" si="12"/>
        <v>0</v>
      </c>
      <c r="AA70" s="146">
        <f t="shared" si="13"/>
        <v>0</v>
      </c>
      <c r="AB70" s="144">
        <f t="shared" si="14"/>
        <v>0</v>
      </c>
      <c r="AC70" s="144">
        <f t="shared" si="15"/>
        <v>0</v>
      </c>
      <c r="AD70" s="146">
        <f t="shared" si="16"/>
        <v>0</v>
      </c>
      <c r="AE70" s="72">
        <f t="shared" si="17"/>
        <v>0</v>
      </c>
      <c r="AF70" s="102">
        <f t="shared" si="18"/>
        <v>0</v>
      </c>
      <c r="AG70" s="131"/>
    </row>
    <row r="71" spans="1:33" ht="24.95" customHeight="1" x14ac:dyDescent="0.35">
      <c r="A71" s="65"/>
      <c r="B71" s="1"/>
      <c r="C71" s="1"/>
      <c r="D71" s="3"/>
      <c r="E71" s="4"/>
      <c r="F71" s="4"/>
      <c r="G71" s="5"/>
      <c r="H71" s="5"/>
      <c r="I71" s="124">
        <f t="shared" si="1"/>
        <v>0</v>
      </c>
      <c r="J71" s="209" t="str">
        <f t="shared" si="19"/>
        <v/>
      </c>
      <c r="K71" s="125" t="str">
        <f t="shared" si="2"/>
        <v/>
      </c>
      <c r="L71" s="6"/>
      <c r="M71" s="138" t="s">
        <v>18</v>
      </c>
      <c r="N71" s="10"/>
      <c r="O71" s="10"/>
      <c r="P71" s="209" t="str">
        <f t="shared" si="3"/>
        <v/>
      </c>
      <c r="Q71" s="142">
        <f t="shared" si="4"/>
        <v>0</v>
      </c>
      <c r="R71" s="143">
        <f t="shared" si="5"/>
        <v>0</v>
      </c>
      <c r="S71" s="143">
        <f t="shared" si="6"/>
        <v>0</v>
      </c>
      <c r="T71" s="143">
        <f t="shared" si="7"/>
        <v>0</v>
      </c>
      <c r="U71" s="7">
        <f t="shared" si="8"/>
        <v>0</v>
      </c>
      <c r="V71" s="8">
        <f t="shared" si="9"/>
        <v>0</v>
      </c>
      <c r="W71" s="144">
        <f t="shared" si="10"/>
        <v>0</v>
      </c>
      <c r="X71" s="145">
        <f t="shared" si="11"/>
        <v>0</v>
      </c>
      <c r="Y71" s="144">
        <f t="shared" si="0"/>
        <v>0</v>
      </c>
      <c r="Z71" s="144">
        <f t="shared" si="12"/>
        <v>0</v>
      </c>
      <c r="AA71" s="146">
        <f t="shared" si="13"/>
        <v>0</v>
      </c>
      <c r="AB71" s="144">
        <f t="shared" si="14"/>
        <v>0</v>
      </c>
      <c r="AC71" s="144">
        <f t="shared" si="15"/>
        <v>0</v>
      </c>
      <c r="AD71" s="146">
        <f t="shared" si="16"/>
        <v>0</v>
      </c>
      <c r="AE71" s="72">
        <f t="shared" si="17"/>
        <v>0</v>
      </c>
      <c r="AF71" s="102">
        <f t="shared" si="18"/>
        <v>0</v>
      </c>
      <c r="AG71" s="131"/>
    </row>
    <row r="72" spans="1:33" ht="24.95" customHeight="1" x14ac:dyDescent="0.35">
      <c r="A72" s="65"/>
      <c r="B72" s="1"/>
      <c r="C72" s="1"/>
      <c r="D72" s="3"/>
      <c r="E72" s="4"/>
      <c r="F72" s="4"/>
      <c r="G72" s="5"/>
      <c r="H72" s="5"/>
      <c r="I72" s="124">
        <f t="shared" ref="I72:I135" si="20">G72+H72</f>
        <v>0</v>
      </c>
      <c r="J72" s="209" t="str">
        <f t="shared" ref="J72:J135" si="21">IF(I72&gt;0,IF(E72="","Inserire periodo in colonne E e F",IF(F72="","Inserire periodo in colonne E e F",IF(G72="","Inserire gg. presenza in colonna G",IF(I72&gt;(F72-E72+1),"Errore n. max Giorni! Verificare periodo inserito",IF(L72="","Inserire Isee in colonna L",IF(M72="","Fleggare si/no colonna M",IF((F72-E72+1)=I72,"ok",""))))))),IF(AND(I72=0,E72&gt;0,F72&gt;0),"Inserire giorni colonne G/H",""))</f>
        <v/>
      </c>
      <c r="K72" s="125" t="str">
        <f t="shared" ref="K72:K135" si="22">IF((I72&gt;0),(F72-E72+1)-H72,"")</f>
        <v/>
      </c>
      <c r="L72" s="6"/>
      <c r="M72" s="138" t="s">
        <v>18</v>
      </c>
      <c r="N72" s="10"/>
      <c r="O72" s="10"/>
      <c r="P72" s="209" t="str">
        <f t="shared" ref="P72:P135" si="23">IF(AND(G72&gt;0,N72=0),"Inserire tariffa in colonna N",IF(AND(N72&gt;0,G72=0),"Inserire giorni in colonna G",IF(AND(H72&gt;0,O72=""),"Inserire tariffa ridotta in colonna O",IF(AND(O72&gt;0,H72=0),"Inserire gg. assenza in colonna H",""))))</f>
        <v/>
      </c>
      <c r="Q72" s="142">
        <f t="shared" ref="Q72:Q135" si="24">IF(N72=0,0,N72)</f>
        <v>0</v>
      </c>
      <c r="R72" s="143">
        <f t="shared" ref="R72:R135" si="25">IF(O72=0,0,O72)</f>
        <v>0</v>
      </c>
      <c r="S72" s="143">
        <f t="shared" ref="S72:S135" si="26">ROUND(G72*Q72,2)</f>
        <v>0</v>
      </c>
      <c r="T72" s="143">
        <f t="shared" ref="T72:T135" si="27">ROUND(H72*R72,2)</f>
        <v>0</v>
      </c>
      <c r="U72" s="7">
        <f t="shared" ref="U72:U135" si="28">ROUND(S72+T72,2)</f>
        <v>0</v>
      </c>
      <c r="V72" s="8">
        <f t="shared" ref="V72:V135" si="29">IF(L72=0,0,IF((L72&lt;5000),5000,L72))</f>
        <v>0</v>
      </c>
      <c r="W72" s="144">
        <f t="shared" ref="W72:W135" si="30">IF(V72=0,0,ROUND((V72-5000)/(20000-5000),2))</f>
        <v>0</v>
      </c>
      <c r="X72" s="145">
        <f t="shared" ref="X72:X135" si="31">IF(M72="NO",0,IF(M72="SI",17.82,0))</f>
        <v>0</v>
      </c>
      <c r="Y72" s="144">
        <f t="shared" ref="Y72:Y135" si="32">IF(AND(N72&gt;0,G72&gt;0),(ROUND((W72*(Q72-X72)+X72),2)),0)</f>
        <v>0</v>
      </c>
      <c r="Z72" s="144">
        <f t="shared" ref="Z72:Z135" si="33">IF(Q72&lt;Y72,Q72,Y72)</f>
        <v>0</v>
      </c>
      <c r="AA72" s="146">
        <f t="shared" ref="AA72:AA135" si="34">IF(AND(N72&gt;0,G72&gt;0,Y72&lt;Q72),ROUND(Q72-Y72,2),0)</f>
        <v>0</v>
      </c>
      <c r="AB72" s="144">
        <f t="shared" ref="AB72:AB135" si="35">IF(AND(O72&gt;0,H72&gt;0),(ROUND((W72*(R72-X72)+X72),2)),0)</f>
        <v>0</v>
      </c>
      <c r="AC72" s="144">
        <f t="shared" ref="AC72:AC135" si="36">IF(R72&lt;AB72,R72,AB72)</f>
        <v>0</v>
      </c>
      <c r="AD72" s="146">
        <f t="shared" ref="AD72:AD135" si="37">IF(AND(O72&gt;0,H72&gt;0,AB72&lt;R72),(ROUND(R72-AB72,2)),0)</f>
        <v>0</v>
      </c>
      <c r="AE72" s="72">
        <f t="shared" ref="AE72:AE135" si="38">ROUND((Z72*G72)+(AC72*H72),2)</f>
        <v>0</v>
      </c>
      <c r="AF72" s="102">
        <f t="shared" ref="AF72:AF135" si="39">IF(I72&gt;0,ROUND((AA72*G72)+(AD72*H72),2),0)</f>
        <v>0</v>
      </c>
      <c r="AG72" s="131"/>
    </row>
    <row r="73" spans="1:33" ht="24.95" customHeight="1" x14ac:dyDescent="0.35">
      <c r="A73" s="65"/>
      <c r="B73" s="1"/>
      <c r="C73" s="1"/>
      <c r="D73" s="3"/>
      <c r="E73" s="4"/>
      <c r="F73" s="4"/>
      <c r="G73" s="5"/>
      <c r="H73" s="5"/>
      <c r="I73" s="124">
        <f t="shared" si="20"/>
        <v>0</v>
      </c>
      <c r="J73" s="209" t="str">
        <f t="shared" si="21"/>
        <v/>
      </c>
      <c r="K73" s="125" t="str">
        <f t="shared" si="22"/>
        <v/>
      </c>
      <c r="L73" s="6"/>
      <c r="M73" s="138" t="s">
        <v>18</v>
      </c>
      <c r="N73" s="10"/>
      <c r="O73" s="10"/>
      <c r="P73" s="209" t="str">
        <f t="shared" si="23"/>
        <v/>
      </c>
      <c r="Q73" s="142">
        <f t="shared" si="24"/>
        <v>0</v>
      </c>
      <c r="R73" s="143">
        <f t="shared" si="25"/>
        <v>0</v>
      </c>
      <c r="S73" s="143">
        <f t="shared" si="26"/>
        <v>0</v>
      </c>
      <c r="T73" s="143">
        <f t="shared" si="27"/>
        <v>0</v>
      </c>
      <c r="U73" s="7">
        <f t="shared" si="28"/>
        <v>0</v>
      </c>
      <c r="V73" s="8">
        <f t="shared" si="29"/>
        <v>0</v>
      </c>
      <c r="W73" s="144">
        <f t="shared" si="30"/>
        <v>0</v>
      </c>
      <c r="X73" s="145">
        <f t="shared" si="31"/>
        <v>0</v>
      </c>
      <c r="Y73" s="144">
        <f t="shared" si="32"/>
        <v>0</v>
      </c>
      <c r="Z73" s="144">
        <f t="shared" si="33"/>
        <v>0</v>
      </c>
      <c r="AA73" s="146">
        <f t="shared" si="34"/>
        <v>0</v>
      </c>
      <c r="AB73" s="144">
        <f t="shared" si="35"/>
        <v>0</v>
      </c>
      <c r="AC73" s="144">
        <f t="shared" si="36"/>
        <v>0</v>
      </c>
      <c r="AD73" s="146">
        <f t="shared" si="37"/>
        <v>0</v>
      </c>
      <c r="AE73" s="72">
        <f t="shared" si="38"/>
        <v>0</v>
      </c>
      <c r="AF73" s="102">
        <f t="shared" si="39"/>
        <v>0</v>
      </c>
      <c r="AG73" s="131"/>
    </row>
    <row r="74" spans="1:33" ht="24.95" customHeight="1" x14ac:dyDescent="0.35">
      <c r="A74" s="65"/>
      <c r="B74" s="1"/>
      <c r="C74" s="1"/>
      <c r="D74" s="3"/>
      <c r="E74" s="4"/>
      <c r="F74" s="4"/>
      <c r="G74" s="5"/>
      <c r="H74" s="5"/>
      <c r="I74" s="124">
        <f t="shared" si="20"/>
        <v>0</v>
      </c>
      <c r="J74" s="209" t="str">
        <f t="shared" si="21"/>
        <v/>
      </c>
      <c r="K74" s="125" t="str">
        <f t="shared" si="22"/>
        <v/>
      </c>
      <c r="L74" s="6"/>
      <c r="M74" s="138" t="s">
        <v>18</v>
      </c>
      <c r="N74" s="10"/>
      <c r="O74" s="10"/>
      <c r="P74" s="209" t="str">
        <f t="shared" si="23"/>
        <v/>
      </c>
      <c r="Q74" s="142">
        <f t="shared" si="24"/>
        <v>0</v>
      </c>
      <c r="R74" s="143">
        <f t="shared" si="25"/>
        <v>0</v>
      </c>
      <c r="S74" s="143">
        <f t="shared" si="26"/>
        <v>0</v>
      </c>
      <c r="T74" s="143">
        <f t="shared" si="27"/>
        <v>0</v>
      </c>
      <c r="U74" s="7">
        <f t="shared" si="28"/>
        <v>0</v>
      </c>
      <c r="V74" s="8">
        <f t="shared" si="29"/>
        <v>0</v>
      </c>
      <c r="W74" s="144">
        <f t="shared" si="30"/>
        <v>0</v>
      </c>
      <c r="X74" s="145">
        <f t="shared" si="31"/>
        <v>0</v>
      </c>
      <c r="Y74" s="144">
        <f t="shared" si="32"/>
        <v>0</v>
      </c>
      <c r="Z74" s="144">
        <f t="shared" si="33"/>
        <v>0</v>
      </c>
      <c r="AA74" s="146">
        <f t="shared" si="34"/>
        <v>0</v>
      </c>
      <c r="AB74" s="144">
        <f t="shared" si="35"/>
        <v>0</v>
      </c>
      <c r="AC74" s="144">
        <f t="shared" si="36"/>
        <v>0</v>
      </c>
      <c r="AD74" s="146">
        <f t="shared" si="37"/>
        <v>0</v>
      </c>
      <c r="AE74" s="72">
        <f t="shared" si="38"/>
        <v>0</v>
      </c>
      <c r="AF74" s="102">
        <f t="shared" si="39"/>
        <v>0</v>
      </c>
      <c r="AG74" s="131"/>
    </row>
    <row r="75" spans="1:33" ht="24.95" customHeight="1" x14ac:dyDescent="0.35">
      <c r="A75" s="65"/>
      <c r="B75" s="1"/>
      <c r="C75" s="1"/>
      <c r="D75" s="3"/>
      <c r="E75" s="4"/>
      <c r="F75" s="4"/>
      <c r="G75" s="5"/>
      <c r="H75" s="5"/>
      <c r="I75" s="124">
        <f t="shared" si="20"/>
        <v>0</v>
      </c>
      <c r="J75" s="209" t="str">
        <f t="shared" si="21"/>
        <v/>
      </c>
      <c r="K75" s="125" t="str">
        <f t="shared" si="22"/>
        <v/>
      </c>
      <c r="L75" s="6"/>
      <c r="M75" s="138" t="s">
        <v>18</v>
      </c>
      <c r="N75" s="10"/>
      <c r="O75" s="10"/>
      <c r="P75" s="209" t="str">
        <f t="shared" si="23"/>
        <v/>
      </c>
      <c r="Q75" s="142">
        <f t="shared" si="24"/>
        <v>0</v>
      </c>
      <c r="R75" s="143">
        <f t="shared" si="25"/>
        <v>0</v>
      </c>
      <c r="S75" s="143">
        <f t="shared" si="26"/>
        <v>0</v>
      </c>
      <c r="T75" s="143">
        <f t="shared" si="27"/>
        <v>0</v>
      </c>
      <c r="U75" s="7">
        <f t="shared" si="28"/>
        <v>0</v>
      </c>
      <c r="V75" s="8">
        <f t="shared" si="29"/>
        <v>0</v>
      </c>
      <c r="W75" s="144">
        <f t="shared" si="30"/>
        <v>0</v>
      </c>
      <c r="X75" s="145">
        <f t="shared" si="31"/>
        <v>0</v>
      </c>
      <c r="Y75" s="144">
        <f t="shared" si="32"/>
        <v>0</v>
      </c>
      <c r="Z75" s="144">
        <f t="shared" si="33"/>
        <v>0</v>
      </c>
      <c r="AA75" s="146">
        <f t="shared" si="34"/>
        <v>0</v>
      </c>
      <c r="AB75" s="144">
        <f t="shared" si="35"/>
        <v>0</v>
      </c>
      <c r="AC75" s="144">
        <f t="shared" si="36"/>
        <v>0</v>
      </c>
      <c r="AD75" s="146">
        <f t="shared" si="37"/>
        <v>0</v>
      </c>
      <c r="AE75" s="72">
        <f t="shared" si="38"/>
        <v>0</v>
      </c>
      <c r="AF75" s="102">
        <f t="shared" si="39"/>
        <v>0</v>
      </c>
      <c r="AG75" s="131"/>
    </row>
    <row r="76" spans="1:33" ht="24.95" customHeight="1" x14ac:dyDescent="0.35">
      <c r="A76" s="65"/>
      <c r="B76" s="1"/>
      <c r="C76" s="1"/>
      <c r="D76" s="3"/>
      <c r="E76" s="4"/>
      <c r="F76" s="4"/>
      <c r="G76" s="5"/>
      <c r="H76" s="5"/>
      <c r="I76" s="124">
        <f t="shared" si="20"/>
        <v>0</v>
      </c>
      <c r="J76" s="209" t="str">
        <f t="shared" si="21"/>
        <v/>
      </c>
      <c r="K76" s="125" t="str">
        <f t="shared" si="22"/>
        <v/>
      </c>
      <c r="L76" s="6"/>
      <c r="M76" s="138" t="s">
        <v>18</v>
      </c>
      <c r="N76" s="10"/>
      <c r="O76" s="10"/>
      <c r="P76" s="209" t="str">
        <f t="shared" si="23"/>
        <v/>
      </c>
      <c r="Q76" s="142">
        <f t="shared" si="24"/>
        <v>0</v>
      </c>
      <c r="R76" s="143">
        <f t="shared" si="25"/>
        <v>0</v>
      </c>
      <c r="S76" s="143">
        <f t="shared" si="26"/>
        <v>0</v>
      </c>
      <c r="T76" s="143">
        <f t="shared" si="27"/>
        <v>0</v>
      </c>
      <c r="U76" s="7">
        <f t="shared" si="28"/>
        <v>0</v>
      </c>
      <c r="V76" s="8">
        <f t="shared" si="29"/>
        <v>0</v>
      </c>
      <c r="W76" s="144">
        <f t="shared" si="30"/>
        <v>0</v>
      </c>
      <c r="X76" s="145">
        <f t="shared" si="31"/>
        <v>0</v>
      </c>
      <c r="Y76" s="144">
        <f t="shared" si="32"/>
        <v>0</v>
      </c>
      <c r="Z76" s="144">
        <f t="shared" si="33"/>
        <v>0</v>
      </c>
      <c r="AA76" s="146">
        <f t="shared" si="34"/>
        <v>0</v>
      </c>
      <c r="AB76" s="144">
        <f t="shared" si="35"/>
        <v>0</v>
      </c>
      <c r="AC76" s="144">
        <f t="shared" si="36"/>
        <v>0</v>
      </c>
      <c r="AD76" s="146">
        <f t="shared" si="37"/>
        <v>0</v>
      </c>
      <c r="AE76" s="72">
        <f t="shared" si="38"/>
        <v>0</v>
      </c>
      <c r="AF76" s="102">
        <f t="shared" si="39"/>
        <v>0</v>
      </c>
      <c r="AG76" s="131"/>
    </row>
    <row r="77" spans="1:33" ht="24.95" customHeight="1" x14ac:dyDescent="0.35">
      <c r="A77" s="65"/>
      <c r="B77" s="1"/>
      <c r="C77" s="1"/>
      <c r="D77" s="3"/>
      <c r="E77" s="4"/>
      <c r="F77" s="4"/>
      <c r="G77" s="5"/>
      <c r="H77" s="5"/>
      <c r="I77" s="124">
        <f t="shared" si="20"/>
        <v>0</v>
      </c>
      <c r="J77" s="209" t="str">
        <f t="shared" si="21"/>
        <v/>
      </c>
      <c r="K77" s="125" t="str">
        <f t="shared" si="22"/>
        <v/>
      </c>
      <c r="L77" s="6"/>
      <c r="M77" s="138" t="s">
        <v>18</v>
      </c>
      <c r="N77" s="10"/>
      <c r="O77" s="10"/>
      <c r="P77" s="209" t="str">
        <f t="shared" si="23"/>
        <v/>
      </c>
      <c r="Q77" s="142">
        <f t="shared" si="24"/>
        <v>0</v>
      </c>
      <c r="R77" s="143">
        <f t="shared" si="25"/>
        <v>0</v>
      </c>
      <c r="S77" s="143">
        <f t="shared" si="26"/>
        <v>0</v>
      </c>
      <c r="T77" s="143">
        <f t="shared" si="27"/>
        <v>0</v>
      </c>
      <c r="U77" s="7">
        <f t="shared" si="28"/>
        <v>0</v>
      </c>
      <c r="V77" s="8">
        <f t="shared" si="29"/>
        <v>0</v>
      </c>
      <c r="W77" s="144">
        <f t="shared" si="30"/>
        <v>0</v>
      </c>
      <c r="X77" s="145">
        <f t="shared" si="31"/>
        <v>0</v>
      </c>
      <c r="Y77" s="144">
        <f t="shared" si="32"/>
        <v>0</v>
      </c>
      <c r="Z77" s="144">
        <f t="shared" si="33"/>
        <v>0</v>
      </c>
      <c r="AA77" s="146">
        <f t="shared" si="34"/>
        <v>0</v>
      </c>
      <c r="AB77" s="144">
        <f t="shared" si="35"/>
        <v>0</v>
      </c>
      <c r="AC77" s="144">
        <f t="shared" si="36"/>
        <v>0</v>
      </c>
      <c r="AD77" s="146">
        <f t="shared" si="37"/>
        <v>0</v>
      </c>
      <c r="AE77" s="72">
        <f t="shared" si="38"/>
        <v>0</v>
      </c>
      <c r="AF77" s="102">
        <f t="shared" si="39"/>
        <v>0</v>
      </c>
      <c r="AG77" s="131"/>
    </row>
    <row r="78" spans="1:33" ht="24.95" customHeight="1" x14ac:dyDescent="0.35">
      <c r="A78" s="65"/>
      <c r="B78" s="1"/>
      <c r="C78" s="1"/>
      <c r="D78" s="3"/>
      <c r="E78" s="4"/>
      <c r="F78" s="4"/>
      <c r="G78" s="5"/>
      <c r="H78" s="5"/>
      <c r="I78" s="124">
        <f t="shared" si="20"/>
        <v>0</v>
      </c>
      <c r="J78" s="209" t="str">
        <f t="shared" si="21"/>
        <v/>
      </c>
      <c r="K78" s="125" t="str">
        <f t="shared" si="22"/>
        <v/>
      </c>
      <c r="L78" s="6"/>
      <c r="M78" s="138" t="s">
        <v>18</v>
      </c>
      <c r="N78" s="10"/>
      <c r="O78" s="10"/>
      <c r="P78" s="209" t="str">
        <f t="shared" si="23"/>
        <v/>
      </c>
      <c r="Q78" s="142">
        <f t="shared" si="24"/>
        <v>0</v>
      </c>
      <c r="R78" s="143">
        <f t="shared" si="25"/>
        <v>0</v>
      </c>
      <c r="S78" s="143">
        <f t="shared" si="26"/>
        <v>0</v>
      </c>
      <c r="T78" s="143">
        <f t="shared" si="27"/>
        <v>0</v>
      </c>
      <c r="U78" s="7">
        <f t="shared" si="28"/>
        <v>0</v>
      </c>
      <c r="V78" s="8">
        <f t="shared" si="29"/>
        <v>0</v>
      </c>
      <c r="W78" s="144">
        <f t="shared" si="30"/>
        <v>0</v>
      </c>
      <c r="X78" s="145">
        <f t="shared" si="31"/>
        <v>0</v>
      </c>
      <c r="Y78" s="144">
        <f t="shared" si="32"/>
        <v>0</v>
      </c>
      <c r="Z78" s="144">
        <f t="shared" si="33"/>
        <v>0</v>
      </c>
      <c r="AA78" s="146">
        <f t="shared" si="34"/>
        <v>0</v>
      </c>
      <c r="AB78" s="144">
        <f t="shared" si="35"/>
        <v>0</v>
      </c>
      <c r="AC78" s="144">
        <f t="shared" si="36"/>
        <v>0</v>
      </c>
      <c r="AD78" s="146">
        <f t="shared" si="37"/>
        <v>0</v>
      </c>
      <c r="AE78" s="72">
        <f t="shared" si="38"/>
        <v>0</v>
      </c>
      <c r="AF78" s="102">
        <f t="shared" si="39"/>
        <v>0</v>
      </c>
      <c r="AG78" s="131"/>
    </row>
    <row r="79" spans="1:33" ht="24.95" customHeight="1" x14ac:dyDescent="0.35">
      <c r="A79" s="65"/>
      <c r="B79" s="1"/>
      <c r="C79" s="1"/>
      <c r="D79" s="3"/>
      <c r="E79" s="4"/>
      <c r="F79" s="4"/>
      <c r="G79" s="5"/>
      <c r="H79" s="5"/>
      <c r="I79" s="124">
        <f t="shared" si="20"/>
        <v>0</v>
      </c>
      <c r="J79" s="209" t="str">
        <f t="shared" si="21"/>
        <v/>
      </c>
      <c r="K79" s="125" t="str">
        <f t="shared" si="22"/>
        <v/>
      </c>
      <c r="L79" s="6"/>
      <c r="M79" s="138" t="s">
        <v>18</v>
      </c>
      <c r="N79" s="10"/>
      <c r="O79" s="10"/>
      <c r="P79" s="209" t="str">
        <f t="shared" si="23"/>
        <v/>
      </c>
      <c r="Q79" s="142">
        <f t="shared" si="24"/>
        <v>0</v>
      </c>
      <c r="R79" s="143">
        <f t="shared" si="25"/>
        <v>0</v>
      </c>
      <c r="S79" s="143">
        <f t="shared" si="26"/>
        <v>0</v>
      </c>
      <c r="T79" s="143">
        <f t="shared" si="27"/>
        <v>0</v>
      </c>
      <c r="U79" s="7">
        <f t="shared" si="28"/>
        <v>0</v>
      </c>
      <c r="V79" s="8">
        <f t="shared" si="29"/>
        <v>0</v>
      </c>
      <c r="W79" s="144">
        <f t="shared" si="30"/>
        <v>0</v>
      </c>
      <c r="X79" s="145">
        <f t="shared" si="31"/>
        <v>0</v>
      </c>
      <c r="Y79" s="144">
        <f t="shared" si="32"/>
        <v>0</v>
      </c>
      <c r="Z79" s="144">
        <f t="shared" si="33"/>
        <v>0</v>
      </c>
      <c r="AA79" s="146">
        <f t="shared" si="34"/>
        <v>0</v>
      </c>
      <c r="AB79" s="144">
        <f t="shared" si="35"/>
        <v>0</v>
      </c>
      <c r="AC79" s="144">
        <f t="shared" si="36"/>
        <v>0</v>
      </c>
      <c r="AD79" s="146">
        <f t="shared" si="37"/>
        <v>0</v>
      </c>
      <c r="AE79" s="72">
        <f t="shared" si="38"/>
        <v>0</v>
      </c>
      <c r="AF79" s="102">
        <f t="shared" si="39"/>
        <v>0</v>
      </c>
      <c r="AG79" s="131"/>
    </row>
    <row r="80" spans="1:33" ht="24.95" customHeight="1" x14ac:dyDescent="0.35">
      <c r="A80" s="65"/>
      <c r="B80" s="1"/>
      <c r="C80" s="1"/>
      <c r="D80" s="3"/>
      <c r="E80" s="4"/>
      <c r="F80" s="4"/>
      <c r="G80" s="5"/>
      <c r="H80" s="5"/>
      <c r="I80" s="124">
        <f t="shared" si="20"/>
        <v>0</v>
      </c>
      <c r="J80" s="209" t="str">
        <f t="shared" si="21"/>
        <v/>
      </c>
      <c r="K80" s="125" t="str">
        <f t="shared" si="22"/>
        <v/>
      </c>
      <c r="L80" s="6"/>
      <c r="M80" s="138" t="s">
        <v>18</v>
      </c>
      <c r="N80" s="10"/>
      <c r="O80" s="10"/>
      <c r="P80" s="209" t="str">
        <f t="shared" si="23"/>
        <v/>
      </c>
      <c r="Q80" s="142">
        <f t="shared" si="24"/>
        <v>0</v>
      </c>
      <c r="R80" s="143">
        <f t="shared" si="25"/>
        <v>0</v>
      </c>
      <c r="S80" s="143">
        <f t="shared" si="26"/>
        <v>0</v>
      </c>
      <c r="T80" s="143">
        <f t="shared" si="27"/>
        <v>0</v>
      </c>
      <c r="U80" s="7">
        <f t="shared" si="28"/>
        <v>0</v>
      </c>
      <c r="V80" s="8">
        <f t="shared" si="29"/>
        <v>0</v>
      </c>
      <c r="W80" s="144">
        <f t="shared" si="30"/>
        <v>0</v>
      </c>
      <c r="X80" s="145">
        <f t="shared" si="31"/>
        <v>0</v>
      </c>
      <c r="Y80" s="144">
        <f t="shared" si="32"/>
        <v>0</v>
      </c>
      <c r="Z80" s="144">
        <f t="shared" si="33"/>
        <v>0</v>
      </c>
      <c r="AA80" s="146">
        <f t="shared" si="34"/>
        <v>0</v>
      </c>
      <c r="AB80" s="144">
        <f t="shared" si="35"/>
        <v>0</v>
      </c>
      <c r="AC80" s="144">
        <f t="shared" si="36"/>
        <v>0</v>
      </c>
      <c r="AD80" s="146">
        <f t="shared" si="37"/>
        <v>0</v>
      </c>
      <c r="AE80" s="72">
        <f t="shared" si="38"/>
        <v>0</v>
      </c>
      <c r="AF80" s="102">
        <f t="shared" si="39"/>
        <v>0</v>
      </c>
      <c r="AG80" s="131"/>
    </row>
    <row r="81" spans="1:33" ht="24.95" customHeight="1" x14ac:dyDescent="0.35">
      <c r="A81" s="65"/>
      <c r="B81" s="1"/>
      <c r="C81" s="1"/>
      <c r="D81" s="3"/>
      <c r="E81" s="4"/>
      <c r="F81" s="4"/>
      <c r="G81" s="5"/>
      <c r="H81" s="5"/>
      <c r="I81" s="124">
        <f t="shared" si="20"/>
        <v>0</v>
      </c>
      <c r="J81" s="209" t="str">
        <f t="shared" si="21"/>
        <v/>
      </c>
      <c r="K81" s="125" t="str">
        <f t="shared" si="22"/>
        <v/>
      </c>
      <c r="L81" s="6"/>
      <c r="M81" s="138" t="s">
        <v>18</v>
      </c>
      <c r="N81" s="10"/>
      <c r="O81" s="10"/>
      <c r="P81" s="209" t="str">
        <f t="shared" si="23"/>
        <v/>
      </c>
      <c r="Q81" s="142">
        <f t="shared" si="24"/>
        <v>0</v>
      </c>
      <c r="R81" s="143">
        <f t="shared" si="25"/>
        <v>0</v>
      </c>
      <c r="S81" s="143">
        <f t="shared" si="26"/>
        <v>0</v>
      </c>
      <c r="T81" s="143">
        <f t="shared" si="27"/>
        <v>0</v>
      </c>
      <c r="U81" s="7">
        <f t="shared" si="28"/>
        <v>0</v>
      </c>
      <c r="V81" s="8">
        <f t="shared" si="29"/>
        <v>0</v>
      </c>
      <c r="W81" s="144">
        <f t="shared" si="30"/>
        <v>0</v>
      </c>
      <c r="X81" s="145">
        <f t="shared" si="31"/>
        <v>0</v>
      </c>
      <c r="Y81" s="144">
        <f t="shared" si="32"/>
        <v>0</v>
      </c>
      <c r="Z81" s="144">
        <f t="shared" si="33"/>
        <v>0</v>
      </c>
      <c r="AA81" s="146">
        <f t="shared" si="34"/>
        <v>0</v>
      </c>
      <c r="AB81" s="144">
        <f t="shared" si="35"/>
        <v>0</v>
      </c>
      <c r="AC81" s="144">
        <f t="shared" si="36"/>
        <v>0</v>
      </c>
      <c r="AD81" s="146">
        <f t="shared" si="37"/>
        <v>0</v>
      </c>
      <c r="AE81" s="72">
        <f t="shared" si="38"/>
        <v>0</v>
      </c>
      <c r="AF81" s="102">
        <f t="shared" si="39"/>
        <v>0</v>
      </c>
      <c r="AG81" s="131"/>
    </row>
    <row r="82" spans="1:33" ht="24.95" customHeight="1" x14ac:dyDescent="0.35">
      <c r="A82" s="65"/>
      <c r="B82" s="1"/>
      <c r="C82" s="1"/>
      <c r="D82" s="3"/>
      <c r="E82" s="4"/>
      <c r="F82" s="4"/>
      <c r="G82" s="5"/>
      <c r="H82" s="5"/>
      <c r="I82" s="124">
        <f t="shared" si="20"/>
        <v>0</v>
      </c>
      <c r="J82" s="209" t="str">
        <f t="shared" si="21"/>
        <v/>
      </c>
      <c r="K82" s="125" t="str">
        <f t="shared" si="22"/>
        <v/>
      </c>
      <c r="L82" s="6"/>
      <c r="M82" s="138" t="s">
        <v>18</v>
      </c>
      <c r="N82" s="10"/>
      <c r="O82" s="10"/>
      <c r="P82" s="209" t="str">
        <f t="shared" si="23"/>
        <v/>
      </c>
      <c r="Q82" s="142">
        <f t="shared" si="24"/>
        <v>0</v>
      </c>
      <c r="R82" s="143">
        <f t="shared" si="25"/>
        <v>0</v>
      </c>
      <c r="S82" s="143">
        <f t="shared" si="26"/>
        <v>0</v>
      </c>
      <c r="T82" s="143">
        <f t="shared" si="27"/>
        <v>0</v>
      </c>
      <c r="U82" s="7">
        <f t="shared" si="28"/>
        <v>0</v>
      </c>
      <c r="V82" s="8">
        <f t="shared" si="29"/>
        <v>0</v>
      </c>
      <c r="W82" s="144">
        <f t="shared" si="30"/>
        <v>0</v>
      </c>
      <c r="X82" s="145">
        <f t="shared" si="31"/>
        <v>0</v>
      </c>
      <c r="Y82" s="144">
        <f t="shared" si="32"/>
        <v>0</v>
      </c>
      <c r="Z82" s="144">
        <f t="shared" si="33"/>
        <v>0</v>
      </c>
      <c r="AA82" s="146">
        <f t="shared" si="34"/>
        <v>0</v>
      </c>
      <c r="AB82" s="144">
        <f t="shared" si="35"/>
        <v>0</v>
      </c>
      <c r="AC82" s="144">
        <f t="shared" si="36"/>
        <v>0</v>
      </c>
      <c r="AD82" s="146">
        <f t="shared" si="37"/>
        <v>0</v>
      </c>
      <c r="AE82" s="72">
        <f t="shared" si="38"/>
        <v>0</v>
      </c>
      <c r="AF82" s="102">
        <f t="shared" si="39"/>
        <v>0</v>
      </c>
      <c r="AG82" s="131"/>
    </row>
    <row r="83" spans="1:33" ht="24.95" customHeight="1" x14ac:dyDescent="0.35">
      <c r="A83" s="65"/>
      <c r="B83" s="1"/>
      <c r="C83" s="1"/>
      <c r="D83" s="3"/>
      <c r="E83" s="4"/>
      <c r="F83" s="4"/>
      <c r="G83" s="5"/>
      <c r="H83" s="5"/>
      <c r="I83" s="124">
        <f t="shared" si="20"/>
        <v>0</v>
      </c>
      <c r="J83" s="209" t="str">
        <f t="shared" si="21"/>
        <v/>
      </c>
      <c r="K83" s="125" t="str">
        <f t="shared" si="22"/>
        <v/>
      </c>
      <c r="L83" s="6"/>
      <c r="M83" s="138" t="s">
        <v>18</v>
      </c>
      <c r="N83" s="10"/>
      <c r="O83" s="10"/>
      <c r="P83" s="209" t="str">
        <f t="shared" si="23"/>
        <v/>
      </c>
      <c r="Q83" s="142">
        <f t="shared" si="24"/>
        <v>0</v>
      </c>
      <c r="R83" s="143">
        <f t="shared" si="25"/>
        <v>0</v>
      </c>
      <c r="S83" s="143">
        <f t="shared" si="26"/>
        <v>0</v>
      </c>
      <c r="T83" s="143">
        <f t="shared" si="27"/>
        <v>0</v>
      </c>
      <c r="U83" s="7">
        <f t="shared" si="28"/>
        <v>0</v>
      </c>
      <c r="V83" s="8">
        <f t="shared" si="29"/>
        <v>0</v>
      </c>
      <c r="W83" s="144">
        <f t="shared" si="30"/>
        <v>0</v>
      </c>
      <c r="X83" s="145">
        <f t="shared" si="31"/>
        <v>0</v>
      </c>
      <c r="Y83" s="144">
        <f t="shared" si="32"/>
        <v>0</v>
      </c>
      <c r="Z83" s="144">
        <f t="shared" si="33"/>
        <v>0</v>
      </c>
      <c r="AA83" s="146">
        <f t="shared" si="34"/>
        <v>0</v>
      </c>
      <c r="AB83" s="144">
        <f t="shared" si="35"/>
        <v>0</v>
      </c>
      <c r="AC83" s="144">
        <f t="shared" si="36"/>
        <v>0</v>
      </c>
      <c r="AD83" s="146">
        <f t="shared" si="37"/>
        <v>0</v>
      </c>
      <c r="AE83" s="72">
        <f t="shared" si="38"/>
        <v>0</v>
      </c>
      <c r="AF83" s="102">
        <f t="shared" si="39"/>
        <v>0</v>
      </c>
      <c r="AG83" s="131"/>
    </row>
    <row r="84" spans="1:33" ht="24.95" customHeight="1" x14ac:dyDescent="0.35">
      <c r="A84" s="65"/>
      <c r="B84" s="1"/>
      <c r="C84" s="1"/>
      <c r="D84" s="3"/>
      <c r="E84" s="4"/>
      <c r="F84" s="4"/>
      <c r="G84" s="5"/>
      <c r="H84" s="5"/>
      <c r="I84" s="124">
        <f t="shared" si="20"/>
        <v>0</v>
      </c>
      <c r="J84" s="209" t="str">
        <f t="shared" si="21"/>
        <v/>
      </c>
      <c r="K84" s="125" t="str">
        <f t="shared" si="22"/>
        <v/>
      </c>
      <c r="L84" s="6"/>
      <c r="M84" s="138" t="s">
        <v>18</v>
      </c>
      <c r="N84" s="10"/>
      <c r="O84" s="10"/>
      <c r="P84" s="209" t="str">
        <f t="shared" si="23"/>
        <v/>
      </c>
      <c r="Q84" s="142">
        <f t="shared" si="24"/>
        <v>0</v>
      </c>
      <c r="R84" s="143">
        <f t="shared" si="25"/>
        <v>0</v>
      </c>
      <c r="S84" s="143">
        <f t="shared" si="26"/>
        <v>0</v>
      </c>
      <c r="T84" s="143">
        <f t="shared" si="27"/>
        <v>0</v>
      </c>
      <c r="U84" s="7">
        <f t="shared" si="28"/>
        <v>0</v>
      </c>
      <c r="V84" s="8">
        <f t="shared" si="29"/>
        <v>0</v>
      </c>
      <c r="W84" s="144">
        <f t="shared" si="30"/>
        <v>0</v>
      </c>
      <c r="X84" s="145">
        <f t="shared" si="31"/>
        <v>0</v>
      </c>
      <c r="Y84" s="144">
        <f t="shared" si="32"/>
        <v>0</v>
      </c>
      <c r="Z84" s="144">
        <f t="shared" si="33"/>
        <v>0</v>
      </c>
      <c r="AA84" s="146">
        <f t="shared" si="34"/>
        <v>0</v>
      </c>
      <c r="AB84" s="144">
        <f t="shared" si="35"/>
        <v>0</v>
      </c>
      <c r="AC84" s="144">
        <f t="shared" si="36"/>
        <v>0</v>
      </c>
      <c r="AD84" s="146">
        <f t="shared" si="37"/>
        <v>0</v>
      </c>
      <c r="AE84" s="72">
        <f t="shared" si="38"/>
        <v>0</v>
      </c>
      <c r="AF84" s="102">
        <f t="shared" si="39"/>
        <v>0</v>
      </c>
      <c r="AG84" s="131"/>
    </row>
    <row r="85" spans="1:33" ht="24.95" customHeight="1" x14ac:dyDescent="0.35">
      <c r="A85" s="65"/>
      <c r="B85" s="1"/>
      <c r="C85" s="1"/>
      <c r="D85" s="3"/>
      <c r="E85" s="4"/>
      <c r="F85" s="4"/>
      <c r="G85" s="5"/>
      <c r="H85" s="5"/>
      <c r="I85" s="124">
        <f t="shared" si="20"/>
        <v>0</v>
      </c>
      <c r="J85" s="209" t="str">
        <f t="shared" si="21"/>
        <v/>
      </c>
      <c r="K85" s="125" t="str">
        <f t="shared" si="22"/>
        <v/>
      </c>
      <c r="L85" s="6"/>
      <c r="M85" s="138" t="s">
        <v>18</v>
      </c>
      <c r="N85" s="10"/>
      <c r="O85" s="10"/>
      <c r="P85" s="209" t="str">
        <f t="shared" si="23"/>
        <v/>
      </c>
      <c r="Q85" s="142">
        <f t="shared" si="24"/>
        <v>0</v>
      </c>
      <c r="R85" s="143">
        <f t="shared" si="25"/>
        <v>0</v>
      </c>
      <c r="S85" s="143">
        <f t="shared" si="26"/>
        <v>0</v>
      </c>
      <c r="T85" s="143">
        <f t="shared" si="27"/>
        <v>0</v>
      </c>
      <c r="U85" s="7">
        <f t="shared" si="28"/>
        <v>0</v>
      </c>
      <c r="V85" s="8">
        <f t="shared" si="29"/>
        <v>0</v>
      </c>
      <c r="W85" s="144">
        <f t="shared" si="30"/>
        <v>0</v>
      </c>
      <c r="X85" s="145">
        <f t="shared" si="31"/>
        <v>0</v>
      </c>
      <c r="Y85" s="144">
        <f t="shared" si="32"/>
        <v>0</v>
      </c>
      <c r="Z85" s="144">
        <f t="shared" si="33"/>
        <v>0</v>
      </c>
      <c r="AA85" s="146">
        <f t="shared" si="34"/>
        <v>0</v>
      </c>
      <c r="AB85" s="144">
        <f t="shared" si="35"/>
        <v>0</v>
      </c>
      <c r="AC85" s="144">
        <f t="shared" si="36"/>
        <v>0</v>
      </c>
      <c r="AD85" s="146">
        <f t="shared" si="37"/>
        <v>0</v>
      </c>
      <c r="AE85" s="72">
        <f t="shared" si="38"/>
        <v>0</v>
      </c>
      <c r="AF85" s="102">
        <f t="shared" si="39"/>
        <v>0</v>
      </c>
      <c r="AG85" s="131"/>
    </row>
    <row r="86" spans="1:33" ht="24.95" customHeight="1" x14ac:dyDescent="0.35">
      <c r="A86" s="65"/>
      <c r="B86" s="1"/>
      <c r="C86" s="1"/>
      <c r="D86" s="3"/>
      <c r="E86" s="4"/>
      <c r="F86" s="4"/>
      <c r="G86" s="5"/>
      <c r="H86" s="5"/>
      <c r="I86" s="124">
        <f t="shared" si="20"/>
        <v>0</v>
      </c>
      <c r="J86" s="209" t="str">
        <f t="shared" si="21"/>
        <v/>
      </c>
      <c r="K86" s="125" t="str">
        <f t="shared" si="22"/>
        <v/>
      </c>
      <c r="L86" s="6"/>
      <c r="M86" s="138" t="s">
        <v>18</v>
      </c>
      <c r="N86" s="10"/>
      <c r="O86" s="10"/>
      <c r="P86" s="209" t="str">
        <f t="shared" si="23"/>
        <v/>
      </c>
      <c r="Q86" s="142">
        <f t="shared" si="24"/>
        <v>0</v>
      </c>
      <c r="R86" s="143">
        <f t="shared" si="25"/>
        <v>0</v>
      </c>
      <c r="S86" s="143">
        <f t="shared" si="26"/>
        <v>0</v>
      </c>
      <c r="T86" s="143">
        <f t="shared" si="27"/>
        <v>0</v>
      </c>
      <c r="U86" s="7">
        <f t="shared" si="28"/>
        <v>0</v>
      </c>
      <c r="V86" s="8">
        <f t="shared" si="29"/>
        <v>0</v>
      </c>
      <c r="W86" s="144">
        <f t="shared" si="30"/>
        <v>0</v>
      </c>
      <c r="X86" s="145">
        <f t="shared" si="31"/>
        <v>0</v>
      </c>
      <c r="Y86" s="144">
        <f t="shared" si="32"/>
        <v>0</v>
      </c>
      <c r="Z86" s="144">
        <f t="shared" si="33"/>
        <v>0</v>
      </c>
      <c r="AA86" s="146">
        <f t="shared" si="34"/>
        <v>0</v>
      </c>
      <c r="AB86" s="144">
        <f t="shared" si="35"/>
        <v>0</v>
      </c>
      <c r="AC86" s="144">
        <f t="shared" si="36"/>
        <v>0</v>
      </c>
      <c r="AD86" s="146">
        <f t="shared" si="37"/>
        <v>0</v>
      </c>
      <c r="AE86" s="72">
        <f t="shared" si="38"/>
        <v>0</v>
      </c>
      <c r="AF86" s="102">
        <f t="shared" si="39"/>
        <v>0</v>
      </c>
      <c r="AG86" s="131"/>
    </row>
    <row r="87" spans="1:33" ht="24.95" customHeight="1" x14ac:dyDescent="0.35">
      <c r="A87" s="65"/>
      <c r="B87" s="1"/>
      <c r="C87" s="1"/>
      <c r="D87" s="3"/>
      <c r="E87" s="4"/>
      <c r="F87" s="4"/>
      <c r="G87" s="5"/>
      <c r="H87" s="5"/>
      <c r="I87" s="124">
        <f t="shared" si="20"/>
        <v>0</v>
      </c>
      <c r="J87" s="209" t="str">
        <f t="shared" si="21"/>
        <v/>
      </c>
      <c r="K87" s="125" t="str">
        <f t="shared" si="22"/>
        <v/>
      </c>
      <c r="L87" s="6"/>
      <c r="M87" s="138" t="s">
        <v>18</v>
      </c>
      <c r="N87" s="10"/>
      <c r="O87" s="10"/>
      <c r="P87" s="209" t="str">
        <f t="shared" si="23"/>
        <v/>
      </c>
      <c r="Q87" s="142">
        <f t="shared" si="24"/>
        <v>0</v>
      </c>
      <c r="R87" s="143">
        <f t="shared" si="25"/>
        <v>0</v>
      </c>
      <c r="S87" s="143">
        <f t="shared" si="26"/>
        <v>0</v>
      </c>
      <c r="T87" s="143">
        <f t="shared" si="27"/>
        <v>0</v>
      </c>
      <c r="U87" s="7">
        <f t="shared" si="28"/>
        <v>0</v>
      </c>
      <c r="V87" s="8">
        <f t="shared" si="29"/>
        <v>0</v>
      </c>
      <c r="W87" s="144">
        <f t="shared" si="30"/>
        <v>0</v>
      </c>
      <c r="X87" s="145">
        <f t="shared" si="31"/>
        <v>0</v>
      </c>
      <c r="Y87" s="144">
        <f t="shared" si="32"/>
        <v>0</v>
      </c>
      <c r="Z87" s="144">
        <f t="shared" si="33"/>
        <v>0</v>
      </c>
      <c r="AA87" s="146">
        <f t="shared" si="34"/>
        <v>0</v>
      </c>
      <c r="AB87" s="144">
        <f t="shared" si="35"/>
        <v>0</v>
      </c>
      <c r="AC87" s="144">
        <f t="shared" si="36"/>
        <v>0</v>
      </c>
      <c r="AD87" s="146">
        <f t="shared" si="37"/>
        <v>0</v>
      </c>
      <c r="AE87" s="72">
        <f t="shared" si="38"/>
        <v>0</v>
      </c>
      <c r="AF87" s="102">
        <f t="shared" si="39"/>
        <v>0</v>
      </c>
      <c r="AG87" s="131"/>
    </row>
    <row r="88" spans="1:33" ht="24.95" customHeight="1" x14ac:dyDescent="0.35">
      <c r="A88" s="65"/>
      <c r="B88" s="1"/>
      <c r="C88" s="1"/>
      <c r="D88" s="3"/>
      <c r="E88" s="4"/>
      <c r="F88" s="4"/>
      <c r="G88" s="5"/>
      <c r="H88" s="5"/>
      <c r="I88" s="124">
        <f t="shared" si="20"/>
        <v>0</v>
      </c>
      <c r="J88" s="209" t="str">
        <f t="shared" si="21"/>
        <v/>
      </c>
      <c r="K88" s="125" t="str">
        <f t="shared" si="22"/>
        <v/>
      </c>
      <c r="L88" s="6"/>
      <c r="M88" s="138" t="s">
        <v>18</v>
      </c>
      <c r="N88" s="10"/>
      <c r="O88" s="10"/>
      <c r="P88" s="209" t="str">
        <f t="shared" si="23"/>
        <v/>
      </c>
      <c r="Q88" s="142">
        <f t="shared" si="24"/>
        <v>0</v>
      </c>
      <c r="R88" s="143">
        <f t="shared" si="25"/>
        <v>0</v>
      </c>
      <c r="S88" s="143">
        <f t="shared" si="26"/>
        <v>0</v>
      </c>
      <c r="T88" s="143">
        <f t="shared" si="27"/>
        <v>0</v>
      </c>
      <c r="U88" s="7">
        <f t="shared" si="28"/>
        <v>0</v>
      </c>
      <c r="V88" s="8">
        <f t="shared" si="29"/>
        <v>0</v>
      </c>
      <c r="W88" s="144">
        <f t="shared" si="30"/>
        <v>0</v>
      </c>
      <c r="X88" s="145">
        <f t="shared" si="31"/>
        <v>0</v>
      </c>
      <c r="Y88" s="144">
        <f t="shared" si="32"/>
        <v>0</v>
      </c>
      <c r="Z88" s="144">
        <f t="shared" si="33"/>
        <v>0</v>
      </c>
      <c r="AA88" s="146">
        <f t="shared" si="34"/>
        <v>0</v>
      </c>
      <c r="AB88" s="144">
        <f t="shared" si="35"/>
        <v>0</v>
      </c>
      <c r="AC88" s="144">
        <f t="shared" si="36"/>
        <v>0</v>
      </c>
      <c r="AD88" s="146">
        <f t="shared" si="37"/>
        <v>0</v>
      </c>
      <c r="AE88" s="72">
        <f t="shared" si="38"/>
        <v>0</v>
      </c>
      <c r="AF88" s="102">
        <f t="shared" si="39"/>
        <v>0</v>
      </c>
      <c r="AG88" s="131"/>
    </row>
    <row r="89" spans="1:33" ht="24.95" customHeight="1" x14ac:dyDescent="0.35">
      <c r="A89" s="65"/>
      <c r="B89" s="1"/>
      <c r="C89" s="1"/>
      <c r="D89" s="3"/>
      <c r="E89" s="4"/>
      <c r="F89" s="4"/>
      <c r="G89" s="5"/>
      <c r="H89" s="5"/>
      <c r="I89" s="124">
        <f t="shared" si="20"/>
        <v>0</v>
      </c>
      <c r="J89" s="209" t="str">
        <f t="shared" si="21"/>
        <v/>
      </c>
      <c r="K89" s="125" t="str">
        <f t="shared" si="22"/>
        <v/>
      </c>
      <c r="L89" s="6"/>
      <c r="M89" s="138" t="s">
        <v>18</v>
      </c>
      <c r="N89" s="10"/>
      <c r="O89" s="10"/>
      <c r="P89" s="209" t="str">
        <f t="shared" si="23"/>
        <v/>
      </c>
      <c r="Q89" s="142">
        <f t="shared" si="24"/>
        <v>0</v>
      </c>
      <c r="R89" s="143">
        <f t="shared" si="25"/>
        <v>0</v>
      </c>
      <c r="S89" s="143">
        <f t="shared" si="26"/>
        <v>0</v>
      </c>
      <c r="T89" s="143">
        <f t="shared" si="27"/>
        <v>0</v>
      </c>
      <c r="U89" s="7">
        <f t="shared" si="28"/>
        <v>0</v>
      </c>
      <c r="V89" s="8">
        <f t="shared" si="29"/>
        <v>0</v>
      </c>
      <c r="W89" s="144">
        <f t="shared" si="30"/>
        <v>0</v>
      </c>
      <c r="X89" s="145">
        <f t="shared" si="31"/>
        <v>0</v>
      </c>
      <c r="Y89" s="144">
        <f t="shared" si="32"/>
        <v>0</v>
      </c>
      <c r="Z89" s="144">
        <f t="shared" si="33"/>
        <v>0</v>
      </c>
      <c r="AA89" s="146">
        <f t="shared" si="34"/>
        <v>0</v>
      </c>
      <c r="AB89" s="144">
        <f t="shared" si="35"/>
        <v>0</v>
      </c>
      <c r="AC89" s="144">
        <f t="shared" si="36"/>
        <v>0</v>
      </c>
      <c r="AD89" s="146">
        <f t="shared" si="37"/>
        <v>0</v>
      </c>
      <c r="AE89" s="72">
        <f t="shared" si="38"/>
        <v>0</v>
      </c>
      <c r="AF89" s="102">
        <f t="shared" si="39"/>
        <v>0</v>
      </c>
      <c r="AG89" s="131"/>
    </row>
    <row r="90" spans="1:33" ht="24.95" customHeight="1" x14ac:dyDescent="0.35">
      <c r="A90" s="65"/>
      <c r="B90" s="1"/>
      <c r="C90" s="1"/>
      <c r="D90" s="3"/>
      <c r="E90" s="4"/>
      <c r="F90" s="4"/>
      <c r="G90" s="5"/>
      <c r="H90" s="5"/>
      <c r="I90" s="124">
        <f t="shared" si="20"/>
        <v>0</v>
      </c>
      <c r="J90" s="209" t="str">
        <f t="shared" si="21"/>
        <v/>
      </c>
      <c r="K90" s="125" t="str">
        <f t="shared" si="22"/>
        <v/>
      </c>
      <c r="L90" s="6"/>
      <c r="M90" s="138" t="s">
        <v>18</v>
      </c>
      <c r="N90" s="10"/>
      <c r="O90" s="10"/>
      <c r="P90" s="209" t="str">
        <f t="shared" si="23"/>
        <v/>
      </c>
      <c r="Q90" s="142">
        <f t="shared" si="24"/>
        <v>0</v>
      </c>
      <c r="R90" s="143">
        <f t="shared" si="25"/>
        <v>0</v>
      </c>
      <c r="S90" s="143">
        <f t="shared" si="26"/>
        <v>0</v>
      </c>
      <c r="T90" s="143">
        <f t="shared" si="27"/>
        <v>0</v>
      </c>
      <c r="U90" s="7">
        <f t="shared" si="28"/>
        <v>0</v>
      </c>
      <c r="V90" s="8">
        <f t="shared" si="29"/>
        <v>0</v>
      </c>
      <c r="W90" s="144">
        <f t="shared" si="30"/>
        <v>0</v>
      </c>
      <c r="X90" s="145">
        <f t="shared" si="31"/>
        <v>0</v>
      </c>
      <c r="Y90" s="144">
        <f t="shared" si="32"/>
        <v>0</v>
      </c>
      <c r="Z90" s="144">
        <f t="shared" si="33"/>
        <v>0</v>
      </c>
      <c r="AA90" s="146">
        <f t="shared" si="34"/>
        <v>0</v>
      </c>
      <c r="AB90" s="144">
        <f t="shared" si="35"/>
        <v>0</v>
      </c>
      <c r="AC90" s="144">
        <f t="shared" si="36"/>
        <v>0</v>
      </c>
      <c r="AD90" s="146">
        <f t="shared" si="37"/>
        <v>0</v>
      </c>
      <c r="AE90" s="72">
        <f t="shared" si="38"/>
        <v>0</v>
      </c>
      <c r="AF90" s="102">
        <f t="shared" si="39"/>
        <v>0</v>
      </c>
      <c r="AG90" s="131"/>
    </row>
    <row r="91" spans="1:33" ht="24.95" customHeight="1" x14ac:dyDescent="0.35">
      <c r="A91" s="65"/>
      <c r="B91" s="1"/>
      <c r="C91" s="1"/>
      <c r="D91" s="3"/>
      <c r="E91" s="4"/>
      <c r="F91" s="4"/>
      <c r="G91" s="5"/>
      <c r="H91" s="5"/>
      <c r="I91" s="124">
        <f t="shared" si="20"/>
        <v>0</v>
      </c>
      <c r="J91" s="209" t="str">
        <f t="shared" si="21"/>
        <v/>
      </c>
      <c r="K91" s="125" t="str">
        <f t="shared" si="22"/>
        <v/>
      </c>
      <c r="L91" s="6"/>
      <c r="M91" s="138" t="s">
        <v>18</v>
      </c>
      <c r="N91" s="10"/>
      <c r="O91" s="10"/>
      <c r="P91" s="209" t="str">
        <f t="shared" si="23"/>
        <v/>
      </c>
      <c r="Q91" s="142">
        <f t="shared" si="24"/>
        <v>0</v>
      </c>
      <c r="R91" s="143">
        <f t="shared" si="25"/>
        <v>0</v>
      </c>
      <c r="S91" s="143">
        <f t="shared" si="26"/>
        <v>0</v>
      </c>
      <c r="T91" s="143">
        <f t="shared" si="27"/>
        <v>0</v>
      </c>
      <c r="U91" s="7">
        <f t="shared" si="28"/>
        <v>0</v>
      </c>
      <c r="V91" s="8">
        <f t="shared" si="29"/>
        <v>0</v>
      </c>
      <c r="W91" s="144">
        <f t="shared" si="30"/>
        <v>0</v>
      </c>
      <c r="X91" s="145">
        <f t="shared" si="31"/>
        <v>0</v>
      </c>
      <c r="Y91" s="144">
        <f t="shared" si="32"/>
        <v>0</v>
      </c>
      <c r="Z91" s="144">
        <f t="shared" si="33"/>
        <v>0</v>
      </c>
      <c r="AA91" s="146">
        <f t="shared" si="34"/>
        <v>0</v>
      </c>
      <c r="AB91" s="144">
        <f t="shared" si="35"/>
        <v>0</v>
      </c>
      <c r="AC91" s="144">
        <f t="shared" si="36"/>
        <v>0</v>
      </c>
      <c r="AD91" s="146">
        <f t="shared" si="37"/>
        <v>0</v>
      </c>
      <c r="AE91" s="72">
        <f t="shared" si="38"/>
        <v>0</v>
      </c>
      <c r="AF91" s="102">
        <f t="shared" si="39"/>
        <v>0</v>
      </c>
      <c r="AG91" s="131"/>
    </row>
    <row r="92" spans="1:33" ht="24.95" customHeight="1" x14ac:dyDescent="0.35">
      <c r="A92" s="65"/>
      <c r="B92" s="1"/>
      <c r="C92" s="1"/>
      <c r="D92" s="3"/>
      <c r="E92" s="4"/>
      <c r="F92" s="4"/>
      <c r="G92" s="5"/>
      <c r="H92" s="5"/>
      <c r="I92" s="124">
        <f t="shared" si="20"/>
        <v>0</v>
      </c>
      <c r="J92" s="209" t="str">
        <f t="shared" si="21"/>
        <v/>
      </c>
      <c r="K92" s="125" t="str">
        <f t="shared" si="22"/>
        <v/>
      </c>
      <c r="L92" s="6"/>
      <c r="M92" s="138" t="s">
        <v>18</v>
      </c>
      <c r="N92" s="10"/>
      <c r="O92" s="10"/>
      <c r="P92" s="209" t="str">
        <f t="shared" si="23"/>
        <v/>
      </c>
      <c r="Q92" s="142">
        <f t="shared" si="24"/>
        <v>0</v>
      </c>
      <c r="R92" s="143">
        <f t="shared" si="25"/>
        <v>0</v>
      </c>
      <c r="S92" s="143">
        <f t="shared" si="26"/>
        <v>0</v>
      </c>
      <c r="T92" s="143">
        <f t="shared" si="27"/>
        <v>0</v>
      </c>
      <c r="U92" s="7">
        <f t="shared" si="28"/>
        <v>0</v>
      </c>
      <c r="V92" s="8">
        <f t="shared" si="29"/>
        <v>0</v>
      </c>
      <c r="W92" s="144">
        <f t="shared" si="30"/>
        <v>0</v>
      </c>
      <c r="X92" s="145">
        <f t="shared" si="31"/>
        <v>0</v>
      </c>
      <c r="Y92" s="144">
        <f t="shared" si="32"/>
        <v>0</v>
      </c>
      <c r="Z92" s="144">
        <f t="shared" si="33"/>
        <v>0</v>
      </c>
      <c r="AA92" s="146">
        <f t="shared" si="34"/>
        <v>0</v>
      </c>
      <c r="AB92" s="144">
        <f t="shared" si="35"/>
        <v>0</v>
      </c>
      <c r="AC92" s="144">
        <f t="shared" si="36"/>
        <v>0</v>
      </c>
      <c r="AD92" s="146">
        <f t="shared" si="37"/>
        <v>0</v>
      </c>
      <c r="AE92" s="72">
        <f t="shared" si="38"/>
        <v>0</v>
      </c>
      <c r="AF92" s="102">
        <f t="shared" si="39"/>
        <v>0</v>
      </c>
      <c r="AG92" s="131"/>
    </row>
    <row r="93" spans="1:33" ht="24.95" customHeight="1" x14ac:dyDescent="0.35">
      <c r="A93" s="65"/>
      <c r="B93" s="1"/>
      <c r="C93" s="1"/>
      <c r="D93" s="3"/>
      <c r="E93" s="4"/>
      <c r="F93" s="4"/>
      <c r="G93" s="5"/>
      <c r="H93" s="5"/>
      <c r="I93" s="124">
        <f t="shared" si="20"/>
        <v>0</v>
      </c>
      <c r="J93" s="209" t="str">
        <f t="shared" si="21"/>
        <v/>
      </c>
      <c r="K93" s="125" t="str">
        <f t="shared" si="22"/>
        <v/>
      </c>
      <c r="L93" s="6"/>
      <c r="M93" s="138" t="s">
        <v>18</v>
      </c>
      <c r="N93" s="10"/>
      <c r="O93" s="10"/>
      <c r="P93" s="209" t="str">
        <f t="shared" si="23"/>
        <v/>
      </c>
      <c r="Q93" s="142">
        <f t="shared" si="24"/>
        <v>0</v>
      </c>
      <c r="R93" s="143">
        <f t="shared" si="25"/>
        <v>0</v>
      </c>
      <c r="S93" s="143">
        <f t="shared" si="26"/>
        <v>0</v>
      </c>
      <c r="T93" s="143">
        <f t="shared" si="27"/>
        <v>0</v>
      </c>
      <c r="U93" s="7">
        <f t="shared" si="28"/>
        <v>0</v>
      </c>
      <c r="V93" s="8">
        <f t="shared" si="29"/>
        <v>0</v>
      </c>
      <c r="W93" s="144">
        <f t="shared" si="30"/>
        <v>0</v>
      </c>
      <c r="X93" s="145">
        <f t="shared" si="31"/>
        <v>0</v>
      </c>
      <c r="Y93" s="144">
        <f t="shared" si="32"/>
        <v>0</v>
      </c>
      <c r="Z93" s="144">
        <f t="shared" si="33"/>
        <v>0</v>
      </c>
      <c r="AA93" s="146">
        <f t="shared" si="34"/>
        <v>0</v>
      </c>
      <c r="AB93" s="144">
        <f t="shared" si="35"/>
        <v>0</v>
      </c>
      <c r="AC93" s="144">
        <f t="shared" si="36"/>
        <v>0</v>
      </c>
      <c r="AD93" s="146">
        <f t="shared" si="37"/>
        <v>0</v>
      </c>
      <c r="AE93" s="72">
        <f t="shared" si="38"/>
        <v>0</v>
      </c>
      <c r="AF93" s="102">
        <f t="shared" si="39"/>
        <v>0</v>
      </c>
      <c r="AG93" s="131"/>
    </row>
    <row r="94" spans="1:33" ht="24.95" customHeight="1" x14ac:dyDescent="0.35">
      <c r="A94" s="65"/>
      <c r="B94" s="1"/>
      <c r="C94" s="1"/>
      <c r="D94" s="3"/>
      <c r="E94" s="4"/>
      <c r="F94" s="4"/>
      <c r="G94" s="5"/>
      <c r="H94" s="5"/>
      <c r="I94" s="124">
        <f t="shared" si="20"/>
        <v>0</v>
      </c>
      <c r="J94" s="209" t="str">
        <f t="shared" si="21"/>
        <v/>
      </c>
      <c r="K94" s="125" t="str">
        <f t="shared" si="22"/>
        <v/>
      </c>
      <c r="L94" s="6"/>
      <c r="M94" s="138" t="s">
        <v>18</v>
      </c>
      <c r="N94" s="10"/>
      <c r="O94" s="10"/>
      <c r="P94" s="209" t="str">
        <f t="shared" si="23"/>
        <v/>
      </c>
      <c r="Q94" s="142">
        <f t="shared" si="24"/>
        <v>0</v>
      </c>
      <c r="R94" s="143">
        <f t="shared" si="25"/>
        <v>0</v>
      </c>
      <c r="S94" s="143">
        <f t="shared" si="26"/>
        <v>0</v>
      </c>
      <c r="T94" s="143">
        <f t="shared" si="27"/>
        <v>0</v>
      </c>
      <c r="U94" s="7">
        <f t="shared" si="28"/>
        <v>0</v>
      </c>
      <c r="V94" s="8">
        <f t="shared" si="29"/>
        <v>0</v>
      </c>
      <c r="W94" s="144">
        <f t="shared" si="30"/>
        <v>0</v>
      </c>
      <c r="X94" s="145">
        <f t="shared" si="31"/>
        <v>0</v>
      </c>
      <c r="Y94" s="144">
        <f t="shared" si="32"/>
        <v>0</v>
      </c>
      <c r="Z94" s="144">
        <f t="shared" si="33"/>
        <v>0</v>
      </c>
      <c r="AA94" s="146">
        <f t="shared" si="34"/>
        <v>0</v>
      </c>
      <c r="AB94" s="144">
        <f t="shared" si="35"/>
        <v>0</v>
      </c>
      <c r="AC94" s="144">
        <f t="shared" si="36"/>
        <v>0</v>
      </c>
      <c r="AD94" s="146">
        <f t="shared" si="37"/>
        <v>0</v>
      </c>
      <c r="AE94" s="72">
        <f t="shared" si="38"/>
        <v>0</v>
      </c>
      <c r="AF94" s="102">
        <f t="shared" si="39"/>
        <v>0</v>
      </c>
      <c r="AG94" s="131"/>
    </row>
    <row r="95" spans="1:33" ht="24.95" customHeight="1" x14ac:dyDescent="0.35">
      <c r="A95" s="65"/>
      <c r="B95" s="1"/>
      <c r="C95" s="1"/>
      <c r="D95" s="3"/>
      <c r="E95" s="4"/>
      <c r="F95" s="4"/>
      <c r="G95" s="5"/>
      <c r="H95" s="5"/>
      <c r="I95" s="124">
        <f t="shared" si="20"/>
        <v>0</v>
      </c>
      <c r="J95" s="209" t="str">
        <f t="shared" si="21"/>
        <v/>
      </c>
      <c r="K95" s="125" t="str">
        <f t="shared" si="22"/>
        <v/>
      </c>
      <c r="L95" s="6"/>
      <c r="M95" s="138" t="s">
        <v>18</v>
      </c>
      <c r="N95" s="10"/>
      <c r="O95" s="10"/>
      <c r="P95" s="209" t="str">
        <f t="shared" si="23"/>
        <v/>
      </c>
      <c r="Q95" s="142">
        <f t="shared" si="24"/>
        <v>0</v>
      </c>
      <c r="R95" s="143">
        <f t="shared" si="25"/>
        <v>0</v>
      </c>
      <c r="S95" s="143">
        <f t="shared" si="26"/>
        <v>0</v>
      </c>
      <c r="T95" s="143">
        <f t="shared" si="27"/>
        <v>0</v>
      </c>
      <c r="U95" s="7">
        <f t="shared" si="28"/>
        <v>0</v>
      </c>
      <c r="V95" s="8">
        <f t="shared" si="29"/>
        <v>0</v>
      </c>
      <c r="W95" s="144">
        <f t="shared" si="30"/>
        <v>0</v>
      </c>
      <c r="X95" s="145">
        <f t="shared" si="31"/>
        <v>0</v>
      </c>
      <c r="Y95" s="144">
        <f t="shared" si="32"/>
        <v>0</v>
      </c>
      <c r="Z95" s="144">
        <f t="shared" si="33"/>
        <v>0</v>
      </c>
      <c r="AA95" s="146">
        <f t="shared" si="34"/>
        <v>0</v>
      </c>
      <c r="AB95" s="144">
        <f t="shared" si="35"/>
        <v>0</v>
      </c>
      <c r="AC95" s="144">
        <f t="shared" si="36"/>
        <v>0</v>
      </c>
      <c r="AD95" s="146">
        <f t="shared" si="37"/>
        <v>0</v>
      </c>
      <c r="AE95" s="72">
        <f t="shared" si="38"/>
        <v>0</v>
      </c>
      <c r="AF95" s="102">
        <f t="shared" si="39"/>
        <v>0</v>
      </c>
      <c r="AG95" s="131"/>
    </row>
    <row r="96" spans="1:33" ht="24.95" customHeight="1" x14ac:dyDescent="0.35">
      <c r="A96" s="65"/>
      <c r="B96" s="1"/>
      <c r="C96" s="1"/>
      <c r="D96" s="3"/>
      <c r="E96" s="4"/>
      <c r="F96" s="4"/>
      <c r="G96" s="5"/>
      <c r="H96" s="5"/>
      <c r="I96" s="124">
        <f t="shared" si="20"/>
        <v>0</v>
      </c>
      <c r="J96" s="209" t="str">
        <f t="shared" si="21"/>
        <v/>
      </c>
      <c r="K96" s="125" t="str">
        <f t="shared" si="22"/>
        <v/>
      </c>
      <c r="L96" s="6"/>
      <c r="M96" s="138" t="s">
        <v>18</v>
      </c>
      <c r="N96" s="10"/>
      <c r="O96" s="10"/>
      <c r="P96" s="209" t="str">
        <f t="shared" si="23"/>
        <v/>
      </c>
      <c r="Q96" s="142">
        <f t="shared" si="24"/>
        <v>0</v>
      </c>
      <c r="R96" s="143">
        <f t="shared" si="25"/>
        <v>0</v>
      </c>
      <c r="S96" s="143">
        <f t="shared" si="26"/>
        <v>0</v>
      </c>
      <c r="T96" s="143">
        <f t="shared" si="27"/>
        <v>0</v>
      </c>
      <c r="U96" s="7">
        <f t="shared" si="28"/>
        <v>0</v>
      </c>
      <c r="V96" s="8">
        <f t="shared" si="29"/>
        <v>0</v>
      </c>
      <c r="W96" s="144">
        <f t="shared" si="30"/>
        <v>0</v>
      </c>
      <c r="X96" s="145">
        <f t="shared" si="31"/>
        <v>0</v>
      </c>
      <c r="Y96" s="144">
        <f t="shared" si="32"/>
        <v>0</v>
      </c>
      <c r="Z96" s="144">
        <f t="shared" si="33"/>
        <v>0</v>
      </c>
      <c r="AA96" s="146">
        <f t="shared" si="34"/>
        <v>0</v>
      </c>
      <c r="AB96" s="144">
        <f t="shared" si="35"/>
        <v>0</v>
      </c>
      <c r="AC96" s="144">
        <f t="shared" si="36"/>
        <v>0</v>
      </c>
      <c r="AD96" s="146">
        <f t="shared" si="37"/>
        <v>0</v>
      </c>
      <c r="AE96" s="72">
        <f t="shared" si="38"/>
        <v>0</v>
      </c>
      <c r="AF96" s="102">
        <f t="shared" si="39"/>
        <v>0</v>
      </c>
      <c r="AG96" s="131"/>
    </row>
    <row r="97" spans="1:33" ht="24.95" customHeight="1" x14ac:dyDescent="0.35">
      <c r="A97" s="65"/>
      <c r="B97" s="1"/>
      <c r="C97" s="1"/>
      <c r="D97" s="3"/>
      <c r="E97" s="4"/>
      <c r="F97" s="4"/>
      <c r="G97" s="5"/>
      <c r="H97" s="5"/>
      <c r="I97" s="124">
        <f t="shared" si="20"/>
        <v>0</v>
      </c>
      <c r="J97" s="209" t="str">
        <f t="shared" si="21"/>
        <v/>
      </c>
      <c r="K97" s="125" t="str">
        <f t="shared" si="22"/>
        <v/>
      </c>
      <c r="L97" s="6"/>
      <c r="M97" s="138" t="s">
        <v>18</v>
      </c>
      <c r="N97" s="10"/>
      <c r="O97" s="10"/>
      <c r="P97" s="209" t="str">
        <f t="shared" si="23"/>
        <v/>
      </c>
      <c r="Q97" s="142">
        <f t="shared" si="24"/>
        <v>0</v>
      </c>
      <c r="R97" s="143">
        <f t="shared" si="25"/>
        <v>0</v>
      </c>
      <c r="S97" s="143">
        <f t="shared" si="26"/>
        <v>0</v>
      </c>
      <c r="T97" s="143">
        <f t="shared" si="27"/>
        <v>0</v>
      </c>
      <c r="U97" s="7">
        <f t="shared" si="28"/>
        <v>0</v>
      </c>
      <c r="V97" s="8">
        <f t="shared" si="29"/>
        <v>0</v>
      </c>
      <c r="W97" s="144">
        <f t="shared" si="30"/>
        <v>0</v>
      </c>
      <c r="X97" s="145">
        <f t="shared" si="31"/>
        <v>0</v>
      </c>
      <c r="Y97" s="144">
        <f t="shared" si="32"/>
        <v>0</v>
      </c>
      <c r="Z97" s="144">
        <f t="shared" si="33"/>
        <v>0</v>
      </c>
      <c r="AA97" s="146">
        <f t="shared" si="34"/>
        <v>0</v>
      </c>
      <c r="AB97" s="144">
        <f t="shared" si="35"/>
        <v>0</v>
      </c>
      <c r="AC97" s="144">
        <f t="shared" si="36"/>
        <v>0</v>
      </c>
      <c r="AD97" s="146">
        <f t="shared" si="37"/>
        <v>0</v>
      </c>
      <c r="AE97" s="72">
        <f t="shared" si="38"/>
        <v>0</v>
      </c>
      <c r="AF97" s="102">
        <f t="shared" si="39"/>
        <v>0</v>
      </c>
      <c r="AG97" s="131"/>
    </row>
    <row r="98" spans="1:33" ht="24.95" customHeight="1" x14ac:dyDescent="0.35">
      <c r="A98" s="65"/>
      <c r="B98" s="1"/>
      <c r="C98" s="1"/>
      <c r="D98" s="3"/>
      <c r="E98" s="4"/>
      <c r="F98" s="4"/>
      <c r="G98" s="5"/>
      <c r="H98" s="5"/>
      <c r="I98" s="124">
        <f t="shared" si="20"/>
        <v>0</v>
      </c>
      <c r="J98" s="209" t="str">
        <f t="shared" si="21"/>
        <v/>
      </c>
      <c r="K98" s="125" t="str">
        <f t="shared" si="22"/>
        <v/>
      </c>
      <c r="L98" s="6"/>
      <c r="M98" s="138" t="s">
        <v>18</v>
      </c>
      <c r="N98" s="10"/>
      <c r="O98" s="10"/>
      <c r="P98" s="209" t="str">
        <f t="shared" si="23"/>
        <v/>
      </c>
      <c r="Q98" s="142">
        <f t="shared" si="24"/>
        <v>0</v>
      </c>
      <c r="R98" s="143">
        <f t="shared" si="25"/>
        <v>0</v>
      </c>
      <c r="S98" s="143">
        <f t="shared" si="26"/>
        <v>0</v>
      </c>
      <c r="T98" s="143">
        <f t="shared" si="27"/>
        <v>0</v>
      </c>
      <c r="U98" s="7">
        <f t="shared" si="28"/>
        <v>0</v>
      </c>
      <c r="V98" s="8">
        <f t="shared" si="29"/>
        <v>0</v>
      </c>
      <c r="W98" s="144">
        <f t="shared" si="30"/>
        <v>0</v>
      </c>
      <c r="X98" s="145">
        <f t="shared" si="31"/>
        <v>0</v>
      </c>
      <c r="Y98" s="144">
        <f t="shared" si="32"/>
        <v>0</v>
      </c>
      <c r="Z98" s="144">
        <f t="shared" si="33"/>
        <v>0</v>
      </c>
      <c r="AA98" s="146">
        <f t="shared" si="34"/>
        <v>0</v>
      </c>
      <c r="AB98" s="144">
        <f t="shared" si="35"/>
        <v>0</v>
      </c>
      <c r="AC98" s="144">
        <f t="shared" si="36"/>
        <v>0</v>
      </c>
      <c r="AD98" s="146">
        <f t="shared" si="37"/>
        <v>0</v>
      </c>
      <c r="AE98" s="72">
        <f t="shared" si="38"/>
        <v>0</v>
      </c>
      <c r="AF98" s="102">
        <f t="shared" si="39"/>
        <v>0</v>
      </c>
      <c r="AG98" s="131"/>
    </row>
    <row r="99" spans="1:33" ht="24.95" customHeight="1" x14ac:dyDescent="0.35">
      <c r="A99" s="65"/>
      <c r="B99" s="1"/>
      <c r="C99" s="1"/>
      <c r="D99" s="3"/>
      <c r="E99" s="4"/>
      <c r="F99" s="4"/>
      <c r="G99" s="5"/>
      <c r="H99" s="5"/>
      <c r="I99" s="124">
        <f t="shared" si="20"/>
        <v>0</v>
      </c>
      <c r="J99" s="209" t="str">
        <f t="shared" si="21"/>
        <v/>
      </c>
      <c r="K99" s="125" t="str">
        <f t="shared" si="22"/>
        <v/>
      </c>
      <c r="L99" s="6"/>
      <c r="M99" s="138" t="s">
        <v>18</v>
      </c>
      <c r="N99" s="10"/>
      <c r="O99" s="10"/>
      <c r="P99" s="209" t="str">
        <f t="shared" si="23"/>
        <v/>
      </c>
      <c r="Q99" s="142">
        <f t="shared" si="24"/>
        <v>0</v>
      </c>
      <c r="R99" s="143">
        <f t="shared" si="25"/>
        <v>0</v>
      </c>
      <c r="S99" s="143">
        <f t="shared" si="26"/>
        <v>0</v>
      </c>
      <c r="T99" s="143">
        <f t="shared" si="27"/>
        <v>0</v>
      </c>
      <c r="U99" s="7">
        <f t="shared" si="28"/>
        <v>0</v>
      </c>
      <c r="V99" s="8">
        <f t="shared" si="29"/>
        <v>0</v>
      </c>
      <c r="W99" s="144">
        <f t="shared" si="30"/>
        <v>0</v>
      </c>
      <c r="X99" s="145">
        <f t="shared" si="31"/>
        <v>0</v>
      </c>
      <c r="Y99" s="144">
        <f t="shared" si="32"/>
        <v>0</v>
      </c>
      <c r="Z99" s="144">
        <f t="shared" si="33"/>
        <v>0</v>
      </c>
      <c r="AA99" s="146">
        <f t="shared" si="34"/>
        <v>0</v>
      </c>
      <c r="AB99" s="144">
        <f t="shared" si="35"/>
        <v>0</v>
      </c>
      <c r="AC99" s="144">
        <f t="shared" si="36"/>
        <v>0</v>
      </c>
      <c r="AD99" s="146">
        <f t="shared" si="37"/>
        <v>0</v>
      </c>
      <c r="AE99" s="72">
        <f t="shared" si="38"/>
        <v>0</v>
      </c>
      <c r="AF99" s="102">
        <f t="shared" si="39"/>
        <v>0</v>
      </c>
      <c r="AG99" s="131"/>
    </row>
    <row r="100" spans="1:33" ht="24.95" customHeight="1" x14ac:dyDescent="0.35">
      <c r="A100" s="65"/>
      <c r="B100" s="1"/>
      <c r="C100" s="1"/>
      <c r="D100" s="3"/>
      <c r="E100" s="4"/>
      <c r="F100" s="4"/>
      <c r="G100" s="5"/>
      <c r="H100" s="5"/>
      <c r="I100" s="124">
        <f t="shared" si="20"/>
        <v>0</v>
      </c>
      <c r="J100" s="209" t="str">
        <f t="shared" si="21"/>
        <v/>
      </c>
      <c r="K100" s="125" t="str">
        <f t="shared" si="22"/>
        <v/>
      </c>
      <c r="L100" s="6"/>
      <c r="M100" s="138" t="s">
        <v>18</v>
      </c>
      <c r="N100" s="10"/>
      <c r="O100" s="10"/>
      <c r="P100" s="209" t="str">
        <f t="shared" si="23"/>
        <v/>
      </c>
      <c r="Q100" s="142">
        <f t="shared" si="24"/>
        <v>0</v>
      </c>
      <c r="R100" s="143">
        <f t="shared" si="25"/>
        <v>0</v>
      </c>
      <c r="S100" s="143">
        <f t="shared" si="26"/>
        <v>0</v>
      </c>
      <c r="T100" s="143">
        <f t="shared" si="27"/>
        <v>0</v>
      </c>
      <c r="U100" s="7">
        <f t="shared" si="28"/>
        <v>0</v>
      </c>
      <c r="V100" s="8">
        <f t="shared" si="29"/>
        <v>0</v>
      </c>
      <c r="W100" s="144">
        <f t="shared" si="30"/>
        <v>0</v>
      </c>
      <c r="X100" s="145">
        <f t="shared" si="31"/>
        <v>0</v>
      </c>
      <c r="Y100" s="144">
        <f t="shared" si="32"/>
        <v>0</v>
      </c>
      <c r="Z100" s="144">
        <f t="shared" si="33"/>
        <v>0</v>
      </c>
      <c r="AA100" s="146">
        <f t="shared" si="34"/>
        <v>0</v>
      </c>
      <c r="AB100" s="144">
        <f t="shared" si="35"/>
        <v>0</v>
      </c>
      <c r="AC100" s="144">
        <f t="shared" si="36"/>
        <v>0</v>
      </c>
      <c r="AD100" s="146">
        <f t="shared" si="37"/>
        <v>0</v>
      </c>
      <c r="AE100" s="72">
        <f t="shared" si="38"/>
        <v>0</v>
      </c>
      <c r="AF100" s="102">
        <f t="shared" si="39"/>
        <v>0</v>
      </c>
      <c r="AG100" s="131"/>
    </row>
    <row r="101" spans="1:33" ht="24.95" customHeight="1" x14ac:dyDescent="0.35">
      <c r="A101" s="65"/>
      <c r="B101" s="1"/>
      <c r="C101" s="1"/>
      <c r="D101" s="3"/>
      <c r="E101" s="4"/>
      <c r="F101" s="4"/>
      <c r="G101" s="5"/>
      <c r="H101" s="5"/>
      <c r="I101" s="124">
        <f t="shared" si="20"/>
        <v>0</v>
      </c>
      <c r="J101" s="209" t="str">
        <f t="shared" si="21"/>
        <v/>
      </c>
      <c r="K101" s="125" t="str">
        <f t="shared" si="22"/>
        <v/>
      </c>
      <c r="L101" s="6"/>
      <c r="M101" s="138" t="s">
        <v>18</v>
      </c>
      <c r="N101" s="10"/>
      <c r="O101" s="10"/>
      <c r="P101" s="209" t="str">
        <f t="shared" si="23"/>
        <v/>
      </c>
      <c r="Q101" s="142">
        <f t="shared" si="24"/>
        <v>0</v>
      </c>
      <c r="R101" s="143">
        <f t="shared" si="25"/>
        <v>0</v>
      </c>
      <c r="S101" s="143">
        <f t="shared" si="26"/>
        <v>0</v>
      </c>
      <c r="T101" s="143">
        <f t="shared" si="27"/>
        <v>0</v>
      </c>
      <c r="U101" s="7">
        <f t="shared" si="28"/>
        <v>0</v>
      </c>
      <c r="V101" s="8">
        <f t="shared" si="29"/>
        <v>0</v>
      </c>
      <c r="W101" s="144">
        <f t="shared" si="30"/>
        <v>0</v>
      </c>
      <c r="X101" s="145">
        <f t="shared" si="31"/>
        <v>0</v>
      </c>
      <c r="Y101" s="144">
        <f t="shared" si="32"/>
        <v>0</v>
      </c>
      <c r="Z101" s="144">
        <f t="shared" si="33"/>
        <v>0</v>
      </c>
      <c r="AA101" s="146">
        <f t="shared" si="34"/>
        <v>0</v>
      </c>
      <c r="AB101" s="144">
        <f t="shared" si="35"/>
        <v>0</v>
      </c>
      <c r="AC101" s="144">
        <f t="shared" si="36"/>
        <v>0</v>
      </c>
      <c r="AD101" s="146">
        <f t="shared" si="37"/>
        <v>0</v>
      </c>
      <c r="AE101" s="72">
        <f t="shared" si="38"/>
        <v>0</v>
      </c>
      <c r="AF101" s="102">
        <f t="shared" si="39"/>
        <v>0</v>
      </c>
      <c r="AG101" s="131"/>
    </row>
    <row r="102" spans="1:33" ht="24.95" customHeight="1" x14ac:dyDescent="0.35">
      <c r="A102" s="65"/>
      <c r="B102" s="1"/>
      <c r="C102" s="1"/>
      <c r="D102" s="3"/>
      <c r="E102" s="4"/>
      <c r="F102" s="4"/>
      <c r="G102" s="5"/>
      <c r="H102" s="5"/>
      <c r="I102" s="124">
        <f t="shared" si="20"/>
        <v>0</v>
      </c>
      <c r="J102" s="209" t="str">
        <f t="shared" si="21"/>
        <v/>
      </c>
      <c r="K102" s="125" t="str">
        <f t="shared" si="22"/>
        <v/>
      </c>
      <c r="L102" s="6"/>
      <c r="M102" s="138" t="s">
        <v>18</v>
      </c>
      <c r="N102" s="10"/>
      <c r="O102" s="10"/>
      <c r="P102" s="209" t="str">
        <f t="shared" si="23"/>
        <v/>
      </c>
      <c r="Q102" s="142">
        <f t="shared" si="24"/>
        <v>0</v>
      </c>
      <c r="R102" s="143">
        <f t="shared" si="25"/>
        <v>0</v>
      </c>
      <c r="S102" s="143">
        <f t="shared" si="26"/>
        <v>0</v>
      </c>
      <c r="T102" s="143">
        <f t="shared" si="27"/>
        <v>0</v>
      </c>
      <c r="U102" s="7">
        <f t="shared" si="28"/>
        <v>0</v>
      </c>
      <c r="V102" s="8">
        <f t="shared" si="29"/>
        <v>0</v>
      </c>
      <c r="W102" s="144">
        <f t="shared" si="30"/>
        <v>0</v>
      </c>
      <c r="X102" s="145">
        <f t="shared" si="31"/>
        <v>0</v>
      </c>
      <c r="Y102" s="144">
        <f t="shared" si="32"/>
        <v>0</v>
      </c>
      <c r="Z102" s="144">
        <f t="shared" si="33"/>
        <v>0</v>
      </c>
      <c r="AA102" s="146">
        <f t="shared" si="34"/>
        <v>0</v>
      </c>
      <c r="AB102" s="144">
        <f t="shared" si="35"/>
        <v>0</v>
      </c>
      <c r="AC102" s="144">
        <f t="shared" si="36"/>
        <v>0</v>
      </c>
      <c r="AD102" s="146">
        <f t="shared" si="37"/>
        <v>0</v>
      </c>
      <c r="AE102" s="72">
        <f t="shared" si="38"/>
        <v>0</v>
      </c>
      <c r="AF102" s="102">
        <f t="shared" si="39"/>
        <v>0</v>
      </c>
      <c r="AG102" s="131"/>
    </row>
    <row r="103" spans="1:33" ht="24.95" customHeight="1" x14ac:dyDescent="0.35">
      <c r="A103" s="65"/>
      <c r="B103" s="1"/>
      <c r="C103" s="1"/>
      <c r="D103" s="3"/>
      <c r="E103" s="4"/>
      <c r="F103" s="4"/>
      <c r="G103" s="5"/>
      <c r="H103" s="5"/>
      <c r="I103" s="124">
        <f t="shared" si="20"/>
        <v>0</v>
      </c>
      <c r="J103" s="209" t="str">
        <f t="shared" si="21"/>
        <v/>
      </c>
      <c r="K103" s="125" t="str">
        <f t="shared" si="22"/>
        <v/>
      </c>
      <c r="L103" s="6"/>
      <c r="M103" s="138" t="s">
        <v>18</v>
      </c>
      <c r="N103" s="10"/>
      <c r="O103" s="10"/>
      <c r="P103" s="209" t="str">
        <f t="shared" si="23"/>
        <v/>
      </c>
      <c r="Q103" s="142">
        <f t="shared" si="24"/>
        <v>0</v>
      </c>
      <c r="R103" s="143">
        <f t="shared" si="25"/>
        <v>0</v>
      </c>
      <c r="S103" s="143">
        <f t="shared" si="26"/>
        <v>0</v>
      </c>
      <c r="T103" s="143">
        <f t="shared" si="27"/>
        <v>0</v>
      </c>
      <c r="U103" s="7">
        <f t="shared" si="28"/>
        <v>0</v>
      </c>
      <c r="V103" s="8">
        <f t="shared" si="29"/>
        <v>0</v>
      </c>
      <c r="W103" s="144">
        <f t="shared" si="30"/>
        <v>0</v>
      </c>
      <c r="X103" s="145">
        <f t="shared" si="31"/>
        <v>0</v>
      </c>
      <c r="Y103" s="144">
        <f t="shared" si="32"/>
        <v>0</v>
      </c>
      <c r="Z103" s="144">
        <f t="shared" si="33"/>
        <v>0</v>
      </c>
      <c r="AA103" s="146">
        <f t="shared" si="34"/>
        <v>0</v>
      </c>
      <c r="AB103" s="144">
        <f t="shared" si="35"/>
        <v>0</v>
      </c>
      <c r="AC103" s="144">
        <f t="shared" si="36"/>
        <v>0</v>
      </c>
      <c r="AD103" s="146">
        <f t="shared" si="37"/>
        <v>0</v>
      </c>
      <c r="AE103" s="72">
        <f t="shared" si="38"/>
        <v>0</v>
      </c>
      <c r="AF103" s="102">
        <f t="shared" si="39"/>
        <v>0</v>
      </c>
      <c r="AG103" s="131"/>
    </row>
    <row r="104" spans="1:33" ht="24.95" customHeight="1" x14ac:dyDescent="0.35">
      <c r="A104" s="65"/>
      <c r="B104" s="1"/>
      <c r="C104" s="1"/>
      <c r="D104" s="3"/>
      <c r="E104" s="4"/>
      <c r="F104" s="4"/>
      <c r="G104" s="5"/>
      <c r="H104" s="5"/>
      <c r="I104" s="124">
        <f t="shared" si="20"/>
        <v>0</v>
      </c>
      <c r="J104" s="209" t="str">
        <f t="shared" si="21"/>
        <v/>
      </c>
      <c r="K104" s="125" t="str">
        <f t="shared" si="22"/>
        <v/>
      </c>
      <c r="L104" s="6"/>
      <c r="M104" s="138" t="s">
        <v>18</v>
      </c>
      <c r="N104" s="10"/>
      <c r="O104" s="10"/>
      <c r="P104" s="209" t="str">
        <f t="shared" si="23"/>
        <v/>
      </c>
      <c r="Q104" s="142">
        <f t="shared" si="24"/>
        <v>0</v>
      </c>
      <c r="R104" s="143">
        <f t="shared" si="25"/>
        <v>0</v>
      </c>
      <c r="S104" s="143">
        <f t="shared" si="26"/>
        <v>0</v>
      </c>
      <c r="T104" s="143">
        <f t="shared" si="27"/>
        <v>0</v>
      </c>
      <c r="U104" s="7">
        <f t="shared" si="28"/>
        <v>0</v>
      </c>
      <c r="V104" s="8">
        <f t="shared" si="29"/>
        <v>0</v>
      </c>
      <c r="W104" s="144">
        <f t="shared" si="30"/>
        <v>0</v>
      </c>
      <c r="X104" s="145">
        <f t="shared" si="31"/>
        <v>0</v>
      </c>
      <c r="Y104" s="144">
        <f t="shared" si="32"/>
        <v>0</v>
      </c>
      <c r="Z104" s="144">
        <f t="shared" si="33"/>
        <v>0</v>
      </c>
      <c r="AA104" s="146">
        <f t="shared" si="34"/>
        <v>0</v>
      </c>
      <c r="AB104" s="144">
        <f t="shared" si="35"/>
        <v>0</v>
      </c>
      <c r="AC104" s="144">
        <f t="shared" si="36"/>
        <v>0</v>
      </c>
      <c r="AD104" s="146">
        <f t="shared" si="37"/>
        <v>0</v>
      </c>
      <c r="AE104" s="72">
        <f t="shared" si="38"/>
        <v>0</v>
      </c>
      <c r="AF104" s="102">
        <f t="shared" si="39"/>
        <v>0</v>
      </c>
      <c r="AG104" s="131"/>
    </row>
    <row r="105" spans="1:33" ht="24.95" customHeight="1" x14ac:dyDescent="0.35">
      <c r="A105" s="65"/>
      <c r="B105" s="1"/>
      <c r="C105" s="1"/>
      <c r="D105" s="3"/>
      <c r="E105" s="4"/>
      <c r="F105" s="4"/>
      <c r="G105" s="5"/>
      <c r="H105" s="5"/>
      <c r="I105" s="124">
        <f t="shared" si="20"/>
        <v>0</v>
      </c>
      <c r="J105" s="209" t="str">
        <f t="shared" si="21"/>
        <v/>
      </c>
      <c r="K105" s="125" t="str">
        <f t="shared" si="22"/>
        <v/>
      </c>
      <c r="L105" s="6"/>
      <c r="M105" s="138" t="s">
        <v>18</v>
      </c>
      <c r="N105" s="10"/>
      <c r="O105" s="10"/>
      <c r="P105" s="209" t="str">
        <f t="shared" si="23"/>
        <v/>
      </c>
      <c r="Q105" s="142">
        <f t="shared" si="24"/>
        <v>0</v>
      </c>
      <c r="R105" s="143">
        <f t="shared" si="25"/>
        <v>0</v>
      </c>
      <c r="S105" s="143">
        <f t="shared" si="26"/>
        <v>0</v>
      </c>
      <c r="T105" s="143">
        <f t="shared" si="27"/>
        <v>0</v>
      </c>
      <c r="U105" s="7">
        <f t="shared" si="28"/>
        <v>0</v>
      </c>
      <c r="V105" s="8">
        <f t="shared" si="29"/>
        <v>0</v>
      </c>
      <c r="W105" s="144">
        <f t="shared" si="30"/>
        <v>0</v>
      </c>
      <c r="X105" s="145">
        <f t="shared" si="31"/>
        <v>0</v>
      </c>
      <c r="Y105" s="144">
        <f t="shared" si="32"/>
        <v>0</v>
      </c>
      <c r="Z105" s="144">
        <f t="shared" si="33"/>
        <v>0</v>
      </c>
      <c r="AA105" s="146">
        <f t="shared" si="34"/>
        <v>0</v>
      </c>
      <c r="AB105" s="144">
        <f t="shared" si="35"/>
        <v>0</v>
      </c>
      <c r="AC105" s="144">
        <f t="shared" si="36"/>
        <v>0</v>
      </c>
      <c r="AD105" s="146">
        <f t="shared" si="37"/>
        <v>0</v>
      </c>
      <c r="AE105" s="72">
        <f t="shared" si="38"/>
        <v>0</v>
      </c>
      <c r="AF105" s="102">
        <f t="shared" si="39"/>
        <v>0</v>
      </c>
      <c r="AG105" s="131"/>
    </row>
    <row r="106" spans="1:33" ht="24.95" customHeight="1" x14ac:dyDescent="0.35">
      <c r="A106" s="65"/>
      <c r="B106" s="1"/>
      <c r="C106" s="1"/>
      <c r="D106" s="3"/>
      <c r="E106" s="4"/>
      <c r="F106" s="4"/>
      <c r="G106" s="5"/>
      <c r="H106" s="5"/>
      <c r="I106" s="124">
        <f t="shared" si="20"/>
        <v>0</v>
      </c>
      <c r="J106" s="209" t="str">
        <f t="shared" si="21"/>
        <v/>
      </c>
      <c r="K106" s="125" t="str">
        <f t="shared" si="22"/>
        <v/>
      </c>
      <c r="L106" s="6"/>
      <c r="M106" s="138" t="s">
        <v>18</v>
      </c>
      <c r="N106" s="10"/>
      <c r="O106" s="10"/>
      <c r="P106" s="209" t="str">
        <f t="shared" si="23"/>
        <v/>
      </c>
      <c r="Q106" s="142">
        <f t="shared" si="24"/>
        <v>0</v>
      </c>
      <c r="R106" s="143">
        <f t="shared" si="25"/>
        <v>0</v>
      </c>
      <c r="S106" s="143">
        <f t="shared" si="26"/>
        <v>0</v>
      </c>
      <c r="T106" s="143">
        <f t="shared" si="27"/>
        <v>0</v>
      </c>
      <c r="U106" s="7">
        <f t="shared" si="28"/>
        <v>0</v>
      </c>
      <c r="V106" s="8">
        <f t="shared" si="29"/>
        <v>0</v>
      </c>
      <c r="W106" s="144">
        <f t="shared" si="30"/>
        <v>0</v>
      </c>
      <c r="X106" s="145">
        <f t="shared" si="31"/>
        <v>0</v>
      </c>
      <c r="Y106" s="144">
        <f t="shared" si="32"/>
        <v>0</v>
      </c>
      <c r="Z106" s="144">
        <f t="shared" si="33"/>
        <v>0</v>
      </c>
      <c r="AA106" s="146">
        <f t="shared" si="34"/>
        <v>0</v>
      </c>
      <c r="AB106" s="144">
        <f t="shared" si="35"/>
        <v>0</v>
      </c>
      <c r="AC106" s="144">
        <f t="shared" si="36"/>
        <v>0</v>
      </c>
      <c r="AD106" s="146">
        <f t="shared" si="37"/>
        <v>0</v>
      </c>
      <c r="AE106" s="72">
        <f t="shared" si="38"/>
        <v>0</v>
      </c>
      <c r="AF106" s="102">
        <f t="shared" si="39"/>
        <v>0</v>
      </c>
      <c r="AG106" s="131"/>
    </row>
    <row r="107" spans="1:33" ht="24.95" customHeight="1" x14ac:dyDescent="0.35">
      <c r="A107" s="65"/>
      <c r="B107" s="1"/>
      <c r="C107" s="1"/>
      <c r="D107" s="3"/>
      <c r="E107" s="4"/>
      <c r="F107" s="4"/>
      <c r="G107" s="5"/>
      <c r="H107" s="5"/>
      <c r="I107" s="124">
        <f t="shared" si="20"/>
        <v>0</v>
      </c>
      <c r="J107" s="209" t="str">
        <f t="shared" si="21"/>
        <v/>
      </c>
      <c r="K107" s="125" t="str">
        <f t="shared" si="22"/>
        <v/>
      </c>
      <c r="L107" s="6"/>
      <c r="M107" s="138" t="s">
        <v>18</v>
      </c>
      <c r="N107" s="10"/>
      <c r="O107" s="10"/>
      <c r="P107" s="209" t="str">
        <f t="shared" si="23"/>
        <v/>
      </c>
      <c r="Q107" s="142">
        <f t="shared" si="24"/>
        <v>0</v>
      </c>
      <c r="R107" s="143">
        <f t="shared" si="25"/>
        <v>0</v>
      </c>
      <c r="S107" s="143">
        <f t="shared" si="26"/>
        <v>0</v>
      </c>
      <c r="T107" s="143">
        <f t="shared" si="27"/>
        <v>0</v>
      </c>
      <c r="U107" s="7">
        <f t="shared" si="28"/>
        <v>0</v>
      </c>
      <c r="V107" s="8">
        <f t="shared" si="29"/>
        <v>0</v>
      </c>
      <c r="W107" s="144">
        <f t="shared" si="30"/>
        <v>0</v>
      </c>
      <c r="X107" s="145">
        <f t="shared" si="31"/>
        <v>0</v>
      </c>
      <c r="Y107" s="144">
        <f t="shared" si="32"/>
        <v>0</v>
      </c>
      <c r="Z107" s="144">
        <f t="shared" si="33"/>
        <v>0</v>
      </c>
      <c r="AA107" s="146">
        <f t="shared" si="34"/>
        <v>0</v>
      </c>
      <c r="AB107" s="144">
        <f t="shared" si="35"/>
        <v>0</v>
      </c>
      <c r="AC107" s="144">
        <f t="shared" si="36"/>
        <v>0</v>
      </c>
      <c r="AD107" s="146">
        <f t="shared" si="37"/>
        <v>0</v>
      </c>
      <c r="AE107" s="72">
        <f t="shared" si="38"/>
        <v>0</v>
      </c>
      <c r="AF107" s="102">
        <f t="shared" si="39"/>
        <v>0</v>
      </c>
      <c r="AG107" s="131"/>
    </row>
    <row r="108" spans="1:33" ht="24.95" customHeight="1" x14ac:dyDescent="0.35">
      <c r="A108" s="65"/>
      <c r="B108" s="1"/>
      <c r="C108" s="1"/>
      <c r="D108" s="3"/>
      <c r="E108" s="4"/>
      <c r="F108" s="4"/>
      <c r="G108" s="5"/>
      <c r="H108" s="5"/>
      <c r="I108" s="124">
        <f t="shared" si="20"/>
        <v>0</v>
      </c>
      <c r="J108" s="209" t="str">
        <f t="shared" si="21"/>
        <v/>
      </c>
      <c r="K108" s="125" t="str">
        <f t="shared" si="22"/>
        <v/>
      </c>
      <c r="L108" s="6"/>
      <c r="M108" s="138" t="s">
        <v>18</v>
      </c>
      <c r="N108" s="10"/>
      <c r="O108" s="10"/>
      <c r="P108" s="209" t="str">
        <f t="shared" si="23"/>
        <v/>
      </c>
      <c r="Q108" s="142">
        <f t="shared" si="24"/>
        <v>0</v>
      </c>
      <c r="R108" s="143">
        <f t="shared" si="25"/>
        <v>0</v>
      </c>
      <c r="S108" s="143">
        <f t="shared" si="26"/>
        <v>0</v>
      </c>
      <c r="T108" s="143">
        <f t="shared" si="27"/>
        <v>0</v>
      </c>
      <c r="U108" s="7">
        <f t="shared" si="28"/>
        <v>0</v>
      </c>
      <c r="V108" s="8">
        <f t="shared" si="29"/>
        <v>0</v>
      </c>
      <c r="W108" s="144">
        <f t="shared" si="30"/>
        <v>0</v>
      </c>
      <c r="X108" s="145">
        <f t="shared" si="31"/>
        <v>0</v>
      </c>
      <c r="Y108" s="144">
        <f t="shared" si="32"/>
        <v>0</v>
      </c>
      <c r="Z108" s="144">
        <f t="shared" si="33"/>
        <v>0</v>
      </c>
      <c r="AA108" s="146">
        <f t="shared" si="34"/>
        <v>0</v>
      </c>
      <c r="AB108" s="144">
        <f t="shared" si="35"/>
        <v>0</v>
      </c>
      <c r="AC108" s="144">
        <f t="shared" si="36"/>
        <v>0</v>
      </c>
      <c r="AD108" s="146">
        <f t="shared" si="37"/>
        <v>0</v>
      </c>
      <c r="AE108" s="72">
        <f t="shared" si="38"/>
        <v>0</v>
      </c>
      <c r="AF108" s="102">
        <f t="shared" si="39"/>
        <v>0</v>
      </c>
      <c r="AG108" s="131"/>
    </row>
    <row r="109" spans="1:33" ht="24.95" customHeight="1" x14ac:dyDescent="0.35">
      <c r="A109" s="65"/>
      <c r="B109" s="1"/>
      <c r="C109" s="1"/>
      <c r="D109" s="3"/>
      <c r="E109" s="4"/>
      <c r="F109" s="4"/>
      <c r="G109" s="5"/>
      <c r="H109" s="5"/>
      <c r="I109" s="124">
        <f t="shared" si="20"/>
        <v>0</v>
      </c>
      <c r="J109" s="209" t="str">
        <f t="shared" si="21"/>
        <v/>
      </c>
      <c r="K109" s="125" t="str">
        <f t="shared" si="22"/>
        <v/>
      </c>
      <c r="L109" s="6"/>
      <c r="M109" s="138" t="s">
        <v>18</v>
      </c>
      <c r="N109" s="10"/>
      <c r="O109" s="10"/>
      <c r="P109" s="209" t="str">
        <f t="shared" si="23"/>
        <v/>
      </c>
      <c r="Q109" s="142">
        <f t="shared" si="24"/>
        <v>0</v>
      </c>
      <c r="R109" s="143">
        <f t="shared" si="25"/>
        <v>0</v>
      </c>
      <c r="S109" s="143">
        <f t="shared" si="26"/>
        <v>0</v>
      </c>
      <c r="T109" s="143">
        <f t="shared" si="27"/>
        <v>0</v>
      </c>
      <c r="U109" s="7">
        <f t="shared" si="28"/>
        <v>0</v>
      </c>
      <c r="V109" s="8">
        <f t="shared" si="29"/>
        <v>0</v>
      </c>
      <c r="W109" s="144">
        <f t="shared" si="30"/>
        <v>0</v>
      </c>
      <c r="X109" s="145">
        <f t="shared" si="31"/>
        <v>0</v>
      </c>
      <c r="Y109" s="144">
        <f t="shared" si="32"/>
        <v>0</v>
      </c>
      <c r="Z109" s="144">
        <f t="shared" si="33"/>
        <v>0</v>
      </c>
      <c r="AA109" s="146">
        <f t="shared" si="34"/>
        <v>0</v>
      </c>
      <c r="AB109" s="144">
        <f t="shared" si="35"/>
        <v>0</v>
      </c>
      <c r="AC109" s="144">
        <f t="shared" si="36"/>
        <v>0</v>
      </c>
      <c r="AD109" s="146">
        <f t="shared" si="37"/>
        <v>0</v>
      </c>
      <c r="AE109" s="72">
        <f t="shared" si="38"/>
        <v>0</v>
      </c>
      <c r="AF109" s="102">
        <f t="shared" si="39"/>
        <v>0</v>
      </c>
      <c r="AG109" s="131"/>
    </row>
    <row r="110" spans="1:33" ht="24.95" customHeight="1" x14ac:dyDescent="0.35">
      <c r="A110" s="65"/>
      <c r="B110" s="1"/>
      <c r="C110" s="1"/>
      <c r="D110" s="3"/>
      <c r="E110" s="4"/>
      <c r="F110" s="4"/>
      <c r="G110" s="5"/>
      <c r="H110" s="5"/>
      <c r="I110" s="124">
        <f t="shared" si="20"/>
        <v>0</v>
      </c>
      <c r="J110" s="209" t="str">
        <f t="shared" si="21"/>
        <v/>
      </c>
      <c r="K110" s="125" t="str">
        <f t="shared" si="22"/>
        <v/>
      </c>
      <c r="L110" s="6"/>
      <c r="M110" s="138" t="s">
        <v>18</v>
      </c>
      <c r="N110" s="10"/>
      <c r="O110" s="10"/>
      <c r="P110" s="209" t="str">
        <f t="shared" si="23"/>
        <v/>
      </c>
      <c r="Q110" s="142">
        <f t="shared" si="24"/>
        <v>0</v>
      </c>
      <c r="R110" s="143">
        <f t="shared" si="25"/>
        <v>0</v>
      </c>
      <c r="S110" s="143">
        <f t="shared" si="26"/>
        <v>0</v>
      </c>
      <c r="T110" s="143">
        <f t="shared" si="27"/>
        <v>0</v>
      </c>
      <c r="U110" s="7">
        <f t="shared" si="28"/>
        <v>0</v>
      </c>
      <c r="V110" s="8">
        <f t="shared" si="29"/>
        <v>0</v>
      </c>
      <c r="W110" s="144">
        <f t="shared" si="30"/>
        <v>0</v>
      </c>
      <c r="X110" s="145">
        <f t="shared" si="31"/>
        <v>0</v>
      </c>
      <c r="Y110" s="144">
        <f t="shared" si="32"/>
        <v>0</v>
      </c>
      <c r="Z110" s="144">
        <f t="shared" si="33"/>
        <v>0</v>
      </c>
      <c r="AA110" s="146">
        <f t="shared" si="34"/>
        <v>0</v>
      </c>
      <c r="AB110" s="144">
        <f t="shared" si="35"/>
        <v>0</v>
      </c>
      <c r="AC110" s="144">
        <f t="shared" si="36"/>
        <v>0</v>
      </c>
      <c r="AD110" s="146">
        <f t="shared" si="37"/>
        <v>0</v>
      </c>
      <c r="AE110" s="72">
        <f t="shared" si="38"/>
        <v>0</v>
      </c>
      <c r="AF110" s="102">
        <f t="shared" si="39"/>
        <v>0</v>
      </c>
      <c r="AG110" s="131"/>
    </row>
    <row r="111" spans="1:33" ht="24.95" customHeight="1" x14ac:dyDescent="0.35">
      <c r="A111" s="65"/>
      <c r="B111" s="1"/>
      <c r="C111" s="1"/>
      <c r="D111" s="3"/>
      <c r="E111" s="4"/>
      <c r="F111" s="4"/>
      <c r="G111" s="5"/>
      <c r="H111" s="5"/>
      <c r="I111" s="124">
        <f t="shared" si="20"/>
        <v>0</v>
      </c>
      <c r="J111" s="209" t="str">
        <f t="shared" si="21"/>
        <v/>
      </c>
      <c r="K111" s="125" t="str">
        <f t="shared" si="22"/>
        <v/>
      </c>
      <c r="L111" s="6"/>
      <c r="M111" s="138" t="s">
        <v>18</v>
      </c>
      <c r="N111" s="10"/>
      <c r="O111" s="10"/>
      <c r="P111" s="209" t="str">
        <f t="shared" si="23"/>
        <v/>
      </c>
      <c r="Q111" s="142">
        <f t="shared" si="24"/>
        <v>0</v>
      </c>
      <c r="R111" s="143">
        <f t="shared" si="25"/>
        <v>0</v>
      </c>
      <c r="S111" s="143">
        <f t="shared" si="26"/>
        <v>0</v>
      </c>
      <c r="T111" s="143">
        <f t="shared" si="27"/>
        <v>0</v>
      </c>
      <c r="U111" s="7">
        <f t="shared" si="28"/>
        <v>0</v>
      </c>
      <c r="V111" s="8">
        <f t="shared" si="29"/>
        <v>0</v>
      </c>
      <c r="W111" s="144">
        <f t="shared" si="30"/>
        <v>0</v>
      </c>
      <c r="X111" s="145">
        <f t="shared" si="31"/>
        <v>0</v>
      </c>
      <c r="Y111" s="144">
        <f t="shared" si="32"/>
        <v>0</v>
      </c>
      <c r="Z111" s="144">
        <f t="shared" si="33"/>
        <v>0</v>
      </c>
      <c r="AA111" s="146">
        <f t="shared" si="34"/>
        <v>0</v>
      </c>
      <c r="AB111" s="144">
        <f t="shared" si="35"/>
        <v>0</v>
      </c>
      <c r="AC111" s="144">
        <f t="shared" si="36"/>
        <v>0</v>
      </c>
      <c r="AD111" s="146">
        <f t="shared" si="37"/>
        <v>0</v>
      </c>
      <c r="AE111" s="72">
        <f t="shared" si="38"/>
        <v>0</v>
      </c>
      <c r="AF111" s="102">
        <f t="shared" si="39"/>
        <v>0</v>
      </c>
      <c r="AG111" s="131"/>
    </row>
    <row r="112" spans="1:33" ht="24.95" customHeight="1" x14ac:dyDescent="0.35">
      <c r="A112" s="65"/>
      <c r="B112" s="1"/>
      <c r="C112" s="1"/>
      <c r="D112" s="3"/>
      <c r="E112" s="4"/>
      <c r="F112" s="4"/>
      <c r="G112" s="5"/>
      <c r="H112" s="5"/>
      <c r="I112" s="124">
        <f t="shared" si="20"/>
        <v>0</v>
      </c>
      <c r="J112" s="209" t="str">
        <f t="shared" si="21"/>
        <v/>
      </c>
      <c r="K112" s="125" t="str">
        <f t="shared" si="22"/>
        <v/>
      </c>
      <c r="L112" s="6"/>
      <c r="M112" s="138" t="s">
        <v>18</v>
      </c>
      <c r="N112" s="10"/>
      <c r="O112" s="10"/>
      <c r="P112" s="209" t="str">
        <f t="shared" si="23"/>
        <v/>
      </c>
      <c r="Q112" s="142">
        <f t="shared" si="24"/>
        <v>0</v>
      </c>
      <c r="R112" s="143">
        <f t="shared" si="25"/>
        <v>0</v>
      </c>
      <c r="S112" s="143">
        <f t="shared" si="26"/>
        <v>0</v>
      </c>
      <c r="T112" s="143">
        <f t="shared" si="27"/>
        <v>0</v>
      </c>
      <c r="U112" s="7">
        <f t="shared" si="28"/>
        <v>0</v>
      </c>
      <c r="V112" s="8">
        <f t="shared" si="29"/>
        <v>0</v>
      </c>
      <c r="W112" s="144">
        <f t="shared" si="30"/>
        <v>0</v>
      </c>
      <c r="X112" s="145">
        <f t="shared" si="31"/>
        <v>0</v>
      </c>
      <c r="Y112" s="144">
        <f t="shared" si="32"/>
        <v>0</v>
      </c>
      <c r="Z112" s="144">
        <f t="shared" si="33"/>
        <v>0</v>
      </c>
      <c r="AA112" s="146">
        <f t="shared" si="34"/>
        <v>0</v>
      </c>
      <c r="AB112" s="144">
        <f t="shared" si="35"/>
        <v>0</v>
      </c>
      <c r="AC112" s="144">
        <f t="shared" si="36"/>
        <v>0</v>
      </c>
      <c r="AD112" s="146">
        <f t="shared" si="37"/>
        <v>0</v>
      </c>
      <c r="AE112" s="72">
        <f t="shared" si="38"/>
        <v>0</v>
      </c>
      <c r="AF112" s="102">
        <f t="shared" si="39"/>
        <v>0</v>
      </c>
      <c r="AG112" s="131"/>
    </row>
    <row r="113" spans="1:33" ht="24.95" customHeight="1" x14ac:dyDescent="0.35">
      <c r="A113" s="65"/>
      <c r="B113" s="1"/>
      <c r="C113" s="1"/>
      <c r="D113" s="3"/>
      <c r="E113" s="4"/>
      <c r="F113" s="4"/>
      <c r="G113" s="5"/>
      <c r="H113" s="5"/>
      <c r="I113" s="124">
        <f t="shared" si="20"/>
        <v>0</v>
      </c>
      <c r="J113" s="209" t="str">
        <f t="shared" si="21"/>
        <v/>
      </c>
      <c r="K113" s="125" t="str">
        <f t="shared" si="22"/>
        <v/>
      </c>
      <c r="L113" s="6"/>
      <c r="M113" s="138" t="s">
        <v>18</v>
      </c>
      <c r="N113" s="10"/>
      <c r="O113" s="10"/>
      <c r="P113" s="209" t="str">
        <f t="shared" si="23"/>
        <v/>
      </c>
      <c r="Q113" s="142">
        <f t="shared" si="24"/>
        <v>0</v>
      </c>
      <c r="R113" s="143">
        <f t="shared" si="25"/>
        <v>0</v>
      </c>
      <c r="S113" s="143">
        <f t="shared" si="26"/>
        <v>0</v>
      </c>
      <c r="T113" s="143">
        <f t="shared" si="27"/>
        <v>0</v>
      </c>
      <c r="U113" s="7">
        <f t="shared" si="28"/>
        <v>0</v>
      </c>
      <c r="V113" s="8">
        <f t="shared" si="29"/>
        <v>0</v>
      </c>
      <c r="W113" s="144">
        <f t="shared" si="30"/>
        <v>0</v>
      </c>
      <c r="X113" s="145">
        <f t="shared" si="31"/>
        <v>0</v>
      </c>
      <c r="Y113" s="144">
        <f t="shared" si="32"/>
        <v>0</v>
      </c>
      <c r="Z113" s="144">
        <f t="shared" si="33"/>
        <v>0</v>
      </c>
      <c r="AA113" s="146">
        <f t="shared" si="34"/>
        <v>0</v>
      </c>
      <c r="AB113" s="144">
        <f t="shared" si="35"/>
        <v>0</v>
      </c>
      <c r="AC113" s="144">
        <f t="shared" si="36"/>
        <v>0</v>
      </c>
      <c r="AD113" s="146">
        <f t="shared" si="37"/>
        <v>0</v>
      </c>
      <c r="AE113" s="72">
        <f t="shared" si="38"/>
        <v>0</v>
      </c>
      <c r="AF113" s="102">
        <f t="shared" si="39"/>
        <v>0</v>
      </c>
      <c r="AG113" s="131"/>
    </row>
    <row r="114" spans="1:33" ht="24.95" customHeight="1" x14ac:dyDescent="0.35">
      <c r="A114" s="65"/>
      <c r="B114" s="1"/>
      <c r="C114" s="1"/>
      <c r="D114" s="3"/>
      <c r="E114" s="4"/>
      <c r="F114" s="4"/>
      <c r="G114" s="5"/>
      <c r="H114" s="5"/>
      <c r="I114" s="124">
        <f t="shared" si="20"/>
        <v>0</v>
      </c>
      <c r="J114" s="209" t="str">
        <f t="shared" si="21"/>
        <v/>
      </c>
      <c r="K114" s="125" t="str">
        <f t="shared" si="22"/>
        <v/>
      </c>
      <c r="L114" s="6"/>
      <c r="M114" s="138" t="s">
        <v>18</v>
      </c>
      <c r="N114" s="10"/>
      <c r="O114" s="10"/>
      <c r="P114" s="209" t="str">
        <f t="shared" si="23"/>
        <v/>
      </c>
      <c r="Q114" s="142">
        <f t="shared" si="24"/>
        <v>0</v>
      </c>
      <c r="R114" s="143">
        <f t="shared" si="25"/>
        <v>0</v>
      </c>
      <c r="S114" s="143">
        <f t="shared" si="26"/>
        <v>0</v>
      </c>
      <c r="T114" s="143">
        <f t="shared" si="27"/>
        <v>0</v>
      </c>
      <c r="U114" s="7">
        <f t="shared" si="28"/>
        <v>0</v>
      </c>
      <c r="V114" s="8">
        <f t="shared" si="29"/>
        <v>0</v>
      </c>
      <c r="W114" s="144">
        <f t="shared" si="30"/>
        <v>0</v>
      </c>
      <c r="X114" s="145">
        <f t="shared" si="31"/>
        <v>0</v>
      </c>
      <c r="Y114" s="144">
        <f t="shared" si="32"/>
        <v>0</v>
      </c>
      <c r="Z114" s="144">
        <f t="shared" si="33"/>
        <v>0</v>
      </c>
      <c r="AA114" s="146">
        <f t="shared" si="34"/>
        <v>0</v>
      </c>
      <c r="AB114" s="144">
        <f t="shared" si="35"/>
        <v>0</v>
      </c>
      <c r="AC114" s="144">
        <f t="shared" si="36"/>
        <v>0</v>
      </c>
      <c r="AD114" s="146">
        <f t="shared" si="37"/>
        <v>0</v>
      </c>
      <c r="AE114" s="72">
        <f t="shared" si="38"/>
        <v>0</v>
      </c>
      <c r="AF114" s="102">
        <f t="shared" si="39"/>
        <v>0</v>
      </c>
      <c r="AG114" s="131"/>
    </row>
    <row r="115" spans="1:33" ht="24.95" customHeight="1" x14ac:dyDescent="0.35">
      <c r="A115" s="65"/>
      <c r="B115" s="1"/>
      <c r="C115" s="1"/>
      <c r="D115" s="3"/>
      <c r="E115" s="4"/>
      <c r="F115" s="4"/>
      <c r="G115" s="5"/>
      <c r="H115" s="5"/>
      <c r="I115" s="124">
        <f t="shared" si="20"/>
        <v>0</v>
      </c>
      <c r="J115" s="209" t="str">
        <f t="shared" si="21"/>
        <v/>
      </c>
      <c r="K115" s="125" t="str">
        <f t="shared" si="22"/>
        <v/>
      </c>
      <c r="L115" s="6"/>
      <c r="M115" s="138" t="s">
        <v>18</v>
      </c>
      <c r="N115" s="10"/>
      <c r="O115" s="10"/>
      <c r="P115" s="209" t="str">
        <f t="shared" si="23"/>
        <v/>
      </c>
      <c r="Q115" s="142">
        <f t="shared" si="24"/>
        <v>0</v>
      </c>
      <c r="R115" s="143">
        <f t="shared" si="25"/>
        <v>0</v>
      </c>
      <c r="S115" s="143">
        <f t="shared" si="26"/>
        <v>0</v>
      </c>
      <c r="T115" s="143">
        <f t="shared" si="27"/>
        <v>0</v>
      </c>
      <c r="U115" s="7">
        <f t="shared" si="28"/>
        <v>0</v>
      </c>
      <c r="V115" s="8">
        <f t="shared" si="29"/>
        <v>0</v>
      </c>
      <c r="W115" s="144">
        <f t="shared" si="30"/>
        <v>0</v>
      </c>
      <c r="X115" s="145">
        <f t="shared" si="31"/>
        <v>0</v>
      </c>
      <c r="Y115" s="144">
        <f t="shared" si="32"/>
        <v>0</v>
      </c>
      <c r="Z115" s="144">
        <f t="shared" si="33"/>
        <v>0</v>
      </c>
      <c r="AA115" s="146">
        <f t="shared" si="34"/>
        <v>0</v>
      </c>
      <c r="AB115" s="144">
        <f t="shared" si="35"/>
        <v>0</v>
      </c>
      <c r="AC115" s="144">
        <f t="shared" si="36"/>
        <v>0</v>
      </c>
      <c r="AD115" s="146">
        <f t="shared" si="37"/>
        <v>0</v>
      </c>
      <c r="AE115" s="72">
        <f t="shared" si="38"/>
        <v>0</v>
      </c>
      <c r="AF115" s="102">
        <f t="shared" si="39"/>
        <v>0</v>
      </c>
      <c r="AG115" s="131"/>
    </row>
    <row r="116" spans="1:33" ht="24.95" customHeight="1" x14ac:dyDescent="0.35">
      <c r="A116" s="65"/>
      <c r="B116" s="1"/>
      <c r="C116" s="1"/>
      <c r="D116" s="3"/>
      <c r="E116" s="4"/>
      <c r="F116" s="4"/>
      <c r="G116" s="5"/>
      <c r="H116" s="5"/>
      <c r="I116" s="124">
        <f t="shared" si="20"/>
        <v>0</v>
      </c>
      <c r="J116" s="209" t="str">
        <f t="shared" si="21"/>
        <v/>
      </c>
      <c r="K116" s="125" t="str">
        <f t="shared" si="22"/>
        <v/>
      </c>
      <c r="L116" s="6"/>
      <c r="M116" s="138" t="s">
        <v>18</v>
      </c>
      <c r="N116" s="10"/>
      <c r="O116" s="10"/>
      <c r="P116" s="209" t="str">
        <f t="shared" si="23"/>
        <v/>
      </c>
      <c r="Q116" s="142">
        <f t="shared" si="24"/>
        <v>0</v>
      </c>
      <c r="R116" s="143">
        <f t="shared" si="25"/>
        <v>0</v>
      </c>
      <c r="S116" s="143">
        <f t="shared" si="26"/>
        <v>0</v>
      </c>
      <c r="T116" s="143">
        <f t="shared" si="27"/>
        <v>0</v>
      </c>
      <c r="U116" s="7">
        <f t="shared" si="28"/>
        <v>0</v>
      </c>
      <c r="V116" s="8">
        <f t="shared" si="29"/>
        <v>0</v>
      </c>
      <c r="W116" s="144">
        <f t="shared" si="30"/>
        <v>0</v>
      </c>
      <c r="X116" s="145">
        <f t="shared" si="31"/>
        <v>0</v>
      </c>
      <c r="Y116" s="144">
        <f t="shared" si="32"/>
        <v>0</v>
      </c>
      <c r="Z116" s="144">
        <f t="shared" si="33"/>
        <v>0</v>
      </c>
      <c r="AA116" s="146">
        <f t="shared" si="34"/>
        <v>0</v>
      </c>
      <c r="AB116" s="144">
        <f t="shared" si="35"/>
        <v>0</v>
      </c>
      <c r="AC116" s="144">
        <f t="shared" si="36"/>
        <v>0</v>
      </c>
      <c r="AD116" s="146">
        <f t="shared" si="37"/>
        <v>0</v>
      </c>
      <c r="AE116" s="72">
        <f t="shared" si="38"/>
        <v>0</v>
      </c>
      <c r="AF116" s="102">
        <f t="shared" si="39"/>
        <v>0</v>
      </c>
      <c r="AG116" s="131"/>
    </row>
    <row r="117" spans="1:33" ht="24.95" customHeight="1" x14ac:dyDescent="0.35">
      <c r="A117" s="65"/>
      <c r="B117" s="1"/>
      <c r="C117" s="1"/>
      <c r="D117" s="3"/>
      <c r="E117" s="4"/>
      <c r="F117" s="4"/>
      <c r="G117" s="5"/>
      <c r="H117" s="5"/>
      <c r="I117" s="124">
        <f t="shared" si="20"/>
        <v>0</v>
      </c>
      <c r="J117" s="209" t="str">
        <f t="shared" si="21"/>
        <v/>
      </c>
      <c r="K117" s="125" t="str">
        <f t="shared" si="22"/>
        <v/>
      </c>
      <c r="L117" s="6"/>
      <c r="M117" s="138" t="s">
        <v>18</v>
      </c>
      <c r="N117" s="10"/>
      <c r="O117" s="10"/>
      <c r="P117" s="209" t="str">
        <f t="shared" si="23"/>
        <v/>
      </c>
      <c r="Q117" s="142">
        <f t="shared" si="24"/>
        <v>0</v>
      </c>
      <c r="R117" s="143">
        <f t="shared" si="25"/>
        <v>0</v>
      </c>
      <c r="S117" s="143">
        <f t="shared" si="26"/>
        <v>0</v>
      </c>
      <c r="T117" s="143">
        <f t="shared" si="27"/>
        <v>0</v>
      </c>
      <c r="U117" s="7">
        <f t="shared" si="28"/>
        <v>0</v>
      </c>
      <c r="V117" s="8">
        <f t="shared" si="29"/>
        <v>0</v>
      </c>
      <c r="W117" s="144">
        <f t="shared" si="30"/>
        <v>0</v>
      </c>
      <c r="X117" s="145">
        <f t="shared" si="31"/>
        <v>0</v>
      </c>
      <c r="Y117" s="144">
        <f t="shared" si="32"/>
        <v>0</v>
      </c>
      <c r="Z117" s="144">
        <f t="shared" si="33"/>
        <v>0</v>
      </c>
      <c r="AA117" s="146">
        <f t="shared" si="34"/>
        <v>0</v>
      </c>
      <c r="AB117" s="144">
        <f t="shared" si="35"/>
        <v>0</v>
      </c>
      <c r="AC117" s="144">
        <f t="shared" si="36"/>
        <v>0</v>
      </c>
      <c r="AD117" s="146">
        <f t="shared" si="37"/>
        <v>0</v>
      </c>
      <c r="AE117" s="72">
        <f t="shared" si="38"/>
        <v>0</v>
      </c>
      <c r="AF117" s="102">
        <f t="shared" si="39"/>
        <v>0</v>
      </c>
      <c r="AG117" s="131"/>
    </row>
    <row r="118" spans="1:33" ht="24.95" customHeight="1" x14ac:dyDescent="0.35">
      <c r="A118" s="65"/>
      <c r="B118" s="1"/>
      <c r="C118" s="1"/>
      <c r="D118" s="3"/>
      <c r="E118" s="4"/>
      <c r="F118" s="4"/>
      <c r="G118" s="5"/>
      <c r="H118" s="5"/>
      <c r="I118" s="124">
        <f t="shared" si="20"/>
        <v>0</v>
      </c>
      <c r="J118" s="209" t="str">
        <f t="shared" si="21"/>
        <v/>
      </c>
      <c r="K118" s="125" t="str">
        <f t="shared" si="22"/>
        <v/>
      </c>
      <c r="L118" s="6"/>
      <c r="M118" s="138" t="s">
        <v>18</v>
      </c>
      <c r="N118" s="10"/>
      <c r="O118" s="10"/>
      <c r="P118" s="209" t="str">
        <f t="shared" si="23"/>
        <v/>
      </c>
      <c r="Q118" s="142">
        <f t="shared" si="24"/>
        <v>0</v>
      </c>
      <c r="R118" s="143">
        <f t="shared" si="25"/>
        <v>0</v>
      </c>
      <c r="S118" s="143">
        <f t="shared" si="26"/>
        <v>0</v>
      </c>
      <c r="T118" s="143">
        <f t="shared" si="27"/>
        <v>0</v>
      </c>
      <c r="U118" s="7">
        <f t="shared" si="28"/>
        <v>0</v>
      </c>
      <c r="V118" s="8">
        <f t="shared" si="29"/>
        <v>0</v>
      </c>
      <c r="W118" s="144">
        <f t="shared" si="30"/>
        <v>0</v>
      </c>
      <c r="X118" s="145">
        <f t="shared" si="31"/>
        <v>0</v>
      </c>
      <c r="Y118" s="144">
        <f t="shared" si="32"/>
        <v>0</v>
      </c>
      <c r="Z118" s="144">
        <f t="shared" si="33"/>
        <v>0</v>
      </c>
      <c r="AA118" s="146">
        <f t="shared" si="34"/>
        <v>0</v>
      </c>
      <c r="AB118" s="144">
        <f t="shared" si="35"/>
        <v>0</v>
      </c>
      <c r="AC118" s="144">
        <f t="shared" si="36"/>
        <v>0</v>
      </c>
      <c r="AD118" s="146">
        <f t="shared" si="37"/>
        <v>0</v>
      </c>
      <c r="AE118" s="72">
        <f t="shared" si="38"/>
        <v>0</v>
      </c>
      <c r="AF118" s="102">
        <f t="shared" si="39"/>
        <v>0</v>
      </c>
      <c r="AG118" s="131"/>
    </row>
    <row r="119" spans="1:33" ht="24.95" customHeight="1" x14ac:dyDescent="0.35">
      <c r="A119" s="65"/>
      <c r="B119" s="1"/>
      <c r="C119" s="1"/>
      <c r="D119" s="3"/>
      <c r="E119" s="4"/>
      <c r="F119" s="4"/>
      <c r="G119" s="5"/>
      <c r="H119" s="5"/>
      <c r="I119" s="124">
        <f t="shared" si="20"/>
        <v>0</v>
      </c>
      <c r="J119" s="209" t="str">
        <f t="shared" si="21"/>
        <v/>
      </c>
      <c r="K119" s="125" t="str">
        <f t="shared" si="22"/>
        <v/>
      </c>
      <c r="L119" s="6"/>
      <c r="M119" s="138" t="s">
        <v>18</v>
      </c>
      <c r="N119" s="10"/>
      <c r="O119" s="10"/>
      <c r="P119" s="209" t="str">
        <f t="shared" si="23"/>
        <v/>
      </c>
      <c r="Q119" s="142">
        <f t="shared" si="24"/>
        <v>0</v>
      </c>
      <c r="R119" s="143">
        <f t="shared" si="25"/>
        <v>0</v>
      </c>
      <c r="S119" s="143">
        <f t="shared" si="26"/>
        <v>0</v>
      </c>
      <c r="T119" s="143">
        <f t="shared" si="27"/>
        <v>0</v>
      </c>
      <c r="U119" s="7">
        <f t="shared" si="28"/>
        <v>0</v>
      </c>
      <c r="V119" s="8">
        <f t="shared" si="29"/>
        <v>0</v>
      </c>
      <c r="W119" s="144">
        <f t="shared" si="30"/>
        <v>0</v>
      </c>
      <c r="X119" s="145">
        <f t="shared" si="31"/>
        <v>0</v>
      </c>
      <c r="Y119" s="144">
        <f t="shared" si="32"/>
        <v>0</v>
      </c>
      <c r="Z119" s="144">
        <f t="shared" si="33"/>
        <v>0</v>
      </c>
      <c r="AA119" s="146">
        <f t="shared" si="34"/>
        <v>0</v>
      </c>
      <c r="AB119" s="144">
        <f t="shared" si="35"/>
        <v>0</v>
      </c>
      <c r="AC119" s="144">
        <f t="shared" si="36"/>
        <v>0</v>
      </c>
      <c r="AD119" s="146">
        <f t="shared" si="37"/>
        <v>0</v>
      </c>
      <c r="AE119" s="72">
        <f t="shared" si="38"/>
        <v>0</v>
      </c>
      <c r="AF119" s="102">
        <f t="shared" si="39"/>
        <v>0</v>
      </c>
      <c r="AG119" s="131"/>
    </row>
    <row r="120" spans="1:33" ht="24.95" customHeight="1" x14ac:dyDescent="0.35">
      <c r="A120" s="65"/>
      <c r="B120" s="1"/>
      <c r="C120" s="1"/>
      <c r="D120" s="3"/>
      <c r="E120" s="4"/>
      <c r="F120" s="4"/>
      <c r="G120" s="5"/>
      <c r="H120" s="5"/>
      <c r="I120" s="124">
        <f t="shared" si="20"/>
        <v>0</v>
      </c>
      <c r="J120" s="209" t="str">
        <f t="shared" si="21"/>
        <v/>
      </c>
      <c r="K120" s="125" t="str">
        <f t="shared" si="22"/>
        <v/>
      </c>
      <c r="L120" s="6"/>
      <c r="M120" s="138" t="s">
        <v>18</v>
      </c>
      <c r="N120" s="10"/>
      <c r="O120" s="10"/>
      <c r="P120" s="209" t="str">
        <f t="shared" si="23"/>
        <v/>
      </c>
      <c r="Q120" s="142">
        <f t="shared" si="24"/>
        <v>0</v>
      </c>
      <c r="R120" s="143">
        <f t="shared" si="25"/>
        <v>0</v>
      </c>
      <c r="S120" s="143">
        <f t="shared" si="26"/>
        <v>0</v>
      </c>
      <c r="T120" s="143">
        <f t="shared" si="27"/>
        <v>0</v>
      </c>
      <c r="U120" s="7">
        <f t="shared" si="28"/>
        <v>0</v>
      </c>
      <c r="V120" s="8">
        <f t="shared" si="29"/>
        <v>0</v>
      </c>
      <c r="W120" s="144">
        <f t="shared" si="30"/>
        <v>0</v>
      </c>
      <c r="X120" s="145">
        <f t="shared" si="31"/>
        <v>0</v>
      </c>
      <c r="Y120" s="144">
        <f t="shared" si="32"/>
        <v>0</v>
      </c>
      <c r="Z120" s="144">
        <f t="shared" si="33"/>
        <v>0</v>
      </c>
      <c r="AA120" s="146">
        <f t="shared" si="34"/>
        <v>0</v>
      </c>
      <c r="AB120" s="144">
        <f t="shared" si="35"/>
        <v>0</v>
      </c>
      <c r="AC120" s="144">
        <f t="shared" si="36"/>
        <v>0</v>
      </c>
      <c r="AD120" s="146">
        <f t="shared" si="37"/>
        <v>0</v>
      </c>
      <c r="AE120" s="72">
        <f t="shared" si="38"/>
        <v>0</v>
      </c>
      <c r="AF120" s="102">
        <f t="shared" si="39"/>
        <v>0</v>
      </c>
      <c r="AG120" s="131"/>
    </row>
    <row r="121" spans="1:33" ht="24.95" customHeight="1" x14ac:dyDescent="0.35">
      <c r="A121" s="65"/>
      <c r="B121" s="1"/>
      <c r="C121" s="1"/>
      <c r="D121" s="3"/>
      <c r="E121" s="4"/>
      <c r="F121" s="4"/>
      <c r="G121" s="5"/>
      <c r="H121" s="5"/>
      <c r="I121" s="124">
        <f t="shared" si="20"/>
        <v>0</v>
      </c>
      <c r="J121" s="209" t="str">
        <f t="shared" si="21"/>
        <v/>
      </c>
      <c r="K121" s="125" t="str">
        <f t="shared" si="22"/>
        <v/>
      </c>
      <c r="L121" s="6"/>
      <c r="M121" s="138" t="s">
        <v>18</v>
      </c>
      <c r="N121" s="10"/>
      <c r="O121" s="10"/>
      <c r="P121" s="209" t="str">
        <f t="shared" si="23"/>
        <v/>
      </c>
      <c r="Q121" s="142">
        <f t="shared" si="24"/>
        <v>0</v>
      </c>
      <c r="R121" s="143">
        <f t="shared" si="25"/>
        <v>0</v>
      </c>
      <c r="S121" s="143">
        <f t="shared" si="26"/>
        <v>0</v>
      </c>
      <c r="T121" s="143">
        <f t="shared" si="27"/>
        <v>0</v>
      </c>
      <c r="U121" s="7">
        <f t="shared" si="28"/>
        <v>0</v>
      </c>
      <c r="V121" s="8">
        <f t="shared" si="29"/>
        <v>0</v>
      </c>
      <c r="W121" s="144">
        <f t="shared" si="30"/>
        <v>0</v>
      </c>
      <c r="X121" s="145">
        <f t="shared" si="31"/>
        <v>0</v>
      </c>
      <c r="Y121" s="144">
        <f t="shared" si="32"/>
        <v>0</v>
      </c>
      <c r="Z121" s="144">
        <f t="shared" si="33"/>
        <v>0</v>
      </c>
      <c r="AA121" s="146">
        <f t="shared" si="34"/>
        <v>0</v>
      </c>
      <c r="AB121" s="144">
        <f t="shared" si="35"/>
        <v>0</v>
      </c>
      <c r="AC121" s="144">
        <f t="shared" si="36"/>
        <v>0</v>
      </c>
      <c r="AD121" s="146">
        <f t="shared" si="37"/>
        <v>0</v>
      </c>
      <c r="AE121" s="72">
        <f t="shared" si="38"/>
        <v>0</v>
      </c>
      <c r="AF121" s="102">
        <f t="shared" si="39"/>
        <v>0</v>
      </c>
      <c r="AG121" s="131"/>
    </row>
    <row r="122" spans="1:33" ht="24.95" customHeight="1" x14ac:dyDescent="0.35">
      <c r="A122" s="65"/>
      <c r="B122" s="1"/>
      <c r="C122" s="1"/>
      <c r="D122" s="3"/>
      <c r="E122" s="4"/>
      <c r="F122" s="4"/>
      <c r="G122" s="5"/>
      <c r="H122" s="5"/>
      <c r="I122" s="124">
        <f t="shared" si="20"/>
        <v>0</v>
      </c>
      <c r="J122" s="209" t="str">
        <f t="shared" si="21"/>
        <v/>
      </c>
      <c r="K122" s="125" t="str">
        <f t="shared" si="22"/>
        <v/>
      </c>
      <c r="L122" s="6"/>
      <c r="M122" s="138" t="s">
        <v>18</v>
      </c>
      <c r="N122" s="10"/>
      <c r="O122" s="10"/>
      <c r="P122" s="209" t="str">
        <f t="shared" si="23"/>
        <v/>
      </c>
      <c r="Q122" s="142">
        <f t="shared" si="24"/>
        <v>0</v>
      </c>
      <c r="R122" s="143">
        <f t="shared" si="25"/>
        <v>0</v>
      </c>
      <c r="S122" s="143">
        <f t="shared" si="26"/>
        <v>0</v>
      </c>
      <c r="T122" s="143">
        <f t="shared" si="27"/>
        <v>0</v>
      </c>
      <c r="U122" s="7">
        <f t="shared" si="28"/>
        <v>0</v>
      </c>
      <c r="V122" s="8">
        <f t="shared" si="29"/>
        <v>0</v>
      </c>
      <c r="W122" s="144">
        <f t="shared" si="30"/>
        <v>0</v>
      </c>
      <c r="X122" s="145">
        <f t="shared" si="31"/>
        <v>0</v>
      </c>
      <c r="Y122" s="144">
        <f t="shared" si="32"/>
        <v>0</v>
      </c>
      <c r="Z122" s="144">
        <f t="shared" si="33"/>
        <v>0</v>
      </c>
      <c r="AA122" s="146">
        <f t="shared" si="34"/>
        <v>0</v>
      </c>
      <c r="AB122" s="144">
        <f t="shared" si="35"/>
        <v>0</v>
      </c>
      <c r="AC122" s="144">
        <f t="shared" si="36"/>
        <v>0</v>
      </c>
      <c r="AD122" s="146">
        <f t="shared" si="37"/>
        <v>0</v>
      </c>
      <c r="AE122" s="72">
        <f t="shared" si="38"/>
        <v>0</v>
      </c>
      <c r="AF122" s="102">
        <f t="shared" si="39"/>
        <v>0</v>
      </c>
      <c r="AG122" s="131"/>
    </row>
    <row r="123" spans="1:33" ht="24.95" customHeight="1" x14ac:dyDescent="0.35">
      <c r="A123" s="65"/>
      <c r="B123" s="1"/>
      <c r="C123" s="1"/>
      <c r="D123" s="3"/>
      <c r="E123" s="4"/>
      <c r="F123" s="4"/>
      <c r="G123" s="5"/>
      <c r="H123" s="5"/>
      <c r="I123" s="124">
        <f t="shared" si="20"/>
        <v>0</v>
      </c>
      <c r="J123" s="209" t="str">
        <f t="shared" si="21"/>
        <v/>
      </c>
      <c r="K123" s="125" t="str">
        <f t="shared" si="22"/>
        <v/>
      </c>
      <c r="L123" s="6"/>
      <c r="M123" s="138" t="s">
        <v>18</v>
      </c>
      <c r="N123" s="10"/>
      <c r="O123" s="10"/>
      <c r="P123" s="209" t="str">
        <f t="shared" si="23"/>
        <v/>
      </c>
      <c r="Q123" s="142">
        <f t="shared" si="24"/>
        <v>0</v>
      </c>
      <c r="R123" s="143">
        <f t="shared" si="25"/>
        <v>0</v>
      </c>
      <c r="S123" s="143">
        <f t="shared" si="26"/>
        <v>0</v>
      </c>
      <c r="T123" s="143">
        <f t="shared" si="27"/>
        <v>0</v>
      </c>
      <c r="U123" s="7">
        <f t="shared" si="28"/>
        <v>0</v>
      </c>
      <c r="V123" s="8">
        <f t="shared" si="29"/>
        <v>0</v>
      </c>
      <c r="W123" s="144">
        <f t="shared" si="30"/>
        <v>0</v>
      </c>
      <c r="X123" s="145">
        <f t="shared" si="31"/>
        <v>0</v>
      </c>
      <c r="Y123" s="144">
        <f t="shared" si="32"/>
        <v>0</v>
      </c>
      <c r="Z123" s="144">
        <f t="shared" si="33"/>
        <v>0</v>
      </c>
      <c r="AA123" s="146">
        <f t="shared" si="34"/>
        <v>0</v>
      </c>
      <c r="AB123" s="144">
        <f t="shared" si="35"/>
        <v>0</v>
      </c>
      <c r="AC123" s="144">
        <f t="shared" si="36"/>
        <v>0</v>
      </c>
      <c r="AD123" s="146">
        <f t="shared" si="37"/>
        <v>0</v>
      </c>
      <c r="AE123" s="72">
        <f t="shared" si="38"/>
        <v>0</v>
      </c>
      <c r="AF123" s="102">
        <f t="shared" si="39"/>
        <v>0</v>
      </c>
      <c r="AG123" s="131"/>
    </row>
    <row r="124" spans="1:33" ht="24.95" customHeight="1" x14ac:dyDescent="0.35">
      <c r="A124" s="65"/>
      <c r="B124" s="1"/>
      <c r="C124" s="1"/>
      <c r="D124" s="3"/>
      <c r="E124" s="4"/>
      <c r="F124" s="4"/>
      <c r="G124" s="5"/>
      <c r="H124" s="5"/>
      <c r="I124" s="124">
        <f t="shared" si="20"/>
        <v>0</v>
      </c>
      <c r="J124" s="209" t="str">
        <f t="shared" si="21"/>
        <v/>
      </c>
      <c r="K124" s="125" t="str">
        <f t="shared" si="22"/>
        <v/>
      </c>
      <c r="L124" s="6"/>
      <c r="M124" s="138" t="s">
        <v>18</v>
      </c>
      <c r="N124" s="10"/>
      <c r="O124" s="10"/>
      <c r="P124" s="209" t="str">
        <f t="shared" si="23"/>
        <v/>
      </c>
      <c r="Q124" s="142">
        <f t="shared" si="24"/>
        <v>0</v>
      </c>
      <c r="R124" s="143">
        <f t="shared" si="25"/>
        <v>0</v>
      </c>
      <c r="S124" s="143">
        <f t="shared" si="26"/>
        <v>0</v>
      </c>
      <c r="T124" s="143">
        <f t="shared" si="27"/>
        <v>0</v>
      </c>
      <c r="U124" s="7">
        <f t="shared" si="28"/>
        <v>0</v>
      </c>
      <c r="V124" s="8">
        <f t="shared" si="29"/>
        <v>0</v>
      </c>
      <c r="W124" s="144">
        <f t="shared" si="30"/>
        <v>0</v>
      </c>
      <c r="X124" s="145">
        <f t="shared" si="31"/>
        <v>0</v>
      </c>
      <c r="Y124" s="144">
        <f t="shared" si="32"/>
        <v>0</v>
      </c>
      <c r="Z124" s="144">
        <f t="shared" si="33"/>
        <v>0</v>
      </c>
      <c r="AA124" s="146">
        <f t="shared" si="34"/>
        <v>0</v>
      </c>
      <c r="AB124" s="144">
        <f t="shared" si="35"/>
        <v>0</v>
      </c>
      <c r="AC124" s="144">
        <f t="shared" si="36"/>
        <v>0</v>
      </c>
      <c r="AD124" s="146">
        <f t="shared" si="37"/>
        <v>0</v>
      </c>
      <c r="AE124" s="72">
        <f t="shared" si="38"/>
        <v>0</v>
      </c>
      <c r="AF124" s="102">
        <f t="shared" si="39"/>
        <v>0</v>
      </c>
      <c r="AG124" s="131"/>
    </row>
    <row r="125" spans="1:33" ht="24.95" customHeight="1" x14ac:dyDescent="0.35">
      <c r="A125" s="65"/>
      <c r="B125" s="1"/>
      <c r="C125" s="1"/>
      <c r="D125" s="3"/>
      <c r="E125" s="4"/>
      <c r="F125" s="4"/>
      <c r="G125" s="5"/>
      <c r="H125" s="5"/>
      <c r="I125" s="124">
        <f t="shared" si="20"/>
        <v>0</v>
      </c>
      <c r="J125" s="209" t="str">
        <f t="shared" si="21"/>
        <v/>
      </c>
      <c r="K125" s="125" t="str">
        <f t="shared" si="22"/>
        <v/>
      </c>
      <c r="L125" s="6"/>
      <c r="M125" s="138" t="s">
        <v>18</v>
      </c>
      <c r="N125" s="10"/>
      <c r="O125" s="10"/>
      <c r="P125" s="209" t="str">
        <f t="shared" si="23"/>
        <v/>
      </c>
      <c r="Q125" s="142">
        <f t="shared" si="24"/>
        <v>0</v>
      </c>
      <c r="R125" s="143">
        <f t="shared" si="25"/>
        <v>0</v>
      </c>
      <c r="S125" s="143">
        <f t="shared" si="26"/>
        <v>0</v>
      </c>
      <c r="T125" s="143">
        <f t="shared" si="27"/>
        <v>0</v>
      </c>
      <c r="U125" s="7">
        <f t="shared" si="28"/>
        <v>0</v>
      </c>
      <c r="V125" s="8">
        <f t="shared" si="29"/>
        <v>0</v>
      </c>
      <c r="W125" s="144">
        <f t="shared" si="30"/>
        <v>0</v>
      </c>
      <c r="X125" s="145">
        <f t="shared" si="31"/>
        <v>0</v>
      </c>
      <c r="Y125" s="144">
        <f t="shared" si="32"/>
        <v>0</v>
      </c>
      <c r="Z125" s="144">
        <f t="shared" si="33"/>
        <v>0</v>
      </c>
      <c r="AA125" s="146">
        <f t="shared" si="34"/>
        <v>0</v>
      </c>
      <c r="AB125" s="144">
        <f t="shared" si="35"/>
        <v>0</v>
      </c>
      <c r="AC125" s="144">
        <f t="shared" si="36"/>
        <v>0</v>
      </c>
      <c r="AD125" s="146">
        <f t="shared" si="37"/>
        <v>0</v>
      </c>
      <c r="AE125" s="72">
        <f t="shared" si="38"/>
        <v>0</v>
      </c>
      <c r="AF125" s="102">
        <f t="shared" si="39"/>
        <v>0</v>
      </c>
      <c r="AG125" s="131"/>
    </row>
    <row r="126" spans="1:33" ht="24.95" customHeight="1" x14ac:dyDescent="0.35">
      <c r="A126" s="65"/>
      <c r="B126" s="1"/>
      <c r="C126" s="1"/>
      <c r="D126" s="3"/>
      <c r="E126" s="4"/>
      <c r="F126" s="4"/>
      <c r="G126" s="5"/>
      <c r="H126" s="5"/>
      <c r="I126" s="124">
        <f t="shared" si="20"/>
        <v>0</v>
      </c>
      <c r="J126" s="209" t="str">
        <f t="shared" si="21"/>
        <v/>
      </c>
      <c r="K126" s="125" t="str">
        <f t="shared" si="22"/>
        <v/>
      </c>
      <c r="L126" s="6"/>
      <c r="M126" s="138" t="s">
        <v>18</v>
      </c>
      <c r="N126" s="10"/>
      <c r="O126" s="10"/>
      <c r="P126" s="209" t="str">
        <f t="shared" si="23"/>
        <v/>
      </c>
      <c r="Q126" s="142">
        <f t="shared" si="24"/>
        <v>0</v>
      </c>
      <c r="R126" s="143">
        <f t="shared" si="25"/>
        <v>0</v>
      </c>
      <c r="S126" s="143">
        <f t="shared" si="26"/>
        <v>0</v>
      </c>
      <c r="T126" s="143">
        <f t="shared" si="27"/>
        <v>0</v>
      </c>
      <c r="U126" s="7">
        <f t="shared" si="28"/>
        <v>0</v>
      </c>
      <c r="V126" s="8">
        <f t="shared" si="29"/>
        <v>0</v>
      </c>
      <c r="W126" s="144">
        <f t="shared" si="30"/>
        <v>0</v>
      </c>
      <c r="X126" s="145">
        <f t="shared" si="31"/>
        <v>0</v>
      </c>
      <c r="Y126" s="144">
        <f t="shared" si="32"/>
        <v>0</v>
      </c>
      <c r="Z126" s="144">
        <f t="shared" si="33"/>
        <v>0</v>
      </c>
      <c r="AA126" s="146">
        <f t="shared" si="34"/>
        <v>0</v>
      </c>
      <c r="AB126" s="144">
        <f t="shared" si="35"/>
        <v>0</v>
      </c>
      <c r="AC126" s="144">
        <f t="shared" si="36"/>
        <v>0</v>
      </c>
      <c r="AD126" s="146">
        <f t="shared" si="37"/>
        <v>0</v>
      </c>
      <c r="AE126" s="72">
        <f t="shared" si="38"/>
        <v>0</v>
      </c>
      <c r="AF126" s="102">
        <f t="shared" si="39"/>
        <v>0</v>
      </c>
      <c r="AG126" s="131"/>
    </row>
    <row r="127" spans="1:33" ht="24.95" customHeight="1" x14ac:dyDescent="0.35">
      <c r="A127" s="65"/>
      <c r="B127" s="1"/>
      <c r="C127" s="1"/>
      <c r="D127" s="3"/>
      <c r="E127" s="4"/>
      <c r="F127" s="4"/>
      <c r="G127" s="5"/>
      <c r="H127" s="5"/>
      <c r="I127" s="124">
        <f t="shared" si="20"/>
        <v>0</v>
      </c>
      <c r="J127" s="209" t="str">
        <f t="shared" si="21"/>
        <v/>
      </c>
      <c r="K127" s="125" t="str">
        <f t="shared" si="22"/>
        <v/>
      </c>
      <c r="L127" s="6"/>
      <c r="M127" s="138" t="s">
        <v>18</v>
      </c>
      <c r="N127" s="10"/>
      <c r="O127" s="10"/>
      <c r="P127" s="209" t="str">
        <f t="shared" si="23"/>
        <v/>
      </c>
      <c r="Q127" s="142">
        <f t="shared" si="24"/>
        <v>0</v>
      </c>
      <c r="R127" s="143">
        <f t="shared" si="25"/>
        <v>0</v>
      </c>
      <c r="S127" s="143">
        <f t="shared" si="26"/>
        <v>0</v>
      </c>
      <c r="T127" s="143">
        <f t="shared" si="27"/>
        <v>0</v>
      </c>
      <c r="U127" s="7">
        <f t="shared" si="28"/>
        <v>0</v>
      </c>
      <c r="V127" s="8">
        <f t="shared" si="29"/>
        <v>0</v>
      </c>
      <c r="W127" s="144">
        <f t="shared" si="30"/>
        <v>0</v>
      </c>
      <c r="X127" s="145">
        <f t="shared" si="31"/>
        <v>0</v>
      </c>
      <c r="Y127" s="144">
        <f t="shared" si="32"/>
        <v>0</v>
      </c>
      <c r="Z127" s="144">
        <f t="shared" si="33"/>
        <v>0</v>
      </c>
      <c r="AA127" s="146">
        <f t="shared" si="34"/>
        <v>0</v>
      </c>
      <c r="AB127" s="144">
        <f t="shared" si="35"/>
        <v>0</v>
      </c>
      <c r="AC127" s="144">
        <f t="shared" si="36"/>
        <v>0</v>
      </c>
      <c r="AD127" s="146">
        <f t="shared" si="37"/>
        <v>0</v>
      </c>
      <c r="AE127" s="72">
        <f t="shared" si="38"/>
        <v>0</v>
      </c>
      <c r="AF127" s="102">
        <f t="shared" si="39"/>
        <v>0</v>
      </c>
      <c r="AG127" s="131"/>
    </row>
    <row r="128" spans="1:33" ht="24.95" customHeight="1" x14ac:dyDescent="0.35">
      <c r="A128" s="65"/>
      <c r="B128" s="1"/>
      <c r="C128" s="1"/>
      <c r="D128" s="3"/>
      <c r="E128" s="4"/>
      <c r="F128" s="4"/>
      <c r="G128" s="5"/>
      <c r="H128" s="5"/>
      <c r="I128" s="124">
        <f t="shared" si="20"/>
        <v>0</v>
      </c>
      <c r="J128" s="209" t="str">
        <f t="shared" si="21"/>
        <v/>
      </c>
      <c r="K128" s="125" t="str">
        <f t="shared" si="22"/>
        <v/>
      </c>
      <c r="L128" s="6"/>
      <c r="M128" s="138" t="s">
        <v>18</v>
      </c>
      <c r="N128" s="10"/>
      <c r="O128" s="10"/>
      <c r="P128" s="209" t="str">
        <f t="shared" si="23"/>
        <v/>
      </c>
      <c r="Q128" s="142">
        <f t="shared" si="24"/>
        <v>0</v>
      </c>
      <c r="R128" s="143">
        <f t="shared" si="25"/>
        <v>0</v>
      </c>
      <c r="S128" s="143">
        <f t="shared" si="26"/>
        <v>0</v>
      </c>
      <c r="T128" s="143">
        <f t="shared" si="27"/>
        <v>0</v>
      </c>
      <c r="U128" s="7">
        <f t="shared" si="28"/>
        <v>0</v>
      </c>
      <c r="V128" s="8">
        <f t="shared" si="29"/>
        <v>0</v>
      </c>
      <c r="W128" s="144">
        <f t="shared" si="30"/>
        <v>0</v>
      </c>
      <c r="X128" s="145">
        <f t="shared" si="31"/>
        <v>0</v>
      </c>
      <c r="Y128" s="144">
        <f t="shared" si="32"/>
        <v>0</v>
      </c>
      <c r="Z128" s="144">
        <f t="shared" si="33"/>
        <v>0</v>
      </c>
      <c r="AA128" s="146">
        <f t="shared" si="34"/>
        <v>0</v>
      </c>
      <c r="AB128" s="144">
        <f t="shared" si="35"/>
        <v>0</v>
      </c>
      <c r="AC128" s="144">
        <f t="shared" si="36"/>
        <v>0</v>
      </c>
      <c r="AD128" s="146">
        <f t="shared" si="37"/>
        <v>0</v>
      </c>
      <c r="AE128" s="72">
        <f t="shared" si="38"/>
        <v>0</v>
      </c>
      <c r="AF128" s="102">
        <f t="shared" si="39"/>
        <v>0</v>
      </c>
      <c r="AG128" s="131"/>
    </row>
    <row r="129" spans="1:33" ht="24.95" customHeight="1" x14ac:dyDescent="0.35">
      <c r="A129" s="65"/>
      <c r="B129" s="1"/>
      <c r="C129" s="1"/>
      <c r="D129" s="3"/>
      <c r="E129" s="4"/>
      <c r="F129" s="4"/>
      <c r="G129" s="5"/>
      <c r="H129" s="5"/>
      <c r="I129" s="124">
        <f t="shared" si="20"/>
        <v>0</v>
      </c>
      <c r="J129" s="209" t="str">
        <f t="shared" si="21"/>
        <v/>
      </c>
      <c r="K129" s="125" t="str">
        <f t="shared" si="22"/>
        <v/>
      </c>
      <c r="L129" s="6"/>
      <c r="M129" s="138" t="s">
        <v>18</v>
      </c>
      <c r="N129" s="10"/>
      <c r="O129" s="10"/>
      <c r="P129" s="209" t="str">
        <f t="shared" si="23"/>
        <v/>
      </c>
      <c r="Q129" s="142">
        <f t="shared" si="24"/>
        <v>0</v>
      </c>
      <c r="R129" s="143">
        <f t="shared" si="25"/>
        <v>0</v>
      </c>
      <c r="S129" s="143">
        <f t="shared" si="26"/>
        <v>0</v>
      </c>
      <c r="T129" s="143">
        <f t="shared" si="27"/>
        <v>0</v>
      </c>
      <c r="U129" s="7">
        <f t="shared" si="28"/>
        <v>0</v>
      </c>
      <c r="V129" s="8">
        <f t="shared" si="29"/>
        <v>0</v>
      </c>
      <c r="W129" s="144">
        <f t="shared" si="30"/>
        <v>0</v>
      </c>
      <c r="X129" s="145">
        <f t="shared" si="31"/>
        <v>0</v>
      </c>
      <c r="Y129" s="144">
        <f t="shared" si="32"/>
        <v>0</v>
      </c>
      <c r="Z129" s="144">
        <f t="shared" si="33"/>
        <v>0</v>
      </c>
      <c r="AA129" s="146">
        <f t="shared" si="34"/>
        <v>0</v>
      </c>
      <c r="AB129" s="144">
        <f t="shared" si="35"/>
        <v>0</v>
      </c>
      <c r="AC129" s="144">
        <f t="shared" si="36"/>
        <v>0</v>
      </c>
      <c r="AD129" s="146">
        <f t="shared" si="37"/>
        <v>0</v>
      </c>
      <c r="AE129" s="72">
        <f t="shared" si="38"/>
        <v>0</v>
      </c>
      <c r="AF129" s="102">
        <f t="shared" si="39"/>
        <v>0</v>
      </c>
      <c r="AG129" s="131"/>
    </row>
    <row r="130" spans="1:33" ht="24.95" customHeight="1" x14ac:dyDescent="0.35">
      <c r="A130" s="65"/>
      <c r="B130" s="1"/>
      <c r="C130" s="1"/>
      <c r="D130" s="3"/>
      <c r="E130" s="4"/>
      <c r="F130" s="4"/>
      <c r="G130" s="5"/>
      <c r="H130" s="5"/>
      <c r="I130" s="124">
        <f t="shared" si="20"/>
        <v>0</v>
      </c>
      <c r="J130" s="209" t="str">
        <f t="shared" si="21"/>
        <v/>
      </c>
      <c r="K130" s="125" t="str">
        <f t="shared" si="22"/>
        <v/>
      </c>
      <c r="L130" s="6"/>
      <c r="M130" s="138" t="s">
        <v>18</v>
      </c>
      <c r="N130" s="10"/>
      <c r="O130" s="10"/>
      <c r="P130" s="209" t="str">
        <f t="shared" si="23"/>
        <v/>
      </c>
      <c r="Q130" s="142">
        <f t="shared" si="24"/>
        <v>0</v>
      </c>
      <c r="R130" s="143">
        <f t="shared" si="25"/>
        <v>0</v>
      </c>
      <c r="S130" s="143">
        <f t="shared" si="26"/>
        <v>0</v>
      </c>
      <c r="T130" s="143">
        <f t="shared" si="27"/>
        <v>0</v>
      </c>
      <c r="U130" s="7">
        <f t="shared" si="28"/>
        <v>0</v>
      </c>
      <c r="V130" s="8">
        <f t="shared" si="29"/>
        <v>0</v>
      </c>
      <c r="W130" s="144">
        <f t="shared" si="30"/>
        <v>0</v>
      </c>
      <c r="X130" s="145">
        <f t="shared" si="31"/>
        <v>0</v>
      </c>
      <c r="Y130" s="144">
        <f t="shared" si="32"/>
        <v>0</v>
      </c>
      <c r="Z130" s="144">
        <f t="shared" si="33"/>
        <v>0</v>
      </c>
      <c r="AA130" s="146">
        <f t="shared" si="34"/>
        <v>0</v>
      </c>
      <c r="AB130" s="144">
        <f t="shared" si="35"/>
        <v>0</v>
      </c>
      <c r="AC130" s="144">
        <f t="shared" si="36"/>
        <v>0</v>
      </c>
      <c r="AD130" s="146">
        <f t="shared" si="37"/>
        <v>0</v>
      </c>
      <c r="AE130" s="72">
        <f t="shared" si="38"/>
        <v>0</v>
      </c>
      <c r="AF130" s="102">
        <f t="shared" si="39"/>
        <v>0</v>
      </c>
      <c r="AG130" s="131"/>
    </row>
    <row r="131" spans="1:33" ht="24.95" customHeight="1" x14ac:dyDescent="0.35">
      <c r="A131" s="65"/>
      <c r="B131" s="1"/>
      <c r="C131" s="1"/>
      <c r="D131" s="3"/>
      <c r="E131" s="4"/>
      <c r="F131" s="4"/>
      <c r="G131" s="5"/>
      <c r="H131" s="5"/>
      <c r="I131" s="124">
        <f t="shared" si="20"/>
        <v>0</v>
      </c>
      <c r="J131" s="209" t="str">
        <f t="shared" si="21"/>
        <v/>
      </c>
      <c r="K131" s="125" t="str">
        <f t="shared" si="22"/>
        <v/>
      </c>
      <c r="L131" s="6"/>
      <c r="M131" s="138" t="s">
        <v>18</v>
      </c>
      <c r="N131" s="10"/>
      <c r="O131" s="10"/>
      <c r="P131" s="209" t="str">
        <f t="shared" si="23"/>
        <v/>
      </c>
      <c r="Q131" s="142">
        <f t="shared" si="24"/>
        <v>0</v>
      </c>
      <c r="R131" s="143">
        <f t="shared" si="25"/>
        <v>0</v>
      </c>
      <c r="S131" s="143">
        <f t="shared" si="26"/>
        <v>0</v>
      </c>
      <c r="T131" s="143">
        <f t="shared" si="27"/>
        <v>0</v>
      </c>
      <c r="U131" s="7">
        <f t="shared" si="28"/>
        <v>0</v>
      </c>
      <c r="V131" s="8">
        <f t="shared" si="29"/>
        <v>0</v>
      </c>
      <c r="W131" s="144">
        <f t="shared" si="30"/>
        <v>0</v>
      </c>
      <c r="X131" s="145">
        <f t="shared" si="31"/>
        <v>0</v>
      </c>
      <c r="Y131" s="144">
        <f t="shared" si="32"/>
        <v>0</v>
      </c>
      <c r="Z131" s="144">
        <f t="shared" si="33"/>
        <v>0</v>
      </c>
      <c r="AA131" s="146">
        <f t="shared" si="34"/>
        <v>0</v>
      </c>
      <c r="AB131" s="144">
        <f t="shared" si="35"/>
        <v>0</v>
      </c>
      <c r="AC131" s="144">
        <f t="shared" si="36"/>
        <v>0</v>
      </c>
      <c r="AD131" s="146">
        <f t="shared" si="37"/>
        <v>0</v>
      </c>
      <c r="AE131" s="72">
        <f t="shared" si="38"/>
        <v>0</v>
      </c>
      <c r="AF131" s="102">
        <f t="shared" si="39"/>
        <v>0</v>
      </c>
      <c r="AG131" s="131"/>
    </row>
    <row r="132" spans="1:33" ht="24.95" customHeight="1" x14ac:dyDescent="0.35">
      <c r="A132" s="65"/>
      <c r="B132" s="1"/>
      <c r="C132" s="1"/>
      <c r="D132" s="3"/>
      <c r="E132" s="4"/>
      <c r="F132" s="4"/>
      <c r="G132" s="5"/>
      <c r="H132" s="5"/>
      <c r="I132" s="124">
        <f t="shared" si="20"/>
        <v>0</v>
      </c>
      <c r="J132" s="209" t="str">
        <f t="shared" si="21"/>
        <v/>
      </c>
      <c r="K132" s="125" t="str">
        <f t="shared" si="22"/>
        <v/>
      </c>
      <c r="L132" s="6"/>
      <c r="M132" s="138" t="s">
        <v>18</v>
      </c>
      <c r="N132" s="10"/>
      <c r="O132" s="10"/>
      <c r="P132" s="209" t="str">
        <f t="shared" si="23"/>
        <v/>
      </c>
      <c r="Q132" s="142">
        <f t="shared" si="24"/>
        <v>0</v>
      </c>
      <c r="R132" s="143">
        <f t="shared" si="25"/>
        <v>0</v>
      </c>
      <c r="S132" s="143">
        <f t="shared" si="26"/>
        <v>0</v>
      </c>
      <c r="T132" s="143">
        <f t="shared" si="27"/>
        <v>0</v>
      </c>
      <c r="U132" s="7">
        <f t="shared" si="28"/>
        <v>0</v>
      </c>
      <c r="V132" s="8">
        <f t="shared" si="29"/>
        <v>0</v>
      </c>
      <c r="W132" s="144">
        <f t="shared" si="30"/>
        <v>0</v>
      </c>
      <c r="X132" s="145">
        <f t="shared" si="31"/>
        <v>0</v>
      </c>
      <c r="Y132" s="144">
        <f t="shared" si="32"/>
        <v>0</v>
      </c>
      <c r="Z132" s="144">
        <f t="shared" si="33"/>
        <v>0</v>
      </c>
      <c r="AA132" s="146">
        <f t="shared" si="34"/>
        <v>0</v>
      </c>
      <c r="AB132" s="144">
        <f t="shared" si="35"/>
        <v>0</v>
      </c>
      <c r="AC132" s="144">
        <f t="shared" si="36"/>
        <v>0</v>
      </c>
      <c r="AD132" s="146">
        <f t="shared" si="37"/>
        <v>0</v>
      </c>
      <c r="AE132" s="72">
        <f t="shared" si="38"/>
        <v>0</v>
      </c>
      <c r="AF132" s="102">
        <f t="shared" si="39"/>
        <v>0</v>
      </c>
      <c r="AG132" s="131"/>
    </row>
    <row r="133" spans="1:33" ht="24.95" customHeight="1" x14ac:dyDescent="0.35">
      <c r="A133" s="65"/>
      <c r="B133" s="1"/>
      <c r="C133" s="1"/>
      <c r="D133" s="3"/>
      <c r="E133" s="4"/>
      <c r="F133" s="4"/>
      <c r="G133" s="5"/>
      <c r="H133" s="5"/>
      <c r="I133" s="124">
        <f t="shared" si="20"/>
        <v>0</v>
      </c>
      <c r="J133" s="209" t="str">
        <f t="shared" si="21"/>
        <v/>
      </c>
      <c r="K133" s="125" t="str">
        <f t="shared" si="22"/>
        <v/>
      </c>
      <c r="L133" s="6"/>
      <c r="M133" s="138" t="s">
        <v>18</v>
      </c>
      <c r="N133" s="10"/>
      <c r="O133" s="10"/>
      <c r="P133" s="209" t="str">
        <f t="shared" si="23"/>
        <v/>
      </c>
      <c r="Q133" s="142">
        <f t="shared" si="24"/>
        <v>0</v>
      </c>
      <c r="R133" s="143">
        <f t="shared" si="25"/>
        <v>0</v>
      </c>
      <c r="S133" s="143">
        <f t="shared" si="26"/>
        <v>0</v>
      </c>
      <c r="T133" s="143">
        <f t="shared" si="27"/>
        <v>0</v>
      </c>
      <c r="U133" s="7">
        <f t="shared" si="28"/>
        <v>0</v>
      </c>
      <c r="V133" s="8">
        <f t="shared" si="29"/>
        <v>0</v>
      </c>
      <c r="W133" s="144">
        <f t="shared" si="30"/>
        <v>0</v>
      </c>
      <c r="X133" s="145">
        <f t="shared" si="31"/>
        <v>0</v>
      </c>
      <c r="Y133" s="144">
        <f t="shared" si="32"/>
        <v>0</v>
      </c>
      <c r="Z133" s="144">
        <f t="shared" si="33"/>
        <v>0</v>
      </c>
      <c r="AA133" s="146">
        <f t="shared" si="34"/>
        <v>0</v>
      </c>
      <c r="AB133" s="144">
        <f t="shared" si="35"/>
        <v>0</v>
      </c>
      <c r="AC133" s="144">
        <f t="shared" si="36"/>
        <v>0</v>
      </c>
      <c r="AD133" s="146">
        <f t="shared" si="37"/>
        <v>0</v>
      </c>
      <c r="AE133" s="72">
        <f t="shared" si="38"/>
        <v>0</v>
      </c>
      <c r="AF133" s="102">
        <f t="shared" si="39"/>
        <v>0</v>
      </c>
      <c r="AG133" s="131"/>
    </row>
    <row r="134" spans="1:33" ht="24.95" customHeight="1" x14ac:dyDescent="0.35">
      <c r="A134" s="65"/>
      <c r="B134" s="1"/>
      <c r="C134" s="1"/>
      <c r="D134" s="3"/>
      <c r="E134" s="4"/>
      <c r="F134" s="4"/>
      <c r="G134" s="5"/>
      <c r="H134" s="5"/>
      <c r="I134" s="124">
        <f t="shared" si="20"/>
        <v>0</v>
      </c>
      <c r="J134" s="209" t="str">
        <f t="shared" si="21"/>
        <v/>
      </c>
      <c r="K134" s="125" t="str">
        <f t="shared" si="22"/>
        <v/>
      </c>
      <c r="L134" s="6"/>
      <c r="M134" s="138" t="s">
        <v>18</v>
      </c>
      <c r="N134" s="10"/>
      <c r="O134" s="10"/>
      <c r="P134" s="209" t="str">
        <f t="shared" si="23"/>
        <v/>
      </c>
      <c r="Q134" s="142">
        <f t="shared" si="24"/>
        <v>0</v>
      </c>
      <c r="R134" s="143">
        <f t="shared" si="25"/>
        <v>0</v>
      </c>
      <c r="S134" s="143">
        <f t="shared" si="26"/>
        <v>0</v>
      </c>
      <c r="T134" s="143">
        <f t="shared" si="27"/>
        <v>0</v>
      </c>
      <c r="U134" s="7">
        <f t="shared" si="28"/>
        <v>0</v>
      </c>
      <c r="V134" s="8">
        <f t="shared" si="29"/>
        <v>0</v>
      </c>
      <c r="W134" s="144">
        <f t="shared" si="30"/>
        <v>0</v>
      </c>
      <c r="X134" s="145">
        <f t="shared" si="31"/>
        <v>0</v>
      </c>
      <c r="Y134" s="144">
        <f t="shared" si="32"/>
        <v>0</v>
      </c>
      <c r="Z134" s="144">
        <f t="shared" si="33"/>
        <v>0</v>
      </c>
      <c r="AA134" s="146">
        <f t="shared" si="34"/>
        <v>0</v>
      </c>
      <c r="AB134" s="144">
        <f t="shared" si="35"/>
        <v>0</v>
      </c>
      <c r="AC134" s="144">
        <f t="shared" si="36"/>
        <v>0</v>
      </c>
      <c r="AD134" s="146">
        <f t="shared" si="37"/>
        <v>0</v>
      </c>
      <c r="AE134" s="72">
        <f t="shared" si="38"/>
        <v>0</v>
      </c>
      <c r="AF134" s="102">
        <f t="shared" si="39"/>
        <v>0</v>
      </c>
      <c r="AG134" s="131"/>
    </row>
    <row r="135" spans="1:33" ht="24.95" customHeight="1" x14ac:dyDescent="0.35">
      <c r="A135" s="65"/>
      <c r="B135" s="1"/>
      <c r="C135" s="1"/>
      <c r="D135" s="3"/>
      <c r="E135" s="4"/>
      <c r="F135" s="4"/>
      <c r="G135" s="5"/>
      <c r="H135" s="5"/>
      <c r="I135" s="124">
        <f t="shared" si="20"/>
        <v>0</v>
      </c>
      <c r="J135" s="209" t="str">
        <f t="shared" si="21"/>
        <v/>
      </c>
      <c r="K135" s="125" t="str">
        <f t="shared" si="22"/>
        <v/>
      </c>
      <c r="L135" s="6"/>
      <c r="M135" s="138" t="s">
        <v>18</v>
      </c>
      <c r="N135" s="10"/>
      <c r="O135" s="10"/>
      <c r="P135" s="209" t="str">
        <f t="shared" si="23"/>
        <v/>
      </c>
      <c r="Q135" s="142">
        <f t="shared" si="24"/>
        <v>0</v>
      </c>
      <c r="R135" s="143">
        <f t="shared" si="25"/>
        <v>0</v>
      </c>
      <c r="S135" s="143">
        <f t="shared" si="26"/>
        <v>0</v>
      </c>
      <c r="T135" s="143">
        <f t="shared" si="27"/>
        <v>0</v>
      </c>
      <c r="U135" s="7">
        <f t="shared" si="28"/>
        <v>0</v>
      </c>
      <c r="V135" s="8">
        <f t="shared" si="29"/>
        <v>0</v>
      </c>
      <c r="W135" s="144">
        <f t="shared" si="30"/>
        <v>0</v>
      </c>
      <c r="X135" s="145">
        <f t="shared" si="31"/>
        <v>0</v>
      </c>
      <c r="Y135" s="144">
        <f t="shared" si="32"/>
        <v>0</v>
      </c>
      <c r="Z135" s="144">
        <f t="shared" si="33"/>
        <v>0</v>
      </c>
      <c r="AA135" s="146">
        <f t="shared" si="34"/>
        <v>0</v>
      </c>
      <c r="AB135" s="144">
        <f t="shared" si="35"/>
        <v>0</v>
      </c>
      <c r="AC135" s="144">
        <f t="shared" si="36"/>
        <v>0</v>
      </c>
      <c r="AD135" s="146">
        <f t="shared" si="37"/>
        <v>0</v>
      </c>
      <c r="AE135" s="72">
        <f t="shared" si="38"/>
        <v>0</v>
      </c>
      <c r="AF135" s="102">
        <f t="shared" si="39"/>
        <v>0</v>
      </c>
      <c r="AG135" s="131"/>
    </row>
    <row r="136" spans="1:33" ht="24.95" customHeight="1" x14ac:dyDescent="0.35">
      <c r="A136" s="65"/>
      <c r="B136" s="1"/>
      <c r="C136" s="1"/>
      <c r="D136" s="3"/>
      <c r="E136" s="4"/>
      <c r="F136" s="4"/>
      <c r="G136" s="5"/>
      <c r="H136" s="5"/>
      <c r="I136" s="124">
        <f t="shared" ref="I136:I149" si="40">G136+H136</f>
        <v>0</v>
      </c>
      <c r="J136" s="209" t="str">
        <f t="shared" ref="J136:J149" si="41">IF(I136&gt;0,IF(E136="","Inserire periodo in colonne E e F",IF(F136="","Inserire periodo in colonne E e F",IF(G136="","Inserire gg. presenza in colonna G",IF(I136&gt;(F136-E136+1),"Errore n. max Giorni! Verificare periodo inserito",IF(L136="","Inserire Isee in colonna L",IF(M136="","Fleggare si/no colonna M",IF((F136-E136+1)=I136,"ok",""))))))),IF(AND(I136=0,E136&gt;0,F136&gt;0),"Inserire giorni colonne G/H",""))</f>
        <v/>
      </c>
      <c r="K136" s="125" t="str">
        <f t="shared" ref="K136:K149" si="42">IF((I136&gt;0),(F136-E136+1)-H136,"")</f>
        <v/>
      </c>
      <c r="L136" s="6"/>
      <c r="M136" s="138" t="s">
        <v>18</v>
      </c>
      <c r="N136" s="10"/>
      <c r="O136" s="10"/>
      <c r="P136" s="209" t="str">
        <f t="shared" ref="P136:P149" si="43">IF(AND(G136&gt;0,N136=0),"Inserire tariffa in colonna N",IF(AND(N136&gt;0,G136=0),"Inserire giorni in colonna G",IF(AND(H136&gt;0,O136=""),"Inserire tariffa ridotta in colonna O",IF(AND(O136&gt;0,H136=0),"Inserire gg. assenza in colonna H",""))))</f>
        <v/>
      </c>
      <c r="Q136" s="142">
        <f t="shared" ref="Q136:Q149" si="44">IF(N136=0,0,N136)</f>
        <v>0</v>
      </c>
      <c r="R136" s="143">
        <f t="shared" ref="R136:R149" si="45">IF(O136=0,0,O136)</f>
        <v>0</v>
      </c>
      <c r="S136" s="143">
        <f t="shared" ref="S136:S149" si="46">ROUND(G136*Q136,2)</f>
        <v>0</v>
      </c>
      <c r="T136" s="143">
        <f t="shared" ref="T136:T149" si="47">ROUND(H136*R136,2)</f>
        <v>0</v>
      </c>
      <c r="U136" s="7">
        <f t="shared" ref="U136:U149" si="48">ROUND(S136+T136,2)</f>
        <v>0</v>
      </c>
      <c r="V136" s="8">
        <f t="shared" ref="V136:V149" si="49">IF(L136=0,0,IF((L136&lt;5000),5000,L136))</f>
        <v>0</v>
      </c>
      <c r="W136" s="144">
        <f t="shared" ref="W136:W149" si="50">IF(V136=0,0,ROUND((V136-5000)/(20000-5000),2))</f>
        <v>0</v>
      </c>
      <c r="X136" s="145">
        <f t="shared" ref="X136:X149" si="51">IF(M136="NO",0,IF(M136="SI",17.82,0))</f>
        <v>0</v>
      </c>
      <c r="Y136" s="144">
        <f t="shared" ref="Y136:Y149" si="52">IF(AND(N136&gt;0,G136&gt;0),(ROUND((W136*(Q136-X136)+X136),2)),0)</f>
        <v>0</v>
      </c>
      <c r="Z136" s="144">
        <f t="shared" ref="Z136:Z149" si="53">IF(Q136&lt;Y136,Q136,Y136)</f>
        <v>0</v>
      </c>
      <c r="AA136" s="146">
        <f t="shared" ref="AA136:AA149" si="54">IF(AND(N136&gt;0,G136&gt;0,Y136&lt;Q136),ROUND(Q136-Y136,2),0)</f>
        <v>0</v>
      </c>
      <c r="AB136" s="144">
        <f t="shared" ref="AB136:AB149" si="55">IF(AND(O136&gt;0,H136&gt;0),(ROUND((W136*(R136-X136)+X136),2)),0)</f>
        <v>0</v>
      </c>
      <c r="AC136" s="144">
        <f t="shared" ref="AC136:AC149" si="56">IF(R136&lt;AB136,R136,AB136)</f>
        <v>0</v>
      </c>
      <c r="AD136" s="146">
        <f t="shared" ref="AD136:AD149" si="57">IF(AND(O136&gt;0,H136&gt;0,AB136&lt;R136),(ROUND(R136-AB136,2)),0)</f>
        <v>0</v>
      </c>
      <c r="AE136" s="72">
        <f t="shared" ref="AE136:AE149" si="58">ROUND((Z136*G136)+(AC136*H136),2)</f>
        <v>0</v>
      </c>
      <c r="AF136" s="102">
        <f t="shared" ref="AF136:AF149" si="59">IF(I136&gt;0,ROUND((AA136*G136)+(AD136*H136),2),0)</f>
        <v>0</v>
      </c>
      <c r="AG136" s="131"/>
    </row>
    <row r="137" spans="1:33" ht="24.95" customHeight="1" x14ac:dyDescent="0.35">
      <c r="A137" s="65"/>
      <c r="B137" s="1"/>
      <c r="C137" s="1"/>
      <c r="D137" s="3"/>
      <c r="E137" s="4"/>
      <c r="F137" s="4"/>
      <c r="G137" s="5"/>
      <c r="H137" s="5"/>
      <c r="I137" s="124">
        <f t="shared" si="40"/>
        <v>0</v>
      </c>
      <c r="J137" s="209" t="str">
        <f t="shared" si="41"/>
        <v/>
      </c>
      <c r="K137" s="125" t="str">
        <f t="shared" si="42"/>
        <v/>
      </c>
      <c r="L137" s="6"/>
      <c r="M137" s="138" t="s">
        <v>18</v>
      </c>
      <c r="N137" s="10"/>
      <c r="O137" s="10"/>
      <c r="P137" s="209" t="str">
        <f t="shared" si="43"/>
        <v/>
      </c>
      <c r="Q137" s="142">
        <f t="shared" si="44"/>
        <v>0</v>
      </c>
      <c r="R137" s="143">
        <f t="shared" si="45"/>
        <v>0</v>
      </c>
      <c r="S137" s="143">
        <f t="shared" si="46"/>
        <v>0</v>
      </c>
      <c r="T137" s="143">
        <f t="shared" si="47"/>
        <v>0</v>
      </c>
      <c r="U137" s="7">
        <f t="shared" si="48"/>
        <v>0</v>
      </c>
      <c r="V137" s="8">
        <f t="shared" si="49"/>
        <v>0</v>
      </c>
      <c r="W137" s="144">
        <f t="shared" si="50"/>
        <v>0</v>
      </c>
      <c r="X137" s="145">
        <f t="shared" si="51"/>
        <v>0</v>
      </c>
      <c r="Y137" s="144">
        <f t="shared" si="52"/>
        <v>0</v>
      </c>
      <c r="Z137" s="144">
        <f t="shared" si="53"/>
        <v>0</v>
      </c>
      <c r="AA137" s="146">
        <f t="shared" si="54"/>
        <v>0</v>
      </c>
      <c r="AB137" s="144">
        <f t="shared" si="55"/>
        <v>0</v>
      </c>
      <c r="AC137" s="144">
        <f t="shared" si="56"/>
        <v>0</v>
      </c>
      <c r="AD137" s="146">
        <f t="shared" si="57"/>
        <v>0</v>
      </c>
      <c r="AE137" s="72">
        <f t="shared" si="58"/>
        <v>0</v>
      </c>
      <c r="AF137" s="102">
        <f t="shared" si="59"/>
        <v>0</v>
      </c>
      <c r="AG137" s="131"/>
    </row>
    <row r="138" spans="1:33" ht="24.95" customHeight="1" x14ac:dyDescent="0.35">
      <c r="A138" s="65"/>
      <c r="B138" s="1"/>
      <c r="C138" s="1"/>
      <c r="D138" s="3"/>
      <c r="E138" s="4"/>
      <c r="F138" s="4"/>
      <c r="G138" s="5"/>
      <c r="H138" s="5"/>
      <c r="I138" s="124">
        <f t="shared" si="40"/>
        <v>0</v>
      </c>
      <c r="J138" s="209" t="str">
        <f t="shared" si="41"/>
        <v/>
      </c>
      <c r="K138" s="125" t="str">
        <f t="shared" si="42"/>
        <v/>
      </c>
      <c r="L138" s="6"/>
      <c r="M138" s="138" t="s">
        <v>18</v>
      </c>
      <c r="N138" s="10"/>
      <c r="O138" s="10"/>
      <c r="P138" s="209" t="str">
        <f t="shared" si="43"/>
        <v/>
      </c>
      <c r="Q138" s="142">
        <f t="shared" si="44"/>
        <v>0</v>
      </c>
      <c r="R138" s="143">
        <f t="shared" si="45"/>
        <v>0</v>
      </c>
      <c r="S138" s="143">
        <f t="shared" si="46"/>
        <v>0</v>
      </c>
      <c r="T138" s="143">
        <f t="shared" si="47"/>
        <v>0</v>
      </c>
      <c r="U138" s="7">
        <f t="shared" si="48"/>
        <v>0</v>
      </c>
      <c r="V138" s="8">
        <f t="shared" si="49"/>
        <v>0</v>
      </c>
      <c r="W138" s="144">
        <f t="shared" si="50"/>
        <v>0</v>
      </c>
      <c r="X138" s="145">
        <f t="shared" si="51"/>
        <v>0</v>
      </c>
      <c r="Y138" s="144">
        <f t="shared" si="52"/>
        <v>0</v>
      </c>
      <c r="Z138" s="144">
        <f t="shared" si="53"/>
        <v>0</v>
      </c>
      <c r="AA138" s="146">
        <f t="shared" si="54"/>
        <v>0</v>
      </c>
      <c r="AB138" s="144">
        <f t="shared" si="55"/>
        <v>0</v>
      </c>
      <c r="AC138" s="144">
        <f t="shared" si="56"/>
        <v>0</v>
      </c>
      <c r="AD138" s="146">
        <f t="shared" si="57"/>
        <v>0</v>
      </c>
      <c r="AE138" s="72">
        <f t="shared" si="58"/>
        <v>0</v>
      </c>
      <c r="AF138" s="102">
        <f t="shared" si="59"/>
        <v>0</v>
      </c>
      <c r="AG138" s="131"/>
    </row>
    <row r="139" spans="1:33" ht="24.95" customHeight="1" x14ac:dyDescent="0.35">
      <c r="A139" s="65"/>
      <c r="B139" s="1"/>
      <c r="C139" s="1"/>
      <c r="D139" s="3"/>
      <c r="E139" s="4"/>
      <c r="F139" s="4"/>
      <c r="G139" s="5"/>
      <c r="H139" s="5"/>
      <c r="I139" s="124">
        <f t="shared" si="40"/>
        <v>0</v>
      </c>
      <c r="J139" s="209" t="str">
        <f t="shared" si="41"/>
        <v/>
      </c>
      <c r="K139" s="125" t="str">
        <f t="shared" si="42"/>
        <v/>
      </c>
      <c r="L139" s="6"/>
      <c r="M139" s="138" t="s">
        <v>18</v>
      </c>
      <c r="N139" s="10"/>
      <c r="O139" s="10"/>
      <c r="P139" s="209" t="str">
        <f t="shared" si="43"/>
        <v/>
      </c>
      <c r="Q139" s="142">
        <f t="shared" si="44"/>
        <v>0</v>
      </c>
      <c r="R139" s="143">
        <f t="shared" si="45"/>
        <v>0</v>
      </c>
      <c r="S139" s="143">
        <f t="shared" si="46"/>
        <v>0</v>
      </c>
      <c r="T139" s="143">
        <f t="shared" si="47"/>
        <v>0</v>
      </c>
      <c r="U139" s="7">
        <f t="shared" si="48"/>
        <v>0</v>
      </c>
      <c r="V139" s="8">
        <f t="shared" si="49"/>
        <v>0</v>
      </c>
      <c r="W139" s="144">
        <f t="shared" si="50"/>
        <v>0</v>
      </c>
      <c r="X139" s="145">
        <f t="shared" si="51"/>
        <v>0</v>
      </c>
      <c r="Y139" s="144">
        <f t="shared" si="52"/>
        <v>0</v>
      </c>
      <c r="Z139" s="144">
        <f t="shared" si="53"/>
        <v>0</v>
      </c>
      <c r="AA139" s="146">
        <f t="shared" si="54"/>
        <v>0</v>
      </c>
      <c r="AB139" s="144">
        <f t="shared" si="55"/>
        <v>0</v>
      </c>
      <c r="AC139" s="144">
        <f t="shared" si="56"/>
        <v>0</v>
      </c>
      <c r="AD139" s="146">
        <f t="shared" si="57"/>
        <v>0</v>
      </c>
      <c r="AE139" s="72">
        <f t="shared" si="58"/>
        <v>0</v>
      </c>
      <c r="AF139" s="102">
        <f t="shared" si="59"/>
        <v>0</v>
      </c>
      <c r="AG139" s="131"/>
    </row>
    <row r="140" spans="1:33" ht="24.95" customHeight="1" x14ac:dyDescent="0.35">
      <c r="A140" s="65"/>
      <c r="B140" s="1"/>
      <c r="C140" s="1"/>
      <c r="D140" s="3"/>
      <c r="E140" s="4"/>
      <c r="F140" s="4"/>
      <c r="G140" s="5"/>
      <c r="H140" s="5"/>
      <c r="I140" s="124">
        <f t="shared" si="40"/>
        <v>0</v>
      </c>
      <c r="J140" s="209" t="str">
        <f t="shared" si="41"/>
        <v/>
      </c>
      <c r="K140" s="125" t="str">
        <f t="shared" si="42"/>
        <v/>
      </c>
      <c r="L140" s="6"/>
      <c r="M140" s="138" t="s">
        <v>18</v>
      </c>
      <c r="N140" s="10"/>
      <c r="O140" s="10"/>
      <c r="P140" s="209" t="str">
        <f t="shared" si="43"/>
        <v/>
      </c>
      <c r="Q140" s="142">
        <f t="shared" si="44"/>
        <v>0</v>
      </c>
      <c r="R140" s="143">
        <f t="shared" si="45"/>
        <v>0</v>
      </c>
      <c r="S140" s="143">
        <f t="shared" si="46"/>
        <v>0</v>
      </c>
      <c r="T140" s="143">
        <f t="shared" si="47"/>
        <v>0</v>
      </c>
      <c r="U140" s="7">
        <f t="shared" si="48"/>
        <v>0</v>
      </c>
      <c r="V140" s="8">
        <f t="shared" si="49"/>
        <v>0</v>
      </c>
      <c r="W140" s="144">
        <f t="shared" si="50"/>
        <v>0</v>
      </c>
      <c r="X140" s="145">
        <f t="shared" si="51"/>
        <v>0</v>
      </c>
      <c r="Y140" s="144">
        <f t="shared" si="52"/>
        <v>0</v>
      </c>
      <c r="Z140" s="144">
        <f t="shared" si="53"/>
        <v>0</v>
      </c>
      <c r="AA140" s="146">
        <f t="shared" si="54"/>
        <v>0</v>
      </c>
      <c r="AB140" s="144">
        <f t="shared" si="55"/>
        <v>0</v>
      </c>
      <c r="AC140" s="144">
        <f t="shared" si="56"/>
        <v>0</v>
      </c>
      <c r="AD140" s="146">
        <f t="shared" si="57"/>
        <v>0</v>
      </c>
      <c r="AE140" s="72">
        <f t="shared" si="58"/>
        <v>0</v>
      </c>
      <c r="AF140" s="102">
        <f t="shared" si="59"/>
        <v>0</v>
      </c>
      <c r="AG140" s="131"/>
    </row>
    <row r="141" spans="1:33" ht="24.95" customHeight="1" x14ac:dyDescent="0.35">
      <c r="A141" s="65"/>
      <c r="B141" s="1"/>
      <c r="C141" s="1"/>
      <c r="D141" s="3"/>
      <c r="E141" s="4"/>
      <c r="F141" s="4"/>
      <c r="G141" s="5"/>
      <c r="H141" s="5"/>
      <c r="I141" s="124">
        <f t="shared" si="40"/>
        <v>0</v>
      </c>
      <c r="J141" s="209" t="str">
        <f t="shared" si="41"/>
        <v/>
      </c>
      <c r="K141" s="125" t="str">
        <f t="shared" si="42"/>
        <v/>
      </c>
      <c r="L141" s="6"/>
      <c r="M141" s="138" t="s">
        <v>18</v>
      </c>
      <c r="N141" s="10"/>
      <c r="O141" s="10"/>
      <c r="P141" s="209" t="str">
        <f t="shared" si="43"/>
        <v/>
      </c>
      <c r="Q141" s="142">
        <f t="shared" si="44"/>
        <v>0</v>
      </c>
      <c r="R141" s="143">
        <f t="shared" si="45"/>
        <v>0</v>
      </c>
      <c r="S141" s="143">
        <f t="shared" si="46"/>
        <v>0</v>
      </c>
      <c r="T141" s="143">
        <f t="shared" si="47"/>
        <v>0</v>
      </c>
      <c r="U141" s="7">
        <f t="shared" si="48"/>
        <v>0</v>
      </c>
      <c r="V141" s="8">
        <f t="shared" si="49"/>
        <v>0</v>
      </c>
      <c r="W141" s="144">
        <f t="shared" si="50"/>
        <v>0</v>
      </c>
      <c r="X141" s="145">
        <f t="shared" si="51"/>
        <v>0</v>
      </c>
      <c r="Y141" s="144">
        <f t="shared" si="52"/>
        <v>0</v>
      </c>
      <c r="Z141" s="144">
        <f t="shared" si="53"/>
        <v>0</v>
      </c>
      <c r="AA141" s="146">
        <f t="shared" si="54"/>
        <v>0</v>
      </c>
      <c r="AB141" s="144">
        <f t="shared" si="55"/>
        <v>0</v>
      </c>
      <c r="AC141" s="144">
        <f t="shared" si="56"/>
        <v>0</v>
      </c>
      <c r="AD141" s="146">
        <f t="shared" si="57"/>
        <v>0</v>
      </c>
      <c r="AE141" s="72">
        <f t="shared" si="58"/>
        <v>0</v>
      </c>
      <c r="AF141" s="102">
        <f t="shared" si="59"/>
        <v>0</v>
      </c>
      <c r="AG141" s="131"/>
    </row>
    <row r="142" spans="1:33" ht="24.95" customHeight="1" x14ac:dyDescent="0.35">
      <c r="A142" s="65"/>
      <c r="B142" s="1"/>
      <c r="C142" s="1"/>
      <c r="D142" s="3"/>
      <c r="E142" s="4"/>
      <c r="F142" s="4"/>
      <c r="G142" s="5"/>
      <c r="H142" s="5"/>
      <c r="I142" s="124">
        <f t="shared" si="40"/>
        <v>0</v>
      </c>
      <c r="J142" s="209" t="str">
        <f t="shared" si="41"/>
        <v/>
      </c>
      <c r="K142" s="125" t="str">
        <f t="shared" si="42"/>
        <v/>
      </c>
      <c r="L142" s="6"/>
      <c r="M142" s="138" t="s">
        <v>18</v>
      </c>
      <c r="N142" s="10"/>
      <c r="O142" s="10"/>
      <c r="P142" s="209" t="str">
        <f t="shared" si="43"/>
        <v/>
      </c>
      <c r="Q142" s="142">
        <f t="shared" si="44"/>
        <v>0</v>
      </c>
      <c r="R142" s="143">
        <f t="shared" si="45"/>
        <v>0</v>
      </c>
      <c r="S142" s="143">
        <f t="shared" si="46"/>
        <v>0</v>
      </c>
      <c r="T142" s="143">
        <f t="shared" si="47"/>
        <v>0</v>
      </c>
      <c r="U142" s="7">
        <f t="shared" si="48"/>
        <v>0</v>
      </c>
      <c r="V142" s="8">
        <f t="shared" si="49"/>
        <v>0</v>
      </c>
      <c r="W142" s="144">
        <f t="shared" si="50"/>
        <v>0</v>
      </c>
      <c r="X142" s="145">
        <f t="shared" si="51"/>
        <v>0</v>
      </c>
      <c r="Y142" s="144">
        <f t="shared" si="52"/>
        <v>0</v>
      </c>
      <c r="Z142" s="144">
        <f t="shared" si="53"/>
        <v>0</v>
      </c>
      <c r="AA142" s="146">
        <f t="shared" si="54"/>
        <v>0</v>
      </c>
      <c r="AB142" s="144">
        <f t="shared" si="55"/>
        <v>0</v>
      </c>
      <c r="AC142" s="144">
        <f t="shared" si="56"/>
        <v>0</v>
      </c>
      <c r="AD142" s="146">
        <f t="shared" si="57"/>
        <v>0</v>
      </c>
      <c r="AE142" s="72">
        <f t="shared" si="58"/>
        <v>0</v>
      </c>
      <c r="AF142" s="102">
        <f t="shared" si="59"/>
        <v>0</v>
      </c>
      <c r="AG142" s="131"/>
    </row>
    <row r="143" spans="1:33" ht="24.95" customHeight="1" x14ac:dyDescent="0.35">
      <c r="A143" s="65"/>
      <c r="B143" s="1"/>
      <c r="C143" s="1"/>
      <c r="D143" s="3"/>
      <c r="E143" s="4"/>
      <c r="F143" s="4"/>
      <c r="G143" s="5"/>
      <c r="H143" s="5"/>
      <c r="I143" s="124">
        <f t="shared" si="40"/>
        <v>0</v>
      </c>
      <c r="J143" s="209" t="str">
        <f t="shared" si="41"/>
        <v/>
      </c>
      <c r="K143" s="125" t="str">
        <f t="shared" si="42"/>
        <v/>
      </c>
      <c r="L143" s="6"/>
      <c r="M143" s="138" t="s">
        <v>18</v>
      </c>
      <c r="N143" s="10"/>
      <c r="O143" s="10"/>
      <c r="P143" s="209" t="str">
        <f t="shared" si="43"/>
        <v/>
      </c>
      <c r="Q143" s="142">
        <f t="shared" si="44"/>
        <v>0</v>
      </c>
      <c r="R143" s="143">
        <f t="shared" si="45"/>
        <v>0</v>
      </c>
      <c r="S143" s="143">
        <f t="shared" si="46"/>
        <v>0</v>
      </c>
      <c r="T143" s="143">
        <f t="shared" si="47"/>
        <v>0</v>
      </c>
      <c r="U143" s="7">
        <f t="shared" si="48"/>
        <v>0</v>
      </c>
      <c r="V143" s="8">
        <f t="shared" si="49"/>
        <v>0</v>
      </c>
      <c r="W143" s="144">
        <f t="shared" si="50"/>
        <v>0</v>
      </c>
      <c r="X143" s="145">
        <f t="shared" si="51"/>
        <v>0</v>
      </c>
      <c r="Y143" s="144">
        <f t="shared" si="52"/>
        <v>0</v>
      </c>
      <c r="Z143" s="144">
        <f t="shared" si="53"/>
        <v>0</v>
      </c>
      <c r="AA143" s="146">
        <f t="shared" si="54"/>
        <v>0</v>
      </c>
      <c r="AB143" s="144">
        <f t="shared" si="55"/>
        <v>0</v>
      </c>
      <c r="AC143" s="144">
        <f t="shared" si="56"/>
        <v>0</v>
      </c>
      <c r="AD143" s="146">
        <f t="shared" si="57"/>
        <v>0</v>
      </c>
      <c r="AE143" s="72">
        <f t="shared" si="58"/>
        <v>0</v>
      </c>
      <c r="AF143" s="102">
        <f t="shared" si="59"/>
        <v>0</v>
      </c>
      <c r="AG143" s="131"/>
    </row>
    <row r="144" spans="1:33" ht="24.95" customHeight="1" x14ac:dyDescent="0.35">
      <c r="A144" s="65"/>
      <c r="B144" s="1"/>
      <c r="C144" s="1"/>
      <c r="D144" s="3"/>
      <c r="E144" s="4"/>
      <c r="F144" s="4"/>
      <c r="G144" s="5"/>
      <c r="H144" s="5"/>
      <c r="I144" s="124">
        <f t="shared" si="40"/>
        <v>0</v>
      </c>
      <c r="J144" s="209" t="str">
        <f t="shared" si="41"/>
        <v/>
      </c>
      <c r="K144" s="125" t="str">
        <f t="shared" si="42"/>
        <v/>
      </c>
      <c r="L144" s="6"/>
      <c r="M144" s="138" t="s">
        <v>18</v>
      </c>
      <c r="N144" s="10"/>
      <c r="O144" s="10"/>
      <c r="P144" s="209" t="str">
        <f t="shared" si="43"/>
        <v/>
      </c>
      <c r="Q144" s="142">
        <f t="shared" si="44"/>
        <v>0</v>
      </c>
      <c r="R144" s="143">
        <f t="shared" si="45"/>
        <v>0</v>
      </c>
      <c r="S144" s="143">
        <f t="shared" si="46"/>
        <v>0</v>
      </c>
      <c r="T144" s="143">
        <f t="shared" si="47"/>
        <v>0</v>
      </c>
      <c r="U144" s="7">
        <f t="shared" si="48"/>
        <v>0</v>
      </c>
      <c r="V144" s="8">
        <f t="shared" si="49"/>
        <v>0</v>
      </c>
      <c r="W144" s="144">
        <f t="shared" si="50"/>
        <v>0</v>
      </c>
      <c r="X144" s="145">
        <f t="shared" si="51"/>
        <v>0</v>
      </c>
      <c r="Y144" s="144">
        <f t="shared" si="52"/>
        <v>0</v>
      </c>
      <c r="Z144" s="144">
        <f t="shared" si="53"/>
        <v>0</v>
      </c>
      <c r="AA144" s="146">
        <f t="shared" si="54"/>
        <v>0</v>
      </c>
      <c r="AB144" s="144">
        <f t="shared" si="55"/>
        <v>0</v>
      </c>
      <c r="AC144" s="144">
        <f t="shared" si="56"/>
        <v>0</v>
      </c>
      <c r="AD144" s="146">
        <f t="shared" si="57"/>
        <v>0</v>
      </c>
      <c r="AE144" s="72">
        <f t="shared" si="58"/>
        <v>0</v>
      </c>
      <c r="AF144" s="102">
        <f t="shared" si="59"/>
        <v>0</v>
      </c>
      <c r="AG144" s="131"/>
    </row>
    <row r="145" spans="1:33" ht="24.95" customHeight="1" x14ac:dyDescent="0.35">
      <c r="A145" s="65"/>
      <c r="B145" s="1"/>
      <c r="C145" s="1"/>
      <c r="D145" s="3"/>
      <c r="E145" s="4"/>
      <c r="F145" s="4"/>
      <c r="G145" s="5"/>
      <c r="H145" s="5"/>
      <c r="I145" s="124">
        <f t="shared" si="40"/>
        <v>0</v>
      </c>
      <c r="J145" s="209" t="str">
        <f t="shared" si="41"/>
        <v/>
      </c>
      <c r="K145" s="125" t="str">
        <f t="shared" si="42"/>
        <v/>
      </c>
      <c r="L145" s="6"/>
      <c r="M145" s="138" t="s">
        <v>18</v>
      </c>
      <c r="N145" s="10"/>
      <c r="O145" s="10"/>
      <c r="P145" s="209" t="str">
        <f t="shared" si="43"/>
        <v/>
      </c>
      <c r="Q145" s="142">
        <f t="shared" si="44"/>
        <v>0</v>
      </c>
      <c r="R145" s="143">
        <f t="shared" si="45"/>
        <v>0</v>
      </c>
      <c r="S145" s="143">
        <f t="shared" si="46"/>
        <v>0</v>
      </c>
      <c r="T145" s="143">
        <f t="shared" si="47"/>
        <v>0</v>
      </c>
      <c r="U145" s="7">
        <f t="shared" si="48"/>
        <v>0</v>
      </c>
      <c r="V145" s="8">
        <f t="shared" si="49"/>
        <v>0</v>
      </c>
      <c r="W145" s="144">
        <f t="shared" si="50"/>
        <v>0</v>
      </c>
      <c r="X145" s="145">
        <f t="shared" si="51"/>
        <v>0</v>
      </c>
      <c r="Y145" s="144">
        <f t="shared" si="52"/>
        <v>0</v>
      </c>
      <c r="Z145" s="144">
        <f t="shared" si="53"/>
        <v>0</v>
      </c>
      <c r="AA145" s="146">
        <f t="shared" si="54"/>
        <v>0</v>
      </c>
      <c r="AB145" s="144">
        <f t="shared" si="55"/>
        <v>0</v>
      </c>
      <c r="AC145" s="144">
        <f t="shared" si="56"/>
        <v>0</v>
      </c>
      <c r="AD145" s="146">
        <f t="shared" si="57"/>
        <v>0</v>
      </c>
      <c r="AE145" s="72">
        <f t="shared" si="58"/>
        <v>0</v>
      </c>
      <c r="AF145" s="102">
        <f t="shared" si="59"/>
        <v>0</v>
      </c>
      <c r="AG145" s="131"/>
    </row>
    <row r="146" spans="1:33" ht="24.95" customHeight="1" x14ac:dyDescent="0.35">
      <c r="A146" s="65"/>
      <c r="B146" s="1"/>
      <c r="C146" s="1"/>
      <c r="D146" s="3"/>
      <c r="E146" s="4"/>
      <c r="F146" s="4"/>
      <c r="G146" s="5"/>
      <c r="H146" s="5"/>
      <c r="I146" s="124">
        <f t="shared" si="40"/>
        <v>0</v>
      </c>
      <c r="J146" s="209" t="str">
        <f t="shared" si="41"/>
        <v/>
      </c>
      <c r="K146" s="125" t="str">
        <f t="shared" si="42"/>
        <v/>
      </c>
      <c r="L146" s="6"/>
      <c r="M146" s="138" t="s">
        <v>18</v>
      </c>
      <c r="N146" s="10"/>
      <c r="O146" s="10"/>
      <c r="P146" s="209" t="str">
        <f t="shared" si="43"/>
        <v/>
      </c>
      <c r="Q146" s="142">
        <f t="shared" si="44"/>
        <v>0</v>
      </c>
      <c r="R146" s="143">
        <f t="shared" si="45"/>
        <v>0</v>
      </c>
      <c r="S146" s="143">
        <f t="shared" si="46"/>
        <v>0</v>
      </c>
      <c r="T146" s="143">
        <f t="shared" si="47"/>
        <v>0</v>
      </c>
      <c r="U146" s="7">
        <f t="shared" si="48"/>
        <v>0</v>
      </c>
      <c r="V146" s="8">
        <f t="shared" si="49"/>
        <v>0</v>
      </c>
      <c r="W146" s="144">
        <f t="shared" si="50"/>
        <v>0</v>
      </c>
      <c r="X146" s="145">
        <f t="shared" si="51"/>
        <v>0</v>
      </c>
      <c r="Y146" s="144">
        <f t="shared" si="52"/>
        <v>0</v>
      </c>
      <c r="Z146" s="144">
        <f t="shared" si="53"/>
        <v>0</v>
      </c>
      <c r="AA146" s="146">
        <f t="shared" si="54"/>
        <v>0</v>
      </c>
      <c r="AB146" s="144">
        <f t="shared" si="55"/>
        <v>0</v>
      </c>
      <c r="AC146" s="144">
        <f t="shared" si="56"/>
        <v>0</v>
      </c>
      <c r="AD146" s="146">
        <f t="shared" si="57"/>
        <v>0</v>
      </c>
      <c r="AE146" s="72">
        <f t="shared" si="58"/>
        <v>0</v>
      </c>
      <c r="AF146" s="102">
        <f t="shared" si="59"/>
        <v>0</v>
      </c>
      <c r="AG146" s="131"/>
    </row>
    <row r="147" spans="1:33" ht="24.95" customHeight="1" x14ac:dyDescent="0.35">
      <c r="A147" s="65"/>
      <c r="B147" s="1"/>
      <c r="C147" s="1"/>
      <c r="D147" s="3"/>
      <c r="E147" s="4"/>
      <c r="F147" s="4"/>
      <c r="G147" s="5"/>
      <c r="H147" s="5"/>
      <c r="I147" s="124">
        <f t="shared" si="40"/>
        <v>0</v>
      </c>
      <c r="J147" s="209" t="str">
        <f t="shared" si="41"/>
        <v/>
      </c>
      <c r="K147" s="125" t="str">
        <f t="shared" si="42"/>
        <v/>
      </c>
      <c r="L147" s="6"/>
      <c r="M147" s="138" t="s">
        <v>18</v>
      </c>
      <c r="N147" s="10"/>
      <c r="O147" s="10"/>
      <c r="P147" s="209" t="str">
        <f t="shared" si="43"/>
        <v/>
      </c>
      <c r="Q147" s="142">
        <f t="shared" si="44"/>
        <v>0</v>
      </c>
      <c r="R147" s="143">
        <f t="shared" si="45"/>
        <v>0</v>
      </c>
      <c r="S147" s="143">
        <f t="shared" si="46"/>
        <v>0</v>
      </c>
      <c r="T147" s="143">
        <f t="shared" si="47"/>
        <v>0</v>
      </c>
      <c r="U147" s="7">
        <f t="shared" si="48"/>
        <v>0</v>
      </c>
      <c r="V147" s="8">
        <f t="shared" si="49"/>
        <v>0</v>
      </c>
      <c r="W147" s="144">
        <f t="shared" si="50"/>
        <v>0</v>
      </c>
      <c r="X147" s="145">
        <f t="shared" si="51"/>
        <v>0</v>
      </c>
      <c r="Y147" s="144">
        <f t="shared" si="52"/>
        <v>0</v>
      </c>
      <c r="Z147" s="144">
        <f t="shared" si="53"/>
        <v>0</v>
      </c>
      <c r="AA147" s="146">
        <f t="shared" si="54"/>
        <v>0</v>
      </c>
      <c r="AB147" s="144">
        <f t="shared" si="55"/>
        <v>0</v>
      </c>
      <c r="AC147" s="144">
        <f t="shared" si="56"/>
        <v>0</v>
      </c>
      <c r="AD147" s="146">
        <f t="shared" si="57"/>
        <v>0</v>
      </c>
      <c r="AE147" s="72">
        <f t="shared" si="58"/>
        <v>0</v>
      </c>
      <c r="AF147" s="102">
        <f t="shared" si="59"/>
        <v>0</v>
      </c>
      <c r="AG147" s="131"/>
    </row>
    <row r="148" spans="1:33" ht="24.95" customHeight="1" x14ac:dyDescent="0.35">
      <c r="A148" s="65"/>
      <c r="B148" s="1"/>
      <c r="C148" s="1"/>
      <c r="D148" s="3"/>
      <c r="E148" s="4"/>
      <c r="F148" s="4"/>
      <c r="G148" s="5"/>
      <c r="H148" s="5"/>
      <c r="I148" s="124">
        <f t="shared" si="40"/>
        <v>0</v>
      </c>
      <c r="J148" s="209" t="str">
        <f t="shared" si="41"/>
        <v/>
      </c>
      <c r="K148" s="125" t="str">
        <f t="shared" si="42"/>
        <v/>
      </c>
      <c r="L148" s="6"/>
      <c r="M148" s="138" t="s">
        <v>18</v>
      </c>
      <c r="N148" s="10"/>
      <c r="O148" s="10"/>
      <c r="P148" s="209" t="str">
        <f t="shared" si="43"/>
        <v/>
      </c>
      <c r="Q148" s="142">
        <f t="shared" si="44"/>
        <v>0</v>
      </c>
      <c r="R148" s="143">
        <f t="shared" si="45"/>
        <v>0</v>
      </c>
      <c r="S148" s="143">
        <f t="shared" si="46"/>
        <v>0</v>
      </c>
      <c r="T148" s="143">
        <f t="shared" si="47"/>
        <v>0</v>
      </c>
      <c r="U148" s="7">
        <f t="shared" si="48"/>
        <v>0</v>
      </c>
      <c r="V148" s="8">
        <f t="shared" si="49"/>
        <v>0</v>
      </c>
      <c r="W148" s="144">
        <f t="shared" si="50"/>
        <v>0</v>
      </c>
      <c r="X148" s="145">
        <f t="shared" si="51"/>
        <v>0</v>
      </c>
      <c r="Y148" s="144">
        <f t="shared" si="52"/>
        <v>0</v>
      </c>
      <c r="Z148" s="144">
        <f t="shared" si="53"/>
        <v>0</v>
      </c>
      <c r="AA148" s="146">
        <f t="shared" si="54"/>
        <v>0</v>
      </c>
      <c r="AB148" s="144">
        <f t="shared" si="55"/>
        <v>0</v>
      </c>
      <c r="AC148" s="144">
        <f t="shared" si="56"/>
        <v>0</v>
      </c>
      <c r="AD148" s="146">
        <f t="shared" si="57"/>
        <v>0</v>
      </c>
      <c r="AE148" s="72">
        <f t="shared" si="58"/>
        <v>0</v>
      </c>
      <c r="AF148" s="102">
        <f t="shared" si="59"/>
        <v>0</v>
      </c>
      <c r="AG148" s="131"/>
    </row>
    <row r="149" spans="1:33" ht="24.95" customHeight="1" thickBot="1" x14ac:dyDescent="0.4">
      <c r="A149" s="65"/>
      <c r="B149" s="1"/>
      <c r="C149" s="1"/>
      <c r="D149" s="3"/>
      <c r="E149" s="4"/>
      <c r="F149" s="4"/>
      <c r="G149" s="5"/>
      <c r="H149" s="5"/>
      <c r="I149" s="124">
        <f t="shared" si="40"/>
        <v>0</v>
      </c>
      <c r="J149" s="209" t="str">
        <f t="shared" si="41"/>
        <v/>
      </c>
      <c r="K149" s="125" t="str">
        <f t="shared" si="42"/>
        <v/>
      </c>
      <c r="L149" s="6"/>
      <c r="M149" s="138" t="s">
        <v>18</v>
      </c>
      <c r="N149" s="10"/>
      <c r="O149" s="10"/>
      <c r="P149" s="209" t="str">
        <f t="shared" si="43"/>
        <v/>
      </c>
      <c r="Q149" s="142">
        <f t="shared" si="44"/>
        <v>0</v>
      </c>
      <c r="R149" s="143">
        <f t="shared" si="45"/>
        <v>0</v>
      </c>
      <c r="S149" s="143">
        <f t="shared" si="46"/>
        <v>0</v>
      </c>
      <c r="T149" s="143">
        <f t="shared" si="47"/>
        <v>0</v>
      </c>
      <c r="U149" s="7">
        <f t="shared" si="48"/>
        <v>0</v>
      </c>
      <c r="V149" s="8">
        <f t="shared" si="49"/>
        <v>0</v>
      </c>
      <c r="W149" s="144">
        <f t="shared" si="50"/>
        <v>0</v>
      </c>
      <c r="X149" s="145">
        <f t="shared" si="51"/>
        <v>0</v>
      </c>
      <c r="Y149" s="144">
        <f t="shared" si="52"/>
        <v>0</v>
      </c>
      <c r="Z149" s="144">
        <f t="shared" si="53"/>
        <v>0</v>
      </c>
      <c r="AA149" s="146">
        <f t="shared" si="54"/>
        <v>0</v>
      </c>
      <c r="AB149" s="144">
        <f t="shared" si="55"/>
        <v>0</v>
      </c>
      <c r="AC149" s="144">
        <f t="shared" si="56"/>
        <v>0</v>
      </c>
      <c r="AD149" s="146">
        <f t="shared" si="57"/>
        <v>0</v>
      </c>
      <c r="AE149" s="72">
        <f t="shared" si="58"/>
        <v>0</v>
      </c>
      <c r="AF149" s="102">
        <f t="shared" si="59"/>
        <v>0</v>
      </c>
      <c r="AG149" s="131"/>
    </row>
    <row r="150" spans="1:33" ht="37.700000000000003" customHeight="1" thickBot="1" x14ac:dyDescent="0.4">
      <c r="A150" s="147">
        <f>IF(SUM(A7:A149)&gt;0,LARGE($A$7:$A$149,1),0)</f>
        <v>0</v>
      </c>
      <c r="B150" s="170"/>
      <c r="C150" s="170"/>
      <c r="D150" s="171"/>
      <c r="E150" s="172"/>
      <c r="F150" s="172"/>
      <c r="G150" s="152"/>
      <c r="H150" s="152"/>
      <c r="I150" s="173"/>
      <c r="J150" s="173"/>
      <c r="K150" s="174"/>
      <c r="L150" s="21"/>
      <c r="M150" s="22"/>
      <c r="N150" s="23"/>
      <c r="O150" s="23"/>
      <c r="P150" s="104"/>
      <c r="Q150" s="175"/>
      <c r="R150" s="175"/>
      <c r="S150" s="175"/>
      <c r="T150" s="175"/>
      <c r="U150" s="156">
        <f>ROUND(SUM(U7:U149),2)</f>
        <v>0</v>
      </c>
      <c r="V150" s="12"/>
      <c r="W150" s="176"/>
      <c r="X150" s="177"/>
      <c r="Y150" s="177"/>
      <c r="Z150" s="176"/>
      <c r="AA150" s="178"/>
      <c r="AB150" s="176"/>
      <c r="AC150" s="176"/>
      <c r="AD150" s="178"/>
      <c r="AE150" s="156">
        <f>ROUND(SUM(AE7:AE149),2)</f>
        <v>0</v>
      </c>
      <c r="AF150" s="156">
        <f>ROUND(SUM(AF7:AF149),2)</f>
        <v>0</v>
      </c>
      <c r="AG150" s="131"/>
    </row>
  </sheetData>
  <sheetProtection algorithmName="SHA-512" hashValue="1kRab3CZXp6/paygzYnkUv9NrvsKAl7rcguJwIXq0/yV66Vc54XP0t8Kl4S/5fL4jNcbRpI5JulsLu4SzAMAhQ==" saltValue="uH1spEQ5PHOanZsIa+ixvQ==" spinCount="100000" sheet="1" objects="1" scenarios="1"/>
  <mergeCells count="10">
    <mergeCell ref="V5:W5"/>
    <mergeCell ref="Z5:AF5"/>
    <mergeCell ref="A4:AF4"/>
    <mergeCell ref="B5:C5"/>
    <mergeCell ref="E5:F5"/>
    <mergeCell ref="G5:H5"/>
    <mergeCell ref="I5:J5"/>
    <mergeCell ref="L5:M5"/>
    <mergeCell ref="N5:R5"/>
    <mergeCell ref="S5:U5"/>
  </mergeCells>
  <conditionalFormatting sqref="J7:J149">
    <cfRule type="cellIs" dxfId="5" priority="3" operator="notEqual">
      <formula>"ok"</formula>
    </cfRule>
    <cfRule type="cellIs" dxfId="4" priority="4" operator="equal">
      <formula>"Errore! Verificare Giorni"</formula>
    </cfRule>
  </conditionalFormatting>
  <conditionalFormatting sqref="P7:P149">
    <cfRule type="cellIs" dxfId="3" priority="1" operator="notEqual">
      <formula>"ok"</formula>
    </cfRule>
    <cfRule type="cellIs" dxfId="2" priority="2" operator="equal">
      <formula>"Errore! Verificare Giorni"</formula>
    </cfRule>
  </conditionalFormatting>
  <dataValidations count="14">
    <dataValidation type="list" allowBlank="1" showInputMessage="1" showErrorMessage="1" sqref="RDX982845:RDX983186 SZ7:SZ149 ACV7:ACV149 AMR7:AMR149 AWN7:AWN149 BGJ7:BGJ149 BQF7:BQF149 CAB7:CAB149 CJX7:CJX149 CTT7:CTT149 DDP7:DDP149 DNL7:DNL149 DXH7:DXH149 EHD7:EHD149 EQZ7:EQZ149 FAV7:FAV149 FKR7:FKR149 FUN7:FUN149 GEJ7:GEJ149 GOF7:GOF149 GYB7:GYB149 HHX7:HHX149 HRT7:HRT149 IBP7:IBP149 ILL7:ILL149 IVH7:IVH149 JFD7:JFD149 JOZ7:JOZ149 JYV7:JYV149 KIR7:KIR149 KSN7:KSN149 LCJ7:LCJ149 LMF7:LMF149 LWB7:LWB149 MFX7:MFX149 MPT7:MPT149 MZP7:MZP149 NJL7:NJL149 NTH7:NTH149 ODD7:ODD149 OMZ7:OMZ149 OWV7:OWV149 PGR7:PGR149 PQN7:PQN149 QAJ7:QAJ149 QKF7:QKF149 QUB7:QUB149 RDX7:RDX149 RNT7:RNT149 RXP7:RXP149 SHL7:SHL149 SRH7:SRH149 TBD7:TBD149 TKZ7:TKZ149 TUV7:TUV149 UER7:UER149 UON7:UON149 UYJ7:UYJ149 VIF7:VIF149 VSB7:VSB149 WBX7:WBX149 WLT7:WLT149 WVP7:WVP149 QUB982845:QUB983186 RNT982845:RNT983186 JD65341:JD65682 SZ65341:SZ65682 ACV65341:ACV65682 AMR65341:AMR65682 AWN65341:AWN65682 BGJ65341:BGJ65682 BQF65341:BQF65682 CAB65341:CAB65682 CJX65341:CJX65682 CTT65341:CTT65682 DDP65341:DDP65682 DNL65341:DNL65682 DXH65341:DXH65682 EHD65341:EHD65682 EQZ65341:EQZ65682 FAV65341:FAV65682 FKR65341:FKR65682 FUN65341:FUN65682 GEJ65341:GEJ65682 GOF65341:GOF65682 GYB65341:GYB65682 HHX65341:HHX65682 HRT65341:HRT65682 IBP65341:IBP65682 ILL65341:ILL65682 IVH65341:IVH65682 JFD65341:JFD65682 JOZ65341:JOZ65682 JYV65341:JYV65682 KIR65341:KIR65682 KSN65341:KSN65682 LCJ65341:LCJ65682 LMF65341:LMF65682 LWB65341:LWB65682 MFX65341:MFX65682 MPT65341:MPT65682 MZP65341:MZP65682 NJL65341:NJL65682 NTH65341:NTH65682 ODD65341:ODD65682 OMZ65341:OMZ65682 OWV65341:OWV65682 PGR65341:PGR65682 PQN65341:PQN65682 QAJ65341:QAJ65682 QKF65341:QKF65682 QUB65341:QUB65682 RDX65341:RDX65682 RNT65341:RNT65682 RXP65341:RXP65682 SHL65341:SHL65682 SRH65341:SRH65682 TBD65341:TBD65682 TKZ65341:TKZ65682 TUV65341:TUV65682 UER65341:UER65682 UON65341:UON65682 UYJ65341:UYJ65682 VIF65341:VIF65682 VSB65341:VSB65682 WBX65341:WBX65682 WLT65341:WLT65682 WVP65341:WVP65682 RXP982845:RXP983186 JD130877:JD131218 SZ130877:SZ131218 ACV130877:ACV131218 AMR130877:AMR131218 AWN130877:AWN131218 BGJ130877:BGJ131218 BQF130877:BQF131218 CAB130877:CAB131218 CJX130877:CJX131218 CTT130877:CTT131218 DDP130877:DDP131218 DNL130877:DNL131218 DXH130877:DXH131218 EHD130877:EHD131218 EQZ130877:EQZ131218 FAV130877:FAV131218 FKR130877:FKR131218 FUN130877:FUN131218 GEJ130877:GEJ131218 GOF130877:GOF131218 GYB130877:GYB131218 HHX130877:HHX131218 HRT130877:HRT131218 IBP130877:IBP131218 ILL130877:ILL131218 IVH130877:IVH131218 JFD130877:JFD131218 JOZ130877:JOZ131218 JYV130877:JYV131218 KIR130877:KIR131218 KSN130877:KSN131218 LCJ130877:LCJ131218 LMF130877:LMF131218 LWB130877:LWB131218 MFX130877:MFX131218 MPT130877:MPT131218 MZP130877:MZP131218 NJL130877:NJL131218 NTH130877:NTH131218 ODD130877:ODD131218 OMZ130877:OMZ131218 OWV130877:OWV131218 PGR130877:PGR131218 PQN130877:PQN131218 QAJ130877:QAJ131218 QKF130877:QKF131218 QUB130877:QUB131218 RDX130877:RDX131218 RNT130877:RNT131218 RXP130877:RXP131218 SHL130877:SHL131218 SRH130877:SRH131218 TBD130877:TBD131218 TKZ130877:TKZ131218 TUV130877:TUV131218 UER130877:UER131218 UON130877:UON131218 UYJ130877:UYJ131218 VIF130877:VIF131218 VSB130877:VSB131218 WBX130877:WBX131218 WLT130877:WLT131218 WVP130877:WVP131218 SHL982845:SHL983186 JD196413:JD196754 SZ196413:SZ196754 ACV196413:ACV196754 AMR196413:AMR196754 AWN196413:AWN196754 BGJ196413:BGJ196754 BQF196413:BQF196754 CAB196413:CAB196754 CJX196413:CJX196754 CTT196413:CTT196754 DDP196413:DDP196754 DNL196413:DNL196754 DXH196413:DXH196754 EHD196413:EHD196754 EQZ196413:EQZ196754 FAV196413:FAV196754 FKR196413:FKR196754 FUN196413:FUN196754 GEJ196413:GEJ196754 GOF196413:GOF196754 GYB196413:GYB196754 HHX196413:HHX196754 HRT196413:HRT196754 IBP196413:IBP196754 ILL196413:ILL196754 IVH196413:IVH196754 JFD196413:JFD196754 JOZ196413:JOZ196754 JYV196413:JYV196754 KIR196413:KIR196754 KSN196413:KSN196754 LCJ196413:LCJ196754 LMF196413:LMF196754 LWB196413:LWB196754 MFX196413:MFX196754 MPT196413:MPT196754 MZP196413:MZP196754 NJL196413:NJL196754 NTH196413:NTH196754 ODD196413:ODD196754 OMZ196413:OMZ196754 OWV196413:OWV196754 PGR196413:PGR196754 PQN196413:PQN196754 QAJ196413:QAJ196754 QKF196413:QKF196754 QUB196413:QUB196754 RDX196413:RDX196754 RNT196413:RNT196754 RXP196413:RXP196754 SHL196413:SHL196754 SRH196413:SRH196754 TBD196413:TBD196754 TKZ196413:TKZ196754 TUV196413:TUV196754 UER196413:UER196754 UON196413:UON196754 UYJ196413:UYJ196754 VIF196413:VIF196754 VSB196413:VSB196754 WBX196413:WBX196754 WLT196413:WLT196754 WVP196413:WVP196754 SRH982845:SRH983186 JD261949:JD262290 SZ261949:SZ262290 ACV261949:ACV262290 AMR261949:AMR262290 AWN261949:AWN262290 BGJ261949:BGJ262290 BQF261949:BQF262290 CAB261949:CAB262290 CJX261949:CJX262290 CTT261949:CTT262290 DDP261949:DDP262290 DNL261949:DNL262290 DXH261949:DXH262290 EHD261949:EHD262290 EQZ261949:EQZ262290 FAV261949:FAV262290 FKR261949:FKR262290 FUN261949:FUN262290 GEJ261949:GEJ262290 GOF261949:GOF262290 GYB261949:GYB262290 HHX261949:HHX262290 HRT261949:HRT262290 IBP261949:IBP262290 ILL261949:ILL262290 IVH261949:IVH262290 JFD261949:JFD262290 JOZ261949:JOZ262290 JYV261949:JYV262290 KIR261949:KIR262290 KSN261949:KSN262290 LCJ261949:LCJ262290 LMF261949:LMF262290 LWB261949:LWB262290 MFX261949:MFX262290 MPT261949:MPT262290 MZP261949:MZP262290 NJL261949:NJL262290 NTH261949:NTH262290 ODD261949:ODD262290 OMZ261949:OMZ262290 OWV261949:OWV262290 PGR261949:PGR262290 PQN261949:PQN262290 QAJ261949:QAJ262290 QKF261949:QKF262290 QUB261949:QUB262290 RDX261949:RDX262290 RNT261949:RNT262290 RXP261949:RXP262290 SHL261949:SHL262290 SRH261949:SRH262290 TBD261949:TBD262290 TKZ261949:TKZ262290 TUV261949:TUV262290 UER261949:UER262290 UON261949:UON262290 UYJ261949:UYJ262290 VIF261949:VIF262290 VSB261949:VSB262290 WBX261949:WBX262290 WLT261949:WLT262290 WVP261949:WVP262290 TBD982845:TBD983186 JD327485:JD327826 SZ327485:SZ327826 ACV327485:ACV327826 AMR327485:AMR327826 AWN327485:AWN327826 BGJ327485:BGJ327826 BQF327485:BQF327826 CAB327485:CAB327826 CJX327485:CJX327826 CTT327485:CTT327826 DDP327485:DDP327826 DNL327485:DNL327826 DXH327485:DXH327826 EHD327485:EHD327826 EQZ327485:EQZ327826 FAV327485:FAV327826 FKR327485:FKR327826 FUN327485:FUN327826 GEJ327485:GEJ327826 GOF327485:GOF327826 GYB327485:GYB327826 HHX327485:HHX327826 HRT327485:HRT327826 IBP327485:IBP327826 ILL327485:ILL327826 IVH327485:IVH327826 JFD327485:JFD327826 JOZ327485:JOZ327826 JYV327485:JYV327826 KIR327485:KIR327826 KSN327485:KSN327826 LCJ327485:LCJ327826 LMF327485:LMF327826 LWB327485:LWB327826 MFX327485:MFX327826 MPT327485:MPT327826 MZP327485:MZP327826 NJL327485:NJL327826 NTH327485:NTH327826 ODD327485:ODD327826 OMZ327485:OMZ327826 OWV327485:OWV327826 PGR327485:PGR327826 PQN327485:PQN327826 QAJ327485:QAJ327826 QKF327485:QKF327826 QUB327485:QUB327826 RDX327485:RDX327826 RNT327485:RNT327826 RXP327485:RXP327826 SHL327485:SHL327826 SRH327485:SRH327826 TBD327485:TBD327826 TKZ327485:TKZ327826 TUV327485:TUV327826 UER327485:UER327826 UON327485:UON327826 UYJ327485:UYJ327826 VIF327485:VIF327826 VSB327485:VSB327826 WBX327485:WBX327826 WLT327485:WLT327826 WVP327485:WVP327826 TKZ982845:TKZ983186 JD393021:JD393362 SZ393021:SZ393362 ACV393021:ACV393362 AMR393021:AMR393362 AWN393021:AWN393362 BGJ393021:BGJ393362 BQF393021:BQF393362 CAB393021:CAB393362 CJX393021:CJX393362 CTT393021:CTT393362 DDP393021:DDP393362 DNL393021:DNL393362 DXH393021:DXH393362 EHD393021:EHD393362 EQZ393021:EQZ393362 FAV393021:FAV393362 FKR393021:FKR393362 FUN393021:FUN393362 GEJ393021:GEJ393362 GOF393021:GOF393362 GYB393021:GYB393362 HHX393021:HHX393362 HRT393021:HRT393362 IBP393021:IBP393362 ILL393021:ILL393362 IVH393021:IVH393362 JFD393021:JFD393362 JOZ393021:JOZ393362 JYV393021:JYV393362 KIR393021:KIR393362 KSN393021:KSN393362 LCJ393021:LCJ393362 LMF393021:LMF393362 LWB393021:LWB393362 MFX393021:MFX393362 MPT393021:MPT393362 MZP393021:MZP393362 NJL393021:NJL393362 NTH393021:NTH393362 ODD393021:ODD393362 OMZ393021:OMZ393362 OWV393021:OWV393362 PGR393021:PGR393362 PQN393021:PQN393362 QAJ393021:QAJ393362 QKF393021:QKF393362 QUB393021:QUB393362 RDX393021:RDX393362 RNT393021:RNT393362 RXP393021:RXP393362 SHL393021:SHL393362 SRH393021:SRH393362 TBD393021:TBD393362 TKZ393021:TKZ393362 TUV393021:TUV393362 UER393021:UER393362 UON393021:UON393362 UYJ393021:UYJ393362 VIF393021:VIF393362 VSB393021:VSB393362 WBX393021:WBX393362 WLT393021:WLT393362 WVP393021:WVP393362 TUV982845:TUV983186 JD458557:JD458898 SZ458557:SZ458898 ACV458557:ACV458898 AMR458557:AMR458898 AWN458557:AWN458898 BGJ458557:BGJ458898 BQF458557:BQF458898 CAB458557:CAB458898 CJX458557:CJX458898 CTT458557:CTT458898 DDP458557:DDP458898 DNL458557:DNL458898 DXH458557:DXH458898 EHD458557:EHD458898 EQZ458557:EQZ458898 FAV458557:FAV458898 FKR458557:FKR458898 FUN458557:FUN458898 GEJ458557:GEJ458898 GOF458557:GOF458898 GYB458557:GYB458898 HHX458557:HHX458898 HRT458557:HRT458898 IBP458557:IBP458898 ILL458557:ILL458898 IVH458557:IVH458898 JFD458557:JFD458898 JOZ458557:JOZ458898 JYV458557:JYV458898 KIR458557:KIR458898 KSN458557:KSN458898 LCJ458557:LCJ458898 LMF458557:LMF458898 LWB458557:LWB458898 MFX458557:MFX458898 MPT458557:MPT458898 MZP458557:MZP458898 NJL458557:NJL458898 NTH458557:NTH458898 ODD458557:ODD458898 OMZ458557:OMZ458898 OWV458557:OWV458898 PGR458557:PGR458898 PQN458557:PQN458898 QAJ458557:QAJ458898 QKF458557:QKF458898 QUB458557:QUB458898 RDX458557:RDX458898 RNT458557:RNT458898 RXP458557:RXP458898 SHL458557:SHL458898 SRH458557:SRH458898 TBD458557:TBD458898 TKZ458557:TKZ458898 TUV458557:TUV458898 UER458557:UER458898 UON458557:UON458898 UYJ458557:UYJ458898 VIF458557:VIF458898 VSB458557:VSB458898 WBX458557:WBX458898 WLT458557:WLT458898 WVP458557:WVP458898 UER982845:UER983186 JD524093:JD524434 SZ524093:SZ524434 ACV524093:ACV524434 AMR524093:AMR524434 AWN524093:AWN524434 BGJ524093:BGJ524434 BQF524093:BQF524434 CAB524093:CAB524434 CJX524093:CJX524434 CTT524093:CTT524434 DDP524093:DDP524434 DNL524093:DNL524434 DXH524093:DXH524434 EHD524093:EHD524434 EQZ524093:EQZ524434 FAV524093:FAV524434 FKR524093:FKR524434 FUN524093:FUN524434 GEJ524093:GEJ524434 GOF524093:GOF524434 GYB524093:GYB524434 HHX524093:HHX524434 HRT524093:HRT524434 IBP524093:IBP524434 ILL524093:ILL524434 IVH524093:IVH524434 JFD524093:JFD524434 JOZ524093:JOZ524434 JYV524093:JYV524434 KIR524093:KIR524434 KSN524093:KSN524434 LCJ524093:LCJ524434 LMF524093:LMF524434 LWB524093:LWB524434 MFX524093:MFX524434 MPT524093:MPT524434 MZP524093:MZP524434 NJL524093:NJL524434 NTH524093:NTH524434 ODD524093:ODD524434 OMZ524093:OMZ524434 OWV524093:OWV524434 PGR524093:PGR524434 PQN524093:PQN524434 QAJ524093:QAJ524434 QKF524093:QKF524434 QUB524093:QUB524434 RDX524093:RDX524434 RNT524093:RNT524434 RXP524093:RXP524434 SHL524093:SHL524434 SRH524093:SRH524434 TBD524093:TBD524434 TKZ524093:TKZ524434 TUV524093:TUV524434 UER524093:UER524434 UON524093:UON524434 UYJ524093:UYJ524434 VIF524093:VIF524434 VSB524093:VSB524434 WBX524093:WBX524434 WLT524093:WLT524434 WVP524093:WVP524434 UON982845:UON983186 JD589629:JD589970 SZ589629:SZ589970 ACV589629:ACV589970 AMR589629:AMR589970 AWN589629:AWN589970 BGJ589629:BGJ589970 BQF589629:BQF589970 CAB589629:CAB589970 CJX589629:CJX589970 CTT589629:CTT589970 DDP589629:DDP589970 DNL589629:DNL589970 DXH589629:DXH589970 EHD589629:EHD589970 EQZ589629:EQZ589970 FAV589629:FAV589970 FKR589629:FKR589970 FUN589629:FUN589970 GEJ589629:GEJ589970 GOF589629:GOF589970 GYB589629:GYB589970 HHX589629:HHX589970 HRT589629:HRT589970 IBP589629:IBP589970 ILL589629:ILL589970 IVH589629:IVH589970 JFD589629:JFD589970 JOZ589629:JOZ589970 JYV589629:JYV589970 KIR589629:KIR589970 KSN589629:KSN589970 LCJ589629:LCJ589970 LMF589629:LMF589970 LWB589629:LWB589970 MFX589629:MFX589970 MPT589629:MPT589970 MZP589629:MZP589970 NJL589629:NJL589970 NTH589629:NTH589970 ODD589629:ODD589970 OMZ589629:OMZ589970 OWV589629:OWV589970 PGR589629:PGR589970 PQN589629:PQN589970 QAJ589629:QAJ589970 QKF589629:QKF589970 QUB589629:QUB589970 RDX589629:RDX589970 RNT589629:RNT589970 RXP589629:RXP589970 SHL589629:SHL589970 SRH589629:SRH589970 TBD589629:TBD589970 TKZ589629:TKZ589970 TUV589629:TUV589970 UER589629:UER589970 UON589629:UON589970 UYJ589629:UYJ589970 VIF589629:VIF589970 VSB589629:VSB589970 WBX589629:WBX589970 WLT589629:WLT589970 WVP589629:WVP589970 UYJ982845:UYJ983186 JD655165:JD655506 SZ655165:SZ655506 ACV655165:ACV655506 AMR655165:AMR655506 AWN655165:AWN655506 BGJ655165:BGJ655506 BQF655165:BQF655506 CAB655165:CAB655506 CJX655165:CJX655506 CTT655165:CTT655506 DDP655165:DDP655506 DNL655165:DNL655506 DXH655165:DXH655506 EHD655165:EHD655506 EQZ655165:EQZ655506 FAV655165:FAV655506 FKR655165:FKR655506 FUN655165:FUN655506 GEJ655165:GEJ655506 GOF655165:GOF655506 GYB655165:GYB655506 HHX655165:HHX655506 HRT655165:HRT655506 IBP655165:IBP655506 ILL655165:ILL655506 IVH655165:IVH655506 JFD655165:JFD655506 JOZ655165:JOZ655506 JYV655165:JYV655506 KIR655165:KIR655506 KSN655165:KSN655506 LCJ655165:LCJ655506 LMF655165:LMF655506 LWB655165:LWB655506 MFX655165:MFX655506 MPT655165:MPT655506 MZP655165:MZP655506 NJL655165:NJL655506 NTH655165:NTH655506 ODD655165:ODD655506 OMZ655165:OMZ655506 OWV655165:OWV655506 PGR655165:PGR655506 PQN655165:PQN655506 QAJ655165:QAJ655506 QKF655165:QKF655506 QUB655165:QUB655506 RDX655165:RDX655506 RNT655165:RNT655506 RXP655165:RXP655506 SHL655165:SHL655506 SRH655165:SRH655506 TBD655165:TBD655506 TKZ655165:TKZ655506 TUV655165:TUV655506 UER655165:UER655506 UON655165:UON655506 UYJ655165:UYJ655506 VIF655165:VIF655506 VSB655165:VSB655506 WBX655165:WBX655506 WLT655165:WLT655506 WVP655165:WVP655506 VIF982845:VIF983186 JD720701:JD721042 SZ720701:SZ721042 ACV720701:ACV721042 AMR720701:AMR721042 AWN720701:AWN721042 BGJ720701:BGJ721042 BQF720701:BQF721042 CAB720701:CAB721042 CJX720701:CJX721042 CTT720701:CTT721042 DDP720701:DDP721042 DNL720701:DNL721042 DXH720701:DXH721042 EHD720701:EHD721042 EQZ720701:EQZ721042 FAV720701:FAV721042 FKR720701:FKR721042 FUN720701:FUN721042 GEJ720701:GEJ721042 GOF720701:GOF721042 GYB720701:GYB721042 HHX720701:HHX721042 HRT720701:HRT721042 IBP720701:IBP721042 ILL720701:ILL721042 IVH720701:IVH721042 JFD720701:JFD721042 JOZ720701:JOZ721042 JYV720701:JYV721042 KIR720701:KIR721042 KSN720701:KSN721042 LCJ720701:LCJ721042 LMF720701:LMF721042 LWB720701:LWB721042 MFX720701:MFX721042 MPT720701:MPT721042 MZP720701:MZP721042 NJL720701:NJL721042 NTH720701:NTH721042 ODD720701:ODD721042 OMZ720701:OMZ721042 OWV720701:OWV721042 PGR720701:PGR721042 PQN720701:PQN721042 QAJ720701:QAJ721042 QKF720701:QKF721042 QUB720701:QUB721042 RDX720701:RDX721042 RNT720701:RNT721042 RXP720701:RXP721042 SHL720701:SHL721042 SRH720701:SRH721042 TBD720701:TBD721042 TKZ720701:TKZ721042 TUV720701:TUV721042 UER720701:UER721042 UON720701:UON721042 UYJ720701:UYJ721042 VIF720701:VIF721042 VSB720701:VSB721042 WBX720701:WBX721042 WLT720701:WLT721042 WVP720701:WVP721042 VSB982845:VSB983186 JD786237:JD786578 SZ786237:SZ786578 ACV786237:ACV786578 AMR786237:AMR786578 AWN786237:AWN786578 BGJ786237:BGJ786578 BQF786237:BQF786578 CAB786237:CAB786578 CJX786237:CJX786578 CTT786237:CTT786578 DDP786237:DDP786578 DNL786237:DNL786578 DXH786237:DXH786578 EHD786237:EHD786578 EQZ786237:EQZ786578 FAV786237:FAV786578 FKR786237:FKR786578 FUN786237:FUN786578 GEJ786237:GEJ786578 GOF786237:GOF786578 GYB786237:GYB786578 HHX786237:HHX786578 HRT786237:HRT786578 IBP786237:IBP786578 ILL786237:ILL786578 IVH786237:IVH786578 JFD786237:JFD786578 JOZ786237:JOZ786578 JYV786237:JYV786578 KIR786237:KIR786578 KSN786237:KSN786578 LCJ786237:LCJ786578 LMF786237:LMF786578 LWB786237:LWB786578 MFX786237:MFX786578 MPT786237:MPT786578 MZP786237:MZP786578 NJL786237:NJL786578 NTH786237:NTH786578 ODD786237:ODD786578 OMZ786237:OMZ786578 OWV786237:OWV786578 PGR786237:PGR786578 PQN786237:PQN786578 QAJ786237:QAJ786578 QKF786237:QKF786578 QUB786237:QUB786578 RDX786237:RDX786578 RNT786237:RNT786578 RXP786237:RXP786578 SHL786237:SHL786578 SRH786237:SRH786578 TBD786237:TBD786578 TKZ786237:TKZ786578 TUV786237:TUV786578 UER786237:UER786578 UON786237:UON786578 UYJ786237:UYJ786578 VIF786237:VIF786578 VSB786237:VSB786578 WBX786237:WBX786578 WLT786237:WLT786578 WVP786237:WVP786578 WBX982845:WBX983186 JD851773:JD852114 SZ851773:SZ852114 ACV851773:ACV852114 AMR851773:AMR852114 AWN851773:AWN852114 BGJ851773:BGJ852114 BQF851773:BQF852114 CAB851773:CAB852114 CJX851773:CJX852114 CTT851773:CTT852114 DDP851773:DDP852114 DNL851773:DNL852114 DXH851773:DXH852114 EHD851773:EHD852114 EQZ851773:EQZ852114 FAV851773:FAV852114 FKR851773:FKR852114 FUN851773:FUN852114 GEJ851773:GEJ852114 GOF851773:GOF852114 GYB851773:GYB852114 HHX851773:HHX852114 HRT851773:HRT852114 IBP851773:IBP852114 ILL851773:ILL852114 IVH851773:IVH852114 JFD851773:JFD852114 JOZ851773:JOZ852114 JYV851773:JYV852114 KIR851773:KIR852114 KSN851773:KSN852114 LCJ851773:LCJ852114 LMF851773:LMF852114 LWB851773:LWB852114 MFX851773:MFX852114 MPT851773:MPT852114 MZP851773:MZP852114 NJL851773:NJL852114 NTH851773:NTH852114 ODD851773:ODD852114 OMZ851773:OMZ852114 OWV851773:OWV852114 PGR851773:PGR852114 PQN851773:PQN852114 QAJ851773:QAJ852114 QKF851773:QKF852114 QUB851773:QUB852114 RDX851773:RDX852114 RNT851773:RNT852114 RXP851773:RXP852114 SHL851773:SHL852114 SRH851773:SRH852114 TBD851773:TBD852114 TKZ851773:TKZ852114 TUV851773:TUV852114 UER851773:UER852114 UON851773:UON852114 UYJ851773:UYJ852114 VIF851773:VIF852114 VSB851773:VSB852114 WBX851773:WBX852114 WLT851773:WLT852114 WVP851773:WVP852114 WLT982845:WLT983186 JD917309:JD917650 SZ917309:SZ917650 ACV917309:ACV917650 AMR917309:AMR917650 AWN917309:AWN917650 BGJ917309:BGJ917650 BQF917309:BQF917650 CAB917309:CAB917650 CJX917309:CJX917650 CTT917309:CTT917650 DDP917309:DDP917650 DNL917309:DNL917650 DXH917309:DXH917650 EHD917309:EHD917650 EQZ917309:EQZ917650 FAV917309:FAV917650 FKR917309:FKR917650 FUN917309:FUN917650 GEJ917309:GEJ917650 GOF917309:GOF917650 GYB917309:GYB917650 HHX917309:HHX917650 HRT917309:HRT917650 IBP917309:IBP917650 ILL917309:ILL917650 IVH917309:IVH917650 JFD917309:JFD917650 JOZ917309:JOZ917650 JYV917309:JYV917650 KIR917309:KIR917650 KSN917309:KSN917650 LCJ917309:LCJ917650 LMF917309:LMF917650 LWB917309:LWB917650 MFX917309:MFX917650 MPT917309:MPT917650 MZP917309:MZP917650 NJL917309:NJL917650 NTH917309:NTH917650 ODD917309:ODD917650 OMZ917309:OMZ917650 OWV917309:OWV917650 PGR917309:PGR917650 PQN917309:PQN917650 QAJ917309:QAJ917650 QKF917309:QKF917650 QUB917309:QUB917650 RDX917309:RDX917650 RNT917309:RNT917650 RXP917309:RXP917650 SHL917309:SHL917650 SRH917309:SRH917650 TBD917309:TBD917650 TKZ917309:TKZ917650 TUV917309:TUV917650 UER917309:UER917650 UON917309:UON917650 UYJ917309:UYJ917650 VIF917309:VIF917650 VSB917309:VSB917650 WBX917309:WBX917650 WLT917309:WLT917650 WVP917309:WVP917650 WVP982845:WVP983186 JD982845:JD983186 SZ982845:SZ983186 ACV982845:ACV983186 AMR982845:AMR983186 AWN982845:AWN983186 BGJ982845:BGJ983186 BQF982845:BQF983186 CAB982845:CAB983186 CJX982845:CJX983186 CTT982845:CTT983186 DDP982845:DDP983186 DNL982845:DNL983186 DXH982845:DXH983186 EHD982845:EHD983186 EQZ982845:EQZ983186 FAV982845:FAV983186 FKR982845:FKR983186 FUN982845:FUN983186 GEJ982845:GEJ983186 GOF982845:GOF983186 GYB982845:GYB983186 HHX982845:HHX983186 HRT982845:HRT983186 IBP982845:IBP983186 ILL982845:ILL983186 IVH982845:IVH983186 JFD982845:JFD983186 JOZ982845:JOZ983186 JYV982845:JYV983186 KIR982845:KIR983186 KSN982845:KSN983186 LCJ982845:LCJ983186 LMF982845:LMF983186 LWB982845:LWB983186 MFX982845:MFX983186 MPT982845:MPT983186 MZP982845:MZP983186 NJL982845:NJL983186 NTH982845:NTH983186 ODD982845:ODD983186 OMZ982845:OMZ983186 OWV982845:OWV983186 PGR982845:PGR983186 PQN982845:PQN983186 QAJ982845:QAJ983186 QKF982845:QKF983186 JD7:JD149" xr:uid="{00000000-0002-0000-0200-000000000000}">
      <formula1>STRUTTURE_SRSR24H</formula1>
    </dataValidation>
    <dataValidation type="list" allowBlank="1" showInputMessage="1" showErrorMessage="1" sqref="REG982845:REG983186 TI7:TI149 ADE7:ADE149 ANA7:ANA149 AWW7:AWW149 BGS7:BGS149 BQO7:BQO149 CAK7:CAK149 CKG7:CKG149 CUC7:CUC149 DDY7:DDY149 DNU7:DNU149 DXQ7:DXQ149 EHM7:EHM149 ERI7:ERI149 FBE7:FBE149 FLA7:FLA149 FUW7:FUW149 GES7:GES149 GOO7:GOO149 GYK7:GYK149 HIG7:HIG149 HSC7:HSC149 IBY7:IBY149 ILU7:ILU149 IVQ7:IVQ149 JFM7:JFM149 JPI7:JPI149 JZE7:JZE149 KJA7:KJA149 KSW7:KSW149 LCS7:LCS149 LMO7:LMO149 LWK7:LWK149 MGG7:MGG149 MQC7:MQC149 MZY7:MZY149 NJU7:NJU149 NTQ7:NTQ149 ODM7:ODM149 ONI7:ONI149 OXE7:OXE149 PHA7:PHA149 PQW7:PQW149 QAS7:QAS149 QKO7:QKO149 QUK7:QUK149 REG7:REG149 ROC7:ROC149 RXY7:RXY149 SHU7:SHU149 SRQ7:SRQ149 TBM7:TBM149 TLI7:TLI149 TVE7:TVE149 UFA7:UFA149 UOW7:UOW149 UYS7:UYS149 VIO7:VIO149 VSK7:VSK149 WCG7:WCG149 WMC7:WMC149 WVY7:WVY149 QUK982845:QUK983186 ROC982845:ROC983186 JM65341:JM65682 TI65341:TI65682 ADE65341:ADE65682 ANA65341:ANA65682 AWW65341:AWW65682 BGS65341:BGS65682 BQO65341:BQO65682 CAK65341:CAK65682 CKG65341:CKG65682 CUC65341:CUC65682 DDY65341:DDY65682 DNU65341:DNU65682 DXQ65341:DXQ65682 EHM65341:EHM65682 ERI65341:ERI65682 FBE65341:FBE65682 FLA65341:FLA65682 FUW65341:FUW65682 GES65341:GES65682 GOO65341:GOO65682 GYK65341:GYK65682 HIG65341:HIG65682 HSC65341:HSC65682 IBY65341:IBY65682 ILU65341:ILU65682 IVQ65341:IVQ65682 JFM65341:JFM65682 JPI65341:JPI65682 JZE65341:JZE65682 KJA65341:KJA65682 KSW65341:KSW65682 LCS65341:LCS65682 LMO65341:LMO65682 LWK65341:LWK65682 MGG65341:MGG65682 MQC65341:MQC65682 MZY65341:MZY65682 NJU65341:NJU65682 NTQ65341:NTQ65682 ODM65341:ODM65682 ONI65341:ONI65682 OXE65341:OXE65682 PHA65341:PHA65682 PQW65341:PQW65682 QAS65341:QAS65682 QKO65341:QKO65682 QUK65341:QUK65682 REG65341:REG65682 ROC65341:ROC65682 RXY65341:RXY65682 SHU65341:SHU65682 SRQ65341:SRQ65682 TBM65341:TBM65682 TLI65341:TLI65682 TVE65341:TVE65682 UFA65341:UFA65682 UOW65341:UOW65682 UYS65341:UYS65682 VIO65341:VIO65682 VSK65341:VSK65682 WCG65341:WCG65682 WMC65341:WMC65682 WVY65341:WVY65682 RXY982845:RXY983186 JM130877:JM131218 TI130877:TI131218 ADE130877:ADE131218 ANA130877:ANA131218 AWW130877:AWW131218 BGS130877:BGS131218 BQO130877:BQO131218 CAK130877:CAK131218 CKG130877:CKG131218 CUC130877:CUC131218 DDY130877:DDY131218 DNU130877:DNU131218 DXQ130877:DXQ131218 EHM130877:EHM131218 ERI130877:ERI131218 FBE130877:FBE131218 FLA130877:FLA131218 FUW130877:FUW131218 GES130877:GES131218 GOO130877:GOO131218 GYK130877:GYK131218 HIG130877:HIG131218 HSC130877:HSC131218 IBY130877:IBY131218 ILU130877:ILU131218 IVQ130877:IVQ131218 JFM130877:JFM131218 JPI130877:JPI131218 JZE130877:JZE131218 KJA130877:KJA131218 KSW130877:KSW131218 LCS130877:LCS131218 LMO130877:LMO131218 LWK130877:LWK131218 MGG130877:MGG131218 MQC130877:MQC131218 MZY130877:MZY131218 NJU130877:NJU131218 NTQ130877:NTQ131218 ODM130877:ODM131218 ONI130877:ONI131218 OXE130877:OXE131218 PHA130877:PHA131218 PQW130877:PQW131218 QAS130877:QAS131218 QKO130877:QKO131218 QUK130877:QUK131218 REG130877:REG131218 ROC130877:ROC131218 RXY130877:RXY131218 SHU130877:SHU131218 SRQ130877:SRQ131218 TBM130877:TBM131218 TLI130877:TLI131218 TVE130877:TVE131218 UFA130877:UFA131218 UOW130877:UOW131218 UYS130877:UYS131218 VIO130877:VIO131218 VSK130877:VSK131218 WCG130877:WCG131218 WMC130877:WMC131218 WVY130877:WVY131218 SHU982845:SHU983186 JM196413:JM196754 TI196413:TI196754 ADE196413:ADE196754 ANA196413:ANA196754 AWW196413:AWW196754 BGS196413:BGS196754 BQO196413:BQO196754 CAK196413:CAK196754 CKG196413:CKG196754 CUC196413:CUC196754 DDY196413:DDY196754 DNU196413:DNU196754 DXQ196413:DXQ196754 EHM196413:EHM196754 ERI196413:ERI196754 FBE196413:FBE196754 FLA196413:FLA196754 FUW196413:FUW196754 GES196413:GES196754 GOO196413:GOO196754 GYK196413:GYK196754 HIG196413:HIG196754 HSC196413:HSC196754 IBY196413:IBY196754 ILU196413:ILU196754 IVQ196413:IVQ196754 JFM196413:JFM196754 JPI196413:JPI196754 JZE196413:JZE196754 KJA196413:KJA196754 KSW196413:KSW196754 LCS196413:LCS196754 LMO196413:LMO196754 LWK196413:LWK196754 MGG196413:MGG196754 MQC196413:MQC196754 MZY196413:MZY196754 NJU196413:NJU196754 NTQ196413:NTQ196754 ODM196413:ODM196754 ONI196413:ONI196754 OXE196413:OXE196754 PHA196413:PHA196754 PQW196413:PQW196754 QAS196413:QAS196754 QKO196413:QKO196754 QUK196413:QUK196754 REG196413:REG196754 ROC196413:ROC196754 RXY196413:RXY196754 SHU196413:SHU196754 SRQ196413:SRQ196754 TBM196413:TBM196754 TLI196413:TLI196754 TVE196413:TVE196754 UFA196413:UFA196754 UOW196413:UOW196754 UYS196413:UYS196754 VIO196413:VIO196754 VSK196413:VSK196754 WCG196413:WCG196754 WMC196413:WMC196754 WVY196413:WVY196754 SRQ982845:SRQ983186 JM261949:JM262290 TI261949:TI262290 ADE261949:ADE262290 ANA261949:ANA262290 AWW261949:AWW262290 BGS261949:BGS262290 BQO261949:BQO262290 CAK261949:CAK262290 CKG261949:CKG262290 CUC261949:CUC262290 DDY261949:DDY262290 DNU261949:DNU262290 DXQ261949:DXQ262290 EHM261949:EHM262290 ERI261949:ERI262290 FBE261949:FBE262290 FLA261949:FLA262290 FUW261949:FUW262290 GES261949:GES262290 GOO261949:GOO262290 GYK261949:GYK262290 HIG261949:HIG262290 HSC261949:HSC262290 IBY261949:IBY262290 ILU261949:ILU262290 IVQ261949:IVQ262290 JFM261949:JFM262290 JPI261949:JPI262290 JZE261949:JZE262290 KJA261949:KJA262290 KSW261949:KSW262290 LCS261949:LCS262290 LMO261949:LMO262290 LWK261949:LWK262290 MGG261949:MGG262290 MQC261949:MQC262290 MZY261949:MZY262290 NJU261949:NJU262290 NTQ261949:NTQ262290 ODM261949:ODM262290 ONI261949:ONI262290 OXE261949:OXE262290 PHA261949:PHA262290 PQW261949:PQW262290 QAS261949:QAS262290 QKO261949:QKO262290 QUK261949:QUK262290 REG261949:REG262290 ROC261949:ROC262290 RXY261949:RXY262290 SHU261949:SHU262290 SRQ261949:SRQ262290 TBM261949:TBM262290 TLI261949:TLI262290 TVE261949:TVE262290 UFA261949:UFA262290 UOW261949:UOW262290 UYS261949:UYS262290 VIO261949:VIO262290 VSK261949:VSK262290 WCG261949:WCG262290 WMC261949:WMC262290 WVY261949:WVY262290 TBM982845:TBM983186 JM327485:JM327826 TI327485:TI327826 ADE327485:ADE327826 ANA327485:ANA327826 AWW327485:AWW327826 BGS327485:BGS327826 BQO327485:BQO327826 CAK327485:CAK327826 CKG327485:CKG327826 CUC327485:CUC327826 DDY327485:DDY327826 DNU327485:DNU327826 DXQ327485:DXQ327826 EHM327485:EHM327826 ERI327485:ERI327826 FBE327485:FBE327826 FLA327485:FLA327826 FUW327485:FUW327826 GES327485:GES327826 GOO327485:GOO327826 GYK327485:GYK327826 HIG327485:HIG327826 HSC327485:HSC327826 IBY327485:IBY327826 ILU327485:ILU327826 IVQ327485:IVQ327826 JFM327485:JFM327826 JPI327485:JPI327826 JZE327485:JZE327826 KJA327485:KJA327826 KSW327485:KSW327826 LCS327485:LCS327826 LMO327485:LMO327826 LWK327485:LWK327826 MGG327485:MGG327826 MQC327485:MQC327826 MZY327485:MZY327826 NJU327485:NJU327826 NTQ327485:NTQ327826 ODM327485:ODM327826 ONI327485:ONI327826 OXE327485:OXE327826 PHA327485:PHA327826 PQW327485:PQW327826 QAS327485:QAS327826 QKO327485:QKO327826 QUK327485:QUK327826 REG327485:REG327826 ROC327485:ROC327826 RXY327485:RXY327826 SHU327485:SHU327826 SRQ327485:SRQ327826 TBM327485:TBM327826 TLI327485:TLI327826 TVE327485:TVE327826 UFA327485:UFA327826 UOW327485:UOW327826 UYS327485:UYS327826 VIO327485:VIO327826 VSK327485:VSK327826 WCG327485:WCG327826 WMC327485:WMC327826 WVY327485:WVY327826 TLI982845:TLI983186 JM393021:JM393362 TI393021:TI393362 ADE393021:ADE393362 ANA393021:ANA393362 AWW393021:AWW393362 BGS393021:BGS393362 BQO393021:BQO393362 CAK393021:CAK393362 CKG393021:CKG393362 CUC393021:CUC393362 DDY393021:DDY393362 DNU393021:DNU393362 DXQ393021:DXQ393362 EHM393021:EHM393362 ERI393021:ERI393362 FBE393021:FBE393362 FLA393021:FLA393362 FUW393021:FUW393362 GES393021:GES393362 GOO393021:GOO393362 GYK393021:GYK393362 HIG393021:HIG393362 HSC393021:HSC393362 IBY393021:IBY393362 ILU393021:ILU393362 IVQ393021:IVQ393362 JFM393021:JFM393362 JPI393021:JPI393362 JZE393021:JZE393362 KJA393021:KJA393362 KSW393021:KSW393362 LCS393021:LCS393362 LMO393021:LMO393362 LWK393021:LWK393362 MGG393021:MGG393362 MQC393021:MQC393362 MZY393021:MZY393362 NJU393021:NJU393362 NTQ393021:NTQ393362 ODM393021:ODM393362 ONI393021:ONI393362 OXE393021:OXE393362 PHA393021:PHA393362 PQW393021:PQW393362 QAS393021:QAS393362 QKO393021:QKO393362 QUK393021:QUK393362 REG393021:REG393362 ROC393021:ROC393362 RXY393021:RXY393362 SHU393021:SHU393362 SRQ393021:SRQ393362 TBM393021:TBM393362 TLI393021:TLI393362 TVE393021:TVE393362 UFA393021:UFA393362 UOW393021:UOW393362 UYS393021:UYS393362 VIO393021:VIO393362 VSK393021:VSK393362 WCG393021:WCG393362 WMC393021:WMC393362 WVY393021:WVY393362 TVE982845:TVE983186 JM458557:JM458898 TI458557:TI458898 ADE458557:ADE458898 ANA458557:ANA458898 AWW458557:AWW458898 BGS458557:BGS458898 BQO458557:BQO458898 CAK458557:CAK458898 CKG458557:CKG458898 CUC458557:CUC458898 DDY458557:DDY458898 DNU458557:DNU458898 DXQ458557:DXQ458898 EHM458557:EHM458898 ERI458557:ERI458898 FBE458557:FBE458898 FLA458557:FLA458898 FUW458557:FUW458898 GES458557:GES458898 GOO458557:GOO458898 GYK458557:GYK458898 HIG458557:HIG458898 HSC458557:HSC458898 IBY458557:IBY458898 ILU458557:ILU458898 IVQ458557:IVQ458898 JFM458557:JFM458898 JPI458557:JPI458898 JZE458557:JZE458898 KJA458557:KJA458898 KSW458557:KSW458898 LCS458557:LCS458898 LMO458557:LMO458898 LWK458557:LWK458898 MGG458557:MGG458898 MQC458557:MQC458898 MZY458557:MZY458898 NJU458557:NJU458898 NTQ458557:NTQ458898 ODM458557:ODM458898 ONI458557:ONI458898 OXE458557:OXE458898 PHA458557:PHA458898 PQW458557:PQW458898 QAS458557:QAS458898 QKO458557:QKO458898 QUK458557:QUK458898 REG458557:REG458898 ROC458557:ROC458898 RXY458557:RXY458898 SHU458557:SHU458898 SRQ458557:SRQ458898 TBM458557:TBM458898 TLI458557:TLI458898 TVE458557:TVE458898 UFA458557:UFA458898 UOW458557:UOW458898 UYS458557:UYS458898 VIO458557:VIO458898 VSK458557:VSK458898 WCG458557:WCG458898 WMC458557:WMC458898 WVY458557:WVY458898 UFA982845:UFA983186 JM524093:JM524434 TI524093:TI524434 ADE524093:ADE524434 ANA524093:ANA524434 AWW524093:AWW524434 BGS524093:BGS524434 BQO524093:BQO524434 CAK524093:CAK524434 CKG524093:CKG524434 CUC524093:CUC524434 DDY524093:DDY524434 DNU524093:DNU524434 DXQ524093:DXQ524434 EHM524093:EHM524434 ERI524093:ERI524434 FBE524093:FBE524434 FLA524093:FLA524434 FUW524093:FUW524434 GES524093:GES524434 GOO524093:GOO524434 GYK524093:GYK524434 HIG524093:HIG524434 HSC524093:HSC524434 IBY524093:IBY524434 ILU524093:ILU524434 IVQ524093:IVQ524434 JFM524093:JFM524434 JPI524093:JPI524434 JZE524093:JZE524434 KJA524093:KJA524434 KSW524093:KSW524434 LCS524093:LCS524434 LMO524093:LMO524434 LWK524093:LWK524434 MGG524093:MGG524434 MQC524093:MQC524434 MZY524093:MZY524434 NJU524093:NJU524434 NTQ524093:NTQ524434 ODM524093:ODM524434 ONI524093:ONI524434 OXE524093:OXE524434 PHA524093:PHA524434 PQW524093:PQW524434 QAS524093:QAS524434 QKO524093:QKO524434 QUK524093:QUK524434 REG524093:REG524434 ROC524093:ROC524434 RXY524093:RXY524434 SHU524093:SHU524434 SRQ524093:SRQ524434 TBM524093:TBM524434 TLI524093:TLI524434 TVE524093:TVE524434 UFA524093:UFA524434 UOW524093:UOW524434 UYS524093:UYS524434 VIO524093:VIO524434 VSK524093:VSK524434 WCG524093:WCG524434 WMC524093:WMC524434 WVY524093:WVY524434 UOW982845:UOW983186 JM589629:JM589970 TI589629:TI589970 ADE589629:ADE589970 ANA589629:ANA589970 AWW589629:AWW589970 BGS589629:BGS589970 BQO589629:BQO589970 CAK589629:CAK589970 CKG589629:CKG589970 CUC589629:CUC589970 DDY589629:DDY589970 DNU589629:DNU589970 DXQ589629:DXQ589970 EHM589629:EHM589970 ERI589629:ERI589970 FBE589629:FBE589970 FLA589629:FLA589970 FUW589629:FUW589970 GES589629:GES589970 GOO589629:GOO589970 GYK589629:GYK589970 HIG589629:HIG589970 HSC589629:HSC589970 IBY589629:IBY589970 ILU589629:ILU589970 IVQ589629:IVQ589970 JFM589629:JFM589970 JPI589629:JPI589970 JZE589629:JZE589970 KJA589629:KJA589970 KSW589629:KSW589970 LCS589629:LCS589970 LMO589629:LMO589970 LWK589629:LWK589970 MGG589629:MGG589970 MQC589629:MQC589970 MZY589629:MZY589970 NJU589629:NJU589970 NTQ589629:NTQ589970 ODM589629:ODM589970 ONI589629:ONI589970 OXE589629:OXE589970 PHA589629:PHA589970 PQW589629:PQW589970 QAS589629:QAS589970 QKO589629:QKO589970 QUK589629:QUK589970 REG589629:REG589970 ROC589629:ROC589970 RXY589629:RXY589970 SHU589629:SHU589970 SRQ589629:SRQ589970 TBM589629:TBM589970 TLI589629:TLI589970 TVE589629:TVE589970 UFA589629:UFA589970 UOW589629:UOW589970 UYS589629:UYS589970 VIO589629:VIO589970 VSK589629:VSK589970 WCG589629:WCG589970 WMC589629:WMC589970 WVY589629:WVY589970 UYS982845:UYS983186 JM655165:JM655506 TI655165:TI655506 ADE655165:ADE655506 ANA655165:ANA655506 AWW655165:AWW655506 BGS655165:BGS655506 BQO655165:BQO655506 CAK655165:CAK655506 CKG655165:CKG655506 CUC655165:CUC655506 DDY655165:DDY655506 DNU655165:DNU655506 DXQ655165:DXQ655506 EHM655165:EHM655506 ERI655165:ERI655506 FBE655165:FBE655506 FLA655165:FLA655506 FUW655165:FUW655506 GES655165:GES655506 GOO655165:GOO655506 GYK655165:GYK655506 HIG655165:HIG655506 HSC655165:HSC655506 IBY655165:IBY655506 ILU655165:ILU655506 IVQ655165:IVQ655506 JFM655165:JFM655506 JPI655165:JPI655506 JZE655165:JZE655506 KJA655165:KJA655506 KSW655165:KSW655506 LCS655165:LCS655506 LMO655165:LMO655506 LWK655165:LWK655506 MGG655165:MGG655506 MQC655165:MQC655506 MZY655165:MZY655506 NJU655165:NJU655506 NTQ655165:NTQ655506 ODM655165:ODM655506 ONI655165:ONI655506 OXE655165:OXE655506 PHA655165:PHA655506 PQW655165:PQW655506 QAS655165:QAS655506 QKO655165:QKO655506 QUK655165:QUK655506 REG655165:REG655506 ROC655165:ROC655506 RXY655165:RXY655506 SHU655165:SHU655506 SRQ655165:SRQ655506 TBM655165:TBM655506 TLI655165:TLI655506 TVE655165:TVE655506 UFA655165:UFA655506 UOW655165:UOW655506 UYS655165:UYS655506 VIO655165:VIO655506 VSK655165:VSK655506 WCG655165:WCG655506 WMC655165:WMC655506 WVY655165:WVY655506 VIO982845:VIO983186 JM720701:JM721042 TI720701:TI721042 ADE720701:ADE721042 ANA720701:ANA721042 AWW720701:AWW721042 BGS720701:BGS721042 BQO720701:BQO721042 CAK720701:CAK721042 CKG720701:CKG721042 CUC720701:CUC721042 DDY720701:DDY721042 DNU720701:DNU721042 DXQ720701:DXQ721042 EHM720701:EHM721042 ERI720701:ERI721042 FBE720701:FBE721042 FLA720701:FLA721042 FUW720701:FUW721042 GES720701:GES721042 GOO720701:GOO721042 GYK720701:GYK721042 HIG720701:HIG721042 HSC720701:HSC721042 IBY720701:IBY721042 ILU720701:ILU721042 IVQ720701:IVQ721042 JFM720701:JFM721042 JPI720701:JPI721042 JZE720701:JZE721042 KJA720701:KJA721042 KSW720701:KSW721042 LCS720701:LCS721042 LMO720701:LMO721042 LWK720701:LWK721042 MGG720701:MGG721042 MQC720701:MQC721042 MZY720701:MZY721042 NJU720701:NJU721042 NTQ720701:NTQ721042 ODM720701:ODM721042 ONI720701:ONI721042 OXE720701:OXE721042 PHA720701:PHA721042 PQW720701:PQW721042 QAS720701:QAS721042 QKO720701:QKO721042 QUK720701:QUK721042 REG720701:REG721042 ROC720701:ROC721042 RXY720701:RXY721042 SHU720701:SHU721042 SRQ720701:SRQ721042 TBM720701:TBM721042 TLI720701:TLI721042 TVE720701:TVE721042 UFA720701:UFA721042 UOW720701:UOW721042 UYS720701:UYS721042 VIO720701:VIO721042 VSK720701:VSK721042 WCG720701:WCG721042 WMC720701:WMC721042 WVY720701:WVY721042 VSK982845:VSK983186 JM786237:JM786578 TI786237:TI786578 ADE786237:ADE786578 ANA786237:ANA786578 AWW786237:AWW786578 BGS786237:BGS786578 BQO786237:BQO786578 CAK786237:CAK786578 CKG786237:CKG786578 CUC786237:CUC786578 DDY786237:DDY786578 DNU786237:DNU786578 DXQ786237:DXQ786578 EHM786237:EHM786578 ERI786237:ERI786578 FBE786237:FBE786578 FLA786237:FLA786578 FUW786237:FUW786578 GES786237:GES786578 GOO786237:GOO786578 GYK786237:GYK786578 HIG786237:HIG786578 HSC786237:HSC786578 IBY786237:IBY786578 ILU786237:ILU786578 IVQ786237:IVQ786578 JFM786237:JFM786578 JPI786237:JPI786578 JZE786237:JZE786578 KJA786237:KJA786578 KSW786237:KSW786578 LCS786237:LCS786578 LMO786237:LMO786578 LWK786237:LWK786578 MGG786237:MGG786578 MQC786237:MQC786578 MZY786237:MZY786578 NJU786237:NJU786578 NTQ786237:NTQ786578 ODM786237:ODM786578 ONI786237:ONI786578 OXE786237:OXE786578 PHA786237:PHA786578 PQW786237:PQW786578 QAS786237:QAS786578 QKO786237:QKO786578 QUK786237:QUK786578 REG786237:REG786578 ROC786237:ROC786578 RXY786237:RXY786578 SHU786237:SHU786578 SRQ786237:SRQ786578 TBM786237:TBM786578 TLI786237:TLI786578 TVE786237:TVE786578 UFA786237:UFA786578 UOW786237:UOW786578 UYS786237:UYS786578 VIO786237:VIO786578 VSK786237:VSK786578 WCG786237:WCG786578 WMC786237:WMC786578 WVY786237:WVY786578 WCG982845:WCG983186 JM851773:JM852114 TI851773:TI852114 ADE851773:ADE852114 ANA851773:ANA852114 AWW851773:AWW852114 BGS851773:BGS852114 BQO851773:BQO852114 CAK851773:CAK852114 CKG851773:CKG852114 CUC851773:CUC852114 DDY851773:DDY852114 DNU851773:DNU852114 DXQ851773:DXQ852114 EHM851773:EHM852114 ERI851773:ERI852114 FBE851773:FBE852114 FLA851773:FLA852114 FUW851773:FUW852114 GES851773:GES852114 GOO851773:GOO852114 GYK851773:GYK852114 HIG851773:HIG852114 HSC851773:HSC852114 IBY851773:IBY852114 ILU851773:ILU852114 IVQ851773:IVQ852114 JFM851773:JFM852114 JPI851773:JPI852114 JZE851773:JZE852114 KJA851773:KJA852114 KSW851773:KSW852114 LCS851773:LCS852114 LMO851773:LMO852114 LWK851773:LWK852114 MGG851773:MGG852114 MQC851773:MQC852114 MZY851773:MZY852114 NJU851773:NJU852114 NTQ851773:NTQ852114 ODM851773:ODM852114 ONI851773:ONI852114 OXE851773:OXE852114 PHA851773:PHA852114 PQW851773:PQW852114 QAS851773:QAS852114 QKO851773:QKO852114 QUK851773:QUK852114 REG851773:REG852114 ROC851773:ROC852114 RXY851773:RXY852114 SHU851773:SHU852114 SRQ851773:SRQ852114 TBM851773:TBM852114 TLI851773:TLI852114 TVE851773:TVE852114 UFA851773:UFA852114 UOW851773:UOW852114 UYS851773:UYS852114 VIO851773:VIO852114 VSK851773:VSK852114 WCG851773:WCG852114 WMC851773:WMC852114 WVY851773:WVY852114 WMC982845:WMC983186 JM917309:JM917650 TI917309:TI917650 ADE917309:ADE917650 ANA917309:ANA917650 AWW917309:AWW917650 BGS917309:BGS917650 BQO917309:BQO917650 CAK917309:CAK917650 CKG917309:CKG917650 CUC917309:CUC917650 DDY917309:DDY917650 DNU917309:DNU917650 DXQ917309:DXQ917650 EHM917309:EHM917650 ERI917309:ERI917650 FBE917309:FBE917650 FLA917309:FLA917650 FUW917309:FUW917650 GES917309:GES917650 GOO917309:GOO917650 GYK917309:GYK917650 HIG917309:HIG917650 HSC917309:HSC917650 IBY917309:IBY917650 ILU917309:ILU917650 IVQ917309:IVQ917650 JFM917309:JFM917650 JPI917309:JPI917650 JZE917309:JZE917650 KJA917309:KJA917650 KSW917309:KSW917650 LCS917309:LCS917650 LMO917309:LMO917650 LWK917309:LWK917650 MGG917309:MGG917650 MQC917309:MQC917650 MZY917309:MZY917650 NJU917309:NJU917650 NTQ917309:NTQ917650 ODM917309:ODM917650 ONI917309:ONI917650 OXE917309:OXE917650 PHA917309:PHA917650 PQW917309:PQW917650 QAS917309:QAS917650 QKO917309:QKO917650 QUK917309:QUK917650 REG917309:REG917650 ROC917309:ROC917650 RXY917309:RXY917650 SHU917309:SHU917650 SRQ917309:SRQ917650 TBM917309:TBM917650 TLI917309:TLI917650 TVE917309:TVE917650 UFA917309:UFA917650 UOW917309:UOW917650 UYS917309:UYS917650 VIO917309:VIO917650 VSK917309:VSK917650 WCG917309:WCG917650 WMC917309:WMC917650 WVY917309:WVY917650 WVY982845:WVY983186 JM982845:JM983186 TI982845:TI983186 ADE982845:ADE983186 ANA982845:ANA983186 AWW982845:AWW983186 BGS982845:BGS983186 BQO982845:BQO983186 CAK982845:CAK983186 CKG982845:CKG983186 CUC982845:CUC983186 DDY982845:DDY983186 DNU982845:DNU983186 DXQ982845:DXQ983186 EHM982845:EHM983186 ERI982845:ERI983186 FBE982845:FBE983186 FLA982845:FLA983186 FUW982845:FUW983186 GES982845:GES983186 GOO982845:GOO983186 GYK982845:GYK983186 HIG982845:HIG983186 HSC982845:HSC983186 IBY982845:IBY983186 ILU982845:ILU983186 IVQ982845:IVQ983186 JFM982845:JFM983186 JPI982845:JPI983186 JZE982845:JZE983186 KJA982845:KJA983186 KSW982845:KSW983186 LCS982845:LCS983186 LMO982845:LMO983186 LWK982845:LWK983186 MGG982845:MGG983186 MQC982845:MQC983186 MZY982845:MZY983186 NJU982845:NJU983186 NTQ982845:NTQ983186 ODM982845:ODM983186 ONI982845:ONI983186 OXE982845:OXE983186 PHA982845:PHA983186 PQW982845:PQW983186 QAS982845:QAS983186 QKO982845:QKO983186 JM7:JM149" xr:uid="{00000000-0002-0000-0200-000001000000}">
      <formula1>ACCOMPAGNO</formula1>
    </dataValidation>
    <dataValidation type="whole" allowBlank="1" showInputMessage="1" showErrorMessage="1" sqref="WVT982845:WVT983186 TD7:TD149 ACZ7:ACZ149 AMV7:AMV149 AWR7:AWR149 BGN7:BGN149 BQJ7:BQJ149 CAF7:CAF149 CKB7:CKB149 CTX7:CTX149 DDT7:DDT149 DNP7:DNP149 DXL7:DXL149 EHH7:EHH149 ERD7:ERD149 FAZ7:FAZ149 FKV7:FKV149 FUR7:FUR149 GEN7:GEN149 GOJ7:GOJ149 GYF7:GYF149 HIB7:HIB149 HRX7:HRX149 IBT7:IBT149 ILP7:ILP149 IVL7:IVL149 JFH7:JFH149 JPD7:JPD149 JYZ7:JYZ149 KIV7:KIV149 KSR7:KSR149 LCN7:LCN149 LMJ7:LMJ149 LWF7:LWF149 MGB7:MGB149 MPX7:MPX149 MZT7:MZT149 NJP7:NJP149 NTL7:NTL149 ODH7:ODH149 OND7:OND149 OWZ7:OWZ149 PGV7:PGV149 PQR7:PQR149 QAN7:QAN149 QKJ7:QKJ149 QUF7:QUF149 REB7:REB149 RNX7:RNX149 RXT7:RXT149 SHP7:SHP149 SRL7:SRL149 TBH7:TBH149 TLD7:TLD149 TUZ7:TUZ149 UEV7:UEV149 UOR7:UOR149 UYN7:UYN149 VIJ7:VIJ149 VSF7:VSF149 WCB7:WCB149 WLX7:WLX149 WVT7:WVT149 JH7:JH149 G65341:G65682 JH65341:JH65682 TD65341:TD65682 ACZ65341:ACZ65682 AMV65341:AMV65682 AWR65341:AWR65682 BGN65341:BGN65682 BQJ65341:BQJ65682 CAF65341:CAF65682 CKB65341:CKB65682 CTX65341:CTX65682 DDT65341:DDT65682 DNP65341:DNP65682 DXL65341:DXL65682 EHH65341:EHH65682 ERD65341:ERD65682 FAZ65341:FAZ65682 FKV65341:FKV65682 FUR65341:FUR65682 GEN65341:GEN65682 GOJ65341:GOJ65682 GYF65341:GYF65682 HIB65341:HIB65682 HRX65341:HRX65682 IBT65341:IBT65682 ILP65341:ILP65682 IVL65341:IVL65682 JFH65341:JFH65682 JPD65341:JPD65682 JYZ65341:JYZ65682 KIV65341:KIV65682 KSR65341:KSR65682 LCN65341:LCN65682 LMJ65341:LMJ65682 LWF65341:LWF65682 MGB65341:MGB65682 MPX65341:MPX65682 MZT65341:MZT65682 NJP65341:NJP65682 NTL65341:NTL65682 ODH65341:ODH65682 OND65341:OND65682 OWZ65341:OWZ65682 PGV65341:PGV65682 PQR65341:PQR65682 QAN65341:QAN65682 QKJ65341:QKJ65682 QUF65341:QUF65682 REB65341:REB65682 RNX65341:RNX65682 RXT65341:RXT65682 SHP65341:SHP65682 SRL65341:SRL65682 TBH65341:TBH65682 TLD65341:TLD65682 TUZ65341:TUZ65682 UEV65341:UEV65682 UOR65341:UOR65682 UYN65341:UYN65682 VIJ65341:VIJ65682 VSF65341:VSF65682 WCB65341:WCB65682 WLX65341:WLX65682 WVT65341:WVT65682 G130877:G131218 JH130877:JH131218 TD130877:TD131218 ACZ130877:ACZ131218 AMV130877:AMV131218 AWR130877:AWR131218 BGN130877:BGN131218 BQJ130877:BQJ131218 CAF130877:CAF131218 CKB130877:CKB131218 CTX130877:CTX131218 DDT130877:DDT131218 DNP130877:DNP131218 DXL130877:DXL131218 EHH130877:EHH131218 ERD130877:ERD131218 FAZ130877:FAZ131218 FKV130877:FKV131218 FUR130877:FUR131218 GEN130877:GEN131218 GOJ130877:GOJ131218 GYF130877:GYF131218 HIB130877:HIB131218 HRX130877:HRX131218 IBT130877:IBT131218 ILP130877:ILP131218 IVL130877:IVL131218 JFH130877:JFH131218 JPD130877:JPD131218 JYZ130877:JYZ131218 KIV130877:KIV131218 KSR130877:KSR131218 LCN130877:LCN131218 LMJ130877:LMJ131218 LWF130877:LWF131218 MGB130877:MGB131218 MPX130877:MPX131218 MZT130877:MZT131218 NJP130877:NJP131218 NTL130877:NTL131218 ODH130877:ODH131218 OND130877:OND131218 OWZ130877:OWZ131218 PGV130877:PGV131218 PQR130877:PQR131218 QAN130877:QAN131218 QKJ130877:QKJ131218 QUF130877:QUF131218 REB130877:REB131218 RNX130877:RNX131218 RXT130877:RXT131218 SHP130877:SHP131218 SRL130877:SRL131218 TBH130877:TBH131218 TLD130877:TLD131218 TUZ130877:TUZ131218 UEV130877:UEV131218 UOR130877:UOR131218 UYN130877:UYN131218 VIJ130877:VIJ131218 VSF130877:VSF131218 WCB130877:WCB131218 WLX130877:WLX131218 WVT130877:WVT131218 G196413:G196754 JH196413:JH196754 TD196413:TD196754 ACZ196413:ACZ196754 AMV196413:AMV196754 AWR196413:AWR196754 BGN196413:BGN196754 BQJ196413:BQJ196754 CAF196413:CAF196754 CKB196413:CKB196754 CTX196413:CTX196754 DDT196413:DDT196754 DNP196413:DNP196754 DXL196413:DXL196754 EHH196413:EHH196754 ERD196413:ERD196754 FAZ196413:FAZ196754 FKV196413:FKV196754 FUR196413:FUR196754 GEN196413:GEN196754 GOJ196413:GOJ196754 GYF196413:GYF196754 HIB196413:HIB196754 HRX196413:HRX196754 IBT196413:IBT196754 ILP196413:ILP196754 IVL196413:IVL196754 JFH196413:JFH196754 JPD196413:JPD196754 JYZ196413:JYZ196754 KIV196413:KIV196754 KSR196413:KSR196754 LCN196413:LCN196754 LMJ196413:LMJ196754 LWF196413:LWF196754 MGB196413:MGB196754 MPX196413:MPX196754 MZT196413:MZT196754 NJP196413:NJP196754 NTL196413:NTL196754 ODH196413:ODH196754 OND196413:OND196754 OWZ196413:OWZ196754 PGV196413:PGV196754 PQR196413:PQR196754 QAN196413:QAN196754 QKJ196413:QKJ196754 QUF196413:QUF196754 REB196413:REB196754 RNX196413:RNX196754 RXT196413:RXT196754 SHP196413:SHP196754 SRL196413:SRL196754 TBH196413:TBH196754 TLD196413:TLD196754 TUZ196413:TUZ196754 UEV196413:UEV196754 UOR196413:UOR196754 UYN196413:UYN196754 VIJ196413:VIJ196754 VSF196413:VSF196754 WCB196413:WCB196754 WLX196413:WLX196754 WVT196413:WVT196754 G261949:G262290 JH261949:JH262290 TD261949:TD262290 ACZ261949:ACZ262290 AMV261949:AMV262290 AWR261949:AWR262290 BGN261949:BGN262290 BQJ261949:BQJ262290 CAF261949:CAF262290 CKB261949:CKB262290 CTX261949:CTX262290 DDT261949:DDT262290 DNP261949:DNP262290 DXL261949:DXL262290 EHH261949:EHH262290 ERD261949:ERD262290 FAZ261949:FAZ262290 FKV261949:FKV262290 FUR261949:FUR262290 GEN261949:GEN262290 GOJ261949:GOJ262290 GYF261949:GYF262290 HIB261949:HIB262290 HRX261949:HRX262290 IBT261949:IBT262290 ILP261949:ILP262290 IVL261949:IVL262290 JFH261949:JFH262290 JPD261949:JPD262290 JYZ261949:JYZ262290 KIV261949:KIV262290 KSR261949:KSR262290 LCN261949:LCN262290 LMJ261949:LMJ262290 LWF261949:LWF262290 MGB261949:MGB262290 MPX261949:MPX262290 MZT261949:MZT262290 NJP261949:NJP262290 NTL261949:NTL262290 ODH261949:ODH262290 OND261949:OND262290 OWZ261949:OWZ262290 PGV261949:PGV262290 PQR261949:PQR262290 QAN261949:QAN262290 QKJ261949:QKJ262290 QUF261949:QUF262290 REB261949:REB262290 RNX261949:RNX262290 RXT261949:RXT262290 SHP261949:SHP262290 SRL261949:SRL262290 TBH261949:TBH262290 TLD261949:TLD262290 TUZ261949:TUZ262290 UEV261949:UEV262290 UOR261949:UOR262290 UYN261949:UYN262290 VIJ261949:VIJ262290 VSF261949:VSF262290 WCB261949:WCB262290 WLX261949:WLX262290 WVT261949:WVT262290 G327485:G327826 JH327485:JH327826 TD327485:TD327826 ACZ327485:ACZ327826 AMV327485:AMV327826 AWR327485:AWR327826 BGN327485:BGN327826 BQJ327485:BQJ327826 CAF327485:CAF327826 CKB327485:CKB327826 CTX327485:CTX327826 DDT327485:DDT327826 DNP327485:DNP327826 DXL327485:DXL327826 EHH327485:EHH327826 ERD327485:ERD327826 FAZ327485:FAZ327826 FKV327485:FKV327826 FUR327485:FUR327826 GEN327485:GEN327826 GOJ327485:GOJ327826 GYF327485:GYF327826 HIB327485:HIB327826 HRX327485:HRX327826 IBT327485:IBT327826 ILP327485:ILP327826 IVL327485:IVL327826 JFH327485:JFH327826 JPD327485:JPD327826 JYZ327485:JYZ327826 KIV327485:KIV327826 KSR327485:KSR327826 LCN327485:LCN327826 LMJ327485:LMJ327826 LWF327485:LWF327826 MGB327485:MGB327826 MPX327485:MPX327826 MZT327485:MZT327826 NJP327485:NJP327826 NTL327485:NTL327826 ODH327485:ODH327826 OND327485:OND327826 OWZ327485:OWZ327826 PGV327485:PGV327826 PQR327485:PQR327826 QAN327485:QAN327826 QKJ327485:QKJ327826 QUF327485:QUF327826 REB327485:REB327826 RNX327485:RNX327826 RXT327485:RXT327826 SHP327485:SHP327826 SRL327485:SRL327826 TBH327485:TBH327826 TLD327485:TLD327826 TUZ327485:TUZ327826 UEV327485:UEV327826 UOR327485:UOR327826 UYN327485:UYN327826 VIJ327485:VIJ327826 VSF327485:VSF327826 WCB327485:WCB327826 WLX327485:WLX327826 WVT327485:WVT327826 G393021:G393362 JH393021:JH393362 TD393021:TD393362 ACZ393021:ACZ393362 AMV393021:AMV393362 AWR393021:AWR393362 BGN393021:BGN393362 BQJ393021:BQJ393362 CAF393021:CAF393362 CKB393021:CKB393362 CTX393021:CTX393362 DDT393021:DDT393362 DNP393021:DNP393362 DXL393021:DXL393362 EHH393021:EHH393362 ERD393021:ERD393362 FAZ393021:FAZ393362 FKV393021:FKV393362 FUR393021:FUR393362 GEN393021:GEN393362 GOJ393021:GOJ393362 GYF393021:GYF393362 HIB393021:HIB393362 HRX393021:HRX393362 IBT393021:IBT393362 ILP393021:ILP393362 IVL393021:IVL393362 JFH393021:JFH393362 JPD393021:JPD393362 JYZ393021:JYZ393362 KIV393021:KIV393362 KSR393021:KSR393362 LCN393021:LCN393362 LMJ393021:LMJ393362 LWF393021:LWF393362 MGB393021:MGB393362 MPX393021:MPX393362 MZT393021:MZT393362 NJP393021:NJP393362 NTL393021:NTL393362 ODH393021:ODH393362 OND393021:OND393362 OWZ393021:OWZ393362 PGV393021:PGV393362 PQR393021:PQR393362 QAN393021:QAN393362 QKJ393021:QKJ393362 QUF393021:QUF393362 REB393021:REB393362 RNX393021:RNX393362 RXT393021:RXT393362 SHP393021:SHP393362 SRL393021:SRL393362 TBH393021:TBH393362 TLD393021:TLD393362 TUZ393021:TUZ393362 UEV393021:UEV393362 UOR393021:UOR393362 UYN393021:UYN393362 VIJ393021:VIJ393362 VSF393021:VSF393362 WCB393021:WCB393362 WLX393021:WLX393362 WVT393021:WVT393362 G458557:G458898 JH458557:JH458898 TD458557:TD458898 ACZ458557:ACZ458898 AMV458557:AMV458898 AWR458557:AWR458898 BGN458557:BGN458898 BQJ458557:BQJ458898 CAF458557:CAF458898 CKB458557:CKB458898 CTX458557:CTX458898 DDT458557:DDT458898 DNP458557:DNP458898 DXL458557:DXL458898 EHH458557:EHH458898 ERD458557:ERD458898 FAZ458557:FAZ458898 FKV458557:FKV458898 FUR458557:FUR458898 GEN458557:GEN458898 GOJ458557:GOJ458898 GYF458557:GYF458898 HIB458557:HIB458898 HRX458557:HRX458898 IBT458557:IBT458898 ILP458557:ILP458898 IVL458557:IVL458898 JFH458557:JFH458898 JPD458557:JPD458898 JYZ458557:JYZ458898 KIV458557:KIV458898 KSR458557:KSR458898 LCN458557:LCN458898 LMJ458557:LMJ458898 LWF458557:LWF458898 MGB458557:MGB458898 MPX458557:MPX458898 MZT458557:MZT458898 NJP458557:NJP458898 NTL458557:NTL458898 ODH458557:ODH458898 OND458557:OND458898 OWZ458557:OWZ458898 PGV458557:PGV458898 PQR458557:PQR458898 QAN458557:QAN458898 QKJ458557:QKJ458898 QUF458557:QUF458898 REB458557:REB458898 RNX458557:RNX458898 RXT458557:RXT458898 SHP458557:SHP458898 SRL458557:SRL458898 TBH458557:TBH458898 TLD458557:TLD458898 TUZ458557:TUZ458898 UEV458557:UEV458898 UOR458557:UOR458898 UYN458557:UYN458898 VIJ458557:VIJ458898 VSF458557:VSF458898 WCB458557:WCB458898 WLX458557:WLX458898 WVT458557:WVT458898 G524093:G524434 JH524093:JH524434 TD524093:TD524434 ACZ524093:ACZ524434 AMV524093:AMV524434 AWR524093:AWR524434 BGN524093:BGN524434 BQJ524093:BQJ524434 CAF524093:CAF524434 CKB524093:CKB524434 CTX524093:CTX524434 DDT524093:DDT524434 DNP524093:DNP524434 DXL524093:DXL524434 EHH524093:EHH524434 ERD524093:ERD524434 FAZ524093:FAZ524434 FKV524093:FKV524434 FUR524093:FUR524434 GEN524093:GEN524434 GOJ524093:GOJ524434 GYF524093:GYF524434 HIB524093:HIB524434 HRX524093:HRX524434 IBT524093:IBT524434 ILP524093:ILP524434 IVL524093:IVL524434 JFH524093:JFH524434 JPD524093:JPD524434 JYZ524093:JYZ524434 KIV524093:KIV524434 KSR524093:KSR524434 LCN524093:LCN524434 LMJ524093:LMJ524434 LWF524093:LWF524434 MGB524093:MGB524434 MPX524093:MPX524434 MZT524093:MZT524434 NJP524093:NJP524434 NTL524093:NTL524434 ODH524093:ODH524434 OND524093:OND524434 OWZ524093:OWZ524434 PGV524093:PGV524434 PQR524093:PQR524434 QAN524093:QAN524434 QKJ524093:QKJ524434 QUF524093:QUF524434 REB524093:REB524434 RNX524093:RNX524434 RXT524093:RXT524434 SHP524093:SHP524434 SRL524093:SRL524434 TBH524093:TBH524434 TLD524093:TLD524434 TUZ524093:TUZ524434 UEV524093:UEV524434 UOR524093:UOR524434 UYN524093:UYN524434 VIJ524093:VIJ524434 VSF524093:VSF524434 WCB524093:WCB524434 WLX524093:WLX524434 WVT524093:WVT524434 G589629:G589970 JH589629:JH589970 TD589629:TD589970 ACZ589629:ACZ589970 AMV589629:AMV589970 AWR589629:AWR589970 BGN589629:BGN589970 BQJ589629:BQJ589970 CAF589629:CAF589970 CKB589629:CKB589970 CTX589629:CTX589970 DDT589629:DDT589970 DNP589629:DNP589970 DXL589629:DXL589970 EHH589629:EHH589970 ERD589629:ERD589970 FAZ589629:FAZ589970 FKV589629:FKV589970 FUR589629:FUR589970 GEN589629:GEN589970 GOJ589629:GOJ589970 GYF589629:GYF589970 HIB589629:HIB589970 HRX589629:HRX589970 IBT589629:IBT589970 ILP589629:ILP589970 IVL589629:IVL589970 JFH589629:JFH589970 JPD589629:JPD589970 JYZ589629:JYZ589970 KIV589629:KIV589970 KSR589629:KSR589970 LCN589629:LCN589970 LMJ589629:LMJ589970 LWF589629:LWF589970 MGB589629:MGB589970 MPX589629:MPX589970 MZT589629:MZT589970 NJP589629:NJP589970 NTL589629:NTL589970 ODH589629:ODH589970 OND589629:OND589970 OWZ589629:OWZ589970 PGV589629:PGV589970 PQR589629:PQR589970 QAN589629:QAN589970 QKJ589629:QKJ589970 QUF589629:QUF589970 REB589629:REB589970 RNX589629:RNX589970 RXT589629:RXT589970 SHP589629:SHP589970 SRL589629:SRL589970 TBH589629:TBH589970 TLD589629:TLD589970 TUZ589629:TUZ589970 UEV589629:UEV589970 UOR589629:UOR589970 UYN589629:UYN589970 VIJ589629:VIJ589970 VSF589629:VSF589970 WCB589629:WCB589970 WLX589629:WLX589970 WVT589629:WVT589970 G655165:G655506 JH655165:JH655506 TD655165:TD655506 ACZ655165:ACZ655506 AMV655165:AMV655506 AWR655165:AWR655506 BGN655165:BGN655506 BQJ655165:BQJ655506 CAF655165:CAF655506 CKB655165:CKB655506 CTX655165:CTX655506 DDT655165:DDT655506 DNP655165:DNP655506 DXL655165:DXL655506 EHH655165:EHH655506 ERD655165:ERD655506 FAZ655165:FAZ655506 FKV655165:FKV655506 FUR655165:FUR655506 GEN655165:GEN655506 GOJ655165:GOJ655506 GYF655165:GYF655506 HIB655165:HIB655506 HRX655165:HRX655506 IBT655165:IBT655506 ILP655165:ILP655506 IVL655165:IVL655506 JFH655165:JFH655506 JPD655165:JPD655506 JYZ655165:JYZ655506 KIV655165:KIV655506 KSR655165:KSR655506 LCN655165:LCN655506 LMJ655165:LMJ655506 LWF655165:LWF655506 MGB655165:MGB655506 MPX655165:MPX655506 MZT655165:MZT655506 NJP655165:NJP655506 NTL655165:NTL655506 ODH655165:ODH655506 OND655165:OND655506 OWZ655165:OWZ655506 PGV655165:PGV655506 PQR655165:PQR655506 QAN655165:QAN655506 QKJ655165:QKJ655506 QUF655165:QUF655506 REB655165:REB655506 RNX655165:RNX655506 RXT655165:RXT655506 SHP655165:SHP655506 SRL655165:SRL655506 TBH655165:TBH655506 TLD655165:TLD655506 TUZ655165:TUZ655506 UEV655165:UEV655506 UOR655165:UOR655506 UYN655165:UYN655506 VIJ655165:VIJ655506 VSF655165:VSF655506 WCB655165:WCB655506 WLX655165:WLX655506 WVT655165:WVT655506 G720701:G721042 JH720701:JH721042 TD720701:TD721042 ACZ720701:ACZ721042 AMV720701:AMV721042 AWR720701:AWR721042 BGN720701:BGN721042 BQJ720701:BQJ721042 CAF720701:CAF721042 CKB720701:CKB721042 CTX720701:CTX721042 DDT720701:DDT721042 DNP720701:DNP721042 DXL720701:DXL721042 EHH720701:EHH721042 ERD720701:ERD721042 FAZ720701:FAZ721042 FKV720701:FKV721042 FUR720701:FUR721042 GEN720701:GEN721042 GOJ720701:GOJ721042 GYF720701:GYF721042 HIB720701:HIB721042 HRX720701:HRX721042 IBT720701:IBT721042 ILP720701:ILP721042 IVL720701:IVL721042 JFH720701:JFH721042 JPD720701:JPD721042 JYZ720701:JYZ721042 KIV720701:KIV721042 KSR720701:KSR721042 LCN720701:LCN721042 LMJ720701:LMJ721042 LWF720701:LWF721042 MGB720701:MGB721042 MPX720701:MPX721042 MZT720701:MZT721042 NJP720701:NJP721042 NTL720701:NTL721042 ODH720701:ODH721042 OND720701:OND721042 OWZ720701:OWZ721042 PGV720701:PGV721042 PQR720701:PQR721042 QAN720701:QAN721042 QKJ720701:QKJ721042 QUF720701:QUF721042 REB720701:REB721042 RNX720701:RNX721042 RXT720701:RXT721042 SHP720701:SHP721042 SRL720701:SRL721042 TBH720701:TBH721042 TLD720701:TLD721042 TUZ720701:TUZ721042 UEV720701:UEV721042 UOR720701:UOR721042 UYN720701:UYN721042 VIJ720701:VIJ721042 VSF720701:VSF721042 WCB720701:WCB721042 WLX720701:WLX721042 WVT720701:WVT721042 G786237:G786578 JH786237:JH786578 TD786237:TD786578 ACZ786237:ACZ786578 AMV786237:AMV786578 AWR786237:AWR786578 BGN786237:BGN786578 BQJ786237:BQJ786578 CAF786237:CAF786578 CKB786237:CKB786578 CTX786237:CTX786578 DDT786237:DDT786578 DNP786237:DNP786578 DXL786237:DXL786578 EHH786237:EHH786578 ERD786237:ERD786578 FAZ786237:FAZ786578 FKV786237:FKV786578 FUR786237:FUR786578 GEN786237:GEN786578 GOJ786237:GOJ786578 GYF786237:GYF786578 HIB786237:HIB786578 HRX786237:HRX786578 IBT786237:IBT786578 ILP786237:ILP786578 IVL786237:IVL786578 JFH786237:JFH786578 JPD786237:JPD786578 JYZ786237:JYZ786578 KIV786237:KIV786578 KSR786237:KSR786578 LCN786237:LCN786578 LMJ786237:LMJ786578 LWF786237:LWF786578 MGB786237:MGB786578 MPX786237:MPX786578 MZT786237:MZT786578 NJP786237:NJP786578 NTL786237:NTL786578 ODH786237:ODH786578 OND786237:OND786578 OWZ786237:OWZ786578 PGV786237:PGV786578 PQR786237:PQR786578 QAN786237:QAN786578 QKJ786237:QKJ786578 QUF786237:QUF786578 REB786237:REB786578 RNX786237:RNX786578 RXT786237:RXT786578 SHP786237:SHP786578 SRL786237:SRL786578 TBH786237:TBH786578 TLD786237:TLD786578 TUZ786237:TUZ786578 UEV786237:UEV786578 UOR786237:UOR786578 UYN786237:UYN786578 VIJ786237:VIJ786578 VSF786237:VSF786578 WCB786237:WCB786578 WLX786237:WLX786578 WVT786237:WVT786578 G851773:G852114 JH851773:JH852114 TD851773:TD852114 ACZ851773:ACZ852114 AMV851773:AMV852114 AWR851773:AWR852114 BGN851773:BGN852114 BQJ851773:BQJ852114 CAF851773:CAF852114 CKB851773:CKB852114 CTX851773:CTX852114 DDT851773:DDT852114 DNP851773:DNP852114 DXL851773:DXL852114 EHH851773:EHH852114 ERD851773:ERD852114 FAZ851773:FAZ852114 FKV851773:FKV852114 FUR851773:FUR852114 GEN851773:GEN852114 GOJ851773:GOJ852114 GYF851773:GYF852114 HIB851773:HIB852114 HRX851773:HRX852114 IBT851773:IBT852114 ILP851773:ILP852114 IVL851773:IVL852114 JFH851773:JFH852114 JPD851773:JPD852114 JYZ851773:JYZ852114 KIV851773:KIV852114 KSR851773:KSR852114 LCN851773:LCN852114 LMJ851773:LMJ852114 LWF851773:LWF852114 MGB851773:MGB852114 MPX851773:MPX852114 MZT851773:MZT852114 NJP851773:NJP852114 NTL851773:NTL852114 ODH851773:ODH852114 OND851773:OND852114 OWZ851773:OWZ852114 PGV851773:PGV852114 PQR851773:PQR852114 QAN851773:QAN852114 QKJ851773:QKJ852114 QUF851773:QUF852114 REB851773:REB852114 RNX851773:RNX852114 RXT851773:RXT852114 SHP851773:SHP852114 SRL851773:SRL852114 TBH851773:TBH852114 TLD851773:TLD852114 TUZ851773:TUZ852114 UEV851773:UEV852114 UOR851773:UOR852114 UYN851773:UYN852114 VIJ851773:VIJ852114 VSF851773:VSF852114 WCB851773:WCB852114 WLX851773:WLX852114 WVT851773:WVT852114 G917309:G917650 JH917309:JH917650 TD917309:TD917650 ACZ917309:ACZ917650 AMV917309:AMV917650 AWR917309:AWR917650 BGN917309:BGN917650 BQJ917309:BQJ917650 CAF917309:CAF917650 CKB917309:CKB917650 CTX917309:CTX917650 DDT917309:DDT917650 DNP917309:DNP917650 DXL917309:DXL917650 EHH917309:EHH917650 ERD917309:ERD917650 FAZ917309:FAZ917650 FKV917309:FKV917650 FUR917309:FUR917650 GEN917309:GEN917650 GOJ917309:GOJ917650 GYF917309:GYF917650 HIB917309:HIB917650 HRX917309:HRX917650 IBT917309:IBT917650 ILP917309:ILP917650 IVL917309:IVL917650 JFH917309:JFH917650 JPD917309:JPD917650 JYZ917309:JYZ917650 KIV917309:KIV917650 KSR917309:KSR917650 LCN917309:LCN917650 LMJ917309:LMJ917650 LWF917309:LWF917650 MGB917309:MGB917650 MPX917309:MPX917650 MZT917309:MZT917650 NJP917309:NJP917650 NTL917309:NTL917650 ODH917309:ODH917650 OND917309:OND917650 OWZ917309:OWZ917650 PGV917309:PGV917650 PQR917309:PQR917650 QAN917309:QAN917650 QKJ917309:QKJ917650 QUF917309:QUF917650 REB917309:REB917650 RNX917309:RNX917650 RXT917309:RXT917650 SHP917309:SHP917650 SRL917309:SRL917650 TBH917309:TBH917650 TLD917309:TLD917650 TUZ917309:TUZ917650 UEV917309:UEV917650 UOR917309:UOR917650 UYN917309:UYN917650 VIJ917309:VIJ917650 VSF917309:VSF917650 WCB917309:WCB917650 WLX917309:WLX917650 WVT917309:WVT917650 G982845:G983186 JH982845:JH983186 TD982845:TD983186 ACZ982845:ACZ983186 AMV982845:AMV983186 AWR982845:AWR983186 BGN982845:BGN983186 BQJ982845:BQJ983186 CAF982845:CAF983186 CKB982845:CKB983186 CTX982845:CTX983186 DDT982845:DDT983186 DNP982845:DNP983186 DXL982845:DXL983186 EHH982845:EHH983186 ERD982845:ERD983186 FAZ982845:FAZ983186 FKV982845:FKV983186 FUR982845:FUR983186 GEN982845:GEN983186 GOJ982845:GOJ983186 GYF982845:GYF983186 HIB982845:HIB983186 HRX982845:HRX983186 IBT982845:IBT983186 ILP982845:ILP983186 IVL982845:IVL983186 JFH982845:JFH983186 JPD982845:JPD983186 JYZ982845:JYZ983186 KIV982845:KIV983186 KSR982845:KSR983186 LCN982845:LCN983186 LMJ982845:LMJ983186 LWF982845:LWF983186 MGB982845:MGB983186 MPX982845:MPX983186 MZT982845:MZT983186 NJP982845:NJP983186 NTL982845:NTL983186 ODH982845:ODH983186 OND982845:OND983186 OWZ982845:OWZ983186 PGV982845:PGV983186 PQR982845:PQR983186 QAN982845:QAN983186 QKJ982845:QKJ983186 QUF982845:QUF983186 REB982845:REB983186 RNX982845:RNX983186 RXT982845:RXT983186 SHP982845:SHP983186 SRL982845:SRL983186 TBH982845:TBH983186 TLD982845:TLD983186 TUZ982845:TUZ983186 UEV982845:UEV983186 UOR982845:UOR983186 UYN982845:UYN983186 VIJ982845:VIJ983186 VSF982845:VSF983186 WCB982845:WCB983186 WLX982845:WLX983186" xr:uid="{00000000-0002-0000-0200-000002000000}">
      <formula1>1</formula1>
      <formula2>366</formula2>
    </dataValidation>
    <dataValidation type="whole" allowBlank="1" showInputMessage="1" showErrorMessage="1" prompt="Inserire solo i giorni di assenza fatturati/da fatturare" sqref="WVU982845:WVU983186 TE7:TE149 ADA7:ADA149 AMW7:AMW149 AWS7:AWS149 BGO7:BGO149 BQK7:BQK149 CAG7:CAG149 CKC7:CKC149 CTY7:CTY149 DDU7:DDU149 DNQ7:DNQ149 DXM7:DXM149 EHI7:EHI149 ERE7:ERE149 FBA7:FBA149 FKW7:FKW149 FUS7:FUS149 GEO7:GEO149 GOK7:GOK149 GYG7:GYG149 HIC7:HIC149 HRY7:HRY149 IBU7:IBU149 ILQ7:ILQ149 IVM7:IVM149 JFI7:JFI149 JPE7:JPE149 JZA7:JZA149 KIW7:KIW149 KSS7:KSS149 LCO7:LCO149 LMK7:LMK149 LWG7:LWG149 MGC7:MGC149 MPY7:MPY149 MZU7:MZU149 NJQ7:NJQ149 NTM7:NTM149 ODI7:ODI149 ONE7:ONE149 OXA7:OXA149 PGW7:PGW149 PQS7:PQS149 QAO7:QAO149 QKK7:QKK149 QUG7:QUG149 REC7:REC149 RNY7:RNY149 RXU7:RXU149 SHQ7:SHQ149 SRM7:SRM149 TBI7:TBI149 TLE7:TLE149 TVA7:TVA149 UEW7:UEW149 UOS7:UOS149 UYO7:UYO149 VIK7:VIK149 VSG7:VSG149 WCC7:WCC149 WLY7:WLY149 WVU7:WVU149 JI7:JI149 H65341:H65682 JI65341:JI65682 TE65341:TE65682 ADA65341:ADA65682 AMW65341:AMW65682 AWS65341:AWS65682 BGO65341:BGO65682 BQK65341:BQK65682 CAG65341:CAG65682 CKC65341:CKC65682 CTY65341:CTY65682 DDU65341:DDU65682 DNQ65341:DNQ65682 DXM65341:DXM65682 EHI65341:EHI65682 ERE65341:ERE65682 FBA65341:FBA65682 FKW65341:FKW65682 FUS65341:FUS65682 GEO65341:GEO65682 GOK65341:GOK65682 GYG65341:GYG65682 HIC65341:HIC65682 HRY65341:HRY65682 IBU65341:IBU65682 ILQ65341:ILQ65682 IVM65341:IVM65682 JFI65341:JFI65682 JPE65341:JPE65682 JZA65341:JZA65682 KIW65341:KIW65682 KSS65341:KSS65682 LCO65341:LCO65682 LMK65341:LMK65682 LWG65341:LWG65682 MGC65341:MGC65682 MPY65341:MPY65682 MZU65341:MZU65682 NJQ65341:NJQ65682 NTM65341:NTM65682 ODI65341:ODI65682 ONE65341:ONE65682 OXA65341:OXA65682 PGW65341:PGW65682 PQS65341:PQS65682 QAO65341:QAO65682 QKK65341:QKK65682 QUG65341:QUG65682 REC65341:REC65682 RNY65341:RNY65682 RXU65341:RXU65682 SHQ65341:SHQ65682 SRM65341:SRM65682 TBI65341:TBI65682 TLE65341:TLE65682 TVA65341:TVA65682 UEW65341:UEW65682 UOS65341:UOS65682 UYO65341:UYO65682 VIK65341:VIK65682 VSG65341:VSG65682 WCC65341:WCC65682 WLY65341:WLY65682 WVU65341:WVU65682 H130877:H131218 JI130877:JI131218 TE130877:TE131218 ADA130877:ADA131218 AMW130877:AMW131218 AWS130877:AWS131218 BGO130877:BGO131218 BQK130877:BQK131218 CAG130877:CAG131218 CKC130877:CKC131218 CTY130877:CTY131218 DDU130877:DDU131218 DNQ130877:DNQ131218 DXM130877:DXM131218 EHI130877:EHI131218 ERE130877:ERE131218 FBA130877:FBA131218 FKW130877:FKW131218 FUS130877:FUS131218 GEO130877:GEO131218 GOK130877:GOK131218 GYG130877:GYG131218 HIC130877:HIC131218 HRY130877:HRY131218 IBU130877:IBU131218 ILQ130877:ILQ131218 IVM130877:IVM131218 JFI130877:JFI131218 JPE130877:JPE131218 JZA130877:JZA131218 KIW130877:KIW131218 KSS130877:KSS131218 LCO130877:LCO131218 LMK130877:LMK131218 LWG130877:LWG131218 MGC130877:MGC131218 MPY130877:MPY131218 MZU130877:MZU131218 NJQ130877:NJQ131218 NTM130877:NTM131218 ODI130877:ODI131218 ONE130877:ONE131218 OXA130877:OXA131218 PGW130877:PGW131218 PQS130877:PQS131218 QAO130877:QAO131218 QKK130877:QKK131218 QUG130877:QUG131218 REC130877:REC131218 RNY130877:RNY131218 RXU130877:RXU131218 SHQ130877:SHQ131218 SRM130877:SRM131218 TBI130877:TBI131218 TLE130877:TLE131218 TVA130877:TVA131218 UEW130877:UEW131218 UOS130877:UOS131218 UYO130877:UYO131218 VIK130877:VIK131218 VSG130877:VSG131218 WCC130877:WCC131218 WLY130877:WLY131218 WVU130877:WVU131218 H196413:H196754 JI196413:JI196754 TE196413:TE196754 ADA196413:ADA196754 AMW196413:AMW196754 AWS196413:AWS196754 BGO196413:BGO196754 BQK196413:BQK196754 CAG196413:CAG196754 CKC196413:CKC196754 CTY196413:CTY196754 DDU196413:DDU196754 DNQ196413:DNQ196754 DXM196413:DXM196754 EHI196413:EHI196754 ERE196413:ERE196754 FBA196413:FBA196754 FKW196413:FKW196754 FUS196413:FUS196754 GEO196413:GEO196754 GOK196413:GOK196754 GYG196413:GYG196754 HIC196413:HIC196754 HRY196413:HRY196754 IBU196413:IBU196754 ILQ196413:ILQ196754 IVM196413:IVM196754 JFI196413:JFI196754 JPE196413:JPE196754 JZA196413:JZA196754 KIW196413:KIW196754 KSS196413:KSS196754 LCO196413:LCO196754 LMK196413:LMK196754 LWG196413:LWG196754 MGC196413:MGC196754 MPY196413:MPY196754 MZU196413:MZU196754 NJQ196413:NJQ196754 NTM196413:NTM196754 ODI196413:ODI196754 ONE196413:ONE196754 OXA196413:OXA196754 PGW196413:PGW196754 PQS196413:PQS196754 QAO196413:QAO196754 QKK196413:QKK196754 QUG196413:QUG196754 REC196413:REC196754 RNY196413:RNY196754 RXU196413:RXU196754 SHQ196413:SHQ196754 SRM196413:SRM196754 TBI196413:TBI196754 TLE196413:TLE196754 TVA196413:TVA196754 UEW196413:UEW196754 UOS196413:UOS196754 UYO196413:UYO196754 VIK196413:VIK196754 VSG196413:VSG196754 WCC196413:WCC196754 WLY196413:WLY196754 WVU196413:WVU196754 H261949:H262290 JI261949:JI262290 TE261949:TE262290 ADA261949:ADA262290 AMW261949:AMW262290 AWS261949:AWS262290 BGO261949:BGO262290 BQK261949:BQK262290 CAG261949:CAG262290 CKC261949:CKC262290 CTY261949:CTY262290 DDU261949:DDU262290 DNQ261949:DNQ262290 DXM261949:DXM262290 EHI261949:EHI262290 ERE261949:ERE262290 FBA261949:FBA262290 FKW261949:FKW262290 FUS261949:FUS262290 GEO261949:GEO262290 GOK261949:GOK262290 GYG261949:GYG262290 HIC261949:HIC262290 HRY261949:HRY262290 IBU261949:IBU262290 ILQ261949:ILQ262290 IVM261949:IVM262290 JFI261949:JFI262290 JPE261949:JPE262290 JZA261949:JZA262290 KIW261949:KIW262290 KSS261949:KSS262290 LCO261949:LCO262290 LMK261949:LMK262290 LWG261949:LWG262290 MGC261949:MGC262290 MPY261949:MPY262290 MZU261949:MZU262290 NJQ261949:NJQ262290 NTM261949:NTM262290 ODI261949:ODI262290 ONE261949:ONE262290 OXA261949:OXA262290 PGW261949:PGW262290 PQS261949:PQS262290 QAO261949:QAO262290 QKK261949:QKK262290 QUG261949:QUG262290 REC261949:REC262290 RNY261949:RNY262290 RXU261949:RXU262290 SHQ261949:SHQ262290 SRM261949:SRM262290 TBI261949:TBI262290 TLE261949:TLE262290 TVA261949:TVA262290 UEW261949:UEW262290 UOS261949:UOS262290 UYO261949:UYO262290 VIK261949:VIK262290 VSG261949:VSG262290 WCC261949:WCC262290 WLY261949:WLY262290 WVU261949:WVU262290 H327485:H327826 JI327485:JI327826 TE327485:TE327826 ADA327485:ADA327826 AMW327485:AMW327826 AWS327485:AWS327826 BGO327485:BGO327826 BQK327485:BQK327826 CAG327485:CAG327826 CKC327485:CKC327826 CTY327485:CTY327826 DDU327485:DDU327826 DNQ327485:DNQ327826 DXM327485:DXM327826 EHI327485:EHI327826 ERE327485:ERE327826 FBA327485:FBA327826 FKW327485:FKW327826 FUS327485:FUS327826 GEO327485:GEO327826 GOK327485:GOK327826 GYG327485:GYG327826 HIC327485:HIC327826 HRY327485:HRY327826 IBU327485:IBU327826 ILQ327485:ILQ327826 IVM327485:IVM327826 JFI327485:JFI327826 JPE327485:JPE327826 JZA327485:JZA327826 KIW327485:KIW327826 KSS327485:KSS327826 LCO327485:LCO327826 LMK327485:LMK327826 LWG327485:LWG327826 MGC327485:MGC327826 MPY327485:MPY327826 MZU327485:MZU327826 NJQ327485:NJQ327826 NTM327485:NTM327826 ODI327485:ODI327826 ONE327485:ONE327826 OXA327485:OXA327826 PGW327485:PGW327826 PQS327485:PQS327826 QAO327485:QAO327826 QKK327485:QKK327826 QUG327485:QUG327826 REC327485:REC327826 RNY327485:RNY327826 RXU327485:RXU327826 SHQ327485:SHQ327826 SRM327485:SRM327826 TBI327485:TBI327826 TLE327485:TLE327826 TVA327485:TVA327826 UEW327485:UEW327826 UOS327485:UOS327826 UYO327485:UYO327826 VIK327485:VIK327826 VSG327485:VSG327826 WCC327485:WCC327826 WLY327485:WLY327826 WVU327485:WVU327826 H393021:H393362 JI393021:JI393362 TE393021:TE393362 ADA393021:ADA393362 AMW393021:AMW393362 AWS393021:AWS393362 BGO393021:BGO393362 BQK393021:BQK393362 CAG393021:CAG393362 CKC393021:CKC393362 CTY393021:CTY393362 DDU393021:DDU393362 DNQ393021:DNQ393362 DXM393021:DXM393362 EHI393021:EHI393362 ERE393021:ERE393362 FBA393021:FBA393362 FKW393021:FKW393362 FUS393021:FUS393362 GEO393021:GEO393362 GOK393021:GOK393362 GYG393021:GYG393362 HIC393021:HIC393362 HRY393021:HRY393362 IBU393021:IBU393362 ILQ393021:ILQ393362 IVM393021:IVM393362 JFI393021:JFI393362 JPE393021:JPE393362 JZA393021:JZA393362 KIW393021:KIW393362 KSS393021:KSS393362 LCO393021:LCO393362 LMK393021:LMK393362 LWG393021:LWG393362 MGC393021:MGC393362 MPY393021:MPY393362 MZU393021:MZU393362 NJQ393021:NJQ393362 NTM393021:NTM393362 ODI393021:ODI393362 ONE393021:ONE393362 OXA393021:OXA393362 PGW393021:PGW393362 PQS393021:PQS393362 QAO393021:QAO393362 QKK393021:QKK393362 QUG393021:QUG393362 REC393021:REC393362 RNY393021:RNY393362 RXU393021:RXU393362 SHQ393021:SHQ393362 SRM393021:SRM393362 TBI393021:TBI393362 TLE393021:TLE393362 TVA393021:TVA393362 UEW393021:UEW393362 UOS393021:UOS393362 UYO393021:UYO393362 VIK393021:VIK393362 VSG393021:VSG393362 WCC393021:WCC393362 WLY393021:WLY393362 WVU393021:WVU393362 H458557:H458898 JI458557:JI458898 TE458557:TE458898 ADA458557:ADA458898 AMW458557:AMW458898 AWS458557:AWS458898 BGO458557:BGO458898 BQK458557:BQK458898 CAG458557:CAG458898 CKC458557:CKC458898 CTY458557:CTY458898 DDU458557:DDU458898 DNQ458557:DNQ458898 DXM458557:DXM458898 EHI458557:EHI458898 ERE458557:ERE458898 FBA458557:FBA458898 FKW458557:FKW458898 FUS458557:FUS458898 GEO458557:GEO458898 GOK458557:GOK458898 GYG458557:GYG458898 HIC458557:HIC458898 HRY458557:HRY458898 IBU458557:IBU458898 ILQ458557:ILQ458898 IVM458557:IVM458898 JFI458557:JFI458898 JPE458557:JPE458898 JZA458557:JZA458898 KIW458557:KIW458898 KSS458557:KSS458898 LCO458557:LCO458898 LMK458557:LMK458898 LWG458557:LWG458898 MGC458557:MGC458898 MPY458557:MPY458898 MZU458557:MZU458898 NJQ458557:NJQ458898 NTM458557:NTM458898 ODI458557:ODI458898 ONE458557:ONE458898 OXA458557:OXA458898 PGW458557:PGW458898 PQS458557:PQS458898 QAO458557:QAO458898 QKK458557:QKK458898 QUG458557:QUG458898 REC458557:REC458898 RNY458557:RNY458898 RXU458557:RXU458898 SHQ458557:SHQ458898 SRM458557:SRM458898 TBI458557:TBI458898 TLE458557:TLE458898 TVA458557:TVA458898 UEW458557:UEW458898 UOS458557:UOS458898 UYO458557:UYO458898 VIK458557:VIK458898 VSG458557:VSG458898 WCC458557:WCC458898 WLY458557:WLY458898 WVU458557:WVU458898 H524093:H524434 JI524093:JI524434 TE524093:TE524434 ADA524093:ADA524434 AMW524093:AMW524434 AWS524093:AWS524434 BGO524093:BGO524434 BQK524093:BQK524434 CAG524093:CAG524434 CKC524093:CKC524434 CTY524093:CTY524434 DDU524093:DDU524434 DNQ524093:DNQ524434 DXM524093:DXM524434 EHI524093:EHI524434 ERE524093:ERE524434 FBA524093:FBA524434 FKW524093:FKW524434 FUS524093:FUS524434 GEO524093:GEO524434 GOK524093:GOK524434 GYG524093:GYG524434 HIC524093:HIC524434 HRY524093:HRY524434 IBU524093:IBU524434 ILQ524093:ILQ524434 IVM524093:IVM524434 JFI524093:JFI524434 JPE524093:JPE524434 JZA524093:JZA524434 KIW524093:KIW524434 KSS524093:KSS524434 LCO524093:LCO524434 LMK524093:LMK524434 LWG524093:LWG524434 MGC524093:MGC524434 MPY524093:MPY524434 MZU524093:MZU524434 NJQ524093:NJQ524434 NTM524093:NTM524434 ODI524093:ODI524434 ONE524093:ONE524434 OXA524093:OXA524434 PGW524093:PGW524434 PQS524093:PQS524434 QAO524093:QAO524434 QKK524093:QKK524434 QUG524093:QUG524434 REC524093:REC524434 RNY524093:RNY524434 RXU524093:RXU524434 SHQ524093:SHQ524434 SRM524093:SRM524434 TBI524093:TBI524434 TLE524093:TLE524434 TVA524093:TVA524434 UEW524093:UEW524434 UOS524093:UOS524434 UYO524093:UYO524434 VIK524093:VIK524434 VSG524093:VSG524434 WCC524093:WCC524434 WLY524093:WLY524434 WVU524093:WVU524434 H589629:H589970 JI589629:JI589970 TE589629:TE589970 ADA589629:ADA589970 AMW589629:AMW589970 AWS589629:AWS589970 BGO589629:BGO589970 BQK589629:BQK589970 CAG589629:CAG589970 CKC589629:CKC589970 CTY589629:CTY589970 DDU589629:DDU589970 DNQ589629:DNQ589970 DXM589629:DXM589970 EHI589629:EHI589970 ERE589629:ERE589970 FBA589629:FBA589970 FKW589629:FKW589970 FUS589629:FUS589970 GEO589629:GEO589970 GOK589629:GOK589970 GYG589629:GYG589970 HIC589629:HIC589970 HRY589629:HRY589970 IBU589629:IBU589970 ILQ589629:ILQ589970 IVM589629:IVM589970 JFI589629:JFI589970 JPE589629:JPE589970 JZA589629:JZA589970 KIW589629:KIW589970 KSS589629:KSS589970 LCO589629:LCO589970 LMK589629:LMK589970 LWG589629:LWG589970 MGC589629:MGC589970 MPY589629:MPY589970 MZU589629:MZU589970 NJQ589629:NJQ589970 NTM589629:NTM589970 ODI589629:ODI589970 ONE589629:ONE589970 OXA589629:OXA589970 PGW589629:PGW589970 PQS589629:PQS589970 QAO589629:QAO589970 QKK589629:QKK589970 QUG589629:QUG589970 REC589629:REC589970 RNY589629:RNY589970 RXU589629:RXU589970 SHQ589629:SHQ589970 SRM589629:SRM589970 TBI589629:TBI589970 TLE589629:TLE589970 TVA589629:TVA589970 UEW589629:UEW589970 UOS589629:UOS589970 UYO589629:UYO589970 VIK589629:VIK589970 VSG589629:VSG589970 WCC589629:WCC589970 WLY589629:WLY589970 WVU589629:WVU589970 H655165:H655506 JI655165:JI655506 TE655165:TE655506 ADA655165:ADA655506 AMW655165:AMW655506 AWS655165:AWS655506 BGO655165:BGO655506 BQK655165:BQK655506 CAG655165:CAG655506 CKC655165:CKC655506 CTY655165:CTY655506 DDU655165:DDU655506 DNQ655165:DNQ655506 DXM655165:DXM655506 EHI655165:EHI655506 ERE655165:ERE655506 FBA655165:FBA655506 FKW655165:FKW655506 FUS655165:FUS655506 GEO655165:GEO655506 GOK655165:GOK655506 GYG655165:GYG655506 HIC655165:HIC655506 HRY655165:HRY655506 IBU655165:IBU655506 ILQ655165:ILQ655506 IVM655165:IVM655506 JFI655165:JFI655506 JPE655165:JPE655506 JZA655165:JZA655506 KIW655165:KIW655506 KSS655165:KSS655506 LCO655165:LCO655506 LMK655165:LMK655506 LWG655165:LWG655506 MGC655165:MGC655506 MPY655165:MPY655506 MZU655165:MZU655506 NJQ655165:NJQ655506 NTM655165:NTM655506 ODI655165:ODI655506 ONE655165:ONE655506 OXA655165:OXA655506 PGW655165:PGW655506 PQS655165:PQS655506 QAO655165:QAO655506 QKK655165:QKK655506 QUG655165:QUG655506 REC655165:REC655506 RNY655165:RNY655506 RXU655165:RXU655506 SHQ655165:SHQ655506 SRM655165:SRM655506 TBI655165:TBI655506 TLE655165:TLE655506 TVA655165:TVA655506 UEW655165:UEW655506 UOS655165:UOS655506 UYO655165:UYO655506 VIK655165:VIK655506 VSG655165:VSG655506 WCC655165:WCC655506 WLY655165:WLY655506 WVU655165:WVU655506 H720701:H721042 JI720701:JI721042 TE720701:TE721042 ADA720701:ADA721042 AMW720701:AMW721042 AWS720701:AWS721042 BGO720701:BGO721042 BQK720701:BQK721042 CAG720701:CAG721042 CKC720701:CKC721042 CTY720701:CTY721042 DDU720701:DDU721042 DNQ720701:DNQ721042 DXM720701:DXM721042 EHI720701:EHI721042 ERE720701:ERE721042 FBA720701:FBA721042 FKW720701:FKW721042 FUS720701:FUS721042 GEO720701:GEO721042 GOK720701:GOK721042 GYG720701:GYG721042 HIC720701:HIC721042 HRY720701:HRY721042 IBU720701:IBU721042 ILQ720701:ILQ721042 IVM720701:IVM721042 JFI720701:JFI721042 JPE720701:JPE721042 JZA720701:JZA721042 KIW720701:KIW721042 KSS720701:KSS721042 LCO720701:LCO721042 LMK720701:LMK721042 LWG720701:LWG721042 MGC720701:MGC721042 MPY720701:MPY721042 MZU720701:MZU721042 NJQ720701:NJQ721042 NTM720701:NTM721042 ODI720701:ODI721042 ONE720701:ONE721042 OXA720701:OXA721042 PGW720701:PGW721042 PQS720701:PQS721042 QAO720701:QAO721042 QKK720701:QKK721042 QUG720701:QUG721042 REC720701:REC721042 RNY720701:RNY721042 RXU720701:RXU721042 SHQ720701:SHQ721042 SRM720701:SRM721042 TBI720701:TBI721042 TLE720701:TLE721042 TVA720701:TVA721042 UEW720701:UEW721042 UOS720701:UOS721042 UYO720701:UYO721042 VIK720701:VIK721042 VSG720701:VSG721042 WCC720701:WCC721042 WLY720701:WLY721042 WVU720701:WVU721042 H786237:H786578 JI786237:JI786578 TE786237:TE786578 ADA786237:ADA786578 AMW786237:AMW786578 AWS786237:AWS786578 BGO786237:BGO786578 BQK786237:BQK786578 CAG786237:CAG786578 CKC786237:CKC786578 CTY786237:CTY786578 DDU786237:DDU786578 DNQ786237:DNQ786578 DXM786237:DXM786578 EHI786237:EHI786578 ERE786237:ERE786578 FBA786237:FBA786578 FKW786237:FKW786578 FUS786237:FUS786578 GEO786237:GEO786578 GOK786237:GOK786578 GYG786237:GYG786578 HIC786237:HIC786578 HRY786237:HRY786578 IBU786237:IBU786578 ILQ786237:ILQ786578 IVM786237:IVM786578 JFI786237:JFI786578 JPE786237:JPE786578 JZA786237:JZA786578 KIW786237:KIW786578 KSS786237:KSS786578 LCO786237:LCO786578 LMK786237:LMK786578 LWG786237:LWG786578 MGC786237:MGC786578 MPY786237:MPY786578 MZU786237:MZU786578 NJQ786237:NJQ786578 NTM786237:NTM786578 ODI786237:ODI786578 ONE786237:ONE786578 OXA786237:OXA786578 PGW786237:PGW786578 PQS786237:PQS786578 QAO786237:QAO786578 QKK786237:QKK786578 QUG786237:QUG786578 REC786237:REC786578 RNY786237:RNY786578 RXU786237:RXU786578 SHQ786237:SHQ786578 SRM786237:SRM786578 TBI786237:TBI786578 TLE786237:TLE786578 TVA786237:TVA786578 UEW786237:UEW786578 UOS786237:UOS786578 UYO786237:UYO786578 VIK786237:VIK786578 VSG786237:VSG786578 WCC786237:WCC786578 WLY786237:WLY786578 WVU786237:WVU786578 H851773:H852114 JI851773:JI852114 TE851773:TE852114 ADA851773:ADA852114 AMW851773:AMW852114 AWS851773:AWS852114 BGO851773:BGO852114 BQK851773:BQK852114 CAG851773:CAG852114 CKC851773:CKC852114 CTY851773:CTY852114 DDU851773:DDU852114 DNQ851773:DNQ852114 DXM851773:DXM852114 EHI851773:EHI852114 ERE851773:ERE852114 FBA851773:FBA852114 FKW851773:FKW852114 FUS851773:FUS852114 GEO851773:GEO852114 GOK851773:GOK852114 GYG851773:GYG852114 HIC851773:HIC852114 HRY851773:HRY852114 IBU851773:IBU852114 ILQ851773:ILQ852114 IVM851773:IVM852114 JFI851773:JFI852114 JPE851773:JPE852114 JZA851773:JZA852114 KIW851773:KIW852114 KSS851773:KSS852114 LCO851773:LCO852114 LMK851773:LMK852114 LWG851773:LWG852114 MGC851773:MGC852114 MPY851773:MPY852114 MZU851773:MZU852114 NJQ851773:NJQ852114 NTM851773:NTM852114 ODI851773:ODI852114 ONE851773:ONE852114 OXA851773:OXA852114 PGW851773:PGW852114 PQS851773:PQS852114 QAO851773:QAO852114 QKK851773:QKK852114 QUG851773:QUG852114 REC851773:REC852114 RNY851773:RNY852114 RXU851773:RXU852114 SHQ851773:SHQ852114 SRM851773:SRM852114 TBI851773:TBI852114 TLE851773:TLE852114 TVA851773:TVA852114 UEW851773:UEW852114 UOS851773:UOS852114 UYO851773:UYO852114 VIK851773:VIK852114 VSG851773:VSG852114 WCC851773:WCC852114 WLY851773:WLY852114 WVU851773:WVU852114 H917309:H917650 JI917309:JI917650 TE917309:TE917650 ADA917309:ADA917650 AMW917309:AMW917650 AWS917309:AWS917650 BGO917309:BGO917650 BQK917309:BQK917650 CAG917309:CAG917650 CKC917309:CKC917650 CTY917309:CTY917650 DDU917309:DDU917650 DNQ917309:DNQ917650 DXM917309:DXM917650 EHI917309:EHI917650 ERE917309:ERE917650 FBA917309:FBA917650 FKW917309:FKW917650 FUS917309:FUS917650 GEO917309:GEO917650 GOK917309:GOK917650 GYG917309:GYG917650 HIC917309:HIC917650 HRY917309:HRY917650 IBU917309:IBU917650 ILQ917309:ILQ917650 IVM917309:IVM917650 JFI917309:JFI917650 JPE917309:JPE917650 JZA917309:JZA917650 KIW917309:KIW917650 KSS917309:KSS917650 LCO917309:LCO917650 LMK917309:LMK917650 LWG917309:LWG917650 MGC917309:MGC917650 MPY917309:MPY917650 MZU917309:MZU917650 NJQ917309:NJQ917650 NTM917309:NTM917650 ODI917309:ODI917650 ONE917309:ONE917650 OXA917309:OXA917650 PGW917309:PGW917650 PQS917309:PQS917650 QAO917309:QAO917650 QKK917309:QKK917650 QUG917309:QUG917650 REC917309:REC917650 RNY917309:RNY917650 RXU917309:RXU917650 SHQ917309:SHQ917650 SRM917309:SRM917650 TBI917309:TBI917650 TLE917309:TLE917650 TVA917309:TVA917650 UEW917309:UEW917650 UOS917309:UOS917650 UYO917309:UYO917650 VIK917309:VIK917650 VSG917309:VSG917650 WCC917309:WCC917650 WLY917309:WLY917650 WVU917309:WVU917650 H982845:H983186 JI982845:JI983186 TE982845:TE983186 ADA982845:ADA983186 AMW982845:AMW983186 AWS982845:AWS983186 BGO982845:BGO983186 BQK982845:BQK983186 CAG982845:CAG983186 CKC982845:CKC983186 CTY982845:CTY983186 DDU982845:DDU983186 DNQ982845:DNQ983186 DXM982845:DXM983186 EHI982845:EHI983186 ERE982845:ERE983186 FBA982845:FBA983186 FKW982845:FKW983186 FUS982845:FUS983186 GEO982845:GEO983186 GOK982845:GOK983186 GYG982845:GYG983186 HIC982845:HIC983186 HRY982845:HRY983186 IBU982845:IBU983186 ILQ982845:ILQ983186 IVM982845:IVM983186 JFI982845:JFI983186 JPE982845:JPE983186 JZA982845:JZA983186 KIW982845:KIW983186 KSS982845:KSS983186 LCO982845:LCO983186 LMK982845:LMK983186 LWG982845:LWG983186 MGC982845:MGC983186 MPY982845:MPY983186 MZU982845:MZU983186 NJQ982845:NJQ983186 NTM982845:NTM983186 ODI982845:ODI983186 ONE982845:ONE983186 OXA982845:OXA983186 PGW982845:PGW983186 PQS982845:PQS983186 QAO982845:QAO983186 QKK982845:QKK983186 QUG982845:QUG983186 REC982845:REC983186 RNY982845:RNY983186 RXU982845:RXU983186 SHQ982845:SHQ983186 SRM982845:SRM983186 TBI982845:TBI983186 TLE982845:TLE983186 TVA982845:TVA983186 UEW982845:UEW983186 UOS982845:UOS983186 UYO982845:UYO983186 VIK982845:VIK983186 VSG982845:VSG983186 WCC982845:WCC983186 WLY982845:WLY983186" xr:uid="{00000000-0002-0000-0200-000003000000}">
      <formula1>0</formula1>
      <formula2>365</formula2>
    </dataValidation>
    <dataValidation type="decimal" operator="lessThan" allowBlank="1" showInputMessage="1" showErrorMessage="1" sqref="WVX982845:WVX983186 TH7:TH149 ADD7:ADD149 AMZ7:AMZ149 AWV7:AWV149 BGR7:BGR149 BQN7:BQN149 CAJ7:CAJ149 CKF7:CKF149 CUB7:CUB149 DDX7:DDX149 DNT7:DNT149 DXP7:DXP149 EHL7:EHL149 ERH7:ERH149 FBD7:FBD149 FKZ7:FKZ149 FUV7:FUV149 GER7:GER149 GON7:GON149 GYJ7:GYJ149 HIF7:HIF149 HSB7:HSB149 IBX7:IBX149 ILT7:ILT149 IVP7:IVP149 JFL7:JFL149 JPH7:JPH149 JZD7:JZD149 KIZ7:KIZ149 KSV7:KSV149 LCR7:LCR149 LMN7:LMN149 LWJ7:LWJ149 MGF7:MGF149 MQB7:MQB149 MZX7:MZX149 NJT7:NJT149 NTP7:NTP149 ODL7:ODL149 ONH7:ONH149 OXD7:OXD149 PGZ7:PGZ149 PQV7:PQV149 QAR7:QAR149 QKN7:QKN149 QUJ7:QUJ149 REF7:REF149 ROB7:ROB149 RXX7:RXX149 SHT7:SHT149 SRP7:SRP149 TBL7:TBL149 TLH7:TLH149 TVD7:TVD149 UEZ7:UEZ149 UOV7:UOV149 UYR7:UYR149 VIN7:VIN149 VSJ7:VSJ149 WCF7:WCF149 WMB7:WMB149 WVX7:WVX149 WMB982845:WMB983186 L65341:L65682 JL65341:JL65682 TH65341:TH65682 ADD65341:ADD65682 AMZ65341:AMZ65682 AWV65341:AWV65682 BGR65341:BGR65682 BQN65341:BQN65682 CAJ65341:CAJ65682 CKF65341:CKF65682 CUB65341:CUB65682 DDX65341:DDX65682 DNT65341:DNT65682 DXP65341:DXP65682 EHL65341:EHL65682 ERH65341:ERH65682 FBD65341:FBD65682 FKZ65341:FKZ65682 FUV65341:FUV65682 GER65341:GER65682 GON65341:GON65682 GYJ65341:GYJ65682 HIF65341:HIF65682 HSB65341:HSB65682 IBX65341:IBX65682 ILT65341:ILT65682 IVP65341:IVP65682 JFL65341:JFL65682 JPH65341:JPH65682 JZD65341:JZD65682 KIZ65341:KIZ65682 KSV65341:KSV65682 LCR65341:LCR65682 LMN65341:LMN65682 LWJ65341:LWJ65682 MGF65341:MGF65682 MQB65341:MQB65682 MZX65341:MZX65682 NJT65341:NJT65682 NTP65341:NTP65682 ODL65341:ODL65682 ONH65341:ONH65682 OXD65341:OXD65682 PGZ65341:PGZ65682 PQV65341:PQV65682 QAR65341:QAR65682 QKN65341:QKN65682 QUJ65341:QUJ65682 REF65341:REF65682 ROB65341:ROB65682 RXX65341:RXX65682 SHT65341:SHT65682 SRP65341:SRP65682 TBL65341:TBL65682 TLH65341:TLH65682 TVD65341:TVD65682 UEZ65341:UEZ65682 UOV65341:UOV65682 UYR65341:UYR65682 VIN65341:VIN65682 VSJ65341:VSJ65682 WCF65341:WCF65682 WMB65341:WMB65682 WVX65341:WVX65682 L130877:L131218 JL130877:JL131218 TH130877:TH131218 ADD130877:ADD131218 AMZ130877:AMZ131218 AWV130877:AWV131218 BGR130877:BGR131218 BQN130877:BQN131218 CAJ130877:CAJ131218 CKF130877:CKF131218 CUB130877:CUB131218 DDX130877:DDX131218 DNT130877:DNT131218 DXP130877:DXP131218 EHL130877:EHL131218 ERH130877:ERH131218 FBD130877:FBD131218 FKZ130877:FKZ131218 FUV130877:FUV131218 GER130877:GER131218 GON130877:GON131218 GYJ130877:GYJ131218 HIF130877:HIF131218 HSB130877:HSB131218 IBX130877:IBX131218 ILT130877:ILT131218 IVP130877:IVP131218 JFL130877:JFL131218 JPH130877:JPH131218 JZD130877:JZD131218 KIZ130877:KIZ131218 KSV130877:KSV131218 LCR130877:LCR131218 LMN130877:LMN131218 LWJ130877:LWJ131218 MGF130877:MGF131218 MQB130877:MQB131218 MZX130877:MZX131218 NJT130877:NJT131218 NTP130877:NTP131218 ODL130877:ODL131218 ONH130877:ONH131218 OXD130877:OXD131218 PGZ130877:PGZ131218 PQV130877:PQV131218 QAR130877:QAR131218 QKN130877:QKN131218 QUJ130877:QUJ131218 REF130877:REF131218 ROB130877:ROB131218 RXX130877:RXX131218 SHT130877:SHT131218 SRP130877:SRP131218 TBL130877:TBL131218 TLH130877:TLH131218 TVD130877:TVD131218 UEZ130877:UEZ131218 UOV130877:UOV131218 UYR130877:UYR131218 VIN130877:VIN131218 VSJ130877:VSJ131218 WCF130877:WCF131218 WMB130877:WMB131218 WVX130877:WVX131218 L196413:L196754 JL196413:JL196754 TH196413:TH196754 ADD196413:ADD196754 AMZ196413:AMZ196754 AWV196413:AWV196754 BGR196413:BGR196754 BQN196413:BQN196754 CAJ196413:CAJ196754 CKF196413:CKF196754 CUB196413:CUB196754 DDX196413:DDX196754 DNT196413:DNT196754 DXP196413:DXP196754 EHL196413:EHL196754 ERH196413:ERH196754 FBD196413:FBD196754 FKZ196413:FKZ196754 FUV196413:FUV196754 GER196413:GER196754 GON196413:GON196754 GYJ196413:GYJ196754 HIF196413:HIF196754 HSB196413:HSB196754 IBX196413:IBX196754 ILT196413:ILT196754 IVP196413:IVP196754 JFL196413:JFL196754 JPH196413:JPH196754 JZD196413:JZD196754 KIZ196413:KIZ196754 KSV196413:KSV196754 LCR196413:LCR196754 LMN196413:LMN196754 LWJ196413:LWJ196754 MGF196413:MGF196754 MQB196413:MQB196754 MZX196413:MZX196754 NJT196413:NJT196754 NTP196413:NTP196754 ODL196413:ODL196754 ONH196413:ONH196754 OXD196413:OXD196754 PGZ196413:PGZ196754 PQV196413:PQV196754 QAR196413:QAR196754 QKN196413:QKN196754 QUJ196413:QUJ196754 REF196413:REF196754 ROB196413:ROB196754 RXX196413:RXX196754 SHT196413:SHT196754 SRP196413:SRP196754 TBL196413:TBL196754 TLH196413:TLH196754 TVD196413:TVD196754 UEZ196413:UEZ196754 UOV196413:UOV196754 UYR196413:UYR196754 VIN196413:VIN196754 VSJ196413:VSJ196754 WCF196413:WCF196754 WMB196413:WMB196754 WVX196413:WVX196754 L261949:L262290 JL261949:JL262290 TH261949:TH262290 ADD261949:ADD262290 AMZ261949:AMZ262290 AWV261949:AWV262290 BGR261949:BGR262290 BQN261949:BQN262290 CAJ261949:CAJ262290 CKF261949:CKF262290 CUB261949:CUB262290 DDX261949:DDX262290 DNT261949:DNT262290 DXP261949:DXP262290 EHL261949:EHL262290 ERH261949:ERH262290 FBD261949:FBD262290 FKZ261949:FKZ262290 FUV261949:FUV262290 GER261949:GER262290 GON261949:GON262290 GYJ261949:GYJ262290 HIF261949:HIF262290 HSB261949:HSB262290 IBX261949:IBX262290 ILT261949:ILT262290 IVP261949:IVP262290 JFL261949:JFL262290 JPH261949:JPH262290 JZD261949:JZD262290 KIZ261949:KIZ262290 KSV261949:KSV262290 LCR261949:LCR262290 LMN261949:LMN262290 LWJ261949:LWJ262290 MGF261949:MGF262290 MQB261949:MQB262290 MZX261949:MZX262290 NJT261949:NJT262290 NTP261949:NTP262290 ODL261949:ODL262290 ONH261949:ONH262290 OXD261949:OXD262290 PGZ261949:PGZ262290 PQV261949:PQV262290 QAR261949:QAR262290 QKN261949:QKN262290 QUJ261949:QUJ262290 REF261949:REF262290 ROB261949:ROB262290 RXX261949:RXX262290 SHT261949:SHT262290 SRP261949:SRP262290 TBL261949:TBL262290 TLH261949:TLH262290 TVD261949:TVD262290 UEZ261949:UEZ262290 UOV261949:UOV262290 UYR261949:UYR262290 VIN261949:VIN262290 VSJ261949:VSJ262290 WCF261949:WCF262290 WMB261949:WMB262290 WVX261949:WVX262290 L327485:L327826 JL327485:JL327826 TH327485:TH327826 ADD327485:ADD327826 AMZ327485:AMZ327826 AWV327485:AWV327826 BGR327485:BGR327826 BQN327485:BQN327826 CAJ327485:CAJ327826 CKF327485:CKF327826 CUB327485:CUB327826 DDX327485:DDX327826 DNT327485:DNT327826 DXP327485:DXP327826 EHL327485:EHL327826 ERH327485:ERH327826 FBD327485:FBD327826 FKZ327485:FKZ327826 FUV327485:FUV327826 GER327485:GER327826 GON327485:GON327826 GYJ327485:GYJ327826 HIF327485:HIF327826 HSB327485:HSB327826 IBX327485:IBX327826 ILT327485:ILT327826 IVP327485:IVP327826 JFL327485:JFL327826 JPH327485:JPH327826 JZD327485:JZD327826 KIZ327485:KIZ327826 KSV327485:KSV327826 LCR327485:LCR327826 LMN327485:LMN327826 LWJ327485:LWJ327826 MGF327485:MGF327826 MQB327485:MQB327826 MZX327485:MZX327826 NJT327485:NJT327826 NTP327485:NTP327826 ODL327485:ODL327826 ONH327485:ONH327826 OXD327485:OXD327826 PGZ327485:PGZ327826 PQV327485:PQV327826 QAR327485:QAR327826 QKN327485:QKN327826 QUJ327485:QUJ327826 REF327485:REF327826 ROB327485:ROB327826 RXX327485:RXX327826 SHT327485:SHT327826 SRP327485:SRP327826 TBL327485:TBL327826 TLH327485:TLH327826 TVD327485:TVD327826 UEZ327485:UEZ327826 UOV327485:UOV327826 UYR327485:UYR327826 VIN327485:VIN327826 VSJ327485:VSJ327826 WCF327485:WCF327826 WMB327485:WMB327826 WVX327485:WVX327826 L393021:L393362 JL393021:JL393362 TH393021:TH393362 ADD393021:ADD393362 AMZ393021:AMZ393362 AWV393021:AWV393362 BGR393021:BGR393362 BQN393021:BQN393362 CAJ393021:CAJ393362 CKF393021:CKF393362 CUB393021:CUB393362 DDX393021:DDX393362 DNT393021:DNT393362 DXP393021:DXP393362 EHL393021:EHL393362 ERH393021:ERH393362 FBD393021:FBD393362 FKZ393021:FKZ393362 FUV393021:FUV393362 GER393021:GER393362 GON393021:GON393362 GYJ393021:GYJ393362 HIF393021:HIF393362 HSB393021:HSB393362 IBX393021:IBX393362 ILT393021:ILT393362 IVP393021:IVP393362 JFL393021:JFL393362 JPH393021:JPH393362 JZD393021:JZD393362 KIZ393021:KIZ393362 KSV393021:KSV393362 LCR393021:LCR393362 LMN393021:LMN393362 LWJ393021:LWJ393362 MGF393021:MGF393362 MQB393021:MQB393362 MZX393021:MZX393362 NJT393021:NJT393362 NTP393021:NTP393362 ODL393021:ODL393362 ONH393021:ONH393362 OXD393021:OXD393362 PGZ393021:PGZ393362 PQV393021:PQV393362 QAR393021:QAR393362 QKN393021:QKN393362 QUJ393021:QUJ393362 REF393021:REF393362 ROB393021:ROB393362 RXX393021:RXX393362 SHT393021:SHT393362 SRP393021:SRP393362 TBL393021:TBL393362 TLH393021:TLH393362 TVD393021:TVD393362 UEZ393021:UEZ393362 UOV393021:UOV393362 UYR393021:UYR393362 VIN393021:VIN393362 VSJ393021:VSJ393362 WCF393021:WCF393362 WMB393021:WMB393362 WVX393021:WVX393362 L458557:L458898 JL458557:JL458898 TH458557:TH458898 ADD458557:ADD458898 AMZ458557:AMZ458898 AWV458557:AWV458898 BGR458557:BGR458898 BQN458557:BQN458898 CAJ458557:CAJ458898 CKF458557:CKF458898 CUB458557:CUB458898 DDX458557:DDX458898 DNT458557:DNT458898 DXP458557:DXP458898 EHL458557:EHL458898 ERH458557:ERH458898 FBD458557:FBD458898 FKZ458557:FKZ458898 FUV458557:FUV458898 GER458557:GER458898 GON458557:GON458898 GYJ458557:GYJ458898 HIF458557:HIF458898 HSB458557:HSB458898 IBX458557:IBX458898 ILT458557:ILT458898 IVP458557:IVP458898 JFL458557:JFL458898 JPH458557:JPH458898 JZD458557:JZD458898 KIZ458557:KIZ458898 KSV458557:KSV458898 LCR458557:LCR458898 LMN458557:LMN458898 LWJ458557:LWJ458898 MGF458557:MGF458898 MQB458557:MQB458898 MZX458557:MZX458898 NJT458557:NJT458898 NTP458557:NTP458898 ODL458557:ODL458898 ONH458557:ONH458898 OXD458557:OXD458898 PGZ458557:PGZ458898 PQV458557:PQV458898 QAR458557:QAR458898 QKN458557:QKN458898 QUJ458557:QUJ458898 REF458557:REF458898 ROB458557:ROB458898 RXX458557:RXX458898 SHT458557:SHT458898 SRP458557:SRP458898 TBL458557:TBL458898 TLH458557:TLH458898 TVD458557:TVD458898 UEZ458557:UEZ458898 UOV458557:UOV458898 UYR458557:UYR458898 VIN458557:VIN458898 VSJ458557:VSJ458898 WCF458557:WCF458898 WMB458557:WMB458898 WVX458557:WVX458898 L524093:L524434 JL524093:JL524434 TH524093:TH524434 ADD524093:ADD524434 AMZ524093:AMZ524434 AWV524093:AWV524434 BGR524093:BGR524434 BQN524093:BQN524434 CAJ524093:CAJ524434 CKF524093:CKF524434 CUB524093:CUB524434 DDX524093:DDX524434 DNT524093:DNT524434 DXP524093:DXP524434 EHL524093:EHL524434 ERH524093:ERH524434 FBD524093:FBD524434 FKZ524093:FKZ524434 FUV524093:FUV524434 GER524093:GER524434 GON524093:GON524434 GYJ524093:GYJ524434 HIF524093:HIF524434 HSB524093:HSB524434 IBX524093:IBX524434 ILT524093:ILT524434 IVP524093:IVP524434 JFL524093:JFL524434 JPH524093:JPH524434 JZD524093:JZD524434 KIZ524093:KIZ524434 KSV524093:KSV524434 LCR524093:LCR524434 LMN524093:LMN524434 LWJ524093:LWJ524434 MGF524093:MGF524434 MQB524093:MQB524434 MZX524093:MZX524434 NJT524093:NJT524434 NTP524093:NTP524434 ODL524093:ODL524434 ONH524093:ONH524434 OXD524093:OXD524434 PGZ524093:PGZ524434 PQV524093:PQV524434 QAR524093:QAR524434 QKN524093:QKN524434 QUJ524093:QUJ524434 REF524093:REF524434 ROB524093:ROB524434 RXX524093:RXX524434 SHT524093:SHT524434 SRP524093:SRP524434 TBL524093:TBL524434 TLH524093:TLH524434 TVD524093:TVD524434 UEZ524093:UEZ524434 UOV524093:UOV524434 UYR524093:UYR524434 VIN524093:VIN524434 VSJ524093:VSJ524434 WCF524093:WCF524434 WMB524093:WMB524434 WVX524093:WVX524434 L589629:L589970 JL589629:JL589970 TH589629:TH589970 ADD589629:ADD589970 AMZ589629:AMZ589970 AWV589629:AWV589970 BGR589629:BGR589970 BQN589629:BQN589970 CAJ589629:CAJ589970 CKF589629:CKF589970 CUB589629:CUB589970 DDX589629:DDX589970 DNT589629:DNT589970 DXP589629:DXP589970 EHL589629:EHL589970 ERH589629:ERH589970 FBD589629:FBD589970 FKZ589629:FKZ589970 FUV589629:FUV589970 GER589629:GER589970 GON589629:GON589970 GYJ589629:GYJ589970 HIF589629:HIF589970 HSB589629:HSB589970 IBX589629:IBX589970 ILT589629:ILT589970 IVP589629:IVP589970 JFL589629:JFL589970 JPH589629:JPH589970 JZD589629:JZD589970 KIZ589629:KIZ589970 KSV589629:KSV589970 LCR589629:LCR589970 LMN589629:LMN589970 LWJ589629:LWJ589970 MGF589629:MGF589970 MQB589629:MQB589970 MZX589629:MZX589970 NJT589629:NJT589970 NTP589629:NTP589970 ODL589629:ODL589970 ONH589629:ONH589970 OXD589629:OXD589970 PGZ589629:PGZ589970 PQV589629:PQV589970 QAR589629:QAR589970 QKN589629:QKN589970 QUJ589629:QUJ589970 REF589629:REF589970 ROB589629:ROB589970 RXX589629:RXX589970 SHT589629:SHT589970 SRP589629:SRP589970 TBL589629:TBL589970 TLH589629:TLH589970 TVD589629:TVD589970 UEZ589629:UEZ589970 UOV589629:UOV589970 UYR589629:UYR589970 VIN589629:VIN589970 VSJ589629:VSJ589970 WCF589629:WCF589970 WMB589629:WMB589970 WVX589629:WVX589970 L655165:L655506 JL655165:JL655506 TH655165:TH655506 ADD655165:ADD655506 AMZ655165:AMZ655506 AWV655165:AWV655506 BGR655165:BGR655506 BQN655165:BQN655506 CAJ655165:CAJ655506 CKF655165:CKF655506 CUB655165:CUB655506 DDX655165:DDX655506 DNT655165:DNT655506 DXP655165:DXP655506 EHL655165:EHL655506 ERH655165:ERH655506 FBD655165:FBD655506 FKZ655165:FKZ655506 FUV655165:FUV655506 GER655165:GER655506 GON655165:GON655506 GYJ655165:GYJ655506 HIF655165:HIF655506 HSB655165:HSB655506 IBX655165:IBX655506 ILT655165:ILT655506 IVP655165:IVP655506 JFL655165:JFL655506 JPH655165:JPH655506 JZD655165:JZD655506 KIZ655165:KIZ655506 KSV655165:KSV655506 LCR655165:LCR655506 LMN655165:LMN655506 LWJ655165:LWJ655506 MGF655165:MGF655506 MQB655165:MQB655506 MZX655165:MZX655506 NJT655165:NJT655506 NTP655165:NTP655506 ODL655165:ODL655506 ONH655165:ONH655506 OXD655165:OXD655506 PGZ655165:PGZ655506 PQV655165:PQV655506 QAR655165:QAR655506 QKN655165:QKN655506 QUJ655165:QUJ655506 REF655165:REF655506 ROB655165:ROB655506 RXX655165:RXX655506 SHT655165:SHT655506 SRP655165:SRP655506 TBL655165:TBL655506 TLH655165:TLH655506 TVD655165:TVD655506 UEZ655165:UEZ655506 UOV655165:UOV655506 UYR655165:UYR655506 VIN655165:VIN655506 VSJ655165:VSJ655506 WCF655165:WCF655506 WMB655165:WMB655506 WVX655165:WVX655506 L720701:L721042 JL720701:JL721042 TH720701:TH721042 ADD720701:ADD721042 AMZ720701:AMZ721042 AWV720701:AWV721042 BGR720701:BGR721042 BQN720701:BQN721042 CAJ720701:CAJ721042 CKF720701:CKF721042 CUB720701:CUB721042 DDX720701:DDX721042 DNT720701:DNT721042 DXP720701:DXP721042 EHL720701:EHL721042 ERH720701:ERH721042 FBD720701:FBD721042 FKZ720701:FKZ721042 FUV720701:FUV721042 GER720701:GER721042 GON720701:GON721042 GYJ720701:GYJ721042 HIF720701:HIF721042 HSB720701:HSB721042 IBX720701:IBX721042 ILT720701:ILT721042 IVP720701:IVP721042 JFL720701:JFL721042 JPH720701:JPH721042 JZD720701:JZD721042 KIZ720701:KIZ721042 KSV720701:KSV721042 LCR720701:LCR721042 LMN720701:LMN721042 LWJ720701:LWJ721042 MGF720701:MGF721042 MQB720701:MQB721042 MZX720701:MZX721042 NJT720701:NJT721042 NTP720701:NTP721042 ODL720701:ODL721042 ONH720701:ONH721042 OXD720701:OXD721042 PGZ720701:PGZ721042 PQV720701:PQV721042 QAR720701:QAR721042 QKN720701:QKN721042 QUJ720701:QUJ721042 REF720701:REF721042 ROB720701:ROB721042 RXX720701:RXX721042 SHT720701:SHT721042 SRP720701:SRP721042 TBL720701:TBL721042 TLH720701:TLH721042 TVD720701:TVD721042 UEZ720701:UEZ721042 UOV720701:UOV721042 UYR720701:UYR721042 VIN720701:VIN721042 VSJ720701:VSJ721042 WCF720701:WCF721042 WMB720701:WMB721042 WVX720701:WVX721042 L786237:L786578 JL786237:JL786578 TH786237:TH786578 ADD786237:ADD786578 AMZ786237:AMZ786578 AWV786237:AWV786578 BGR786237:BGR786578 BQN786237:BQN786578 CAJ786237:CAJ786578 CKF786237:CKF786578 CUB786237:CUB786578 DDX786237:DDX786578 DNT786237:DNT786578 DXP786237:DXP786578 EHL786237:EHL786578 ERH786237:ERH786578 FBD786237:FBD786578 FKZ786237:FKZ786578 FUV786237:FUV786578 GER786237:GER786578 GON786237:GON786578 GYJ786237:GYJ786578 HIF786237:HIF786578 HSB786237:HSB786578 IBX786237:IBX786578 ILT786237:ILT786578 IVP786237:IVP786578 JFL786237:JFL786578 JPH786237:JPH786578 JZD786237:JZD786578 KIZ786237:KIZ786578 KSV786237:KSV786578 LCR786237:LCR786578 LMN786237:LMN786578 LWJ786237:LWJ786578 MGF786237:MGF786578 MQB786237:MQB786578 MZX786237:MZX786578 NJT786237:NJT786578 NTP786237:NTP786578 ODL786237:ODL786578 ONH786237:ONH786578 OXD786237:OXD786578 PGZ786237:PGZ786578 PQV786237:PQV786578 QAR786237:QAR786578 QKN786237:QKN786578 QUJ786237:QUJ786578 REF786237:REF786578 ROB786237:ROB786578 RXX786237:RXX786578 SHT786237:SHT786578 SRP786237:SRP786578 TBL786237:TBL786578 TLH786237:TLH786578 TVD786237:TVD786578 UEZ786237:UEZ786578 UOV786237:UOV786578 UYR786237:UYR786578 VIN786237:VIN786578 VSJ786237:VSJ786578 WCF786237:WCF786578 WMB786237:WMB786578 WVX786237:WVX786578 L851773:L852114 JL851773:JL852114 TH851773:TH852114 ADD851773:ADD852114 AMZ851773:AMZ852114 AWV851773:AWV852114 BGR851773:BGR852114 BQN851773:BQN852114 CAJ851773:CAJ852114 CKF851773:CKF852114 CUB851773:CUB852114 DDX851773:DDX852114 DNT851773:DNT852114 DXP851773:DXP852114 EHL851773:EHL852114 ERH851773:ERH852114 FBD851773:FBD852114 FKZ851773:FKZ852114 FUV851773:FUV852114 GER851773:GER852114 GON851773:GON852114 GYJ851773:GYJ852114 HIF851773:HIF852114 HSB851773:HSB852114 IBX851773:IBX852114 ILT851773:ILT852114 IVP851773:IVP852114 JFL851773:JFL852114 JPH851773:JPH852114 JZD851773:JZD852114 KIZ851773:KIZ852114 KSV851773:KSV852114 LCR851773:LCR852114 LMN851773:LMN852114 LWJ851773:LWJ852114 MGF851773:MGF852114 MQB851773:MQB852114 MZX851773:MZX852114 NJT851773:NJT852114 NTP851773:NTP852114 ODL851773:ODL852114 ONH851773:ONH852114 OXD851773:OXD852114 PGZ851773:PGZ852114 PQV851773:PQV852114 QAR851773:QAR852114 QKN851773:QKN852114 QUJ851773:QUJ852114 REF851773:REF852114 ROB851773:ROB852114 RXX851773:RXX852114 SHT851773:SHT852114 SRP851773:SRP852114 TBL851773:TBL852114 TLH851773:TLH852114 TVD851773:TVD852114 UEZ851773:UEZ852114 UOV851773:UOV852114 UYR851773:UYR852114 VIN851773:VIN852114 VSJ851773:VSJ852114 WCF851773:WCF852114 WMB851773:WMB852114 WVX851773:WVX852114 L917309:L917650 JL917309:JL917650 TH917309:TH917650 ADD917309:ADD917650 AMZ917309:AMZ917650 AWV917309:AWV917650 BGR917309:BGR917650 BQN917309:BQN917650 CAJ917309:CAJ917650 CKF917309:CKF917650 CUB917309:CUB917650 DDX917309:DDX917650 DNT917309:DNT917650 DXP917309:DXP917650 EHL917309:EHL917650 ERH917309:ERH917650 FBD917309:FBD917650 FKZ917309:FKZ917650 FUV917309:FUV917650 GER917309:GER917650 GON917309:GON917650 GYJ917309:GYJ917650 HIF917309:HIF917650 HSB917309:HSB917650 IBX917309:IBX917650 ILT917309:ILT917650 IVP917309:IVP917650 JFL917309:JFL917650 JPH917309:JPH917650 JZD917309:JZD917650 KIZ917309:KIZ917650 KSV917309:KSV917650 LCR917309:LCR917650 LMN917309:LMN917650 LWJ917309:LWJ917650 MGF917309:MGF917650 MQB917309:MQB917650 MZX917309:MZX917650 NJT917309:NJT917650 NTP917309:NTP917650 ODL917309:ODL917650 ONH917309:ONH917650 OXD917309:OXD917650 PGZ917309:PGZ917650 PQV917309:PQV917650 QAR917309:QAR917650 QKN917309:QKN917650 QUJ917309:QUJ917650 REF917309:REF917650 ROB917309:ROB917650 RXX917309:RXX917650 SHT917309:SHT917650 SRP917309:SRP917650 TBL917309:TBL917650 TLH917309:TLH917650 TVD917309:TVD917650 UEZ917309:UEZ917650 UOV917309:UOV917650 UYR917309:UYR917650 VIN917309:VIN917650 VSJ917309:VSJ917650 WCF917309:WCF917650 WMB917309:WMB917650 WVX917309:WVX917650 L982845:L983186 JL982845:JL983186 TH982845:TH983186 ADD982845:ADD983186 AMZ982845:AMZ983186 AWV982845:AWV983186 BGR982845:BGR983186 BQN982845:BQN983186 CAJ982845:CAJ983186 CKF982845:CKF983186 CUB982845:CUB983186 DDX982845:DDX983186 DNT982845:DNT983186 DXP982845:DXP983186 EHL982845:EHL983186 ERH982845:ERH983186 FBD982845:FBD983186 FKZ982845:FKZ983186 FUV982845:FUV983186 GER982845:GER983186 GON982845:GON983186 GYJ982845:GYJ983186 HIF982845:HIF983186 HSB982845:HSB983186 IBX982845:IBX983186 ILT982845:ILT983186 IVP982845:IVP983186 JFL982845:JFL983186 JPH982845:JPH983186 JZD982845:JZD983186 KIZ982845:KIZ983186 KSV982845:KSV983186 LCR982845:LCR983186 LMN982845:LMN983186 LWJ982845:LWJ983186 MGF982845:MGF983186 MQB982845:MQB983186 MZX982845:MZX983186 NJT982845:NJT983186 NTP982845:NTP983186 ODL982845:ODL983186 ONH982845:ONH983186 OXD982845:OXD983186 PGZ982845:PGZ983186 PQV982845:PQV983186 QAR982845:QAR983186 QKN982845:QKN983186 QUJ982845:QUJ983186 REF982845:REF983186 ROB982845:ROB983186 RXX982845:RXX983186 SHT982845:SHT983186 SRP982845:SRP983186 TBL982845:TBL983186 TLH982845:TLH983186 TVD982845:TVD983186 UEZ982845:UEZ983186 UOV982845:UOV983186 UYR982845:UYR983186 VIN982845:VIN983186 VSJ982845:VSJ983186 WCF982845:WCF983186 JL7:JL149" xr:uid="{00000000-0002-0000-0200-000004000000}">
      <formula1>20000</formula1>
    </dataValidation>
    <dataValidation type="date" allowBlank="1" showInputMessage="1" showErrorMessage="1" sqref="WVR982845:WVS983186 TB7:TC149 ACX7:ACY149 AMT7:AMU149 AWP7:AWQ149 BGL7:BGM149 BQH7:BQI149 CAD7:CAE149 CJZ7:CKA149 CTV7:CTW149 DDR7:DDS149 DNN7:DNO149 DXJ7:DXK149 EHF7:EHG149 ERB7:ERC149 FAX7:FAY149 FKT7:FKU149 FUP7:FUQ149 GEL7:GEM149 GOH7:GOI149 GYD7:GYE149 HHZ7:HIA149 HRV7:HRW149 IBR7:IBS149 ILN7:ILO149 IVJ7:IVK149 JFF7:JFG149 JPB7:JPC149 JYX7:JYY149 KIT7:KIU149 KSP7:KSQ149 LCL7:LCM149 LMH7:LMI149 LWD7:LWE149 MFZ7:MGA149 MPV7:MPW149 MZR7:MZS149 NJN7:NJO149 NTJ7:NTK149 ODF7:ODG149 ONB7:ONC149 OWX7:OWY149 PGT7:PGU149 PQP7:PQQ149 QAL7:QAM149 QKH7:QKI149 QUD7:QUE149 RDZ7:REA149 RNV7:RNW149 RXR7:RXS149 SHN7:SHO149 SRJ7:SRK149 TBF7:TBG149 TLB7:TLC149 TUX7:TUY149 UET7:UEU149 UOP7:UOQ149 UYL7:UYM149 VIH7:VII149 VSD7:VSE149 WBZ7:WCA149 WLV7:WLW149 WVR7:WVS149 WLV982845:WLW983186 E65341:F65682 JF65341:JG65682 TB65341:TC65682 ACX65341:ACY65682 AMT65341:AMU65682 AWP65341:AWQ65682 BGL65341:BGM65682 BQH65341:BQI65682 CAD65341:CAE65682 CJZ65341:CKA65682 CTV65341:CTW65682 DDR65341:DDS65682 DNN65341:DNO65682 DXJ65341:DXK65682 EHF65341:EHG65682 ERB65341:ERC65682 FAX65341:FAY65682 FKT65341:FKU65682 FUP65341:FUQ65682 GEL65341:GEM65682 GOH65341:GOI65682 GYD65341:GYE65682 HHZ65341:HIA65682 HRV65341:HRW65682 IBR65341:IBS65682 ILN65341:ILO65682 IVJ65341:IVK65682 JFF65341:JFG65682 JPB65341:JPC65682 JYX65341:JYY65682 KIT65341:KIU65682 KSP65341:KSQ65682 LCL65341:LCM65682 LMH65341:LMI65682 LWD65341:LWE65682 MFZ65341:MGA65682 MPV65341:MPW65682 MZR65341:MZS65682 NJN65341:NJO65682 NTJ65341:NTK65682 ODF65341:ODG65682 ONB65341:ONC65682 OWX65341:OWY65682 PGT65341:PGU65682 PQP65341:PQQ65682 QAL65341:QAM65682 QKH65341:QKI65682 QUD65341:QUE65682 RDZ65341:REA65682 RNV65341:RNW65682 RXR65341:RXS65682 SHN65341:SHO65682 SRJ65341:SRK65682 TBF65341:TBG65682 TLB65341:TLC65682 TUX65341:TUY65682 UET65341:UEU65682 UOP65341:UOQ65682 UYL65341:UYM65682 VIH65341:VII65682 VSD65341:VSE65682 WBZ65341:WCA65682 WLV65341:WLW65682 WVR65341:WVS65682 E130877:F131218 JF130877:JG131218 TB130877:TC131218 ACX130877:ACY131218 AMT130877:AMU131218 AWP130877:AWQ131218 BGL130877:BGM131218 BQH130877:BQI131218 CAD130877:CAE131218 CJZ130877:CKA131218 CTV130877:CTW131218 DDR130877:DDS131218 DNN130877:DNO131218 DXJ130877:DXK131218 EHF130877:EHG131218 ERB130877:ERC131218 FAX130877:FAY131218 FKT130877:FKU131218 FUP130877:FUQ131218 GEL130877:GEM131218 GOH130877:GOI131218 GYD130877:GYE131218 HHZ130877:HIA131218 HRV130877:HRW131218 IBR130877:IBS131218 ILN130877:ILO131218 IVJ130877:IVK131218 JFF130877:JFG131218 JPB130877:JPC131218 JYX130877:JYY131218 KIT130877:KIU131218 KSP130877:KSQ131218 LCL130877:LCM131218 LMH130877:LMI131218 LWD130877:LWE131218 MFZ130877:MGA131218 MPV130877:MPW131218 MZR130877:MZS131218 NJN130877:NJO131218 NTJ130877:NTK131218 ODF130877:ODG131218 ONB130877:ONC131218 OWX130877:OWY131218 PGT130877:PGU131218 PQP130877:PQQ131218 QAL130877:QAM131218 QKH130877:QKI131218 QUD130877:QUE131218 RDZ130877:REA131218 RNV130877:RNW131218 RXR130877:RXS131218 SHN130877:SHO131218 SRJ130877:SRK131218 TBF130877:TBG131218 TLB130877:TLC131218 TUX130877:TUY131218 UET130877:UEU131218 UOP130877:UOQ131218 UYL130877:UYM131218 VIH130877:VII131218 VSD130877:VSE131218 WBZ130877:WCA131218 WLV130877:WLW131218 WVR130877:WVS131218 E196413:F196754 JF196413:JG196754 TB196413:TC196754 ACX196413:ACY196754 AMT196413:AMU196754 AWP196413:AWQ196754 BGL196413:BGM196754 BQH196413:BQI196754 CAD196413:CAE196754 CJZ196413:CKA196754 CTV196413:CTW196754 DDR196413:DDS196754 DNN196413:DNO196754 DXJ196413:DXK196754 EHF196413:EHG196754 ERB196413:ERC196754 FAX196413:FAY196754 FKT196413:FKU196754 FUP196413:FUQ196754 GEL196413:GEM196754 GOH196413:GOI196754 GYD196413:GYE196754 HHZ196413:HIA196754 HRV196413:HRW196754 IBR196413:IBS196754 ILN196413:ILO196754 IVJ196413:IVK196754 JFF196413:JFG196754 JPB196413:JPC196754 JYX196413:JYY196754 KIT196413:KIU196754 KSP196413:KSQ196754 LCL196413:LCM196754 LMH196413:LMI196754 LWD196413:LWE196754 MFZ196413:MGA196754 MPV196413:MPW196754 MZR196413:MZS196754 NJN196413:NJO196754 NTJ196413:NTK196754 ODF196413:ODG196754 ONB196413:ONC196754 OWX196413:OWY196754 PGT196413:PGU196754 PQP196413:PQQ196754 QAL196413:QAM196754 QKH196413:QKI196754 QUD196413:QUE196754 RDZ196413:REA196754 RNV196413:RNW196754 RXR196413:RXS196754 SHN196413:SHO196754 SRJ196413:SRK196754 TBF196413:TBG196754 TLB196413:TLC196754 TUX196413:TUY196754 UET196413:UEU196754 UOP196413:UOQ196754 UYL196413:UYM196754 VIH196413:VII196754 VSD196413:VSE196754 WBZ196413:WCA196754 WLV196413:WLW196754 WVR196413:WVS196754 E261949:F262290 JF261949:JG262290 TB261949:TC262290 ACX261949:ACY262290 AMT261949:AMU262290 AWP261949:AWQ262290 BGL261949:BGM262290 BQH261949:BQI262290 CAD261949:CAE262290 CJZ261949:CKA262290 CTV261949:CTW262290 DDR261949:DDS262290 DNN261949:DNO262290 DXJ261949:DXK262290 EHF261949:EHG262290 ERB261949:ERC262290 FAX261949:FAY262290 FKT261949:FKU262290 FUP261949:FUQ262290 GEL261949:GEM262290 GOH261949:GOI262290 GYD261949:GYE262290 HHZ261949:HIA262290 HRV261949:HRW262290 IBR261949:IBS262290 ILN261949:ILO262290 IVJ261949:IVK262290 JFF261949:JFG262290 JPB261949:JPC262290 JYX261949:JYY262290 KIT261949:KIU262290 KSP261949:KSQ262290 LCL261949:LCM262290 LMH261949:LMI262290 LWD261949:LWE262290 MFZ261949:MGA262290 MPV261949:MPW262290 MZR261949:MZS262290 NJN261949:NJO262290 NTJ261949:NTK262290 ODF261949:ODG262290 ONB261949:ONC262290 OWX261949:OWY262290 PGT261949:PGU262290 PQP261949:PQQ262290 QAL261949:QAM262290 QKH261949:QKI262290 QUD261949:QUE262290 RDZ261949:REA262290 RNV261949:RNW262290 RXR261949:RXS262290 SHN261949:SHO262290 SRJ261949:SRK262290 TBF261949:TBG262290 TLB261949:TLC262290 TUX261949:TUY262290 UET261949:UEU262290 UOP261949:UOQ262290 UYL261949:UYM262290 VIH261949:VII262290 VSD261949:VSE262290 WBZ261949:WCA262290 WLV261949:WLW262290 WVR261949:WVS262290 E327485:F327826 JF327485:JG327826 TB327485:TC327826 ACX327485:ACY327826 AMT327485:AMU327826 AWP327485:AWQ327826 BGL327485:BGM327826 BQH327485:BQI327826 CAD327485:CAE327826 CJZ327485:CKA327826 CTV327485:CTW327826 DDR327485:DDS327826 DNN327485:DNO327826 DXJ327485:DXK327826 EHF327485:EHG327826 ERB327485:ERC327826 FAX327485:FAY327826 FKT327485:FKU327826 FUP327485:FUQ327826 GEL327485:GEM327826 GOH327485:GOI327826 GYD327485:GYE327826 HHZ327485:HIA327826 HRV327485:HRW327826 IBR327485:IBS327826 ILN327485:ILO327826 IVJ327485:IVK327826 JFF327485:JFG327826 JPB327485:JPC327826 JYX327485:JYY327826 KIT327485:KIU327826 KSP327485:KSQ327826 LCL327485:LCM327826 LMH327485:LMI327826 LWD327485:LWE327826 MFZ327485:MGA327826 MPV327485:MPW327826 MZR327485:MZS327826 NJN327485:NJO327826 NTJ327485:NTK327826 ODF327485:ODG327826 ONB327485:ONC327826 OWX327485:OWY327826 PGT327485:PGU327826 PQP327485:PQQ327826 QAL327485:QAM327826 QKH327485:QKI327826 QUD327485:QUE327826 RDZ327485:REA327826 RNV327485:RNW327826 RXR327485:RXS327826 SHN327485:SHO327826 SRJ327485:SRK327826 TBF327485:TBG327826 TLB327485:TLC327826 TUX327485:TUY327826 UET327485:UEU327826 UOP327485:UOQ327826 UYL327485:UYM327826 VIH327485:VII327826 VSD327485:VSE327826 WBZ327485:WCA327826 WLV327485:WLW327826 WVR327485:WVS327826 E393021:F393362 JF393021:JG393362 TB393021:TC393362 ACX393021:ACY393362 AMT393021:AMU393362 AWP393021:AWQ393362 BGL393021:BGM393362 BQH393021:BQI393362 CAD393021:CAE393362 CJZ393021:CKA393362 CTV393021:CTW393362 DDR393021:DDS393362 DNN393021:DNO393362 DXJ393021:DXK393362 EHF393021:EHG393362 ERB393021:ERC393362 FAX393021:FAY393362 FKT393021:FKU393362 FUP393021:FUQ393362 GEL393021:GEM393362 GOH393021:GOI393362 GYD393021:GYE393362 HHZ393021:HIA393362 HRV393021:HRW393362 IBR393021:IBS393362 ILN393021:ILO393362 IVJ393021:IVK393362 JFF393021:JFG393362 JPB393021:JPC393362 JYX393021:JYY393362 KIT393021:KIU393362 KSP393021:KSQ393362 LCL393021:LCM393362 LMH393021:LMI393362 LWD393021:LWE393362 MFZ393021:MGA393362 MPV393021:MPW393362 MZR393021:MZS393362 NJN393021:NJO393362 NTJ393021:NTK393362 ODF393021:ODG393362 ONB393021:ONC393362 OWX393021:OWY393362 PGT393021:PGU393362 PQP393021:PQQ393362 QAL393021:QAM393362 QKH393021:QKI393362 QUD393021:QUE393362 RDZ393021:REA393362 RNV393021:RNW393362 RXR393021:RXS393362 SHN393021:SHO393362 SRJ393021:SRK393362 TBF393021:TBG393362 TLB393021:TLC393362 TUX393021:TUY393362 UET393021:UEU393362 UOP393021:UOQ393362 UYL393021:UYM393362 VIH393021:VII393362 VSD393021:VSE393362 WBZ393021:WCA393362 WLV393021:WLW393362 WVR393021:WVS393362 E458557:F458898 JF458557:JG458898 TB458557:TC458898 ACX458557:ACY458898 AMT458557:AMU458898 AWP458557:AWQ458898 BGL458557:BGM458898 BQH458557:BQI458898 CAD458557:CAE458898 CJZ458557:CKA458898 CTV458557:CTW458898 DDR458557:DDS458898 DNN458557:DNO458898 DXJ458557:DXK458898 EHF458557:EHG458898 ERB458557:ERC458898 FAX458557:FAY458898 FKT458557:FKU458898 FUP458557:FUQ458898 GEL458557:GEM458898 GOH458557:GOI458898 GYD458557:GYE458898 HHZ458557:HIA458898 HRV458557:HRW458898 IBR458557:IBS458898 ILN458557:ILO458898 IVJ458557:IVK458898 JFF458557:JFG458898 JPB458557:JPC458898 JYX458557:JYY458898 KIT458557:KIU458898 KSP458557:KSQ458898 LCL458557:LCM458898 LMH458557:LMI458898 LWD458557:LWE458898 MFZ458557:MGA458898 MPV458557:MPW458898 MZR458557:MZS458898 NJN458557:NJO458898 NTJ458557:NTK458898 ODF458557:ODG458898 ONB458557:ONC458898 OWX458557:OWY458898 PGT458557:PGU458898 PQP458557:PQQ458898 QAL458557:QAM458898 QKH458557:QKI458898 QUD458557:QUE458898 RDZ458557:REA458898 RNV458557:RNW458898 RXR458557:RXS458898 SHN458557:SHO458898 SRJ458557:SRK458898 TBF458557:TBG458898 TLB458557:TLC458898 TUX458557:TUY458898 UET458557:UEU458898 UOP458557:UOQ458898 UYL458557:UYM458898 VIH458557:VII458898 VSD458557:VSE458898 WBZ458557:WCA458898 WLV458557:WLW458898 WVR458557:WVS458898 E524093:F524434 JF524093:JG524434 TB524093:TC524434 ACX524093:ACY524434 AMT524093:AMU524434 AWP524093:AWQ524434 BGL524093:BGM524434 BQH524093:BQI524434 CAD524093:CAE524434 CJZ524093:CKA524434 CTV524093:CTW524434 DDR524093:DDS524434 DNN524093:DNO524434 DXJ524093:DXK524434 EHF524093:EHG524434 ERB524093:ERC524434 FAX524093:FAY524434 FKT524093:FKU524434 FUP524093:FUQ524434 GEL524093:GEM524434 GOH524093:GOI524434 GYD524093:GYE524434 HHZ524093:HIA524434 HRV524093:HRW524434 IBR524093:IBS524434 ILN524093:ILO524434 IVJ524093:IVK524434 JFF524093:JFG524434 JPB524093:JPC524434 JYX524093:JYY524434 KIT524093:KIU524434 KSP524093:KSQ524434 LCL524093:LCM524434 LMH524093:LMI524434 LWD524093:LWE524434 MFZ524093:MGA524434 MPV524093:MPW524434 MZR524093:MZS524434 NJN524093:NJO524434 NTJ524093:NTK524434 ODF524093:ODG524434 ONB524093:ONC524434 OWX524093:OWY524434 PGT524093:PGU524434 PQP524093:PQQ524434 QAL524093:QAM524434 QKH524093:QKI524434 QUD524093:QUE524434 RDZ524093:REA524434 RNV524093:RNW524434 RXR524093:RXS524434 SHN524093:SHO524434 SRJ524093:SRK524434 TBF524093:TBG524434 TLB524093:TLC524434 TUX524093:TUY524434 UET524093:UEU524434 UOP524093:UOQ524434 UYL524093:UYM524434 VIH524093:VII524434 VSD524093:VSE524434 WBZ524093:WCA524434 WLV524093:WLW524434 WVR524093:WVS524434 E589629:F589970 JF589629:JG589970 TB589629:TC589970 ACX589629:ACY589970 AMT589629:AMU589970 AWP589629:AWQ589970 BGL589629:BGM589970 BQH589629:BQI589970 CAD589629:CAE589970 CJZ589629:CKA589970 CTV589629:CTW589970 DDR589629:DDS589970 DNN589629:DNO589970 DXJ589629:DXK589970 EHF589629:EHG589970 ERB589629:ERC589970 FAX589629:FAY589970 FKT589629:FKU589970 FUP589629:FUQ589970 GEL589629:GEM589970 GOH589629:GOI589970 GYD589629:GYE589970 HHZ589629:HIA589970 HRV589629:HRW589970 IBR589629:IBS589970 ILN589629:ILO589970 IVJ589629:IVK589970 JFF589629:JFG589970 JPB589629:JPC589970 JYX589629:JYY589970 KIT589629:KIU589970 KSP589629:KSQ589970 LCL589629:LCM589970 LMH589629:LMI589970 LWD589629:LWE589970 MFZ589629:MGA589970 MPV589629:MPW589970 MZR589629:MZS589970 NJN589629:NJO589970 NTJ589629:NTK589970 ODF589629:ODG589970 ONB589629:ONC589970 OWX589629:OWY589970 PGT589629:PGU589970 PQP589629:PQQ589970 QAL589629:QAM589970 QKH589629:QKI589970 QUD589629:QUE589970 RDZ589629:REA589970 RNV589629:RNW589970 RXR589629:RXS589970 SHN589629:SHO589970 SRJ589629:SRK589970 TBF589629:TBG589970 TLB589629:TLC589970 TUX589629:TUY589970 UET589629:UEU589970 UOP589629:UOQ589970 UYL589629:UYM589970 VIH589629:VII589970 VSD589629:VSE589970 WBZ589629:WCA589970 WLV589629:WLW589970 WVR589629:WVS589970 E655165:F655506 JF655165:JG655506 TB655165:TC655506 ACX655165:ACY655506 AMT655165:AMU655506 AWP655165:AWQ655506 BGL655165:BGM655506 BQH655165:BQI655506 CAD655165:CAE655506 CJZ655165:CKA655506 CTV655165:CTW655506 DDR655165:DDS655506 DNN655165:DNO655506 DXJ655165:DXK655506 EHF655165:EHG655506 ERB655165:ERC655506 FAX655165:FAY655506 FKT655165:FKU655506 FUP655165:FUQ655506 GEL655165:GEM655506 GOH655165:GOI655506 GYD655165:GYE655506 HHZ655165:HIA655506 HRV655165:HRW655506 IBR655165:IBS655506 ILN655165:ILO655506 IVJ655165:IVK655506 JFF655165:JFG655506 JPB655165:JPC655506 JYX655165:JYY655506 KIT655165:KIU655506 KSP655165:KSQ655506 LCL655165:LCM655506 LMH655165:LMI655506 LWD655165:LWE655506 MFZ655165:MGA655506 MPV655165:MPW655506 MZR655165:MZS655506 NJN655165:NJO655506 NTJ655165:NTK655506 ODF655165:ODG655506 ONB655165:ONC655506 OWX655165:OWY655506 PGT655165:PGU655506 PQP655165:PQQ655506 QAL655165:QAM655506 QKH655165:QKI655506 QUD655165:QUE655506 RDZ655165:REA655506 RNV655165:RNW655506 RXR655165:RXS655506 SHN655165:SHO655506 SRJ655165:SRK655506 TBF655165:TBG655506 TLB655165:TLC655506 TUX655165:TUY655506 UET655165:UEU655506 UOP655165:UOQ655506 UYL655165:UYM655506 VIH655165:VII655506 VSD655165:VSE655506 WBZ655165:WCA655506 WLV655165:WLW655506 WVR655165:WVS655506 E720701:F721042 JF720701:JG721042 TB720701:TC721042 ACX720701:ACY721042 AMT720701:AMU721042 AWP720701:AWQ721042 BGL720701:BGM721042 BQH720701:BQI721042 CAD720701:CAE721042 CJZ720701:CKA721042 CTV720701:CTW721042 DDR720701:DDS721042 DNN720701:DNO721042 DXJ720701:DXK721042 EHF720701:EHG721042 ERB720701:ERC721042 FAX720701:FAY721042 FKT720701:FKU721042 FUP720701:FUQ721042 GEL720701:GEM721042 GOH720701:GOI721042 GYD720701:GYE721042 HHZ720701:HIA721042 HRV720701:HRW721042 IBR720701:IBS721042 ILN720701:ILO721042 IVJ720701:IVK721042 JFF720701:JFG721042 JPB720701:JPC721042 JYX720701:JYY721042 KIT720701:KIU721042 KSP720701:KSQ721042 LCL720701:LCM721042 LMH720701:LMI721042 LWD720701:LWE721042 MFZ720701:MGA721042 MPV720701:MPW721042 MZR720701:MZS721042 NJN720701:NJO721042 NTJ720701:NTK721042 ODF720701:ODG721042 ONB720701:ONC721042 OWX720701:OWY721042 PGT720701:PGU721042 PQP720701:PQQ721042 QAL720701:QAM721042 QKH720701:QKI721042 QUD720701:QUE721042 RDZ720701:REA721042 RNV720701:RNW721042 RXR720701:RXS721042 SHN720701:SHO721042 SRJ720701:SRK721042 TBF720701:TBG721042 TLB720701:TLC721042 TUX720701:TUY721042 UET720701:UEU721042 UOP720701:UOQ721042 UYL720701:UYM721042 VIH720701:VII721042 VSD720701:VSE721042 WBZ720701:WCA721042 WLV720701:WLW721042 WVR720701:WVS721042 E786237:F786578 JF786237:JG786578 TB786237:TC786578 ACX786237:ACY786578 AMT786237:AMU786578 AWP786237:AWQ786578 BGL786237:BGM786578 BQH786237:BQI786578 CAD786237:CAE786578 CJZ786237:CKA786578 CTV786237:CTW786578 DDR786237:DDS786578 DNN786237:DNO786578 DXJ786237:DXK786578 EHF786237:EHG786578 ERB786237:ERC786578 FAX786237:FAY786578 FKT786237:FKU786578 FUP786237:FUQ786578 GEL786237:GEM786578 GOH786237:GOI786578 GYD786237:GYE786578 HHZ786237:HIA786578 HRV786237:HRW786578 IBR786237:IBS786578 ILN786237:ILO786578 IVJ786237:IVK786578 JFF786237:JFG786578 JPB786237:JPC786578 JYX786237:JYY786578 KIT786237:KIU786578 KSP786237:KSQ786578 LCL786237:LCM786578 LMH786237:LMI786578 LWD786237:LWE786578 MFZ786237:MGA786578 MPV786237:MPW786578 MZR786237:MZS786578 NJN786237:NJO786578 NTJ786237:NTK786578 ODF786237:ODG786578 ONB786237:ONC786578 OWX786237:OWY786578 PGT786237:PGU786578 PQP786237:PQQ786578 QAL786237:QAM786578 QKH786237:QKI786578 QUD786237:QUE786578 RDZ786237:REA786578 RNV786237:RNW786578 RXR786237:RXS786578 SHN786237:SHO786578 SRJ786237:SRK786578 TBF786237:TBG786578 TLB786237:TLC786578 TUX786237:TUY786578 UET786237:UEU786578 UOP786237:UOQ786578 UYL786237:UYM786578 VIH786237:VII786578 VSD786237:VSE786578 WBZ786237:WCA786578 WLV786237:WLW786578 WVR786237:WVS786578 E851773:F852114 JF851773:JG852114 TB851773:TC852114 ACX851773:ACY852114 AMT851773:AMU852114 AWP851773:AWQ852114 BGL851773:BGM852114 BQH851773:BQI852114 CAD851773:CAE852114 CJZ851773:CKA852114 CTV851773:CTW852114 DDR851773:DDS852114 DNN851773:DNO852114 DXJ851773:DXK852114 EHF851773:EHG852114 ERB851773:ERC852114 FAX851773:FAY852114 FKT851773:FKU852114 FUP851773:FUQ852114 GEL851773:GEM852114 GOH851773:GOI852114 GYD851773:GYE852114 HHZ851773:HIA852114 HRV851773:HRW852114 IBR851773:IBS852114 ILN851773:ILO852114 IVJ851773:IVK852114 JFF851773:JFG852114 JPB851773:JPC852114 JYX851773:JYY852114 KIT851773:KIU852114 KSP851773:KSQ852114 LCL851773:LCM852114 LMH851773:LMI852114 LWD851773:LWE852114 MFZ851773:MGA852114 MPV851773:MPW852114 MZR851773:MZS852114 NJN851773:NJO852114 NTJ851773:NTK852114 ODF851773:ODG852114 ONB851773:ONC852114 OWX851773:OWY852114 PGT851773:PGU852114 PQP851773:PQQ852114 QAL851773:QAM852114 QKH851773:QKI852114 QUD851773:QUE852114 RDZ851773:REA852114 RNV851773:RNW852114 RXR851773:RXS852114 SHN851773:SHO852114 SRJ851773:SRK852114 TBF851773:TBG852114 TLB851773:TLC852114 TUX851773:TUY852114 UET851773:UEU852114 UOP851773:UOQ852114 UYL851773:UYM852114 VIH851773:VII852114 VSD851773:VSE852114 WBZ851773:WCA852114 WLV851773:WLW852114 WVR851773:WVS852114 E917309:F917650 JF917309:JG917650 TB917309:TC917650 ACX917309:ACY917650 AMT917309:AMU917650 AWP917309:AWQ917650 BGL917309:BGM917650 BQH917309:BQI917650 CAD917309:CAE917650 CJZ917309:CKA917650 CTV917309:CTW917650 DDR917309:DDS917650 DNN917309:DNO917650 DXJ917309:DXK917650 EHF917309:EHG917650 ERB917309:ERC917650 FAX917309:FAY917650 FKT917309:FKU917650 FUP917309:FUQ917650 GEL917309:GEM917650 GOH917309:GOI917650 GYD917309:GYE917650 HHZ917309:HIA917650 HRV917309:HRW917650 IBR917309:IBS917650 ILN917309:ILO917650 IVJ917309:IVK917650 JFF917309:JFG917650 JPB917309:JPC917650 JYX917309:JYY917650 KIT917309:KIU917650 KSP917309:KSQ917650 LCL917309:LCM917650 LMH917309:LMI917650 LWD917309:LWE917650 MFZ917309:MGA917650 MPV917309:MPW917650 MZR917309:MZS917650 NJN917309:NJO917650 NTJ917309:NTK917650 ODF917309:ODG917650 ONB917309:ONC917650 OWX917309:OWY917650 PGT917309:PGU917650 PQP917309:PQQ917650 QAL917309:QAM917650 QKH917309:QKI917650 QUD917309:QUE917650 RDZ917309:REA917650 RNV917309:RNW917650 RXR917309:RXS917650 SHN917309:SHO917650 SRJ917309:SRK917650 TBF917309:TBG917650 TLB917309:TLC917650 TUX917309:TUY917650 UET917309:UEU917650 UOP917309:UOQ917650 UYL917309:UYM917650 VIH917309:VII917650 VSD917309:VSE917650 WBZ917309:WCA917650 WLV917309:WLW917650 WVR917309:WVS917650 E982845:F983186 JF982845:JG983186 TB982845:TC983186 ACX982845:ACY983186 AMT982845:AMU983186 AWP982845:AWQ983186 BGL982845:BGM983186 BQH982845:BQI983186 CAD982845:CAE983186 CJZ982845:CKA983186 CTV982845:CTW983186 DDR982845:DDS983186 DNN982845:DNO983186 DXJ982845:DXK983186 EHF982845:EHG983186 ERB982845:ERC983186 FAX982845:FAY983186 FKT982845:FKU983186 FUP982845:FUQ983186 GEL982845:GEM983186 GOH982845:GOI983186 GYD982845:GYE983186 HHZ982845:HIA983186 HRV982845:HRW983186 IBR982845:IBS983186 ILN982845:ILO983186 IVJ982845:IVK983186 JFF982845:JFG983186 JPB982845:JPC983186 JYX982845:JYY983186 KIT982845:KIU983186 KSP982845:KSQ983186 LCL982845:LCM983186 LMH982845:LMI983186 LWD982845:LWE983186 MFZ982845:MGA983186 MPV982845:MPW983186 MZR982845:MZS983186 NJN982845:NJO983186 NTJ982845:NTK983186 ODF982845:ODG983186 ONB982845:ONC983186 OWX982845:OWY983186 PGT982845:PGU983186 PQP982845:PQQ983186 QAL982845:QAM983186 QKH982845:QKI983186 QUD982845:QUE983186 RDZ982845:REA983186 RNV982845:RNW983186 RXR982845:RXS983186 SHN982845:SHO983186 SRJ982845:SRK983186 TBF982845:TBG983186 TLB982845:TLC983186 TUX982845:TUY983186 UET982845:UEU983186 UOP982845:UOQ983186 UYL982845:UYM983186 VIH982845:VII983186 VSD982845:VSE983186 WBZ982845:WCA983186 JF7:JG149" xr:uid="{00000000-0002-0000-0200-000005000000}">
      <formula1>43101</formula1>
      <formula2>43465</formula2>
    </dataValidation>
    <dataValidation type="date" allowBlank="1" showInputMessage="1" showErrorMessage="1" error="inserire data compresa nel periodo 01/01/2025 - 31/12/2025" prompt="compilare " sqref="E10:E149" xr:uid="{A3EDBB30-072E-49D6-B4F4-2CF006055F1E}">
      <formula1>45658</formula1>
      <formula2>46022</formula2>
    </dataValidation>
    <dataValidation type="date" allowBlank="1" showInputMessage="1" showErrorMessage="1" error="inserire data compresa nel periodo 1/01/2025 - 31/12/2025" prompt="compilare " sqref="F10:F149" xr:uid="{DF479BAB-B89B-45BE-901E-9420DFEDC77C}">
      <formula1>45658</formula1>
      <formula2>46022</formula2>
    </dataValidation>
    <dataValidation type="whole" allowBlank="1" showInputMessage="1" showErrorMessage="1" error="massimo 365 gg." prompt="compilare " sqref="G7:G149" xr:uid="{81156D3E-0D37-4D8E-B1E4-3F7398EAB0CE}">
      <formula1>1</formula1>
      <formula2>365</formula2>
    </dataValidation>
    <dataValidation type="whole" allowBlank="1" showInputMessage="1" showErrorMessage="1" error="Verificare n. gg. di assenza nel periodo " prompt="inserire solo gg. di assenza fatturati/da fatturare" sqref="H7:H149" xr:uid="{DF883000-2ADF-4742-9297-531C9036E705}">
      <formula1>0</formula1>
      <formula2>364</formula2>
    </dataValidation>
    <dataValidation type="decimal" allowBlank="1" showInputMessage="1" showErrorMessage="1" error="ISEE tra 0,00 e 20.000,00" prompt="compilare " sqref="L7:L149" xr:uid="{662BC050-5F38-484B-BB7B-B663F2F74AE9}">
      <formula1>0</formula1>
      <formula2>20000</formula2>
    </dataValidation>
    <dataValidation allowBlank="1" showInputMessage="1" showErrorMessage="1" prompt="Compilare" sqref="N7:N149" xr:uid="{3F0320E4-6B01-498F-8566-9ACD5C48E056}"/>
    <dataValidation allowBlank="1" showInputMessage="1" showErrorMessage="1" prompt="compilare se inserite assenze in colonna H" sqref="O7:O149" xr:uid="{A29F2560-FB8D-43CA-A1FE-E12D70D9A61F}"/>
    <dataValidation type="date" allowBlank="1" showInputMessage="1" showErrorMessage="1" error="Inserire data compresa nel periodo 01/01/2025 - 31/12/2025" prompt="compilare " sqref="E7:F9" xr:uid="{38F80FC1-4C67-4BC9-AA20-B075BAC1B783}">
      <formula1>45658</formula1>
      <formula2>46022</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B000000}">
          <x14:formula1>
            <xm:f>'MENU TENDINA'!$A$2:$A$3</xm:f>
          </x14:formula1>
          <xm:sqref>M151:M1048576 M3:M5 M7:M149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I150"/>
  <sheetViews>
    <sheetView topLeftCell="A4" zoomScaleNormal="100" workbookViewId="0">
      <selection activeCell="A7" sqref="A7"/>
    </sheetView>
  </sheetViews>
  <sheetFormatPr defaultRowHeight="15" x14ac:dyDescent="0.25"/>
  <cols>
    <col min="1" max="1" width="7.7109375" style="132" customWidth="1"/>
    <col min="2" max="2" width="9" style="110" customWidth="1"/>
    <col min="3" max="3" width="18" style="110" customWidth="1"/>
    <col min="4" max="4" width="27" style="110" bestFit="1" customWidth="1"/>
    <col min="5" max="5" width="22.140625" style="110" customWidth="1"/>
    <col min="6" max="6" width="13.28515625" style="110" customWidth="1"/>
    <col min="7" max="7" width="12.7109375" style="110" customWidth="1"/>
    <col min="8" max="8" width="13.42578125" style="181" customWidth="1"/>
    <col min="9" max="9" width="13.5703125" style="110" customWidth="1"/>
    <col min="10" max="10" width="11.28515625" style="110" customWidth="1"/>
    <col min="11" max="11" width="22" style="110" customWidth="1"/>
    <col min="12" max="12" width="12.85546875" style="110" hidden="1" customWidth="1"/>
    <col min="13" max="13" width="13" style="110" customWidth="1"/>
    <col min="14" max="15" width="11" style="110" customWidth="1"/>
    <col min="16" max="16" width="11.28515625" style="110" customWidth="1"/>
    <col min="17" max="17" width="11.7109375" style="110" customWidth="1"/>
    <col min="18" max="18" width="15" style="133" customWidth="1"/>
    <col min="19" max="19" width="14" style="160" customWidth="1"/>
    <col min="20" max="20" width="13" style="110" customWidth="1"/>
    <col min="21" max="21" width="12.28515625" style="110" customWidth="1"/>
    <col min="22" max="22" width="12" style="110" customWidth="1"/>
    <col min="23" max="23" width="11.140625" style="110" customWidth="1"/>
    <col min="24" max="24" width="10.140625" style="110" customWidth="1"/>
    <col min="25" max="25" width="15.28515625" style="140" customWidth="1"/>
    <col min="26" max="26" width="19.5703125" style="196" customWidth="1"/>
    <col min="27" max="253" width="8.85546875" style="110"/>
    <col min="254" max="254" width="5.28515625" style="110" customWidth="1"/>
    <col min="255" max="255" width="9" style="110" customWidth="1"/>
    <col min="256" max="256" width="14" style="110" customWidth="1"/>
    <col min="257" max="257" width="27" style="110" bestFit="1" customWidth="1"/>
    <col min="258" max="258" width="26.28515625" style="110" customWidth="1"/>
    <col min="259" max="259" width="11" style="110" customWidth="1"/>
    <col min="260" max="260" width="11.28515625" style="110" customWidth="1"/>
    <col min="261" max="261" width="9.28515625" style="110" customWidth="1"/>
    <col min="262" max="262" width="10" style="110" customWidth="1"/>
    <col min="263" max="263" width="9.85546875" style="110" customWidth="1"/>
    <col min="264" max="264" width="11.7109375" style="110" customWidth="1"/>
    <col min="265" max="265" width="11" style="110" customWidth="1"/>
    <col min="266" max="266" width="10.28515625" style="110" bestFit="1" customWidth="1"/>
    <col min="267" max="268" width="11" style="110" customWidth="1"/>
    <col min="269" max="270" width="17" style="110" customWidth="1"/>
    <col min="271" max="271" width="12.28515625" style="110" customWidth="1"/>
    <col min="272" max="272" width="15.7109375" style="110" customWidth="1"/>
    <col min="273" max="273" width="15" style="110" customWidth="1"/>
    <col min="274" max="274" width="26.140625" style="110" customWidth="1"/>
    <col min="275" max="275" width="12.85546875" style="110" customWidth="1"/>
    <col min="276" max="276" width="13.28515625" style="110" customWidth="1"/>
    <col min="277" max="277" width="10.7109375" style="110" customWidth="1"/>
    <col min="278" max="278" width="10.140625" style="110" customWidth="1"/>
    <col min="279" max="279" width="11.7109375" style="110" customWidth="1"/>
    <col min="280" max="280" width="13.140625" style="110" customWidth="1"/>
    <col min="281" max="281" width="14.7109375" style="110" customWidth="1"/>
    <col min="282" max="282" width="9.7109375" style="110" bestFit="1" customWidth="1"/>
    <col min="283" max="509" width="8.85546875" style="110"/>
    <col min="510" max="510" width="5.28515625" style="110" customWidth="1"/>
    <col min="511" max="511" width="9" style="110" customWidth="1"/>
    <col min="512" max="512" width="14" style="110" customWidth="1"/>
    <col min="513" max="513" width="27" style="110" bestFit="1" customWidth="1"/>
    <col min="514" max="514" width="26.28515625" style="110" customWidth="1"/>
    <col min="515" max="515" width="11" style="110" customWidth="1"/>
    <col min="516" max="516" width="11.28515625" style="110" customWidth="1"/>
    <col min="517" max="517" width="9.28515625" style="110" customWidth="1"/>
    <col min="518" max="518" width="10" style="110" customWidth="1"/>
    <col min="519" max="519" width="9.85546875" style="110" customWidth="1"/>
    <col min="520" max="520" width="11.7109375" style="110" customWidth="1"/>
    <col min="521" max="521" width="11" style="110" customWidth="1"/>
    <col min="522" max="522" width="10.28515625" style="110" bestFit="1" customWidth="1"/>
    <col min="523" max="524" width="11" style="110" customWidth="1"/>
    <col min="525" max="526" width="17" style="110" customWidth="1"/>
    <col min="527" max="527" width="12.28515625" style="110" customWidth="1"/>
    <col min="528" max="528" width="15.7109375" style="110" customWidth="1"/>
    <col min="529" max="529" width="15" style="110" customWidth="1"/>
    <col min="530" max="530" width="26.140625" style="110" customWidth="1"/>
    <col min="531" max="531" width="12.85546875" style="110" customWidth="1"/>
    <col min="532" max="532" width="13.28515625" style="110" customWidth="1"/>
    <col min="533" max="533" width="10.7109375" style="110" customWidth="1"/>
    <col min="534" max="534" width="10.140625" style="110" customWidth="1"/>
    <col min="535" max="535" width="11.7109375" style="110" customWidth="1"/>
    <col min="536" max="536" width="13.140625" style="110" customWidth="1"/>
    <col min="537" max="537" width="14.7109375" style="110" customWidth="1"/>
    <col min="538" max="538" width="9.7109375" style="110" bestFit="1" customWidth="1"/>
    <col min="539" max="765" width="8.85546875" style="110"/>
    <col min="766" max="766" width="5.28515625" style="110" customWidth="1"/>
    <col min="767" max="767" width="9" style="110" customWidth="1"/>
    <col min="768" max="768" width="14" style="110" customWidth="1"/>
    <col min="769" max="769" width="27" style="110" bestFit="1" customWidth="1"/>
    <col min="770" max="770" width="26.28515625" style="110" customWidth="1"/>
    <col min="771" max="771" width="11" style="110" customWidth="1"/>
    <col min="772" max="772" width="11.28515625" style="110" customWidth="1"/>
    <col min="773" max="773" width="9.28515625" style="110" customWidth="1"/>
    <col min="774" max="774" width="10" style="110" customWidth="1"/>
    <col min="775" max="775" width="9.85546875" style="110" customWidth="1"/>
    <col min="776" max="776" width="11.7109375" style="110" customWidth="1"/>
    <col min="777" max="777" width="11" style="110" customWidth="1"/>
    <col min="778" max="778" width="10.28515625" style="110" bestFit="1" customWidth="1"/>
    <col min="779" max="780" width="11" style="110" customWidth="1"/>
    <col min="781" max="782" width="17" style="110" customWidth="1"/>
    <col min="783" max="783" width="12.28515625" style="110" customWidth="1"/>
    <col min="784" max="784" width="15.7109375" style="110" customWidth="1"/>
    <col min="785" max="785" width="15" style="110" customWidth="1"/>
    <col min="786" max="786" width="26.140625" style="110" customWidth="1"/>
    <col min="787" max="787" width="12.85546875" style="110" customWidth="1"/>
    <col min="788" max="788" width="13.28515625" style="110" customWidth="1"/>
    <col min="789" max="789" width="10.7109375" style="110" customWidth="1"/>
    <col min="790" max="790" width="10.140625" style="110" customWidth="1"/>
    <col min="791" max="791" width="11.7109375" style="110" customWidth="1"/>
    <col min="792" max="792" width="13.140625" style="110" customWidth="1"/>
    <col min="793" max="793" width="14.7109375" style="110" customWidth="1"/>
    <col min="794" max="794" width="9.7109375" style="110" bestFit="1" customWidth="1"/>
    <col min="795" max="1021" width="8.85546875" style="110"/>
    <col min="1022" max="1022" width="5.28515625" style="110" customWidth="1"/>
    <col min="1023" max="1023" width="9" style="110" customWidth="1"/>
    <col min="1024" max="1024" width="14" style="110" customWidth="1"/>
    <col min="1025" max="1025" width="27" style="110" bestFit="1" customWidth="1"/>
    <col min="1026" max="1026" width="26.28515625" style="110" customWidth="1"/>
    <col min="1027" max="1027" width="11" style="110" customWidth="1"/>
    <col min="1028" max="1028" width="11.28515625" style="110" customWidth="1"/>
    <col min="1029" max="1029" width="9.28515625" style="110" customWidth="1"/>
    <col min="1030" max="1030" width="10" style="110" customWidth="1"/>
    <col min="1031" max="1031" width="9.85546875" style="110" customWidth="1"/>
    <col min="1032" max="1032" width="11.7109375" style="110" customWidth="1"/>
    <col min="1033" max="1033" width="11" style="110" customWidth="1"/>
    <col min="1034" max="1034" width="10.28515625" style="110" bestFit="1" customWidth="1"/>
    <col min="1035" max="1036" width="11" style="110" customWidth="1"/>
    <col min="1037" max="1038" width="17" style="110" customWidth="1"/>
    <col min="1039" max="1039" width="12.28515625" style="110" customWidth="1"/>
    <col min="1040" max="1040" width="15.7109375" style="110" customWidth="1"/>
    <col min="1041" max="1041" width="15" style="110" customWidth="1"/>
    <col min="1042" max="1042" width="26.140625" style="110" customWidth="1"/>
    <col min="1043" max="1043" width="12.85546875" style="110" customWidth="1"/>
    <col min="1044" max="1044" width="13.28515625" style="110" customWidth="1"/>
    <col min="1045" max="1045" width="10.7109375" style="110" customWidth="1"/>
    <col min="1046" max="1046" width="10.140625" style="110" customWidth="1"/>
    <col min="1047" max="1047" width="11.7109375" style="110" customWidth="1"/>
    <col min="1048" max="1048" width="13.140625" style="110" customWidth="1"/>
    <col min="1049" max="1049" width="14.7109375" style="110" customWidth="1"/>
    <col min="1050" max="1050" width="9.7109375" style="110" bestFit="1" customWidth="1"/>
    <col min="1051" max="1277" width="8.85546875" style="110"/>
    <col min="1278" max="1278" width="5.28515625" style="110" customWidth="1"/>
    <col min="1279" max="1279" width="9" style="110" customWidth="1"/>
    <col min="1280" max="1280" width="14" style="110" customWidth="1"/>
    <col min="1281" max="1281" width="27" style="110" bestFit="1" customWidth="1"/>
    <col min="1282" max="1282" width="26.28515625" style="110" customWidth="1"/>
    <col min="1283" max="1283" width="11" style="110" customWidth="1"/>
    <col min="1284" max="1284" width="11.28515625" style="110" customWidth="1"/>
    <col min="1285" max="1285" width="9.28515625" style="110" customWidth="1"/>
    <col min="1286" max="1286" width="10" style="110" customWidth="1"/>
    <col min="1287" max="1287" width="9.85546875" style="110" customWidth="1"/>
    <col min="1288" max="1288" width="11.7109375" style="110" customWidth="1"/>
    <col min="1289" max="1289" width="11" style="110" customWidth="1"/>
    <col min="1290" max="1290" width="10.28515625" style="110" bestFit="1" customWidth="1"/>
    <col min="1291" max="1292" width="11" style="110" customWidth="1"/>
    <col min="1293" max="1294" width="17" style="110" customWidth="1"/>
    <col min="1295" max="1295" width="12.28515625" style="110" customWidth="1"/>
    <col min="1296" max="1296" width="15.7109375" style="110" customWidth="1"/>
    <col min="1297" max="1297" width="15" style="110" customWidth="1"/>
    <col min="1298" max="1298" width="26.140625" style="110" customWidth="1"/>
    <col min="1299" max="1299" width="12.85546875" style="110" customWidth="1"/>
    <col min="1300" max="1300" width="13.28515625" style="110" customWidth="1"/>
    <col min="1301" max="1301" width="10.7109375" style="110" customWidth="1"/>
    <col min="1302" max="1302" width="10.140625" style="110" customWidth="1"/>
    <col min="1303" max="1303" width="11.7109375" style="110" customWidth="1"/>
    <col min="1304" max="1304" width="13.140625" style="110" customWidth="1"/>
    <col min="1305" max="1305" width="14.7109375" style="110" customWidth="1"/>
    <col min="1306" max="1306" width="9.7109375" style="110" bestFit="1" customWidth="1"/>
    <col min="1307" max="1533" width="8.85546875" style="110"/>
    <col min="1534" max="1534" width="5.28515625" style="110" customWidth="1"/>
    <col min="1535" max="1535" width="9" style="110" customWidth="1"/>
    <col min="1536" max="1536" width="14" style="110" customWidth="1"/>
    <col min="1537" max="1537" width="27" style="110" bestFit="1" customWidth="1"/>
    <col min="1538" max="1538" width="26.28515625" style="110" customWidth="1"/>
    <col min="1539" max="1539" width="11" style="110" customWidth="1"/>
    <col min="1540" max="1540" width="11.28515625" style="110" customWidth="1"/>
    <col min="1541" max="1541" width="9.28515625" style="110" customWidth="1"/>
    <col min="1542" max="1542" width="10" style="110" customWidth="1"/>
    <col min="1543" max="1543" width="9.85546875" style="110" customWidth="1"/>
    <col min="1544" max="1544" width="11.7109375" style="110" customWidth="1"/>
    <col min="1545" max="1545" width="11" style="110" customWidth="1"/>
    <col min="1546" max="1546" width="10.28515625" style="110" bestFit="1" customWidth="1"/>
    <col min="1547" max="1548" width="11" style="110" customWidth="1"/>
    <col min="1549" max="1550" width="17" style="110" customWidth="1"/>
    <col min="1551" max="1551" width="12.28515625" style="110" customWidth="1"/>
    <col min="1552" max="1552" width="15.7109375" style="110" customWidth="1"/>
    <col min="1553" max="1553" width="15" style="110" customWidth="1"/>
    <col min="1554" max="1554" width="26.140625" style="110" customWidth="1"/>
    <col min="1555" max="1555" width="12.85546875" style="110" customWidth="1"/>
    <col min="1556" max="1556" width="13.28515625" style="110" customWidth="1"/>
    <col min="1557" max="1557" width="10.7109375" style="110" customWidth="1"/>
    <col min="1558" max="1558" width="10.140625" style="110" customWidth="1"/>
    <col min="1559" max="1559" width="11.7109375" style="110" customWidth="1"/>
    <col min="1560" max="1560" width="13.140625" style="110" customWidth="1"/>
    <col min="1561" max="1561" width="14.7109375" style="110" customWidth="1"/>
    <col min="1562" max="1562" width="9.7109375" style="110" bestFit="1" customWidth="1"/>
    <col min="1563" max="1789" width="8.85546875" style="110"/>
    <col min="1790" max="1790" width="5.28515625" style="110" customWidth="1"/>
    <col min="1791" max="1791" width="9" style="110" customWidth="1"/>
    <col min="1792" max="1792" width="14" style="110" customWidth="1"/>
    <col min="1793" max="1793" width="27" style="110" bestFit="1" customWidth="1"/>
    <col min="1794" max="1794" width="26.28515625" style="110" customWidth="1"/>
    <col min="1795" max="1795" width="11" style="110" customWidth="1"/>
    <col min="1796" max="1796" width="11.28515625" style="110" customWidth="1"/>
    <col min="1797" max="1797" width="9.28515625" style="110" customWidth="1"/>
    <col min="1798" max="1798" width="10" style="110" customWidth="1"/>
    <col min="1799" max="1799" width="9.85546875" style="110" customWidth="1"/>
    <col min="1800" max="1800" width="11.7109375" style="110" customWidth="1"/>
    <col min="1801" max="1801" width="11" style="110" customWidth="1"/>
    <col min="1802" max="1802" width="10.28515625" style="110" bestFit="1" customWidth="1"/>
    <col min="1803" max="1804" width="11" style="110" customWidth="1"/>
    <col min="1805" max="1806" width="17" style="110" customWidth="1"/>
    <col min="1807" max="1807" width="12.28515625" style="110" customWidth="1"/>
    <col min="1808" max="1808" width="15.7109375" style="110" customWidth="1"/>
    <col min="1809" max="1809" width="15" style="110" customWidth="1"/>
    <col min="1810" max="1810" width="26.140625" style="110" customWidth="1"/>
    <col min="1811" max="1811" width="12.85546875" style="110" customWidth="1"/>
    <col min="1812" max="1812" width="13.28515625" style="110" customWidth="1"/>
    <col min="1813" max="1813" width="10.7109375" style="110" customWidth="1"/>
    <col min="1814" max="1814" width="10.140625" style="110" customWidth="1"/>
    <col min="1815" max="1815" width="11.7109375" style="110" customWidth="1"/>
    <col min="1816" max="1816" width="13.140625" style="110" customWidth="1"/>
    <col min="1817" max="1817" width="14.7109375" style="110" customWidth="1"/>
    <col min="1818" max="1818" width="9.7109375" style="110" bestFit="1" customWidth="1"/>
    <col min="1819" max="2045" width="8.85546875" style="110"/>
    <col min="2046" max="2046" width="5.28515625" style="110" customWidth="1"/>
    <col min="2047" max="2047" width="9" style="110" customWidth="1"/>
    <col min="2048" max="2048" width="14" style="110" customWidth="1"/>
    <col min="2049" max="2049" width="27" style="110" bestFit="1" customWidth="1"/>
    <col min="2050" max="2050" width="26.28515625" style="110" customWidth="1"/>
    <col min="2051" max="2051" width="11" style="110" customWidth="1"/>
    <col min="2052" max="2052" width="11.28515625" style="110" customWidth="1"/>
    <col min="2053" max="2053" width="9.28515625" style="110" customWidth="1"/>
    <col min="2054" max="2054" width="10" style="110" customWidth="1"/>
    <col min="2055" max="2055" width="9.85546875" style="110" customWidth="1"/>
    <col min="2056" max="2056" width="11.7109375" style="110" customWidth="1"/>
    <col min="2057" max="2057" width="11" style="110" customWidth="1"/>
    <col min="2058" max="2058" width="10.28515625" style="110" bestFit="1" customWidth="1"/>
    <col min="2059" max="2060" width="11" style="110" customWidth="1"/>
    <col min="2061" max="2062" width="17" style="110" customWidth="1"/>
    <col min="2063" max="2063" width="12.28515625" style="110" customWidth="1"/>
    <col min="2064" max="2064" width="15.7109375" style="110" customWidth="1"/>
    <col min="2065" max="2065" width="15" style="110" customWidth="1"/>
    <col min="2066" max="2066" width="26.140625" style="110" customWidth="1"/>
    <col min="2067" max="2067" width="12.85546875" style="110" customWidth="1"/>
    <col min="2068" max="2068" width="13.28515625" style="110" customWidth="1"/>
    <col min="2069" max="2069" width="10.7109375" style="110" customWidth="1"/>
    <col min="2070" max="2070" width="10.140625" style="110" customWidth="1"/>
    <col min="2071" max="2071" width="11.7109375" style="110" customWidth="1"/>
    <col min="2072" max="2072" width="13.140625" style="110" customWidth="1"/>
    <col min="2073" max="2073" width="14.7109375" style="110" customWidth="1"/>
    <col min="2074" max="2074" width="9.7109375" style="110" bestFit="1" customWidth="1"/>
    <col min="2075" max="2301" width="8.85546875" style="110"/>
    <col min="2302" max="2302" width="5.28515625" style="110" customWidth="1"/>
    <col min="2303" max="2303" width="9" style="110" customWidth="1"/>
    <col min="2304" max="2304" width="14" style="110" customWidth="1"/>
    <col min="2305" max="2305" width="27" style="110" bestFit="1" customWidth="1"/>
    <col min="2306" max="2306" width="26.28515625" style="110" customWidth="1"/>
    <col min="2307" max="2307" width="11" style="110" customWidth="1"/>
    <col min="2308" max="2308" width="11.28515625" style="110" customWidth="1"/>
    <col min="2309" max="2309" width="9.28515625" style="110" customWidth="1"/>
    <col min="2310" max="2310" width="10" style="110" customWidth="1"/>
    <col min="2311" max="2311" width="9.85546875" style="110" customWidth="1"/>
    <col min="2312" max="2312" width="11.7109375" style="110" customWidth="1"/>
    <col min="2313" max="2313" width="11" style="110" customWidth="1"/>
    <col min="2314" max="2314" width="10.28515625" style="110" bestFit="1" customWidth="1"/>
    <col min="2315" max="2316" width="11" style="110" customWidth="1"/>
    <col min="2317" max="2318" width="17" style="110" customWidth="1"/>
    <col min="2319" max="2319" width="12.28515625" style="110" customWidth="1"/>
    <col min="2320" max="2320" width="15.7109375" style="110" customWidth="1"/>
    <col min="2321" max="2321" width="15" style="110" customWidth="1"/>
    <col min="2322" max="2322" width="26.140625" style="110" customWidth="1"/>
    <col min="2323" max="2323" width="12.85546875" style="110" customWidth="1"/>
    <col min="2324" max="2324" width="13.28515625" style="110" customWidth="1"/>
    <col min="2325" max="2325" width="10.7109375" style="110" customWidth="1"/>
    <col min="2326" max="2326" width="10.140625" style="110" customWidth="1"/>
    <col min="2327" max="2327" width="11.7109375" style="110" customWidth="1"/>
    <col min="2328" max="2328" width="13.140625" style="110" customWidth="1"/>
    <col min="2329" max="2329" width="14.7109375" style="110" customWidth="1"/>
    <col min="2330" max="2330" width="9.7109375" style="110" bestFit="1" customWidth="1"/>
    <col min="2331" max="2557" width="8.85546875" style="110"/>
    <col min="2558" max="2558" width="5.28515625" style="110" customWidth="1"/>
    <col min="2559" max="2559" width="9" style="110" customWidth="1"/>
    <col min="2560" max="2560" width="14" style="110" customWidth="1"/>
    <col min="2561" max="2561" width="27" style="110" bestFit="1" customWidth="1"/>
    <col min="2562" max="2562" width="26.28515625" style="110" customWidth="1"/>
    <col min="2563" max="2563" width="11" style="110" customWidth="1"/>
    <col min="2564" max="2564" width="11.28515625" style="110" customWidth="1"/>
    <col min="2565" max="2565" width="9.28515625" style="110" customWidth="1"/>
    <col min="2566" max="2566" width="10" style="110" customWidth="1"/>
    <col min="2567" max="2567" width="9.85546875" style="110" customWidth="1"/>
    <col min="2568" max="2568" width="11.7109375" style="110" customWidth="1"/>
    <col min="2569" max="2569" width="11" style="110" customWidth="1"/>
    <col min="2570" max="2570" width="10.28515625" style="110" bestFit="1" customWidth="1"/>
    <col min="2571" max="2572" width="11" style="110" customWidth="1"/>
    <col min="2573" max="2574" width="17" style="110" customWidth="1"/>
    <col min="2575" max="2575" width="12.28515625" style="110" customWidth="1"/>
    <col min="2576" max="2576" width="15.7109375" style="110" customWidth="1"/>
    <col min="2577" max="2577" width="15" style="110" customWidth="1"/>
    <col min="2578" max="2578" width="26.140625" style="110" customWidth="1"/>
    <col min="2579" max="2579" width="12.85546875" style="110" customWidth="1"/>
    <col min="2580" max="2580" width="13.28515625" style="110" customWidth="1"/>
    <col min="2581" max="2581" width="10.7109375" style="110" customWidth="1"/>
    <col min="2582" max="2582" width="10.140625" style="110" customWidth="1"/>
    <col min="2583" max="2583" width="11.7109375" style="110" customWidth="1"/>
    <col min="2584" max="2584" width="13.140625" style="110" customWidth="1"/>
    <col min="2585" max="2585" width="14.7109375" style="110" customWidth="1"/>
    <col min="2586" max="2586" width="9.7109375" style="110" bestFit="1" customWidth="1"/>
    <col min="2587" max="2813" width="8.85546875" style="110"/>
    <col min="2814" max="2814" width="5.28515625" style="110" customWidth="1"/>
    <col min="2815" max="2815" width="9" style="110" customWidth="1"/>
    <col min="2816" max="2816" width="14" style="110" customWidth="1"/>
    <col min="2817" max="2817" width="27" style="110" bestFit="1" customWidth="1"/>
    <col min="2818" max="2818" width="26.28515625" style="110" customWidth="1"/>
    <col min="2819" max="2819" width="11" style="110" customWidth="1"/>
    <col min="2820" max="2820" width="11.28515625" style="110" customWidth="1"/>
    <col min="2821" max="2821" width="9.28515625" style="110" customWidth="1"/>
    <col min="2822" max="2822" width="10" style="110" customWidth="1"/>
    <col min="2823" max="2823" width="9.85546875" style="110" customWidth="1"/>
    <col min="2824" max="2824" width="11.7109375" style="110" customWidth="1"/>
    <col min="2825" max="2825" width="11" style="110" customWidth="1"/>
    <col min="2826" max="2826" width="10.28515625" style="110" bestFit="1" customWidth="1"/>
    <col min="2827" max="2828" width="11" style="110" customWidth="1"/>
    <col min="2829" max="2830" width="17" style="110" customWidth="1"/>
    <col min="2831" max="2831" width="12.28515625" style="110" customWidth="1"/>
    <col min="2832" max="2832" width="15.7109375" style="110" customWidth="1"/>
    <col min="2833" max="2833" width="15" style="110" customWidth="1"/>
    <col min="2834" max="2834" width="26.140625" style="110" customWidth="1"/>
    <col min="2835" max="2835" width="12.85546875" style="110" customWidth="1"/>
    <col min="2836" max="2836" width="13.28515625" style="110" customWidth="1"/>
    <col min="2837" max="2837" width="10.7109375" style="110" customWidth="1"/>
    <col min="2838" max="2838" width="10.140625" style="110" customWidth="1"/>
    <col min="2839" max="2839" width="11.7109375" style="110" customWidth="1"/>
    <col min="2840" max="2840" width="13.140625" style="110" customWidth="1"/>
    <col min="2841" max="2841" width="14.7109375" style="110" customWidth="1"/>
    <col min="2842" max="2842" width="9.7109375" style="110" bestFit="1" customWidth="1"/>
    <col min="2843" max="3069" width="8.85546875" style="110"/>
    <col min="3070" max="3070" width="5.28515625" style="110" customWidth="1"/>
    <col min="3071" max="3071" width="9" style="110" customWidth="1"/>
    <col min="3072" max="3072" width="14" style="110" customWidth="1"/>
    <col min="3073" max="3073" width="27" style="110" bestFit="1" customWidth="1"/>
    <col min="3074" max="3074" width="26.28515625" style="110" customWidth="1"/>
    <col min="3075" max="3075" width="11" style="110" customWidth="1"/>
    <col min="3076" max="3076" width="11.28515625" style="110" customWidth="1"/>
    <col min="3077" max="3077" width="9.28515625" style="110" customWidth="1"/>
    <col min="3078" max="3078" width="10" style="110" customWidth="1"/>
    <col min="3079" max="3079" width="9.85546875" style="110" customWidth="1"/>
    <col min="3080" max="3080" width="11.7109375" style="110" customWidth="1"/>
    <col min="3081" max="3081" width="11" style="110" customWidth="1"/>
    <col min="3082" max="3082" width="10.28515625" style="110" bestFit="1" customWidth="1"/>
    <col min="3083" max="3084" width="11" style="110" customWidth="1"/>
    <col min="3085" max="3086" width="17" style="110" customWidth="1"/>
    <col min="3087" max="3087" width="12.28515625" style="110" customWidth="1"/>
    <col min="3088" max="3088" width="15.7109375" style="110" customWidth="1"/>
    <col min="3089" max="3089" width="15" style="110" customWidth="1"/>
    <col min="3090" max="3090" width="26.140625" style="110" customWidth="1"/>
    <col min="3091" max="3091" width="12.85546875" style="110" customWidth="1"/>
    <col min="3092" max="3092" width="13.28515625" style="110" customWidth="1"/>
    <col min="3093" max="3093" width="10.7109375" style="110" customWidth="1"/>
    <col min="3094" max="3094" width="10.140625" style="110" customWidth="1"/>
    <col min="3095" max="3095" width="11.7109375" style="110" customWidth="1"/>
    <col min="3096" max="3096" width="13.140625" style="110" customWidth="1"/>
    <col min="3097" max="3097" width="14.7109375" style="110" customWidth="1"/>
    <col min="3098" max="3098" width="9.7109375" style="110" bestFit="1" customWidth="1"/>
    <col min="3099" max="3325" width="8.85546875" style="110"/>
    <col min="3326" max="3326" width="5.28515625" style="110" customWidth="1"/>
    <col min="3327" max="3327" width="9" style="110" customWidth="1"/>
    <col min="3328" max="3328" width="14" style="110" customWidth="1"/>
    <col min="3329" max="3329" width="27" style="110" bestFit="1" customWidth="1"/>
    <col min="3330" max="3330" width="26.28515625" style="110" customWidth="1"/>
    <col min="3331" max="3331" width="11" style="110" customWidth="1"/>
    <col min="3332" max="3332" width="11.28515625" style="110" customWidth="1"/>
    <col min="3333" max="3333" width="9.28515625" style="110" customWidth="1"/>
    <col min="3334" max="3334" width="10" style="110" customWidth="1"/>
    <col min="3335" max="3335" width="9.85546875" style="110" customWidth="1"/>
    <col min="3336" max="3336" width="11.7109375" style="110" customWidth="1"/>
    <col min="3337" max="3337" width="11" style="110" customWidth="1"/>
    <col min="3338" max="3338" width="10.28515625" style="110" bestFit="1" customWidth="1"/>
    <col min="3339" max="3340" width="11" style="110" customWidth="1"/>
    <col min="3341" max="3342" width="17" style="110" customWidth="1"/>
    <col min="3343" max="3343" width="12.28515625" style="110" customWidth="1"/>
    <col min="3344" max="3344" width="15.7109375" style="110" customWidth="1"/>
    <col min="3345" max="3345" width="15" style="110" customWidth="1"/>
    <col min="3346" max="3346" width="26.140625" style="110" customWidth="1"/>
    <col min="3347" max="3347" width="12.85546875" style="110" customWidth="1"/>
    <col min="3348" max="3348" width="13.28515625" style="110" customWidth="1"/>
    <col min="3349" max="3349" width="10.7109375" style="110" customWidth="1"/>
    <col min="3350" max="3350" width="10.140625" style="110" customWidth="1"/>
    <col min="3351" max="3351" width="11.7109375" style="110" customWidth="1"/>
    <col min="3352" max="3352" width="13.140625" style="110" customWidth="1"/>
    <col min="3353" max="3353" width="14.7109375" style="110" customWidth="1"/>
    <col min="3354" max="3354" width="9.7109375" style="110" bestFit="1" customWidth="1"/>
    <col min="3355" max="3581" width="8.85546875" style="110"/>
    <col min="3582" max="3582" width="5.28515625" style="110" customWidth="1"/>
    <col min="3583" max="3583" width="9" style="110" customWidth="1"/>
    <col min="3584" max="3584" width="14" style="110" customWidth="1"/>
    <col min="3585" max="3585" width="27" style="110" bestFit="1" customWidth="1"/>
    <col min="3586" max="3586" width="26.28515625" style="110" customWidth="1"/>
    <col min="3587" max="3587" width="11" style="110" customWidth="1"/>
    <col min="3588" max="3588" width="11.28515625" style="110" customWidth="1"/>
    <col min="3589" max="3589" width="9.28515625" style="110" customWidth="1"/>
    <col min="3590" max="3590" width="10" style="110" customWidth="1"/>
    <col min="3591" max="3591" width="9.85546875" style="110" customWidth="1"/>
    <col min="3592" max="3592" width="11.7109375" style="110" customWidth="1"/>
    <col min="3593" max="3593" width="11" style="110" customWidth="1"/>
    <col min="3594" max="3594" width="10.28515625" style="110" bestFit="1" customWidth="1"/>
    <col min="3595" max="3596" width="11" style="110" customWidth="1"/>
    <col min="3597" max="3598" width="17" style="110" customWidth="1"/>
    <col min="3599" max="3599" width="12.28515625" style="110" customWidth="1"/>
    <col min="3600" max="3600" width="15.7109375" style="110" customWidth="1"/>
    <col min="3601" max="3601" width="15" style="110" customWidth="1"/>
    <col min="3602" max="3602" width="26.140625" style="110" customWidth="1"/>
    <col min="3603" max="3603" width="12.85546875" style="110" customWidth="1"/>
    <col min="3604" max="3604" width="13.28515625" style="110" customWidth="1"/>
    <col min="3605" max="3605" width="10.7109375" style="110" customWidth="1"/>
    <col min="3606" max="3606" width="10.140625" style="110" customWidth="1"/>
    <col min="3607" max="3607" width="11.7109375" style="110" customWidth="1"/>
    <col min="3608" max="3608" width="13.140625" style="110" customWidth="1"/>
    <col min="3609" max="3609" width="14.7109375" style="110" customWidth="1"/>
    <col min="3610" max="3610" width="9.7109375" style="110" bestFit="1" customWidth="1"/>
    <col min="3611" max="3837" width="8.85546875" style="110"/>
    <col min="3838" max="3838" width="5.28515625" style="110" customWidth="1"/>
    <col min="3839" max="3839" width="9" style="110" customWidth="1"/>
    <col min="3840" max="3840" width="14" style="110" customWidth="1"/>
    <col min="3841" max="3841" width="27" style="110" bestFit="1" customWidth="1"/>
    <col min="3842" max="3842" width="26.28515625" style="110" customWidth="1"/>
    <col min="3843" max="3843" width="11" style="110" customWidth="1"/>
    <col min="3844" max="3844" width="11.28515625" style="110" customWidth="1"/>
    <col min="3845" max="3845" width="9.28515625" style="110" customWidth="1"/>
    <col min="3846" max="3846" width="10" style="110" customWidth="1"/>
    <col min="3847" max="3847" width="9.85546875" style="110" customWidth="1"/>
    <col min="3848" max="3848" width="11.7109375" style="110" customWidth="1"/>
    <col min="3849" max="3849" width="11" style="110" customWidth="1"/>
    <col min="3850" max="3850" width="10.28515625" style="110" bestFit="1" customWidth="1"/>
    <col min="3851" max="3852" width="11" style="110" customWidth="1"/>
    <col min="3853" max="3854" width="17" style="110" customWidth="1"/>
    <col min="3855" max="3855" width="12.28515625" style="110" customWidth="1"/>
    <col min="3856" max="3856" width="15.7109375" style="110" customWidth="1"/>
    <col min="3857" max="3857" width="15" style="110" customWidth="1"/>
    <col min="3858" max="3858" width="26.140625" style="110" customWidth="1"/>
    <col min="3859" max="3859" width="12.85546875" style="110" customWidth="1"/>
    <col min="3860" max="3860" width="13.28515625" style="110" customWidth="1"/>
    <col min="3861" max="3861" width="10.7109375" style="110" customWidth="1"/>
    <col min="3862" max="3862" width="10.140625" style="110" customWidth="1"/>
    <col min="3863" max="3863" width="11.7109375" style="110" customWidth="1"/>
    <col min="3864" max="3864" width="13.140625" style="110" customWidth="1"/>
    <col min="3865" max="3865" width="14.7109375" style="110" customWidth="1"/>
    <col min="3866" max="3866" width="9.7109375" style="110" bestFit="1" customWidth="1"/>
    <col min="3867" max="4093" width="8.85546875" style="110"/>
    <col min="4094" max="4094" width="5.28515625" style="110" customWidth="1"/>
    <col min="4095" max="4095" width="9" style="110" customWidth="1"/>
    <col min="4096" max="4096" width="14" style="110" customWidth="1"/>
    <col min="4097" max="4097" width="27" style="110" bestFit="1" customWidth="1"/>
    <col min="4098" max="4098" width="26.28515625" style="110" customWidth="1"/>
    <col min="4099" max="4099" width="11" style="110" customWidth="1"/>
    <col min="4100" max="4100" width="11.28515625" style="110" customWidth="1"/>
    <col min="4101" max="4101" width="9.28515625" style="110" customWidth="1"/>
    <col min="4102" max="4102" width="10" style="110" customWidth="1"/>
    <col min="4103" max="4103" width="9.85546875" style="110" customWidth="1"/>
    <col min="4104" max="4104" width="11.7109375" style="110" customWidth="1"/>
    <col min="4105" max="4105" width="11" style="110" customWidth="1"/>
    <col min="4106" max="4106" width="10.28515625" style="110" bestFit="1" customWidth="1"/>
    <col min="4107" max="4108" width="11" style="110" customWidth="1"/>
    <col min="4109" max="4110" width="17" style="110" customWidth="1"/>
    <col min="4111" max="4111" width="12.28515625" style="110" customWidth="1"/>
    <col min="4112" max="4112" width="15.7109375" style="110" customWidth="1"/>
    <col min="4113" max="4113" width="15" style="110" customWidth="1"/>
    <col min="4114" max="4114" width="26.140625" style="110" customWidth="1"/>
    <col min="4115" max="4115" width="12.85546875" style="110" customWidth="1"/>
    <col min="4116" max="4116" width="13.28515625" style="110" customWidth="1"/>
    <col min="4117" max="4117" width="10.7109375" style="110" customWidth="1"/>
    <col min="4118" max="4118" width="10.140625" style="110" customWidth="1"/>
    <col min="4119" max="4119" width="11.7109375" style="110" customWidth="1"/>
    <col min="4120" max="4120" width="13.140625" style="110" customWidth="1"/>
    <col min="4121" max="4121" width="14.7109375" style="110" customWidth="1"/>
    <col min="4122" max="4122" width="9.7109375" style="110" bestFit="1" customWidth="1"/>
    <col min="4123" max="4349" width="8.85546875" style="110"/>
    <col min="4350" max="4350" width="5.28515625" style="110" customWidth="1"/>
    <col min="4351" max="4351" width="9" style="110" customWidth="1"/>
    <col min="4352" max="4352" width="14" style="110" customWidth="1"/>
    <col min="4353" max="4353" width="27" style="110" bestFit="1" customWidth="1"/>
    <col min="4354" max="4354" width="26.28515625" style="110" customWidth="1"/>
    <col min="4355" max="4355" width="11" style="110" customWidth="1"/>
    <col min="4356" max="4356" width="11.28515625" style="110" customWidth="1"/>
    <col min="4357" max="4357" width="9.28515625" style="110" customWidth="1"/>
    <col min="4358" max="4358" width="10" style="110" customWidth="1"/>
    <col min="4359" max="4359" width="9.85546875" style="110" customWidth="1"/>
    <col min="4360" max="4360" width="11.7109375" style="110" customWidth="1"/>
    <col min="4361" max="4361" width="11" style="110" customWidth="1"/>
    <col min="4362" max="4362" width="10.28515625" style="110" bestFit="1" customWidth="1"/>
    <col min="4363" max="4364" width="11" style="110" customWidth="1"/>
    <col min="4365" max="4366" width="17" style="110" customWidth="1"/>
    <col min="4367" max="4367" width="12.28515625" style="110" customWidth="1"/>
    <col min="4368" max="4368" width="15.7109375" style="110" customWidth="1"/>
    <col min="4369" max="4369" width="15" style="110" customWidth="1"/>
    <col min="4370" max="4370" width="26.140625" style="110" customWidth="1"/>
    <col min="4371" max="4371" width="12.85546875" style="110" customWidth="1"/>
    <col min="4372" max="4372" width="13.28515625" style="110" customWidth="1"/>
    <col min="4373" max="4373" width="10.7109375" style="110" customWidth="1"/>
    <col min="4374" max="4374" width="10.140625" style="110" customWidth="1"/>
    <col min="4375" max="4375" width="11.7109375" style="110" customWidth="1"/>
    <col min="4376" max="4376" width="13.140625" style="110" customWidth="1"/>
    <col min="4377" max="4377" width="14.7109375" style="110" customWidth="1"/>
    <col min="4378" max="4378" width="9.7109375" style="110" bestFit="1" customWidth="1"/>
    <col min="4379" max="4605" width="8.85546875" style="110"/>
    <col min="4606" max="4606" width="5.28515625" style="110" customWidth="1"/>
    <col min="4607" max="4607" width="9" style="110" customWidth="1"/>
    <col min="4608" max="4608" width="14" style="110" customWidth="1"/>
    <col min="4609" max="4609" width="27" style="110" bestFit="1" customWidth="1"/>
    <col min="4610" max="4610" width="26.28515625" style="110" customWidth="1"/>
    <col min="4611" max="4611" width="11" style="110" customWidth="1"/>
    <col min="4612" max="4612" width="11.28515625" style="110" customWidth="1"/>
    <col min="4613" max="4613" width="9.28515625" style="110" customWidth="1"/>
    <col min="4614" max="4614" width="10" style="110" customWidth="1"/>
    <col min="4615" max="4615" width="9.85546875" style="110" customWidth="1"/>
    <col min="4616" max="4616" width="11.7109375" style="110" customWidth="1"/>
    <col min="4617" max="4617" width="11" style="110" customWidth="1"/>
    <col min="4618" max="4618" width="10.28515625" style="110" bestFit="1" customWidth="1"/>
    <col min="4619" max="4620" width="11" style="110" customWidth="1"/>
    <col min="4621" max="4622" width="17" style="110" customWidth="1"/>
    <col min="4623" max="4623" width="12.28515625" style="110" customWidth="1"/>
    <col min="4624" max="4624" width="15.7109375" style="110" customWidth="1"/>
    <col min="4625" max="4625" width="15" style="110" customWidth="1"/>
    <col min="4626" max="4626" width="26.140625" style="110" customWidth="1"/>
    <col min="4627" max="4627" width="12.85546875" style="110" customWidth="1"/>
    <col min="4628" max="4628" width="13.28515625" style="110" customWidth="1"/>
    <col min="4629" max="4629" width="10.7109375" style="110" customWidth="1"/>
    <col min="4630" max="4630" width="10.140625" style="110" customWidth="1"/>
    <col min="4631" max="4631" width="11.7109375" style="110" customWidth="1"/>
    <col min="4632" max="4632" width="13.140625" style="110" customWidth="1"/>
    <col min="4633" max="4633" width="14.7109375" style="110" customWidth="1"/>
    <col min="4634" max="4634" width="9.7109375" style="110" bestFit="1" customWidth="1"/>
    <col min="4635" max="4861" width="8.85546875" style="110"/>
    <col min="4862" max="4862" width="5.28515625" style="110" customWidth="1"/>
    <col min="4863" max="4863" width="9" style="110" customWidth="1"/>
    <col min="4864" max="4864" width="14" style="110" customWidth="1"/>
    <col min="4865" max="4865" width="27" style="110" bestFit="1" customWidth="1"/>
    <col min="4866" max="4866" width="26.28515625" style="110" customWidth="1"/>
    <col min="4867" max="4867" width="11" style="110" customWidth="1"/>
    <col min="4868" max="4868" width="11.28515625" style="110" customWidth="1"/>
    <col min="4869" max="4869" width="9.28515625" style="110" customWidth="1"/>
    <col min="4870" max="4870" width="10" style="110" customWidth="1"/>
    <col min="4871" max="4871" width="9.85546875" style="110" customWidth="1"/>
    <col min="4872" max="4872" width="11.7109375" style="110" customWidth="1"/>
    <col min="4873" max="4873" width="11" style="110" customWidth="1"/>
    <col min="4874" max="4874" width="10.28515625" style="110" bestFit="1" customWidth="1"/>
    <col min="4875" max="4876" width="11" style="110" customWidth="1"/>
    <col min="4877" max="4878" width="17" style="110" customWidth="1"/>
    <col min="4879" max="4879" width="12.28515625" style="110" customWidth="1"/>
    <col min="4880" max="4880" width="15.7109375" style="110" customWidth="1"/>
    <col min="4881" max="4881" width="15" style="110" customWidth="1"/>
    <col min="4882" max="4882" width="26.140625" style="110" customWidth="1"/>
    <col min="4883" max="4883" width="12.85546875" style="110" customWidth="1"/>
    <col min="4884" max="4884" width="13.28515625" style="110" customWidth="1"/>
    <col min="4885" max="4885" width="10.7109375" style="110" customWidth="1"/>
    <col min="4886" max="4886" width="10.140625" style="110" customWidth="1"/>
    <col min="4887" max="4887" width="11.7109375" style="110" customWidth="1"/>
    <col min="4888" max="4888" width="13.140625" style="110" customWidth="1"/>
    <col min="4889" max="4889" width="14.7109375" style="110" customWidth="1"/>
    <col min="4890" max="4890" width="9.7109375" style="110" bestFit="1" customWidth="1"/>
    <col min="4891" max="5117" width="8.85546875" style="110"/>
    <col min="5118" max="5118" width="5.28515625" style="110" customWidth="1"/>
    <col min="5119" max="5119" width="9" style="110" customWidth="1"/>
    <col min="5120" max="5120" width="14" style="110" customWidth="1"/>
    <col min="5121" max="5121" width="27" style="110" bestFit="1" customWidth="1"/>
    <col min="5122" max="5122" width="26.28515625" style="110" customWidth="1"/>
    <col min="5123" max="5123" width="11" style="110" customWidth="1"/>
    <col min="5124" max="5124" width="11.28515625" style="110" customWidth="1"/>
    <col min="5125" max="5125" width="9.28515625" style="110" customWidth="1"/>
    <col min="5126" max="5126" width="10" style="110" customWidth="1"/>
    <col min="5127" max="5127" width="9.85546875" style="110" customWidth="1"/>
    <col min="5128" max="5128" width="11.7109375" style="110" customWidth="1"/>
    <col min="5129" max="5129" width="11" style="110" customWidth="1"/>
    <col min="5130" max="5130" width="10.28515625" style="110" bestFit="1" customWidth="1"/>
    <col min="5131" max="5132" width="11" style="110" customWidth="1"/>
    <col min="5133" max="5134" width="17" style="110" customWidth="1"/>
    <col min="5135" max="5135" width="12.28515625" style="110" customWidth="1"/>
    <col min="5136" max="5136" width="15.7109375" style="110" customWidth="1"/>
    <col min="5137" max="5137" width="15" style="110" customWidth="1"/>
    <col min="5138" max="5138" width="26.140625" style="110" customWidth="1"/>
    <col min="5139" max="5139" width="12.85546875" style="110" customWidth="1"/>
    <col min="5140" max="5140" width="13.28515625" style="110" customWidth="1"/>
    <col min="5141" max="5141" width="10.7109375" style="110" customWidth="1"/>
    <col min="5142" max="5142" width="10.140625" style="110" customWidth="1"/>
    <col min="5143" max="5143" width="11.7109375" style="110" customWidth="1"/>
    <col min="5144" max="5144" width="13.140625" style="110" customWidth="1"/>
    <col min="5145" max="5145" width="14.7109375" style="110" customWidth="1"/>
    <col min="5146" max="5146" width="9.7109375" style="110" bestFit="1" customWidth="1"/>
    <col min="5147" max="5373" width="8.85546875" style="110"/>
    <col min="5374" max="5374" width="5.28515625" style="110" customWidth="1"/>
    <col min="5375" max="5375" width="9" style="110" customWidth="1"/>
    <col min="5376" max="5376" width="14" style="110" customWidth="1"/>
    <col min="5377" max="5377" width="27" style="110" bestFit="1" customWidth="1"/>
    <col min="5378" max="5378" width="26.28515625" style="110" customWidth="1"/>
    <col min="5379" max="5379" width="11" style="110" customWidth="1"/>
    <col min="5380" max="5380" width="11.28515625" style="110" customWidth="1"/>
    <col min="5381" max="5381" width="9.28515625" style="110" customWidth="1"/>
    <col min="5382" max="5382" width="10" style="110" customWidth="1"/>
    <col min="5383" max="5383" width="9.85546875" style="110" customWidth="1"/>
    <col min="5384" max="5384" width="11.7109375" style="110" customWidth="1"/>
    <col min="5385" max="5385" width="11" style="110" customWidth="1"/>
    <col min="5386" max="5386" width="10.28515625" style="110" bestFit="1" customWidth="1"/>
    <col min="5387" max="5388" width="11" style="110" customWidth="1"/>
    <col min="5389" max="5390" width="17" style="110" customWidth="1"/>
    <col min="5391" max="5391" width="12.28515625" style="110" customWidth="1"/>
    <col min="5392" max="5392" width="15.7109375" style="110" customWidth="1"/>
    <col min="5393" max="5393" width="15" style="110" customWidth="1"/>
    <col min="5394" max="5394" width="26.140625" style="110" customWidth="1"/>
    <col min="5395" max="5395" width="12.85546875" style="110" customWidth="1"/>
    <col min="5396" max="5396" width="13.28515625" style="110" customWidth="1"/>
    <col min="5397" max="5397" width="10.7109375" style="110" customWidth="1"/>
    <col min="5398" max="5398" width="10.140625" style="110" customWidth="1"/>
    <col min="5399" max="5399" width="11.7109375" style="110" customWidth="1"/>
    <col min="5400" max="5400" width="13.140625" style="110" customWidth="1"/>
    <col min="5401" max="5401" width="14.7109375" style="110" customWidth="1"/>
    <col min="5402" max="5402" width="9.7109375" style="110" bestFit="1" customWidth="1"/>
    <col min="5403" max="5629" width="8.85546875" style="110"/>
    <col min="5630" max="5630" width="5.28515625" style="110" customWidth="1"/>
    <col min="5631" max="5631" width="9" style="110" customWidth="1"/>
    <col min="5632" max="5632" width="14" style="110" customWidth="1"/>
    <col min="5633" max="5633" width="27" style="110" bestFit="1" customWidth="1"/>
    <col min="5634" max="5634" width="26.28515625" style="110" customWidth="1"/>
    <col min="5635" max="5635" width="11" style="110" customWidth="1"/>
    <col min="5636" max="5636" width="11.28515625" style="110" customWidth="1"/>
    <col min="5637" max="5637" width="9.28515625" style="110" customWidth="1"/>
    <col min="5638" max="5638" width="10" style="110" customWidth="1"/>
    <col min="5639" max="5639" width="9.85546875" style="110" customWidth="1"/>
    <col min="5640" max="5640" width="11.7109375" style="110" customWidth="1"/>
    <col min="5641" max="5641" width="11" style="110" customWidth="1"/>
    <col min="5642" max="5642" width="10.28515625" style="110" bestFit="1" customWidth="1"/>
    <col min="5643" max="5644" width="11" style="110" customWidth="1"/>
    <col min="5645" max="5646" width="17" style="110" customWidth="1"/>
    <col min="5647" max="5647" width="12.28515625" style="110" customWidth="1"/>
    <col min="5648" max="5648" width="15.7109375" style="110" customWidth="1"/>
    <col min="5649" max="5649" width="15" style="110" customWidth="1"/>
    <col min="5650" max="5650" width="26.140625" style="110" customWidth="1"/>
    <col min="5651" max="5651" width="12.85546875" style="110" customWidth="1"/>
    <col min="5652" max="5652" width="13.28515625" style="110" customWidth="1"/>
    <col min="5653" max="5653" width="10.7109375" style="110" customWidth="1"/>
    <col min="5654" max="5654" width="10.140625" style="110" customWidth="1"/>
    <col min="5655" max="5655" width="11.7109375" style="110" customWidth="1"/>
    <col min="5656" max="5656" width="13.140625" style="110" customWidth="1"/>
    <col min="5657" max="5657" width="14.7109375" style="110" customWidth="1"/>
    <col min="5658" max="5658" width="9.7109375" style="110" bestFit="1" customWidth="1"/>
    <col min="5659" max="5885" width="8.85546875" style="110"/>
    <col min="5886" max="5886" width="5.28515625" style="110" customWidth="1"/>
    <col min="5887" max="5887" width="9" style="110" customWidth="1"/>
    <col min="5888" max="5888" width="14" style="110" customWidth="1"/>
    <col min="5889" max="5889" width="27" style="110" bestFit="1" customWidth="1"/>
    <col min="5890" max="5890" width="26.28515625" style="110" customWidth="1"/>
    <col min="5891" max="5891" width="11" style="110" customWidth="1"/>
    <col min="5892" max="5892" width="11.28515625" style="110" customWidth="1"/>
    <col min="5893" max="5893" width="9.28515625" style="110" customWidth="1"/>
    <col min="5894" max="5894" width="10" style="110" customWidth="1"/>
    <col min="5895" max="5895" width="9.85546875" style="110" customWidth="1"/>
    <col min="5896" max="5896" width="11.7109375" style="110" customWidth="1"/>
    <col min="5897" max="5897" width="11" style="110" customWidth="1"/>
    <col min="5898" max="5898" width="10.28515625" style="110" bestFit="1" customWidth="1"/>
    <col min="5899" max="5900" width="11" style="110" customWidth="1"/>
    <col min="5901" max="5902" width="17" style="110" customWidth="1"/>
    <col min="5903" max="5903" width="12.28515625" style="110" customWidth="1"/>
    <col min="5904" max="5904" width="15.7109375" style="110" customWidth="1"/>
    <col min="5905" max="5905" width="15" style="110" customWidth="1"/>
    <col min="5906" max="5906" width="26.140625" style="110" customWidth="1"/>
    <col min="5907" max="5907" width="12.85546875" style="110" customWidth="1"/>
    <col min="5908" max="5908" width="13.28515625" style="110" customWidth="1"/>
    <col min="5909" max="5909" width="10.7109375" style="110" customWidth="1"/>
    <col min="5910" max="5910" width="10.140625" style="110" customWidth="1"/>
    <col min="5911" max="5911" width="11.7109375" style="110" customWidth="1"/>
    <col min="5912" max="5912" width="13.140625" style="110" customWidth="1"/>
    <col min="5913" max="5913" width="14.7109375" style="110" customWidth="1"/>
    <col min="5914" max="5914" width="9.7109375" style="110" bestFit="1" customWidth="1"/>
    <col min="5915" max="6141" width="8.85546875" style="110"/>
    <col min="6142" max="6142" width="5.28515625" style="110" customWidth="1"/>
    <col min="6143" max="6143" width="9" style="110" customWidth="1"/>
    <col min="6144" max="6144" width="14" style="110" customWidth="1"/>
    <col min="6145" max="6145" width="27" style="110" bestFit="1" customWidth="1"/>
    <col min="6146" max="6146" width="26.28515625" style="110" customWidth="1"/>
    <col min="6147" max="6147" width="11" style="110" customWidth="1"/>
    <col min="6148" max="6148" width="11.28515625" style="110" customWidth="1"/>
    <col min="6149" max="6149" width="9.28515625" style="110" customWidth="1"/>
    <col min="6150" max="6150" width="10" style="110" customWidth="1"/>
    <col min="6151" max="6151" width="9.85546875" style="110" customWidth="1"/>
    <col min="6152" max="6152" width="11.7109375" style="110" customWidth="1"/>
    <col min="6153" max="6153" width="11" style="110" customWidth="1"/>
    <col min="6154" max="6154" width="10.28515625" style="110" bestFit="1" customWidth="1"/>
    <col min="6155" max="6156" width="11" style="110" customWidth="1"/>
    <col min="6157" max="6158" width="17" style="110" customWidth="1"/>
    <col min="6159" max="6159" width="12.28515625" style="110" customWidth="1"/>
    <col min="6160" max="6160" width="15.7109375" style="110" customWidth="1"/>
    <col min="6161" max="6161" width="15" style="110" customWidth="1"/>
    <col min="6162" max="6162" width="26.140625" style="110" customWidth="1"/>
    <col min="6163" max="6163" width="12.85546875" style="110" customWidth="1"/>
    <col min="6164" max="6164" width="13.28515625" style="110" customWidth="1"/>
    <col min="6165" max="6165" width="10.7109375" style="110" customWidth="1"/>
    <col min="6166" max="6166" width="10.140625" style="110" customWidth="1"/>
    <col min="6167" max="6167" width="11.7109375" style="110" customWidth="1"/>
    <col min="6168" max="6168" width="13.140625" style="110" customWidth="1"/>
    <col min="6169" max="6169" width="14.7109375" style="110" customWidth="1"/>
    <col min="6170" max="6170" width="9.7109375" style="110" bestFit="1" customWidth="1"/>
    <col min="6171" max="6397" width="8.85546875" style="110"/>
    <col min="6398" max="6398" width="5.28515625" style="110" customWidth="1"/>
    <col min="6399" max="6399" width="9" style="110" customWidth="1"/>
    <col min="6400" max="6400" width="14" style="110" customWidth="1"/>
    <col min="6401" max="6401" width="27" style="110" bestFit="1" customWidth="1"/>
    <col min="6402" max="6402" width="26.28515625" style="110" customWidth="1"/>
    <col min="6403" max="6403" width="11" style="110" customWidth="1"/>
    <col min="6404" max="6404" width="11.28515625" style="110" customWidth="1"/>
    <col min="6405" max="6405" width="9.28515625" style="110" customWidth="1"/>
    <col min="6406" max="6406" width="10" style="110" customWidth="1"/>
    <col min="6407" max="6407" width="9.85546875" style="110" customWidth="1"/>
    <col min="6408" max="6408" width="11.7109375" style="110" customWidth="1"/>
    <col min="6409" max="6409" width="11" style="110" customWidth="1"/>
    <col min="6410" max="6410" width="10.28515625" style="110" bestFit="1" customWidth="1"/>
    <col min="6411" max="6412" width="11" style="110" customWidth="1"/>
    <col min="6413" max="6414" width="17" style="110" customWidth="1"/>
    <col min="6415" max="6415" width="12.28515625" style="110" customWidth="1"/>
    <col min="6416" max="6416" width="15.7109375" style="110" customWidth="1"/>
    <col min="6417" max="6417" width="15" style="110" customWidth="1"/>
    <col min="6418" max="6418" width="26.140625" style="110" customWidth="1"/>
    <col min="6419" max="6419" width="12.85546875" style="110" customWidth="1"/>
    <col min="6420" max="6420" width="13.28515625" style="110" customWidth="1"/>
    <col min="6421" max="6421" width="10.7109375" style="110" customWidth="1"/>
    <col min="6422" max="6422" width="10.140625" style="110" customWidth="1"/>
    <col min="6423" max="6423" width="11.7109375" style="110" customWidth="1"/>
    <col min="6424" max="6424" width="13.140625" style="110" customWidth="1"/>
    <col min="6425" max="6425" width="14.7109375" style="110" customWidth="1"/>
    <col min="6426" max="6426" width="9.7109375" style="110" bestFit="1" customWidth="1"/>
    <col min="6427" max="6653" width="8.85546875" style="110"/>
    <col min="6654" max="6654" width="5.28515625" style="110" customWidth="1"/>
    <col min="6655" max="6655" width="9" style="110" customWidth="1"/>
    <col min="6656" max="6656" width="14" style="110" customWidth="1"/>
    <col min="6657" max="6657" width="27" style="110" bestFit="1" customWidth="1"/>
    <col min="6658" max="6658" width="26.28515625" style="110" customWidth="1"/>
    <col min="6659" max="6659" width="11" style="110" customWidth="1"/>
    <col min="6660" max="6660" width="11.28515625" style="110" customWidth="1"/>
    <col min="6661" max="6661" width="9.28515625" style="110" customWidth="1"/>
    <col min="6662" max="6662" width="10" style="110" customWidth="1"/>
    <col min="6663" max="6663" width="9.85546875" style="110" customWidth="1"/>
    <col min="6664" max="6664" width="11.7109375" style="110" customWidth="1"/>
    <col min="6665" max="6665" width="11" style="110" customWidth="1"/>
    <col min="6666" max="6666" width="10.28515625" style="110" bestFit="1" customWidth="1"/>
    <col min="6667" max="6668" width="11" style="110" customWidth="1"/>
    <col min="6669" max="6670" width="17" style="110" customWidth="1"/>
    <col min="6671" max="6671" width="12.28515625" style="110" customWidth="1"/>
    <col min="6672" max="6672" width="15.7109375" style="110" customWidth="1"/>
    <col min="6673" max="6673" width="15" style="110" customWidth="1"/>
    <col min="6674" max="6674" width="26.140625" style="110" customWidth="1"/>
    <col min="6675" max="6675" width="12.85546875" style="110" customWidth="1"/>
    <col min="6676" max="6676" width="13.28515625" style="110" customWidth="1"/>
    <col min="6677" max="6677" width="10.7109375" style="110" customWidth="1"/>
    <col min="6678" max="6678" width="10.140625" style="110" customWidth="1"/>
    <col min="6679" max="6679" width="11.7109375" style="110" customWidth="1"/>
    <col min="6680" max="6680" width="13.140625" style="110" customWidth="1"/>
    <col min="6681" max="6681" width="14.7109375" style="110" customWidth="1"/>
    <col min="6682" max="6682" width="9.7109375" style="110" bestFit="1" customWidth="1"/>
    <col min="6683" max="6909" width="8.85546875" style="110"/>
    <col min="6910" max="6910" width="5.28515625" style="110" customWidth="1"/>
    <col min="6911" max="6911" width="9" style="110" customWidth="1"/>
    <col min="6912" max="6912" width="14" style="110" customWidth="1"/>
    <col min="6913" max="6913" width="27" style="110" bestFit="1" customWidth="1"/>
    <col min="6914" max="6914" width="26.28515625" style="110" customWidth="1"/>
    <col min="6915" max="6915" width="11" style="110" customWidth="1"/>
    <col min="6916" max="6916" width="11.28515625" style="110" customWidth="1"/>
    <col min="6917" max="6917" width="9.28515625" style="110" customWidth="1"/>
    <col min="6918" max="6918" width="10" style="110" customWidth="1"/>
    <col min="6919" max="6919" width="9.85546875" style="110" customWidth="1"/>
    <col min="6920" max="6920" width="11.7109375" style="110" customWidth="1"/>
    <col min="6921" max="6921" width="11" style="110" customWidth="1"/>
    <col min="6922" max="6922" width="10.28515625" style="110" bestFit="1" customWidth="1"/>
    <col min="6923" max="6924" width="11" style="110" customWidth="1"/>
    <col min="6925" max="6926" width="17" style="110" customWidth="1"/>
    <col min="6927" max="6927" width="12.28515625" style="110" customWidth="1"/>
    <col min="6928" max="6928" width="15.7109375" style="110" customWidth="1"/>
    <col min="6929" max="6929" width="15" style="110" customWidth="1"/>
    <col min="6930" max="6930" width="26.140625" style="110" customWidth="1"/>
    <col min="6931" max="6931" width="12.85546875" style="110" customWidth="1"/>
    <col min="6932" max="6932" width="13.28515625" style="110" customWidth="1"/>
    <col min="6933" max="6933" width="10.7109375" style="110" customWidth="1"/>
    <col min="6934" max="6934" width="10.140625" style="110" customWidth="1"/>
    <col min="6935" max="6935" width="11.7109375" style="110" customWidth="1"/>
    <col min="6936" max="6936" width="13.140625" style="110" customWidth="1"/>
    <col min="6937" max="6937" width="14.7109375" style="110" customWidth="1"/>
    <col min="6938" max="6938" width="9.7109375" style="110" bestFit="1" customWidth="1"/>
    <col min="6939" max="7165" width="8.85546875" style="110"/>
    <col min="7166" max="7166" width="5.28515625" style="110" customWidth="1"/>
    <col min="7167" max="7167" width="9" style="110" customWidth="1"/>
    <col min="7168" max="7168" width="14" style="110" customWidth="1"/>
    <col min="7169" max="7169" width="27" style="110" bestFit="1" customWidth="1"/>
    <col min="7170" max="7170" width="26.28515625" style="110" customWidth="1"/>
    <col min="7171" max="7171" width="11" style="110" customWidth="1"/>
    <col min="7172" max="7172" width="11.28515625" style="110" customWidth="1"/>
    <col min="7173" max="7173" width="9.28515625" style="110" customWidth="1"/>
    <col min="7174" max="7174" width="10" style="110" customWidth="1"/>
    <col min="7175" max="7175" width="9.85546875" style="110" customWidth="1"/>
    <col min="7176" max="7176" width="11.7109375" style="110" customWidth="1"/>
    <col min="7177" max="7177" width="11" style="110" customWidth="1"/>
    <col min="7178" max="7178" width="10.28515625" style="110" bestFit="1" customWidth="1"/>
    <col min="7179" max="7180" width="11" style="110" customWidth="1"/>
    <col min="7181" max="7182" width="17" style="110" customWidth="1"/>
    <col min="7183" max="7183" width="12.28515625" style="110" customWidth="1"/>
    <col min="7184" max="7184" width="15.7109375" style="110" customWidth="1"/>
    <col min="7185" max="7185" width="15" style="110" customWidth="1"/>
    <col min="7186" max="7186" width="26.140625" style="110" customWidth="1"/>
    <col min="7187" max="7187" width="12.85546875" style="110" customWidth="1"/>
    <col min="7188" max="7188" width="13.28515625" style="110" customWidth="1"/>
    <col min="7189" max="7189" width="10.7109375" style="110" customWidth="1"/>
    <col min="7190" max="7190" width="10.140625" style="110" customWidth="1"/>
    <col min="7191" max="7191" width="11.7109375" style="110" customWidth="1"/>
    <col min="7192" max="7192" width="13.140625" style="110" customWidth="1"/>
    <col min="7193" max="7193" width="14.7109375" style="110" customWidth="1"/>
    <col min="7194" max="7194" width="9.7109375" style="110" bestFit="1" customWidth="1"/>
    <col min="7195" max="7421" width="8.85546875" style="110"/>
    <col min="7422" max="7422" width="5.28515625" style="110" customWidth="1"/>
    <col min="7423" max="7423" width="9" style="110" customWidth="1"/>
    <col min="7424" max="7424" width="14" style="110" customWidth="1"/>
    <col min="7425" max="7425" width="27" style="110" bestFit="1" customWidth="1"/>
    <col min="7426" max="7426" width="26.28515625" style="110" customWidth="1"/>
    <col min="7427" max="7427" width="11" style="110" customWidth="1"/>
    <col min="7428" max="7428" width="11.28515625" style="110" customWidth="1"/>
    <col min="7429" max="7429" width="9.28515625" style="110" customWidth="1"/>
    <col min="7430" max="7430" width="10" style="110" customWidth="1"/>
    <col min="7431" max="7431" width="9.85546875" style="110" customWidth="1"/>
    <col min="7432" max="7432" width="11.7109375" style="110" customWidth="1"/>
    <col min="7433" max="7433" width="11" style="110" customWidth="1"/>
    <col min="7434" max="7434" width="10.28515625" style="110" bestFit="1" customWidth="1"/>
    <col min="7435" max="7436" width="11" style="110" customWidth="1"/>
    <col min="7437" max="7438" width="17" style="110" customWidth="1"/>
    <col min="7439" max="7439" width="12.28515625" style="110" customWidth="1"/>
    <col min="7440" max="7440" width="15.7109375" style="110" customWidth="1"/>
    <col min="7441" max="7441" width="15" style="110" customWidth="1"/>
    <col min="7442" max="7442" width="26.140625" style="110" customWidth="1"/>
    <col min="7443" max="7443" width="12.85546875" style="110" customWidth="1"/>
    <col min="7444" max="7444" width="13.28515625" style="110" customWidth="1"/>
    <col min="7445" max="7445" width="10.7109375" style="110" customWidth="1"/>
    <col min="7446" max="7446" width="10.140625" style="110" customWidth="1"/>
    <col min="7447" max="7447" width="11.7109375" style="110" customWidth="1"/>
    <col min="7448" max="7448" width="13.140625" style="110" customWidth="1"/>
    <col min="7449" max="7449" width="14.7109375" style="110" customWidth="1"/>
    <col min="7450" max="7450" width="9.7109375" style="110" bestFit="1" customWidth="1"/>
    <col min="7451" max="7677" width="8.85546875" style="110"/>
    <col min="7678" max="7678" width="5.28515625" style="110" customWidth="1"/>
    <col min="7679" max="7679" width="9" style="110" customWidth="1"/>
    <col min="7680" max="7680" width="14" style="110" customWidth="1"/>
    <col min="7681" max="7681" width="27" style="110" bestFit="1" customWidth="1"/>
    <col min="7682" max="7682" width="26.28515625" style="110" customWidth="1"/>
    <col min="7683" max="7683" width="11" style="110" customWidth="1"/>
    <col min="7684" max="7684" width="11.28515625" style="110" customWidth="1"/>
    <col min="7685" max="7685" width="9.28515625" style="110" customWidth="1"/>
    <col min="7686" max="7686" width="10" style="110" customWidth="1"/>
    <col min="7687" max="7687" width="9.85546875" style="110" customWidth="1"/>
    <col min="7688" max="7688" width="11.7109375" style="110" customWidth="1"/>
    <col min="7689" max="7689" width="11" style="110" customWidth="1"/>
    <col min="7690" max="7690" width="10.28515625" style="110" bestFit="1" customWidth="1"/>
    <col min="7691" max="7692" width="11" style="110" customWidth="1"/>
    <col min="7693" max="7694" width="17" style="110" customWidth="1"/>
    <col min="7695" max="7695" width="12.28515625" style="110" customWidth="1"/>
    <col min="7696" max="7696" width="15.7109375" style="110" customWidth="1"/>
    <col min="7697" max="7697" width="15" style="110" customWidth="1"/>
    <col min="7698" max="7698" width="26.140625" style="110" customWidth="1"/>
    <col min="7699" max="7699" width="12.85546875" style="110" customWidth="1"/>
    <col min="7700" max="7700" width="13.28515625" style="110" customWidth="1"/>
    <col min="7701" max="7701" width="10.7109375" style="110" customWidth="1"/>
    <col min="7702" max="7702" width="10.140625" style="110" customWidth="1"/>
    <col min="7703" max="7703" width="11.7109375" style="110" customWidth="1"/>
    <col min="7704" max="7704" width="13.140625" style="110" customWidth="1"/>
    <col min="7705" max="7705" width="14.7109375" style="110" customWidth="1"/>
    <col min="7706" max="7706" width="9.7109375" style="110" bestFit="1" customWidth="1"/>
    <col min="7707" max="7933" width="8.85546875" style="110"/>
    <col min="7934" max="7934" width="5.28515625" style="110" customWidth="1"/>
    <col min="7935" max="7935" width="9" style="110" customWidth="1"/>
    <col min="7936" max="7936" width="14" style="110" customWidth="1"/>
    <col min="7937" max="7937" width="27" style="110" bestFit="1" customWidth="1"/>
    <col min="7938" max="7938" width="26.28515625" style="110" customWidth="1"/>
    <col min="7939" max="7939" width="11" style="110" customWidth="1"/>
    <col min="7940" max="7940" width="11.28515625" style="110" customWidth="1"/>
    <col min="7941" max="7941" width="9.28515625" style="110" customWidth="1"/>
    <col min="7942" max="7942" width="10" style="110" customWidth="1"/>
    <col min="7943" max="7943" width="9.85546875" style="110" customWidth="1"/>
    <col min="7944" max="7944" width="11.7109375" style="110" customWidth="1"/>
    <col min="7945" max="7945" width="11" style="110" customWidth="1"/>
    <col min="7946" max="7946" width="10.28515625" style="110" bestFit="1" customWidth="1"/>
    <col min="7947" max="7948" width="11" style="110" customWidth="1"/>
    <col min="7949" max="7950" width="17" style="110" customWidth="1"/>
    <col min="7951" max="7951" width="12.28515625" style="110" customWidth="1"/>
    <col min="7952" max="7952" width="15.7109375" style="110" customWidth="1"/>
    <col min="7953" max="7953" width="15" style="110" customWidth="1"/>
    <col min="7954" max="7954" width="26.140625" style="110" customWidth="1"/>
    <col min="7955" max="7955" width="12.85546875" style="110" customWidth="1"/>
    <col min="7956" max="7956" width="13.28515625" style="110" customWidth="1"/>
    <col min="7957" max="7957" width="10.7109375" style="110" customWidth="1"/>
    <col min="7958" max="7958" width="10.140625" style="110" customWidth="1"/>
    <col min="7959" max="7959" width="11.7109375" style="110" customWidth="1"/>
    <col min="7960" max="7960" width="13.140625" style="110" customWidth="1"/>
    <col min="7961" max="7961" width="14.7109375" style="110" customWidth="1"/>
    <col min="7962" max="7962" width="9.7109375" style="110" bestFit="1" customWidth="1"/>
    <col min="7963" max="8189" width="8.85546875" style="110"/>
    <col min="8190" max="8190" width="5.28515625" style="110" customWidth="1"/>
    <col min="8191" max="8191" width="9" style="110" customWidth="1"/>
    <col min="8192" max="8192" width="14" style="110" customWidth="1"/>
    <col min="8193" max="8193" width="27" style="110" bestFit="1" customWidth="1"/>
    <col min="8194" max="8194" width="26.28515625" style="110" customWidth="1"/>
    <col min="8195" max="8195" width="11" style="110" customWidth="1"/>
    <col min="8196" max="8196" width="11.28515625" style="110" customWidth="1"/>
    <col min="8197" max="8197" width="9.28515625" style="110" customWidth="1"/>
    <col min="8198" max="8198" width="10" style="110" customWidth="1"/>
    <col min="8199" max="8199" width="9.85546875" style="110" customWidth="1"/>
    <col min="8200" max="8200" width="11.7109375" style="110" customWidth="1"/>
    <col min="8201" max="8201" width="11" style="110" customWidth="1"/>
    <col min="8202" max="8202" width="10.28515625" style="110" bestFit="1" customWidth="1"/>
    <col min="8203" max="8204" width="11" style="110" customWidth="1"/>
    <col min="8205" max="8206" width="17" style="110" customWidth="1"/>
    <col min="8207" max="8207" width="12.28515625" style="110" customWidth="1"/>
    <col min="8208" max="8208" width="15.7109375" style="110" customWidth="1"/>
    <col min="8209" max="8209" width="15" style="110" customWidth="1"/>
    <col min="8210" max="8210" width="26.140625" style="110" customWidth="1"/>
    <col min="8211" max="8211" width="12.85546875" style="110" customWidth="1"/>
    <col min="8212" max="8212" width="13.28515625" style="110" customWidth="1"/>
    <col min="8213" max="8213" width="10.7109375" style="110" customWidth="1"/>
    <col min="8214" max="8214" width="10.140625" style="110" customWidth="1"/>
    <col min="8215" max="8215" width="11.7109375" style="110" customWidth="1"/>
    <col min="8216" max="8216" width="13.140625" style="110" customWidth="1"/>
    <col min="8217" max="8217" width="14.7109375" style="110" customWidth="1"/>
    <col min="8218" max="8218" width="9.7109375" style="110" bestFit="1" customWidth="1"/>
    <col min="8219" max="8445" width="8.85546875" style="110"/>
    <col min="8446" max="8446" width="5.28515625" style="110" customWidth="1"/>
    <col min="8447" max="8447" width="9" style="110" customWidth="1"/>
    <col min="8448" max="8448" width="14" style="110" customWidth="1"/>
    <col min="8449" max="8449" width="27" style="110" bestFit="1" customWidth="1"/>
    <col min="8450" max="8450" width="26.28515625" style="110" customWidth="1"/>
    <col min="8451" max="8451" width="11" style="110" customWidth="1"/>
    <col min="8452" max="8452" width="11.28515625" style="110" customWidth="1"/>
    <col min="8453" max="8453" width="9.28515625" style="110" customWidth="1"/>
    <col min="8454" max="8454" width="10" style="110" customWidth="1"/>
    <col min="8455" max="8455" width="9.85546875" style="110" customWidth="1"/>
    <col min="8456" max="8456" width="11.7109375" style="110" customWidth="1"/>
    <col min="8457" max="8457" width="11" style="110" customWidth="1"/>
    <col min="8458" max="8458" width="10.28515625" style="110" bestFit="1" customWidth="1"/>
    <col min="8459" max="8460" width="11" style="110" customWidth="1"/>
    <col min="8461" max="8462" width="17" style="110" customWidth="1"/>
    <col min="8463" max="8463" width="12.28515625" style="110" customWidth="1"/>
    <col min="8464" max="8464" width="15.7109375" style="110" customWidth="1"/>
    <col min="8465" max="8465" width="15" style="110" customWidth="1"/>
    <col min="8466" max="8466" width="26.140625" style="110" customWidth="1"/>
    <col min="8467" max="8467" width="12.85546875" style="110" customWidth="1"/>
    <col min="8468" max="8468" width="13.28515625" style="110" customWidth="1"/>
    <col min="8469" max="8469" width="10.7109375" style="110" customWidth="1"/>
    <col min="8470" max="8470" width="10.140625" style="110" customWidth="1"/>
    <col min="8471" max="8471" width="11.7109375" style="110" customWidth="1"/>
    <col min="8472" max="8472" width="13.140625" style="110" customWidth="1"/>
    <col min="8473" max="8473" width="14.7109375" style="110" customWidth="1"/>
    <col min="8474" max="8474" width="9.7109375" style="110" bestFit="1" customWidth="1"/>
    <col min="8475" max="8701" width="8.85546875" style="110"/>
    <col min="8702" max="8702" width="5.28515625" style="110" customWidth="1"/>
    <col min="8703" max="8703" width="9" style="110" customWidth="1"/>
    <col min="8704" max="8704" width="14" style="110" customWidth="1"/>
    <col min="8705" max="8705" width="27" style="110" bestFit="1" customWidth="1"/>
    <col min="8706" max="8706" width="26.28515625" style="110" customWidth="1"/>
    <col min="8707" max="8707" width="11" style="110" customWidth="1"/>
    <col min="8708" max="8708" width="11.28515625" style="110" customWidth="1"/>
    <col min="8709" max="8709" width="9.28515625" style="110" customWidth="1"/>
    <col min="8710" max="8710" width="10" style="110" customWidth="1"/>
    <col min="8711" max="8711" width="9.85546875" style="110" customWidth="1"/>
    <col min="8712" max="8712" width="11.7109375" style="110" customWidth="1"/>
    <col min="8713" max="8713" width="11" style="110" customWidth="1"/>
    <col min="8714" max="8714" width="10.28515625" style="110" bestFit="1" customWidth="1"/>
    <col min="8715" max="8716" width="11" style="110" customWidth="1"/>
    <col min="8717" max="8718" width="17" style="110" customWidth="1"/>
    <col min="8719" max="8719" width="12.28515625" style="110" customWidth="1"/>
    <col min="8720" max="8720" width="15.7109375" style="110" customWidth="1"/>
    <col min="8721" max="8721" width="15" style="110" customWidth="1"/>
    <col min="8722" max="8722" width="26.140625" style="110" customWidth="1"/>
    <col min="8723" max="8723" width="12.85546875" style="110" customWidth="1"/>
    <col min="8724" max="8724" width="13.28515625" style="110" customWidth="1"/>
    <col min="8725" max="8725" width="10.7109375" style="110" customWidth="1"/>
    <col min="8726" max="8726" width="10.140625" style="110" customWidth="1"/>
    <col min="8727" max="8727" width="11.7109375" style="110" customWidth="1"/>
    <col min="8728" max="8728" width="13.140625" style="110" customWidth="1"/>
    <col min="8729" max="8729" width="14.7109375" style="110" customWidth="1"/>
    <col min="8730" max="8730" width="9.7109375" style="110" bestFit="1" customWidth="1"/>
    <col min="8731" max="8957" width="8.85546875" style="110"/>
    <col min="8958" max="8958" width="5.28515625" style="110" customWidth="1"/>
    <col min="8959" max="8959" width="9" style="110" customWidth="1"/>
    <col min="8960" max="8960" width="14" style="110" customWidth="1"/>
    <col min="8961" max="8961" width="27" style="110" bestFit="1" customWidth="1"/>
    <col min="8962" max="8962" width="26.28515625" style="110" customWidth="1"/>
    <col min="8963" max="8963" width="11" style="110" customWidth="1"/>
    <col min="8964" max="8964" width="11.28515625" style="110" customWidth="1"/>
    <col min="8965" max="8965" width="9.28515625" style="110" customWidth="1"/>
    <col min="8966" max="8966" width="10" style="110" customWidth="1"/>
    <col min="8967" max="8967" width="9.85546875" style="110" customWidth="1"/>
    <col min="8968" max="8968" width="11.7109375" style="110" customWidth="1"/>
    <col min="8969" max="8969" width="11" style="110" customWidth="1"/>
    <col min="8970" max="8970" width="10.28515625" style="110" bestFit="1" customWidth="1"/>
    <col min="8971" max="8972" width="11" style="110" customWidth="1"/>
    <col min="8973" max="8974" width="17" style="110" customWidth="1"/>
    <col min="8975" max="8975" width="12.28515625" style="110" customWidth="1"/>
    <col min="8976" max="8976" width="15.7109375" style="110" customWidth="1"/>
    <col min="8977" max="8977" width="15" style="110" customWidth="1"/>
    <col min="8978" max="8978" width="26.140625" style="110" customWidth="1"/>
    <col min="8979" max="8979" width="12.85546875" style="110" customWidth="1"/>
    <col min="8980" max="8980" width="13.28515625" style="110" customWidth="1"/>
    <col min="8981" max="8981" width="10.7109375" style="110" customWidth="1"/>
    <col min="8982" max="8982" width="10.140625" style="110" customWidth="1"/>
    <col min="8983" max="8983" width="11.7109375" style="110" customWidth="1"/>
    <col min="8984" max="8984" width="13.140625" style="110" customWidth="1"/>
    <col min="8985" max="8985" width="14.7109375" style="110" customWidth="1"/>
    <col min="8986" max="8986" width="9.7109375" style="110" bestFit="1" customWidth="1"/>
    <col min="8987" max="9213" width="8.85546875" style="110"/>
    <col min="9214" max="9214" width="5.28515625" style="110" customWidth="1"/>
    <col min="9215" max="9215" width="9" style="110" customWidth="1"/>
    <col min="9216" max="9216" width="14" style="110" customWidth="1"/>
    <col min="9217" max="9217" width="27" style="110" bestFit="1" customWidth="1"/>
    <col min="9218" max="9218" width="26.28515625" style="110" customWidth="1"/>
    <col min="9219" max="9219" width="11" style="110" customWidth="1"/>
    <col min="9220" max="9220" width="11.28515625" style="110" customWidth="1"/>
    <col min="9221" max="9221" width="9.28515625" style="110" customWidth="1"/>
    <col min="9222" max="9222" width="10" style="110" customWidth="1"/>
    <col min="9223" max="9223" width="9.85546875" style="110" customWidth="1"/>
    <col min="9224" max="9224" width="11.7109375" style="110" customWidth="1"/>
    <col min="9225" max="9225" width="11" style="110" customWidth="1"/>
    <col min="9226" max="9226" width="10.28515625" style="110" bestFit="1" customWidth="1"/>
    <col min="9227" max="9228" width="11" style="110" customWidth="1"/>
    <col min="9229" max="9230" width="17" style="110" customWidth="1"/>
    <col min="9231" max="9231" width="12.28515625" style="110" customWidth="1"/>
    <col min="9232" max="9232" width="15.7109375" style="110" customWidth="1"/>
    <col min="9233" max="9233" width="15" style="110" customWidth="1"/>
    <col min="9234" max="9234" width="26.140625" style="110" customWidth="1"/>
    <col min="9235" max="9235" width="12.85546875" style="110" customWidth="1"/>
    <col min="9236" max="9236" width="13.28515625" style="110" customWidth="1"/>
    <col min="9237" max="9237" width="10.7109375" style="110" customWidth="1"/>
    <col min="9238" max="9238" width="10.140625" style="110" customWidth="1"/>
    <col min="9239" max="9239" width="11.7109375" style="110" customWidth="1"/>
    <col min="9240" max="9240" width="13.140625" style="110" customWidth="1"/>
    <col min="9241" max="9241" width="14.7109375" style="110" customWidth="1"/>
    <col min="9242" max="9242" width="9.7109375" style="110" bestFit="1" customWidth="1"/>
    <col min="9243" max="9469" width="8.85546875" style="110"/>
    <col min="9470" max="9470" width="5.28515625" style="110" customWidth="1"/>
    <col min="9471" max="9471" width="9" style="110" customWidth="1"/>
    <col min="9472" max="9472" width="14" style="110" customWidth="1"/>
    <col min="9473" max="9473" width="27" style="110" bestFit="1" customWidth="1"/>
    <col min="9474" max="9474" width="26.28515625" style="110" customWidth="1"/>
    <col min="9475" max="9475" width="11" style="110" customWidth="1"/>
    <col min="9476" max="9476" width="11.28515625" style="110" customWidth="1"/>
    <col min="9477" max="9477" width="9.28515625" style="110" customWidth="1"/>
    <col min="9478" max="9478" width="10" style="110" customWidth="1"/>
    <col min="9479" max="9479" width="9.85546875" style="110" customWidth="1"/>
    <col min="9480" max="9480" width="11.7109375" style="110" customWidth="1"/>
    <col min="9481" max="9481" width="11" style="110" customWidth="1"/>
    <col min="9482" max="9482" width="10.28515625" style="110" bestFit="1" customWidth="1"/>
    <col min="9483" max="9484" width="11" style="110" customWidth="1"/>
    <col min="9485" max="9486" width="17" style="110" customWidth="1"/>
    <col min="9487" max="9487" width="12.28515625" style="110" customWidth="1"/>
    <col min="9488" max="9488" width="15.7109375" style="110" customWidth="1"/>
    <col min="9489" max="9489" width="15" style="110" customWidth="1"/>
    <col min="9490" max="9490" width="26.140625" style="110" customWidth="1"/>
    <col min="9491" max="9491" width="12.85546875" style="110" customWidth="1"/>
    <col min="9492" max="9492" width="13.28515625" style="110" customWidth="1"/>
    <col min="9493" max="9493" width="10.7109375" style="110" customWidth="1"/>
    <col min="9494" max="9494" width="10.140625" style="110" customWidth="1"/>
    <col min="9495" max="9495" width="11.7109375" style="110" customWidth="1"/>
    <col min="9496" max="9496" width="13.140625" style="110" customWidth="1"/>
    <col min="9497" max="9497" width="14.7109375" style="110" customWidth="1"/>
    <col min="9498" max="9498" width="9.7109375" style="110" bestFit="1" customWidth="1"/>
    <col min="9499" max="9725" width="8.85546875" style="110"/>
    <col min="9726" max="9726" width="5.28515625" style="110" customWidth="1"/>
    <col min="9727" max="9727" width="9" style="110" customWidth="1"/>
    <col min="9728" max="9728" width="14" style="110" customWidth="1"/>
    <col min="9729" max="9729" width="27" style="110" bestFit="1" customWidth="1"/>
    <col min="9730" max="9730" width="26.28515625" style="110" customWidth="1"/>
    <col min="9731" max="9731" width="11" style="110" customWidth="1"/>
    <col min="9732" max="9732" width="11.28515625" style="110" customWidth="1"/>
    <col min="9733" max="9733" width="9.28515625" style="110" customWidth="1"/>
    <col min="9734" max="9734" width="10" style="110" customWidth="1"/>
    <col min="9735" max="9735" width="9.85546875" style="110" customWidth="1"/>
    <col min="9736" max="9736" width="11.7109375" style="110" customWidth="1"/>
    <col min="9737" max="9737" width="11" style="110" customWidth="1"/>
    <col min="9738" max="9738" width="10.28515625" style="110" bestFit="1" customWidth="1"/>
    <col min="9739" max="9740" width="11" style="110" customWidth="1"/>
    <col min="9741" max="9742" width="17" style="110" customWidth="1"/>
    <col min="9743" max="9743" width="12.28515625" style="110" customWidth="1"/>
    <col min="9744" max="9744" width="15.7109375" style="110" customWidth="1"/>
    <col min="9745" max="9745" width="15" style="110" customWidth="1"/>
    <col min="9746" max="9746" width="26.140625" style="110" customWidth="1"/>
    <col min="9747" max="9747" width="12.85546875" style="110" customWidth="1"/>
    <col min="9748" max="9748" width="13.28515625" style="110" customWidth="1"/>
    <col min="9749" max="9749" width="10.7109375" style="110" customWidth="1"/>
    <col min="9750" max="9750" width="10.140625" style="110" customWidth="1"/>
    <col min="9751" max="9751" width="11.7109375" style="110" customWidth="1"/>
    <col min="9752" max="9752" width="13.140625" style="110" customWidth="1"/>
    <col min="9753" max="9753" width="14.7109375" style="110" customWidth="1"/>
    <col min="9754" max="9754" width="9.7109375" style="110" bestFit="1" customWidth="1"/>
    <col min="9755" max="9981" width="8.85546875" style="110"/>
    <col min="9982" max="9982" width="5.28515625" style="110" customWidth="1"/>
    <col min="9983" max="9983" width="9" style="110" customWidth="1"/>
    <col min="9984" max="9984" width="14" style="110" customWidth="1"/>
    <col min="9985" max="9985" width="27" style="110" bestFit="1" customWidth="1"/>
    <col min="9986" max="9986" width="26.28515625" style="110" customWidth="1"/>
    <col min="9987" max="9987" width="11" style="110" customWidth="1"/>
    <col min="9988" max="9988" width="11.28515625" style="110" customWidth="1"/>
    <col min="9989" max="9989" width="9.28515625" style="110" customWidth="1"/>
    <col min="9990" max="9990" width="10" style="110" customWidth="1"/>
    <col min="9991" max="9991" width="9.85546875" style="110" customWidth="1"/>
    <col min="9992" max="9992" width="11.7109375" style="110" customWidth="1"/>
    <col min="9993" max="9993" width="11" style="110" customWidth="1"/>
    <col min="9994" max="9994" width="10.28515625" style="110" bestFit="1" customWidth="1"/>
    <col min="9995" max="9996" width="11" style="110" customWidth="1"/>
    <col min="9997" max="9998" width="17" style="110" customWidth="1"/>
    <col min="9999" max="9999" width="12.28515625" style="110" customWidth="1"/>
    <col min="10000" max="10000" width="15.7109375" style="110" customWidth="1"/>
    <col min="10001" max="10001" width="15" style="110" customWidth="1"/>
    <col min="10002" max="10002" width="26.140625" style="110" customWidth="1"/>
    <col min="10003" max="10003" width="12.85546875" style="110" customWidth="1"/>
    <col min="10004" max="10004" width="13.28515625" style="110" customWidth="1"/>
    <col min="10005" max="10005" width="10.7109375" style="110" customWidth="1"/>
    <col min="10006" max="10006" width="10.140625" style="110" customWidth="1"/>
    <col min="10007" max="10007" width="11.7109375" style="110" customWidth="1"/>
    <col min="10008" max="10008" width="13.140625" style="110" customWidth="1"/>
    <col min="10009" max="10009" width="14.7109375" style="110" customWidth="1"/>
    <col min="10010" max="10010" width="9.7109375" style="110" bestFit="1" customWidth="1"/>
    <col min="10011" max="10237" width="8.85546875" style="110"/>
    <col min="10238" max="10238" width="5.28515625" style="110" customWidth="1"/>
    <col min="10239" max="10239" width="9" style="110" customWidth="1"/>
    <col min="10240" max="10240" width="14" style="110" customWidth="1"/>
    <col min="10241" max="10241" width="27" style="110" bestFit="1" customWidth="1"/>
    <col min="10242" max="10242" width="26.28515625" style="110" customWidth="1"/>
    <col min="10243" max="10243" width="11" style="110" customWidth="1"/>
    <col min="10244" max="10244" width="11.28515625" style="110" customWidth="1"/>
    <col min="10245" max="10245" width="9.28515625" style="110" customWidth="1"/>
    <col min="10246" max="10246" width="10" style="110" customWidth="1"/>
    <col min="10247" max="10247" width="9.85546875" style="110" customWidth="1"/>
    <col min="10248" max="10248" width="11.7109375" style="110" customWidth="1"/>
    <col min="10249" max="10249" width="11" style="110" customWidth="1"/>
    <col min="10250" max="10250" width="10.28515625" style="110" bestFit="1" customWidth="1"/>
    <col min="10251" max="10252" width="11" style="110" customWidth="1"/>
    <col min="10253" max="10254" width="17" style="110" customWidth="1"/>
    <col min="10255" max="10255" width="12.28515625" style="110" customWidth="1"/>
    <col min="10256" max="10256" width="15.7109375" style="110" customWidth="1"/>
    <col min="10257" max="10257" width="15" style="110" customWidth="1"/>
    <col min="10258" max="10258" width="26.140625" style="110" customWidth="1"/>
    <col min="10259" max="10259" width="12.85546875" style="110" customWidth="1"/>
    <col min="10260" max="10260" width="13.28515625" style="110" customWidth="1"/>
    <col min="10261" max="10261" width="10.7109375" style="110" customWidth="1"/>
    <col min="10262" max="10262" width="10.140625" style="110" customWidth="1"/>
    <col min="10263" max="10263" width="11.7109375" style="110" customWidth="1"/>
    <col min="10264" max="10264" width="13.140625" style="110" customWidth="1"/>
    <col min="10265" max="10265" width="14.7109375" style="110" customWidth="1"/>
    <col min="10266" max="10266" width="9.7109375" style="110" bestFit="1" customWidth="1"/>
    <col min="10267" max="10493" width="8.85546875" style="110"/>
    <col min="10494" max="10494" width="5.28515625" style="110" customWidth="1"/>
    <col min="10495" max="10495" width="9" style="110" customWidth="1"/>
    <col min="10496" max="10496" width="14" style="110" customWidth="1"/>
    <col min="10497" max="10497" width="27" style="110" bestFit="1" customWidth="1"/>
    <col min="10498" max="10498" width="26.28515625" style="110" customWidth="1"/>
    <col min="10499" max="10499" width="11" style="110" customWidth="1"/>
    <col min="10500" max="10500" width="11.28515625" style="110" customWidth="1"/>
    <col min="10501" max="10501" width="9.28515625" style="110" customWidth="1"/>
    <col min="10502" max="10502" width="10" style="110" customWidth="1"/>
    <col min="10503" max="10503" width="9.85546875" style="110" customWidth="1"/>
    <col min="10504" max="10504" width="11.7109375" style="110" customWidth="1"/>
    <col min="10505" max="10505" width="11" style="110" customWidth="1"/>
    <col min="10506" max="10506" width="10.28515625" style="110" bestFit="1" customWidth="1"/>
    <col min="10507" max="10508" width="11" style="110" customWidth="1"/>
    <col min="10509" max="10510" width="17" style="110" customWidth="1"/>
    <col min="10511" max="10511" width="12.28515625" style="110" customWidth="1"/>
    <col min="10512" max="10512" width="15.7109375" style="110" customWidth="1"/>
    <col min="10513" max="10513" width="15" style="110" customWidth="1"/>
    <col min="10514" max="10514" width="26.140625" style="110" customWidth="1"/>
    <col min="10515" max="10515" width="12.85546875" style="110" customWidth="1"/>
    <col min="10516" max="10516" width="13.28515625" style="110" customWidth="1"/>
    <col min="10517" max="10517" width="10.7109375" style="110" customWidth="1"/>
    <col min="10518" max="10518" width="10.140625" style="110" customWidth="1"/>
    <col min="10519" max="10519" width="11.7109375" style="110" customWidth="1"/>
    <col min="10520" max="10520" width="13.140625" style="110" customWidth="1"/>
    <col min="10521" max="10521" width="14.7109375" style="110" customWidth="1"/>
    <col min="10522" max="10522" width="9.7109375" style="110" bestFit="1" customWidth="1"/>
    <col min="10523" max="10749" width="8.85546875" style="110"/>
    <col min="10750" max="10750" width="5.28515625" style="110" customWidth="1"/>
    <col min="10751" max="10751" width="9" style="110" customWidth="1"/>
    <col min="10752" max="10752" width="14" style="110" customWidth="1"/>
    <col min="10753" max="10753" width="27" style="110" bestFit="1" customWidth="1"/>
    <col min="10754" max="10754" width="26.28515625" style="110" customWidth="1"/>
    <col min="10755" max="10755" width="11" style="110" customWidth="1"/>
    <col min="10756" max="10756" width="11.28515625" style="110" customWidth="1"/>
    <col min="10757" max="10757" width="9.28515625" style="110" customWidth="1"/>
    <col min="10758" max="10758" width="10" style="110" customWidth="1"/>
    <col min="10759" max="10759" width="9.85546875" style="110" customWidth="1"/>
    <col min="10760" max="10760" width="11.7109375" style="110" customWidth="1"/>
    <col min="10761" max="10761" width="11" style="110" customWidth="1"/>
    <col min="10762" max="10762" width="10.28515625" style="110" bestFit="1" customWidth="1"/>
    <col min="10763" max="10764" width="11" style="110" customWidth="1"/>
    <col min="10765" max="10766" width="17" style="110" customWidth="1"/>
    <col min="10767" max="10767" width="12.28515625" style="110" customWidth="1"/>
    <col min="10768" max="10768" width="15.7109375" style="110" customWidth="1"/>
    <col min="10769" max="10769" width="15" style="110" customWidth="1"/>
    <col min="10770" max="10770" width="26.140625" style="110" customWidth="1"/>
    <col min="10771" max="10771" width="12.85546875" style="110" customWidth="1"/>
    <col min="10772" max="10772" width="13.28515625" style="110" customWidth="1"/>
    <col min="10773" max="10773" width="10.7109375" style="110" customWidth="1"/>
    <col min="10774" max="10774" width="10.140625" style="110" customWidth="1"/>
    <col min="10775" max="10775" width="11.7109375" style="110" customWidth="1"/>
    <col min="10776" max="10776" width="13.140625" style="110" customWidth="1"/>
    <col min="10777" max="10777" width="14.7109375" style="110" customWidth="1"/>
    <col min="10778" max="10778" width="9.7109375" style="110" bestFit="1" customWidth="1"/>
    <col min="10779" max="11005" width="8.85546875" style="110"/>
    <col min="11006" max="11006" width="5.28515625" style="110" customWidth="1"/>
    <col min="11007" max="11007" width="9" style="110" customWidth="1"/>
    <col min="11008" max="11008" width="14" style="110" customWidth="1"/>
    <col min="11009" max="11009" width="27" style="110" bestFit="1" customWidth="1"/>
    <col min="11010" max="11010" width="26.28515625" style="110" customWidth="1"/>
    <col min="11011" max="11011" width="11" style="110" customWidth="1"/>
    <col min="11012" max="11012" width="11.28515625" style="110" customWidth="1"/>
    <col min="11013" max="11013" width="9.28515625" style="110" customWidth="1"/>
    <col min="11014" max="11014" width="10" style="110" customWidth="1"/>
    <col min="11015" max="11015" width="9.85546875" style="110" customWidth="1"/>
    <col min="11016" max="11016" width="11.7109375" style="110" customWidth="1"/>
    <col min="11017" max="11017" width="11" style="110" customWidth="1"/>
    <col min="11018" max="11018" width="10.28515625" style="110" bestFit="1" customWidth="1"/>
    <col min="11019" max="11020" width="11" style="110" customWidth="1"/>
    <col min="11021" max="11022" width="17" style="110" customWidth="1"/>
    <col min="11023" max="11023" width="12.28515625" style="110" customWidth="1"/>
    <col min="11024" max="11024" width="15.7109375" style="110" customWidth="1"/>
    <col min="11025" max="11025" width="15" style="110" customWidth="1"/>
    <col min="11026" max="11026" width="26.140625" style="110" customWidth="1"/>
    <col min="11027" max="11027" width="12.85546875" style="110" customWidth="1"/>
    <col min="11028" max="11028" width="13.28515625" style="110" customWidth="1"/>
    <col min="11029" max="11029" width="10.7109375" style="110" customWidth="1"/>
    <col min="11030" max="11030" width="10.140625" style="110" customWidth="1"/>
    <col min="11031" max="11031" width="11.7109375" style="110" customWidth="1"/>
    <col min="11032" max="11032" width="13.140625" style="110" customWidth="1"/>
    <col min="11033" max="11033" width="14.7109375" style="110" customWidth="1"/>
    <col min="11034" max="11034" width="9.7109375" style="110" bestFit="1" customWidth="1"/>
    <col min="11035" max="11261" width="8.85546875" style="110"/>
    <col min="11262" max="11262" width="5.28515625" style="110" customWidth="1"/>
    <col min="11263" max="11263" width="9" style="110" customWidth="1"/>
    <col min="11264" max="11264" width="14" style="110" customWidth="1"/>
    <col min="11265" max="11265" width="27" style="110" bestFit="1" customWidth="1"/>
    <col min="11266" max="11266" width="26.28515625" style="110" customWidth="1"/>
    <col min="11267" max="11267" width="11" style="110" customWidth="1"/>
    <col min="11268" max="11268" width="11.28515625" style="110" customWidth="1"/>
    <col min="11269" max="11269" width="9.28515625" style="110" customWidth="1"/>
    <col min="11270" max="11270" width="10" style="110" customWidth="1"/>
    <col min="11271" max="11271" width="9.85546875" style="110" customWidth="1"/>
    <col min="11272" max="11272" width="11.7109375" style="110" customWidth="1"/>
    <col min="11273" max="11273" width="11" style="110" customWidth="1"/>
    <col min="11274" max="11274" width="10.28515625" style="110" bestFit="1" customWidth="1"/>
    <col min="11275" max="11276" width="11" style="110" customWidth="1"/>
    <col min="11277" max="11278" width="17" style="110" customWidth="1"/>
    <col min="11279" max="11279" width="12.28515625" style="110" customWidth="1"/>
    <col min="11280" max="11280" width="15.7109375" style="110" customWidth="1"/>
    <col min="11281" max="11281" width="15" style="110" customWidth="1"/>
    <col min="11282" max="11282" width="26.140625" style="110" customWidth="1"/>
    <col min="11283" max="11283" width="12.85546875" style="110" customWidth="1"/>
    <col min="11284" max="11284" width="13.28515625" style="110" customWidth="1"/>
    <col min="11285" max="11285" width="10.7109375" style="110" customWidth="1"/>
    <col min="11286" max="11286" width="10.140625" style="110" customWidth="1"/>
    <col min="11287" max="11287" width="11.7109375" style="110" customWidth="1"/>
    <col min="11288" max="11288" width="13.140625" style="110" customWidth="1"/>
    <col min="11289" max="11289" width="14.7109375" style="110" customWidth="1"/>
    <col min="11290" max="11290" width="9.7109375" style="110" bestFit="1" customWidth="1"/>
    <col min="11291" max="11517" width="8.85546875" style="110"/>
    <col min="11518" max="11518" width="5.28515625" style="110" customWidth="1"/>
    <col min="11519" max="11519" width="9" style="110" customWidth="1"/>
    <col min="11520" max="11520" width="14" style="110" customWidth="1"/>
    <col min="11521" max="11521" width="27" style="110" bestFit="1" customWidth="1"/>
    <col min="11522" max="11522" width="26.28515625" style="110" customWidth="1"/>
    <col min="11523" max="11523" width="11" style="110" customWidth="1"/>
    <col min="11524" max="11524" width="11.28515625" style="110" customWidth="1"/>
    <col min="11525" max="11525" width="9.28515625" style="110" customWidth="1"/>
    <col min="11526" max="11526" width="10" style="110" customWidth="1"/>
    <col min="11527" max="11527" width="9.85546875" style="110" customWidth="1"/>
    <col min="11528" max="11528" width="11.7109375" style="110" customWidth="1"/>
    <col min="11529" max="11529" width="11" style="110" customWidth="1"/>
    <col min="11530" max="11530" width="10.28515625" style="110" bestFit="1" customWidth="1"/>
    <col min="11531" max="11532" width="11" style="110" customWidth="1"/>
    <col min="11533" max="11534" width="17" style="110" customWidth="1"/>
    <col min="11535" max="11535" width="12.28515625" style="110" customWidth="1"/>
    <col min="11536" max="11536" width="15.7109375" style="110" customWidth="1"/>
    <col min="11537" max="11537" width="15" style="110" customWidth="1"/>
    <col min="11538" max="11538" width="26.140625" style="110" customWidth="1"/>
    <col min="11539" max="11539" width="12.85546875" style="110" customWidth="1"/>
    <col min="11540" max="11540" width="13.28515625" style="110" customWidth="1"/>
    <col min="11541" max="11541" width="10.7109375" style="110" customWidth="1"/>
    <col min="11542" max="11542" width="10.140625" style="110" customWidth="1"/>
    <col min="11543" max="11543" width="11.7109375" style="110" customWidth="1"/>
    <col min="11544" max="11544" width="13.140625" style="110" customWidth="1"/>
    <col min="11545" max="11545" width="14.7109375" style="110" customWidth="1"/>
    <col min="11546" max="11546" width="9.7109375" style="110" bestFit="1" customWidth="1"/>
    <col min="11547" max="11773" width="8.85546875" style="110"/>
    <col min="11774" max="11774" width="5.28515625" style="110" customWidth="1"/>
    <col min="11775" max="11775" width="9" style="110" customWidth="1"/>
    <col min="11776" max="11776" width="14" style="110" customWidth="1"/>
    <col min="11777" max="11777" width="27" style="110" bestFit="1" customWidth="1"/>
    <col min="11778" max="11778" width="26.28515625" style="110" customWidth="1"/>
    <col min="11779" max="11779" width="11" style="110" customWidth="1"/>
    <col min="11780" max="11780" width="11.28515625" style="110" customWidth="1"/>
    <col min="11781" max="11781" width="9.28515625" style="110" customWidth="1"/>
    <col min="11782" max="11782" width="10" style="110" customWidth="1"/>
    <col min="11783" max="11783" width="9.85546875" style="110" customWidth="1"/>
    <col min="11784" max="11784" width="11.7109375" style="110" customWidth="1"/>
    <col min="11785" max="11785" width="11" style="110" customWidth="1"/>
    <col min="11786" max="11786" width="10.28515625" style="110" bestFit="1" customWidth="1"/>
    <col min="11787" max="11788" width="11" style="110" customWidth="1"/>
    <col min="11789" max="11790" width="17" style="110" customWidth="1"/>
    <col min="11791" max="11791" width="12.28515625" style="110" customWidth="1"/>
    <col min="11792" max="11792" width="15.7109375" style="110" customWidth="1"/>
    <col min="11793" max="11793" width="15" style="110" customWidth="1"/>
    <col min="11794" max="11794" width="26.140625" style="110" customWidth="1"/>
    <col min="11795" max="11795" width="12.85546875" style="110" customWidth="1"/>
    <col min="11796" max="11796" width="13.28515625" style="110" customWidth="1"/>
    <col min="11797" max="11797" width="10.7109375" style="110" customWidth="1"/>
    <col min="11798" max="11798" width="10.140625" style="110" customWidth="1"/>
    <col min="11799" max="11799" width="11.7109375" style="110" customWidth="1"/>
    <col min="11800" max="11800" width="13.140625" style="110" customWidth="1"/>
    <col min="11801" max="11801" width="14.7109375" style="110" customWidth="1"/>
    <col min="11802" max="11802" width="9.7109375" style="110" bestFit="1" customWidth="1"/>
    <col min="11803" max="12029" width="8.85546875" style="110"/>
    <col min="12030" max="12030" width="5.28515625" style="110" customWidth="1"/>
    <col min="12031" max="12031" width="9" style="110" customWidth="1"/>
    <col min="12032" max="12032" width="14" style="110" customWidth="1"/>
    <col min="12033" max="12033" width="27" style="110" bestFit="1" customWidth="1"/>
    <col min="12034" max="12034" width="26.28515625" style="110" customWidth="1"/>
    <col min="12035" max="12035" width="11" style="110" customWidth="1"/>
    <col min="12036" max="12036" width="11.28515625" style="110" customWidth="1"/>
    <col min="12037" max="12037" width="9.28515625" style="110" customWidth="1"/>
    <col min="12038" max="12038" width="10" style="110" customWidth="1"/>
    <col min="12039" max="12039" width="9.85546875" style="110" customWidth="1"/>
    <col min="12040" max="12040" width="11.7109375" style="110" customWidth="1"/>
    <col min="12041" max="12041" width="11" style="110" customWidth="1"/>
    <col min="12042" max="12042" width="10.28515625" style="110" bestFit="1" customWidth="1"/>
    <col min="12043" max="12044" width="11" style="110" customWidth="1"/>
    <col min="12045" max="12046" width="17" style="110" customWidth="1"/>
    <col min="12047" max="12047" width="12.28515625" style="110" customWidth="1"/>
    <col min="12048" max="12048" width="15.7109375" style="110" customWidth="1"/>
    <col min="12049" max="12049" width="15" style="110" customWidth="1"/>
    <col min="12050" max="12050" width="26.140625" style="110" customWidth="1"/>
    <col min="12051" max="12051" width="12.85546875" style="110" customWidth="1"/>
    <col min="12052" max="12052" width="13.28515625" style="110" customWidth="1"/>
    <col min="12053" max="12053" width="10.7109375" style="110" customWidth="1"/>
    <col min="12054" max="12054" width="10.140625" style="110" customWidth="1"/>
    <col min="12055" max="12055" width="11.7109375" style="110" customWidth="1"/>
    <col min="12056" max="12056" width="13.140625" style="110" customWidth="1"/>
    <col min="12057" max="12057" width="14.7109375" style="110" customWidth="1"/>
    <col min="12058" max="12058" width="9.7109375" style="110" bestFit="1" customWidth="1"/>
    <col min="12059" max="12285" width="8.85546875" style="110"/>
    <col min="12286" max="12286" width="5.28515625" style="110" customWidth="1"/>
    <col min="12287" max="12287" width="9" style="110" customWidth="1"/>
    <col min="12288" max="12288" width="14" style="110" customWidth="1"/>
    <col min="12289" max="12289" width="27" style="110" bestFit="1" customWidth="1"/>
    <col min="12290" max="12290" width="26.28515625" style="110" customWidth="1"/>
    <col min="12291" max="12291" width="11" style="110" customWidth="1"/>
    <col min="12292" max="12292" width="11.28515625" style="110" customWidth="1"/>
    <col min="12293" max="12293" width="9.28515625" style="110" customWidth="1"/>
    <col min="12294" max="12294" width="10" style="110" customWidth="1"/>
    <col min="12295" max="12295" width="9.85546875" style="110" customWidth="1"/>
    <col min="12296" max="12296" width="11.7109375" style="110" customWidth="1"/>
    <col min="12297" max="12297" width="11" style="110" customWidth="1"/>
    <col min="12298" max="12298" width="10.28515625" style="110" bestFit="1" customWidth="1"/>
    <col min="12299" max="12300" width="11" style="110" customWidth="1"/>
    <col min="12301" max="12302" width="17" style="110" customWidth="1"/>
    <col min="12303" max="12303" width="12.28515625" style="110" customWidth="1"/>
    <col min="12304" max="12304" width="15.7109375" style="110" customWidth="1"/>
    <col min="12305" max="12305" width="15" style="110" customWidth="1"/>
    <col min="12306" max="12306" width="26.140625" style="110" customWidth="1"/>
    <col min="12307" max="12307" width="12.85546875" style="110" customWidth="1"/>
    <col min="12308" max="12308" width="13.28515625" style="110" customWidth="1"/>
    <col min="12309" max="12309" width="10.7109375" style="110" customWidth="1"/>
    <col min="12310" max="12310" width="10.140625" style="110" customWidth="1"/>
    <col min="12311" max="12311" width="11.7109375" style="110" customWidth="1"/>
    <col min="12312" max="12312" width="13.140625" style="110" customWidth="1"/>
    <col min="12313" max="12313" width="14.7109375" style="110" customWidth="1"/>
    <col min="12314" max="12314" width="9.7109375" style="110" bestFit="1" customWidth="1"/>
    <col min="12315" max="12541" width="8.85546875" style="110"/>
    <col min="12542" max="12542" width="5.28515625" style="110" customWidth="1"/>
    <col min="12543" max="12543" width="9" style="110" customWidth="1"/>
    <col min="12544" max="12544" width="14" style="110" customWidth="1"/>
    <col min="12545" max="12545" width="27" style="110" bestFit="1" customWidth="1"/>
    <col min="12546" max="12546" width="26.28515625" style="110" customWidth="1"/>
    <col min="12547" max="12547" width="11" style="110" customWidth="1"/>
    <col min="12548" max="12548" width="11.28515625" style="110" customWidth="1"/>
    <col min="12549" max="12549" width="9.28515625" style="110" customWidth="1"/>
    <col min="12550" max="12550" width="10" style="110" customWidth="1"/>
    <col min="12551" max="12551" width="9.85546875" style="110" customWidth="1"/>
    <col min="12552" max="12552" width="11.7109375" style="110" customWidth="1"/>
    <col min="12553" max="12553" width="11" style="110" customWidth="1"/>
    <col min="12554" max="12554" width="10.28515625" style="110" bestFit="1" customWidth="1"/>
    <col min="12555" max="12556" width="11" style="110" customWidth="1"/>
    <col min="12557" max="12558" width="17" style="110" customWidth="1"/>
    <col min="12559" max="12559" width="12.28515625" style="110" customWidth="1"/>
    <col min="12560" max="12560" width="15.7109375" style="110" customWidth="1"/>
    <col min="12561" max="12561" width="15" style="110" customWidth="1"/>
    <col min="12562" max="12562" width="26.140625" style="110" customWidth="1"/>
    <col min="12563" max="12563" width="12.85546875" style="110" customWidth="1"/>
    <col min="12564" max="12564" width="13.28515625" style="110" customWidth="1"/>
    <col min="12565" max="12565" width="10.7109375" style="110" customWidth="1"/>
    <col min="12566" max="12566" width="10.140625" style="110" customWidth="1"/>
    <col min="12567" max="12567" width="11.7109375" style="110" customWidth="1"/>
    <col min="12568" max="12568" width="13.140625" style="110" customWidth="1"/>
    <col min="12569" max="12569" width="14.7109375" style="110" customWidth="1"/>
    <col min="12570" max="12570" width="9.7109375" style="110" bestFit="1" customWidth="1"/>
    <col min="12571" max="12797" width="8.85546875" style="110"/>
    <col min="12798" max="12798" width="5.28515625" style="110" customWidth="1"/>
    <col min="12799" max="12799" width="9" style="110" customWidth="1"/>
    <col min="12800" max="12800" width="14" style="110" customWidth="1"/>
    <col min="12801" max="12801" width="27" style="110" bestFit="1" customWidth="1"/>
    <col min="12802" max="12802" width="26.28515625" style="110" customWidth="1"/>
    <col min="12803" max="12803" width="11" style="110" customWidth="1"/>
    <col min="12804" max="12804" width="11.28515625" style="110" customWidth="1"/>
    <col min="12805" max="12805" width="9.28515625" style="110" customWidth="1"/>
    <col min="12806" max="12806" width="10" style="110" customWidth="1"/>
    <col min="12807" max="12807" width="9.85546875" style="110" customWidth="1"/>
    <col min="12808" max="12808" width="11.7109375" style="110" customWidth="1"/>
    <col min="12809" max="12809" width="11" style="110" customWidth="1"/>
    <col min="12810" max="12810" width="10.28515625" style="110" bestFit="1" customWidth="1"/>
    <col min="12811" max="12812" width="11" style="110" customWidth="1"/>
    <col min="12813" max="12814" width="17" style="110" customWidth="1"/>
    <col min="12815" max="12815" width="12.28515625" style="110" customWidth="1"/>
    <col min="12816" max="12816" width="15.7109375" style="110" customWidth="1"/>
    <col min="12817" max="12817" width="15" style="110" customWidth="1"/>
    <col min="12818" max="12818" width="26.140625" style="110" customWidth="1"/>
    <col min="12819" max="12819" width="12.85546875" style="110" customWidth="1"/>
    <col min="12820" max="12820" width="13.28515625" style="110" customWidth="1"/>
    <col min="12821" max="12821" width="10.7109375" style="110" customWidth="1"/>
    <col min="12822" max="12822" width="10.140625" style="110" customWidth="1"/>
    <col min="12823" max="12823" width="11.7109375" style="110" customWidth="1"/>
    <col min="12824" max="12824" width="13.140625" style="110" customWidth="1"/>
    <col min="12825" max="12825" width="14.7109375" style="110" customWidth="1"/>
    <col min="12826" max="12826" width="9.7109375" style="110" bestFit="1" customWidth="1"/>
    <col min="12827" max="13053" width="8.85546875" style="110"/>
    <col min="13054" max="13054" width="5.28515625" style="110" customWidth="1"/>
    <col min="13055" max="13055" width="9" style="110" customWidth="1"/>
    <col min="13056" max="13056" width="14" style="110" customWidth="1"/>
    <col min="13057" max="13057" width="27" style="110" bestFit="1" customWidth="1"/>
    <col min="13058" max="13058" width="26.28515625" style="110" customWidth="1"/>
    <col min="13059" max="13059" width="11" style="110" customWidth="1"/>
    <col min="13060" max="13060" width="11.28515625" style="110" customWidth="1"/>
    <col min="13061" max="13061" width="9.28515625" style="110" customWidth="1"/>
    <col min="13062" max="13062" width="10" style="110" customWidth="1"/>
    <col min="13063" max="13063" width="9.85546875" style="110" customWidth="1"/>
    <col min="13064" max="13064" width="11.7109375" style="110" customWidth="1"/>
    <col min="13065" max="13065" width="11" style="110" customWidth="1"/>
    <col min="13066" max="13066" width="10.28515625" style="110" bestFit="1" customWidth="1"/>
    <col min="13067" max="13068" width="11" style="110" customWidth="1"/>
    <col min="13069" max="13070" width="17" style="110" customWidth="1"/>
    <col min="13071" max="13071" width="12.28515625" style="110" customWidth="1"/>
    <col min="13072" max="13072" width="15.7109375" style="110" customWidth="1"/>
    <col min="13073" max="13073" width="15" style="110" customWidth="1"/>
    <col min="13074" max="13074" width="26.140625" style="110" customWidth="1"/>
    <col min="13075" max="13075" width="12.85546875" style="110" customWidth="1"/>
    <col min="13076" max="13076" width="13.28515625" style="110" customWidth="1"/>
    <col min="13077" max="13077" width="10.7109375" style="110" customWidth="1"/>
    <col min="13078" max="13078" width="10.140625" style="110" customWidth="1"/>
    <col min="13079" max="13079" width="11.7109375" style="110" customWidth="1"/>
    <col min="13080" max="13080" width="13.140625" style="110" customWidth="1"/>
    <col min="13081" max="13081" width="14.7109375" style="110" customWidth="1"/>
    <col min="13082" max="13082" width="9.7109375" style="110" bestFit="1" customWidth="1"/>
    <col min="13083" max="13309" width="8.85546875" style="110"/>
    <col min="13310" max="13310" width="5.28515625" style="110" customWidth="1"/>
    <col min="13311" max="13311" width="9" style="110" customWidth="1"/>
    <col min="13312" max="13312" width="14" style="110" customWidth="1"/>
    <col min="13313" max="13313" width="27" style="110" bestFit="1" customWidth="1"/>
    <col min="13314" max="13314" width="26.28515625" style="110" customWidth="1"/>
    <col min="13315" max="13315" width="11" style="110" customWidth="1"/>
    <col min="13316" max="13316" width="11.28515625" style="110" customWidth="1"/>
    <col min="13317" max="13317" width="9.28515625" style="110" customWidth="1"/>
    <col min="13318" max="13318" width="10" style="110" customWidth="1"/>
    <col min="13319" max="13319" width="9.85546875" style="110" customWidth="1"/>
    <col min="13320" max="13320" width="11.7109375" style="110" customWidth="1"/>
    <col min="13321" max="13321" width="11" style="110" customWidth="1"/>
    <col min="13322" max="13322" width="10.28515625" style="110" bestFit="1" customWidth="1"/>
    <col min="13323" max="13324" width="11" style="110" customWidth="1"/>
    <col min="13325" max="13326" width="17" style="110" customWidth="1"/>
    <col min="13327" max="13327" width="12.28515625" style="110" customWidth="1"/>
    <col min="13328" max="13328" width="15.7109375" style="110" customWidth="1"/>
    <col min="13329" max="13329" width="15" style="110" customWidth="1"/>
    <col min="13330" max="13330" width="26.140625" style="110" customWidth="1"/>
    <col min="13331" max="13331" width="12.85546875" style="110" customWidth="1"/>
    <col min="13332" max="13332" width="13.28515625" style="110" customWidth="1"/>
    <col min="13333" max="13333" width="10.7109375" style="110" customWidth="1"/>
    <col min="13334" max="13334" width="10.140625" style="110" customWidth="1"/>
    <col min="13335" max="13335" width="11.7109375" style="110" customWidth="1"/>
    <col min="13336" max="13336" width="13.140625" style="110" customWidth="1"/>
    <col min="13337" max="13337" width="14.7109375" style="110" customWidth="1"/>
    <col min="13338" max="13338" width="9.7109375" style="110" bestFit="1" customWidth="1"/>
    <col min="13339" max="13565" width="8.85546875" style="110"/>
    <col min="13566" max="13566" width="5.28515625" style="110" customWidth="1"/>
    <col min="13567" max="13567" width="9" style="110" customWidth="1"/>
    <col min="13568" max="13568" width="14" style="110" customWidth="1"/>
    <col min="13569" max="13569" width="27" style="110" bestFit="1" customWidth="1"/>
    <col min="13570" max="13570" width="26.28515625" style="110" customWidth="1"/>
    <col min="13571" max="13571" width="11" style="110" customWidth="1"/>
    <col min="13572" max="13572" width="11.28515625" style="110" customWidth="1"/>
    <col min="13573" max="13573" width="9.28515625" style="110" customWidth="1"/>
    <col min="13574" max="13574" width="10" style="110" customWidth="1"/>
    <col min="13575" max="13575" width="9.85546875" style="110" customWidth="1"/>
    <col min="13576" max="13576" width="11.7109375" style="110" customWidth="1"/>
    <col min="13577" max="13577" width="11" style="110" customWidth="1"/>
    <col min="13578" max="13578" width="10.28515625" style="110" bestFit="1" customWidth="1"/>
    <col min="13579" max="13580" width="11" style="110" customWidth="1"/>
    <col min="13581" max="13582" width="17" style="110" customWidth="1"/>
    <col min="13583" max="13583" width="12.28515625" style="110" customWidth="1"/>
    <col min="13584" max="13584" width="15.7109375" style="110" customWidth="1"/>
    <col min="13585" max="13585" width="15" style="110" customWidth="1"/>
    <col min="13586" max="13586" width="26.140625" style="110" customWidth="1"/>
    <col min="13587" max="13587" width="12.85546875" style="110" customWidth="1"/>
    <col min="13588" max="13588" width="13.28515625" style="110" customWidth="1"/>
    <col min="13589" max="13589" width="10.7109375" style="110" customWidth="1"/>
    <col min="13590" max="13590" width="10.140625" style="110" customWidth="1"/>
    <col min="13591" max="13591" width="11.7109375" style="110" customWidth="1"/>
    <col min="13592" max="13592" width="13.140625" style="110" customWidth="1"/>
    <col min="13593" max="13593" width="14.7109375" style="110" customWidth="1"/>
    <col min="13594" max="13594" width="9.7109375" style="110" bestFit="1" customWidth="1"/>
    <col min="13595" max="13821" width="8.85546875" style="110"/>
    <col min="13822" max="13822" width="5.28515625" style="110" customWidth="1"/>
    <col min="13823" max="13823" width="9" style="110" customWidth="1"/>
    <col min="13824" max="13824" width="14" style="110" customWidth="1"/>
    <col min="13825" max="13825" width="27" style="110" bestFit="1" customWidth="1"/>
    <col min="13826" max="13826" width="26.28515625" style="110" customWidth="1"/>
    <col min="13827" max="13827" width="11" style="110" customWidth="1"/>
    <col min="13828" max="13828" width="11.28515625" style="110" customWidth="1"/>
    <col min="13829" max="13829" width="9.28515625" style="110" customWidth="1"/>
    <col min="13830" max="13830" width="10" style="110" customWidth="1"/>
    <col min="13831" max="13831" width="9.85546875" style="110" customWidth="1"/>
    <col min="13832" max="13832" width="11.7109375" style="110" customWidth="1"/>
    <col min="13833" max="13833" width="11" style="110" customWidth="1"/>
    <col min="13834" max="13834" width="10.28515625" style="110" bestFit="1" customWidth="1"/>
    <col min="13835" max="13836" width="11" style="110" customWidth="1"/>
    <col min="13837" max="13838" width="17" style="110" customWidth="1"/>
    <col min="13839" max="13839" width="12.28515625" style="110" customWidth="1"/>
    <col min="13840" max="13840" width="15.7109375" style="110" customWidth="1"/>
    <col min="13841" max="13841" width="15" style="110" customWidth="1"/>
    <col min="13842" max="13842" width="26.140625" style="110" customWidth="1"/>
    <col min="13843" max="13843" width="12.85546875" style="110" customWidth="1"/>
    <col min="13844" max="13844" width="13.28515625" style="110" customWidth="1"/>
    <col min="13845" max="13845" width="10.7109375" style="110" customWidth="1"/>
    <col min="13846" max="13846" width="10.140625" style="110" customWidth="1"/>
    <col min="13847" max="13847" width="11.7109375" style="110" customWidth="1"/>
    <col min="13848" max="13848" width="13.140625" style="110" customWidth="1"/>
    <col min="13849" max="13849" width="14.7109375" style="110" customWidth="1"/>
    <col min="13850" max="13850" width="9.7109375" style="110" bestFit="1" customWidth="1"/>
    <col min="13851" max="14077" width="8.85546875" style="110"/>
    <col min="14078" max="14078" width="5.28515625" style="110" customWidth="1"/>
    <col min="14079" max="14079" width="9" style="110" customWidth="1"/>
    <col min="14080" max="14080" width="14" style="110" customWidth="1"/>
    <col min="14081" max="14081" width="27" style="110" bestFit="1" customWidth="1"/>
    <col min="14082" max="14082" width="26.28515625" style="110" customWidth="1"/>
    <col min="14083" max="14083" width="11" style="110" customWidth="1"/>
    <col min="14084" max="14084" width="11.28515625" style="110" customWidth="1"/>
    <col min="14085" max="14085" width="9.28515625" style="110" customWidth="1"/>
    <col min="14086" max="14086" width="10" style="110" customWidth="1"/>
    <col min="14087" max="14087" width="9.85546875" style="110" customWidth="1"/>
    <col min="14088" max="14088" width="11.7109375" style="110" customWidth="1"/>
    <col min="14089" max="14089" width="11" style="110" customWidth="1"/>
    <col min="14090" max="14090" width="10.28515625" style="110" bestFit="1" customWidth="1"/>
    <col min="14091" max="14092" width="11" style="110" customWidth="1"/>
    <col min="14093" max="14094" width="17" style="110" customWidth="1"/>
    <col min="14095" max="14095" width="12.28515625" style="110" customWidth="1"/>
    <col min="14096" max="14096" width="15.7109375" style="110" customWidth="1"/>
    <col min="14097" max="14097" width="15" style="110" customWidth="1"/>
    <col min="14098" max="14098" width="26.140625" style="110" customWidth="1"/>
    <col min="14099" max="14099" width="12.85546875" style="110" customWidth="1"/>
    <col min="14100" max="14100" width="13.28515625" style="110" customWidth="1"/>
    <col min="14101" max="14101" width="10.7109375" style="110" customWidth="1"/>
    <col min="14102" max="14102" width="10.140625" style="110" customWidth="1"/>
    <col min="14103" max="14103" width="11.7109375" style="110" customWidth="1"/>
    <col min="14104" max="14104" width="13.140625" style="110" customWidth="1"/>
    <col min="14105" max="14105" width="14.7109375" style="110" customWidth="1"/>
    <col min="14106" max="14106" width="9.7109375" style="110" bestFit="1" customWidth="1"/>
    <col min="14107" max="14333" width="8.85546875" style="110"/>
    <col min="14334" max="14334" width="5.28515625" style="110" customWidth="1"/>
    <col min="14335" max="14335" width="9" style="110" customWidth="1"/>
    <col min="14336" max="14336" width="14" style="110" customWidth="1"/>
    <col min="14337" max="14337" width="27" style="110" bestFit="1" customWidth="1"/>
    <col min="14338" max="14338" width="26.28515625" style="110" customWidth="1"/>
    <col min="14339" max="14339" width="11" style="110" customWidth="1"/>
    <col min="14340" max="14340" width="11.28515625" style="110" customWidth="1"/>
    <col min="14341" max="14341" width="9.28515625" style="110" customWidth="1"/>
    <col min="14342" max="14342" width="10" style="110" customWidth="1"/>
    <col min="14343" max="14343" width="9.85546875" style="110" customWidth="1"/>
    <col min="14344" max="14344" width="11.7109375" style="110" customWidth="1"/>
    <col min="14345" max="14345" width="11" style="110" customWidth="1"/>
    <col min="14346" max="14346" width="10.28515625" style="110" bestFit="1" customWidth="1"/>
    <col min="14347" max="14348" width="11" style="110" customWidth="1"/>
    <col min="14349" max="14350" width="17" style="110" customWidth="1"/>
    <col min="14351" max="14351" width="12.28515625" style="110" customWidth="1"/>
    <col min="14352" max="14352" width="15.7109375" style="110" customWidth="1"/>
    <col min="14353" max="14353" width="15" style="110" customWidth="1"/>
    <col min="14354" max="14354" width="26.140625" style="110" customWidth="1"/>
    <col min="14355" max="14355" width="12.85546875" style="110" customWidth="1"/>
    <col min="14356" max="14356" width="13.28515625" style="110" customWidth="1"/>
    <col min="14357" max="14357" width="10.7109375" style="110" customWidth="1"/>
    <col min="14358" max="14358" width="10.140625" style="110" customWidth="1"/>
    <col min="14359" max="14359" width="11.7109375" style="110" customWidth="1"/>
    <col min="14360" max="14360" width="13.140625" style="110" customWidth="1"/>
    <col min="14361" max="14361" width="14.7109375" style="110" customWidth="1"/>
    <col min="14362" max="14362" width="9.7109375" style="110" bestFit="1" customWidth="1"/>
    <col min="14363" max="14589" width="8.85546875" style="110"/>
    <col min="14590" max="14590" width="5.28515625" style="110" customWidth="1"/>
    <col min="14591" max="14591" width="9" style="110" customWidth="1"/>
    <col min="14592" max="14592" width="14" style="110" customWidth="1"/>
    <col min="14593" max="14593" width="27" style="110" bestFit="1" customWidth="1"/>
    <col min="14594" max="14594" width="26.28515625" style="110" customWidth="1"/>
    <col min="14595" max="14595" width="11" style="110" customWidth="1"/>
    <col min="14596" max="14596" width="11.28515625" style="110" customWidth="1"/>
    <col min="14597" max="14597" width="9.28515625" style="110" customWidth="1"/>
    <col min="14598" max="14598" width="10" style="110" customWidth="1"/>
    <col min="14599" max="14599" width="9.85546875" style="110" customWidth="1"/>
    <col min="14600" max="14600" width="11.7109375" style="110" customWidth="1"/>
    <col min="14601" max="14601" width="11" style="110" customWidth="1"/>
    <col min="14602" max="14602" width="10.28515625" style="110" bestFit="1" customWidth="1"/>
    <col min="14603" max="14604" width="11" style="110" customWidth="1"/>
    <col min="14605" max="14606" width="17" style="110" customWidth="1"/>
    <col min="14607" max="14607" width="12.28515625" style="110" customWidth="1"/>
    <col min="14608" max="14608" width="15.7109375" style="110" customWidth="1"/>
    <col min="14609" max="14609" width="15" style="110" customWidth="1"/>
    <col min="14610" max="14610" width="26.140625" style="110" customWidth="1"/>
    <col min="14611" max="14611" width="12.85546875" style="110" customWidth="1"/>
    <col min="14612" max="14612" width="13.28515625" style="110" customWidth="1"/>
    <col min="14613" max="14613" width="10.7109375" style="110" customWidth="1"/>
    <col min="14614" max="14614" width="10.140625" style="110" customWidth="1"/>
    <col min="14615" max="14615" width="11.7109375" style="110" customWidth="1"/>
    <col min="14616" max="14616" width="13.140625" style="110" customWidth="1"/>
    <col min="14617" max="14617" width="14.7109375" style="110" customWidth="1"/>
    <col min="14618" max="14618" width="9.7109375" style="110" bestFit="1" customWidth="1"/>
    <col min="14619" max="14845" width="8.85546875" style="110"/>
    <col min="14846" max="14846" width="5.28515625" style="110" customWidth="1"/>
    <col min="14847" max="14847" width="9" style="110" customWidth="1"/>
    <col min="14848" max="14848" width="14" style="110" customWidth="1"/>
    <col min="14849" max="14849" width="27" style="110" bestFit="1" customWidth="1"/>
    <col min="14850" max="14850" width="26.28515625" style="110" customWidth="1"/>
    <col min="14851" max="14851" width="11" style="110" customWidth="1"/>
    <col min="14852" max="14852" width="11.28515625" style="110" customWidth="1"/>
    <col min="14853" max="14853" width="9.28515625" style="110" customWidth="1"/>
    <col min="14854" max="14854" width="10" style="110" customWidth="1"/>
    <col min="14855" max="14855" width="9.85546875" style="110" customWidth="1"/>
    <col min="14856" max="14856" width="11.7109375" style="110" customWidth="1"/>
    <col min="14857" max="14857" width="11" style="110" customWidth="1"/>
    <col min="14858" max="14858" width="10.28515625" style="110" bestFit="1" customWidth="1"/>
    <col min="14859" max="14860" width="11" style="110" customWidth="1"/>
    <col min="14861" max="14862" width="17" style="110" customWidth="1"/>
    <col min="14863" max="14863" width="12.28515625" style="110" customWidth="1"/>
    <col min="14864" max="14864" width="15.7109375" style="110" customWidth="1"/>
    <col min="14865" max="14865" width="15" style="110" customWidth="1"/>
    <col min="14866" max="14866" width="26.140625" style="110" customWidth="1"/>
    <col min="14867" max="14867" width="12.85546875" style="110" customWidth="1"/>
    <col min="14868" max="14868" width="13.28515625" style="110" customWidth="1"/>
    <col min="14869" max="14869" width="10.7109375" style="110" customWidth="1"/>
    <col min="14870" max="14870" width="10.140625" style="110" customWidth="1"/>
    <col min="14871" max="14871" width="11.7109375" style="110" customWidth="1"/>
    <col min="14872" max="14872" width="13.140625" style="110" customWidth="1"/>
    <col min="14873" max="14873" width="14.7109375" style="110" customWidth="1"/>
    <col min="14874" max="14874" width="9.7109375" style="110" bestFit="1" customWidth="1"/>
    <col min="14875" max="15101" width="8.85546875" style="110"/>
    <col min="15102" max="15102" width="5.28515625" style="110" customWidth="1"/>
    <col min="15103" max="15103" width="9" style="110" customWidth="1"/>
    <col min="15104" max="15104" width="14" style="110" customWidth="1"/>
    <col min="15105" max="15105" width="27" style="110" bestFit="1" customWidth="1"/>
    <col min="15106" max="15106" width="26.28515625" style="110" customWidth="1"/>
    <col min="15107" max="15107" width="11" style="110" customWidth="1"/>
    <col min="15108" max="15108" width="11.28515625" style="110" customWidth="1"/>
    <col min="15109" max="15109" width="9.28515625" style="110" customWidth="1"/>
    <col min="15110" max="15110" width="10" style="110" customWidth="1"/>
    <col min="15111" max="15111" width="9.85546875" style="110" customWidth="1"/>
    <col min="15112" max="15112" width="11.7109375" style="110" customWidth="1"/>
    <col min="15113" max="15113" width="11" style="110" customWidth="1"/>
    <col min="15114" max="15114" width="10.28515625" style="110" bestFit="1" customWidth="1"/>
    <col min="15115" max="15116" width="11" style="110" customWidth="1"/>
    <col min="15117" max="15118" width="17" style="110" customWidth="1"/>
    <col min="15119" max="15119" width="12.28515625" style="110" customWidth="1"/>
    <col min="15120" max="15120" width="15.7109375" style="110" customWidth="1"/>
    <col min="15121" max="15121" width="15" style="110" customWidth="1"/>
    <col min="15122" max="15122" width="26.140625" style="110" customWidth="1"/>
    <col min="15123" max="15123" width="12.85546875" style="110" customWidth="1"/>
    <col min="15124" max="15124" width="13.28515625" style="110" customWidth="1"/>
    <col min="15125" max="15125" width="10.7109375" style="110" customWidth="1"/>
    <col min="15126" max="15126" width="10.140625" style="110" customWidth="1"/>
    <col min="15127" max="15127" width="11.7109375" style="110" customWidth="1"/>
    <col min="15128" max="15128" width="13.140625" style="110" customWidth="1"/>
    <col min="15129" max="15129" width="14.7109375" style="110" customWidth="1"/>
    <col min="15130" max="15130" width="9.7109375" style="110" bestFit="1" customWidth="1"/>
    <col min="15131" max="15357" width="8.85546875" style="110"/>
    <col min="15358" max="15358" width="5.28515625" style="110" customWidth="1"/>
    <col min="15359" max="15359" width="9" style="110" customWidth="1"/>
    <col min="15360" max="15360" width="14" style="110" customWidth="1"/>
    <col min="15361" max="15361" width="27" style="110" bestFit="1" customWidth="1"/>
    <col min="15362" max="15362" width="26.28515625" style="110" customWidth="1"/>
    <col min="15363" max="15363" width="11" style="110" customWidth="1"/>
    <col min="15364" max="15364" width="11.28515625" style="110" customWidth="1"/>
    <col min="15365" max="15365" width="9.28515625" style="110" customWidth="1"/>
    <col min="15366" max="15366" width="10" style="110" customWidth="1"/>
    <col min="15367" max="15367" width="9.85546875" style="110" customWidth="1"/>
    <col min="15368" max="15368" width="11.7109375" style="110" customWidth="1"/>
    <col min="15369" max="15369" width="11" style="110" customWidth="1"/>
    <col min="15370" max="15370" width="10.28515625" style="110" bestFit="1" customWidth="1"/>
    <col min="15371" max="15372" width="11" style="110" customWidth="1"/>
    <col min="15373" max="15374" width="17" style="110" customWidth="1"/>
    <col min="15375" max="15375" width="12.28515625" style="110" customWidth="1"/>
    <col min="15376" max="15376" width="15.7109375" style="110" customWidth="1"/>
    <col min="15377" max="15377" width="15" style="110" customWidth="1"/>
    <col min="15378" max="15378" width="26.140625" style="110" customWidth="1"/>
    <col min="15379" max="15379" width="12.85546875" style="110" customWidth="1"/>
    <col min="15380" max="15380" width="13.28515625" style="110" customWidth="1"/>
    <col min="15381" max="15381" width="10.7109375" style="110" customWidth="1"/>
    <col min="15382" max="15382" width="10.140625" style="110" customWidth="1"/>
    <col min="15383" max="15383" width="11.7109375" style="110" customWidth="1"/>
    <col min="15384" max="15384" width="13.140625" style="110" customWidth="1"/>
    <col min="15385" max="15385" width="14.7109375" style="110" customWidth="1"/>
    <col min="15386" max="15386" width="9.7109375" style="110" bestFit="1" customWidth="1"/>
    <col min="15387" max="15613" width="8.85546875" style="110"/>
    <col min="15614" max="15614" width="5.28515625" style="110" customWidth="1"/>
    <col min="15615" max="15615" width="9" style="110" customWidth="1"/>
    <col min="15616" max="15616" width="14" style="110" customWidth="1"/>
    <col min="15617" max="15617" width="27" style="110" bestFit="1" customWidth="1"/>
    <col min="15618" max="15618" width="26.28515625" style="110" customWidth="1"/>
    <col min="15619" max="15619" width="11" style="110" customWidth="1"/>
    <col min="15620" max="15620" width="11.28515625" style="110" customWidth="1"/>
    <col min="15621" max="15621" width="9.28515625" style="110" customWidth="1"/>
    <col min="15622" max="15622" width="10" style="110" customWidth="1"/>
    <col min="15623" max="15623" width="9.85546875" style="110" customWidth="1"/>
    <col min="15624" max="15624" width="11.7109375" style="110" customWidth="1"/>
    <col min="15625" max="15625" width="11" style="110" customWidth="1"/>
    <col min="15626" max="15626" width="10.28515625" style="110" bestFit="1" customWidth="1"/>
    <col min="15627" max="15628" width="11" style="110" customWidth="1"/>
    <col min="15629" max="15630" width="17" style="110" customWidth="1"/>
    <col min="15631" max="15631" width="12.28515625" style="110" customWidth="1"/>
    <col min="15632" max="15632" width="15.7109375" style="110" customWidth="1"/>
    <col min="15633" max="15633" width="15" style="110" customWidth="1"/>
    <col min="15634" max="15634" width="26.140625" style="110" customWidth="1"/>
    <col min="15635" max="15635" width="12.85546875" style="110" customWidth="1"/>
    <col min="15636" max="15636" width="13.28515625" style="110" customWidth="1"/>
    <col min="15637" max="15637" width="10.7109375" style="110" customWidth="1"/>
    <col min="15638" max="15638" width="10.140625" style="110" customWidth="1"/>
    <col min="15639" max="15639" width="11.7109375" style="110" customWidth="1"/>
    <col min="15640" max="15640" width="13.140625" style="110" customWidth="1"/>
    <col min="15641" max="15641" width="14.7109375" style="110" customWidth="1"/>
    <col min="15642" max="15642" width="9.7109375" style="110" bestFit="1" customWidth="1"/>
    <col min="15643" max="15869" width="8.85546875" style="110"/>
    <col min="15870" max="15870" width="5.28515625" style="110" customWidth="1"/>
    <col min="15871" max="15871" width="9" style="110" customWidth="1"/>
    <col min="15872" max="15872" width="14" style="110" customWidth="1"/>
    <col min="15873" max="15873" width="27" style="110" bestFit="1" customWidth="1"/>
    <col min="15874" max="15874" width="26.28515625" style="110" customWidth="1"/>
    <col min="15875" max="15875" width="11" style="110" customWidth="1"/>
    <col min="15876" max="15876" width="11.28515625" style="110" customWidth="1"/>
    <col min="15877" max="15877" width="9.28515625" style="110" customWidth="1"/>
    <col min="15878" max="15878" width="10" style="110" customWidth="1"/>
    <col min="15879" max="15879" width="9.85546875" style="110" customWidth="1"/>
    <col min="15880" max="15880" width="11.7109375" style="110" customWidth="1"/>
    <col min="15881" max="15881" width="11" style="110" customWidth="1"/>
    <col min="15882" max="15882" width="10.28515625" style="110" bestFit="1" customWidth="1"/>
    <col min="15883" max="15884" width="11" style="110" customWidth="1"/>
    <col min="15885" max="15886" width="17" style="110" customWidth="1"/>
    <col min="15887" max="15887" width="12.28515625" style="110" customWidth="1"/>
    <col min="15888" max="15888" width="15.7109375" style="110" customWidth="1"/>
    <col min="15889" max="15889" width="15" style="110" customWidth="1"/>
    <col min="15890" max="15890" width="26.140625" style="110" customWidth="1"/>
    <col min="15891" max="15891" width="12.85546875" style="110" customWidth="1"/>
    <col min="15892" max="15892" width="13.28515625" style="110" customWidth="1"/>
    <col min="15893" max="15893" width="10.7109375" style="110" customWidth="1"/>
    <col min="15894" max="15894" width="10.140625" style="110" customWidth="1"/>
    <col min="15895" max="15895" width="11.7109375" style="110" customWidth="1"/>
    <col min="15896" max="15896" width="13.140625" style="110" customWidth="1"/>
    <col min="15897" max="15897" width="14.7109375" style="110" customWidth="1"/>
    <col min="15898" max="15898" width="9.7109375" style="110" bestFit="1" customWidth="1"/>
    <col min="15899" max="16125" width="8.85546875" style="110"/>
    <col min="16126" max="16126" width="5.28515625" style="110" customWidth="1"/>
    <col min="16127" max="16127" width="9" style="110" customWidth="1"/>
    <col min="16128" max="16128" width="14" style="110" customWidth="1"/>
    <col min="16129" max="16129" width="27" style="110" bestFit="1" customWidth="1"/>
    <col min="16130" max="16130" width="26.28515625" style="110" customWidth="1"/>
    <col min="16131" max="16131" width="11" style="110" customWidth="1"/>
    <col min="16132" max="16132" width="11.28515625" style="110" customWidth="1"/>
    <col min="16133" max="16133" width="9.28515625" style="110" customWidth="1"/>
    <col min="16134" max="16134" width="10" style="110" customWidth="1"/>
    <col min="16135" max="16135" width="9.85546875" style="110" customWidth="1"/>
    <col min="16136" max="16136" width="11.7109375" style="110" customWidth="1"/>
    <col min="16137" max="16137" width="11" style="110" customWidth="1"/>
    <col min="16138" max="16138" width="10.28515625" style="110" bestFit="1" customWidth="1"/>
    <col min="16139" max="16140" width="11" style="110" customWidth="1"/>
    <col min="16141" max="16142" width="17" style="110" customWidth="1"/>
    <col min="16143" max="16143" width="12.28515625" style="110" customWidth="1"/>
    <col min="16144" max="16144" width="15.7109375" style="110" customWidth="1"/>
    <col min="16145" max="16145" width="15" style="110" customWidth="1"/>
    <col min="16146" max="16146" width="26.140625" style="110" customWidth="1"/>
    <col min="16147" max="16147" width="12.85546875" style="110" customWidth="1"/>
    <col min="16148" max="16148" width="13.28515625" style="110" customWidth="1"/>
    <col min="16149" max="16149" width="10.7109375" style="110" customWidth="1"/>
    <col min="16150" max="16150" width="10.140625" style="110" customWidth="1"/>
    <col min="16151" max="16151" width="11.7109375" style="110" customWidth="1"/>
    <col min="16152" max="16152" width="13.140625" style="110" customWidth="1"/>
    <col min="16153" max="16153" width="14.7109375" style="110" customWidth="1"/>
    <col min="16154" max="16154" width="9.7109375" style="110" bestFit="1" customWidth="1"/>
    <col min="16155" max="16371" width="8.85546875" style="110"/>
    <col min="16372" max="16384" width="8.85546875" style="110" customWidth="1"/>
  </cols>
  <sheetData>
    <row r="1" spans="1:87" ht="12.4" hidden="1" customHeight="1" x14ac:dyDescent="0.25">
      <c r="Z1" s="140"/>
    </row>
    <row r="2" spans="1:87" ht="11.65" hidden="1" customHeight="1" x14ac:dyDescent="0.25">
      <c r="Z2" s="140"/>
    </row>
    <row r="3" spans="1:87" ht="11.65" hidden="1" customHeight="1" x14ac:dyDescent="0.25">
      <c r="Z3" s="140"/>
    </row>
    <row r="4" spans="1:87" ht="36.75" customHeight="1" x14ac:dyDescent="0.25">
      <c r="A4" s="237" t="s">
        <v>295</v>
      </c>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C4" s="110" t="s">
        <v>0</v>
      </c>
      <c r="AD4" s="110" t="s">
        <v>0</v>
      </c>
    </row>
    <row r="5" spans="1:87" s="117" customFormat="1" ht="124.5" customHeight="1" x14ac:dyDescent="0.25">
      <c r="A5" s="113"/>
      <c r="B5" s="239" t="s">
        <v>1</v>
      </c>
      <c r="C5" s="239"/>
      <c r="D5" s="239" t="s">
        <v>2</v>
      </c>
      <c r="E5" s="239"/>
      <c r="F5" s="240" t="s">
        <v>296</v>
      </c>
      <c r="G5" s="226"/>
      <c r="H5" s="224" t="s">
        <v>297</v>
      </c>
      <c r="I5" s="246"/>
      <c r="J5" s="246"/>
      <c r="K5" s="225"/>
      <c r="L5" s="114" t="s">
        <v>72</v>
      </c>
      <c r="M5" s="182" t="s">
        <v>3</v>
      </c>
      <c r="N5" s="241" t="s">
        <v>4</v>
      </c>
      <c r="O5" s="235"/>
      <c r="P5" s="242" t="s">
        <v>299</v>
      </c>
      <c r="Q5" s="242"/>
      <c r="R5" s="242"/>
      <c r="S5" s="234" t="s">
        <v>5</v>
      </c>
      <c r="T5" s="234"/>
      <c r="U5" s="243" t="s">
        <v>275</v>
      </c>
      <c r="V5" s="244"/>
      <c r="W5" s="244"/>
      <c r="X5" s="244"/>
      <c r="Y5" s="244"/>
      <c r="Z5" s="245"/>
      <c r="AA5" s="116"/>
    </row>
    <row r="6" spans="1:87" s="123" customFormat="1" ht="129.75" customHeight="1" x14ac:dyDescent="0.25">
      <c r="A6" s="118" t="s">
        <v>122</v>
      </c>
      <c r="B6" s="115" t="s">
        <v>7</v>
      </c>
      <c r="C6" s="115" t="s">
        <v>8</v>
      </c>
      <c r="D6" s="115" t="s">
        <v>61</v>
      </c>
      <c r="E6" s="115" t="s">
        <v>233</v>
      </c>
      <c r="F6" s="119" t="s">
        <v>279</v>
      </c>
      <c r="G6" s="119" t="s">
        <v>298</v>
      </c>
      <c r="H6" s="183" t="s">
        <v>174</v>
      </c>
      <c r="I6" s="163" t="s">
        <v>204</v>
      </c>
      <c r="J6" s="184" t="s">
        <v>301</v>
      </c>
      <c r="K6" s="184" t="s">
        <v>302</v>
      </c>
      <c r="L6" s="121" t="s">
        <v>71</v>
      </c>
      <c r="M6" s="115" t="s">
        <v>227</v>
      </c>
      <c r="N6" s="168" t="s">
        <v>185</v>
      </c>
      <c r="O6" s="168" t="s">
        <v>203</v>
      </c>
      <c r="P6" s="165" t="s">
        <v>214</v>
      </c>
      <c r="Q6" s="166" t="s">
        <v>215</v>
      </c>
      <c r="R6" s="166" t="s">
        <v>118</v>
      </c>
      <c r="S6" s="165" t="s">
        <v>10</v>
      </c>
      <c r="T6" s="165" t="s">
        <v>11</v>
      </c>
      <c r="U6" s="165" t="s">
        <v>210</v>
      </c>
      <c r="V6" s="165" t="s">
        <v>211</v>
      </c>
      <c r="W6" s="165" t="s">
        <v>212</v>
      </c>
      <c r="X6" s="165" t="s">
        <v>213</v>
      </c>
      <c r="Y6" s="185" t="s">
        <v>300</v>
      </c>
      <c r="Z6" s="185" t="s">
        <v>287</v>
      </c>
    </row>
    <row r="7" spans="1:87" s="192" customFormat="1" ht="24.95" customHeight="1" x14ac:dyDescent="0.35">
      <c r="A7" s="65"/>
      <c r="B7" s="26"/>
      <c r="C7" s="64"/>
      <c r="D7" s="27"/>
      <c r="E7" s="28"/>
      <c r="F7" s="4"/>
      <c r="G7" s="4"/>
      <c r="H7" s="5"/>
      <c r="I7" s="5"/>
      <c r="J7" s="186">
        <f>H7+I7</f>
        <v>0</v>
      </c>
      <c r="K7" s="210" t="str">
        <f>IF(J7&gt;0,IF(F7="","Inserire periodo in colonne F e G",IF(G7="","Inserire periodo in colonne F e G",IF(H7="","Inserire gg. presenza in colonna H",IF(J7&gt;L7,"Errore n. max giorni! Verificare periodo inserito",IF(M7="","Inserire Isee in colonna M",IF(NETWORKDAYS.INTL(F7,G7,11,'MENU TENDINA'!I$33:I$44)=J7,"ok","")))))),IF(AND(J7=0,F7&gt;0,G7&gt;0),"Inserire n. giorni colonne H/I",""))</f>
        <v/>
      </c>
      <c r="L7" s="187" t="str">
        <f>IF(J7&gt;0,NETWORKDAYS.INTL(F7,G7,11,'MENU TENDINA'!$I$33:$I$44),"")</f>
        <v/>
      </c>
      <c r="M7" s="76"/>
      <c r="N7" s="142">
        <f t="shared" ref="N7" si="0">IF(H7&gt;0,20.4,0)</f>
        <v>0</v>
      </c>
      <c r="O7" s="142">
        <f t="shared" ref="O7" si="1">IF(I7&gt;0,9.91,0)</f>
        <v>0</v>
      </c>
      <c r="P7" s="142">
        <f t="shared" ref="P7" si="2">ROUND(H7*N7,2)</f>
        <v>0</v>
      </c>
      <c r="Q7" s="142">
        <f t="shared" ref="Q7" si="3">ROUND(I7*O7,2)</f>
        <v>0</v>
      </c>
      <c r="R7" s="13">
        <f>ROUND(P7+Q7,2)</f>
        <v>0</v>
      </c>
      <c r="S7" s="14">
        <f t="shared" ref="S7" si="4">IF(M7=0,0,IF((M7&lt;5000),5000,M7))</f>
        <v>0</v>
      </c>
      <c r="T7" s="188">
        <f>IF(S7=0,0,ROUND((S7-5000)/(20000-5000),2))</f>
        <v>0</v>
      </c>
      <c r="U7" s="189">
        <f t="shared" ref="U7" si="5">IF(H7&gt;0,ROUND((T7*N7),2),0)</f>
        <v>0</v>
      </c>
      <c r="V7" s="190">
        <f t="shared" ref="V7" si="6">IF(H7&gt;0,ROUND(N7-U7,2),0)</f>
        <v>0</v>
      </c>
      <c r="W7" s="189">
        <f>IF(I7&gt;0,(ROUND((T7*O7),2)),0)</f>
        <v>0</v>
      </c>
      <c r="X7" s="190">
        <f t="shared" ref="X7" si="7">IF(I7&gt;0,ROUND(O7-W7,2),0)</f>
        <v>0</v>
      </c>
      <c r="Y7" s="74">
        <f t="shared" ref="Y7" si="8">ROUND((U7*H7)+(W7*I7),2)</f>
        <v>0</v>
      </c>
      <c r="Z7" s="99">
        <f>IF(J7&gt;0,ROUND((V7*H7)+(X7*I7),2),0)</f>
        <v>0</v>
      </c>
      <c r="AA7" s="110"/>
      <c r="AB7" s="110"/>
      <c r="AC7" s="110"/>
      <c r="AD7" s="110"/>
      <c r="AE7" s="191"/>
      <c r="AF7" s="110"/>
      <c r="AG7" s="110"/>
      <c r="AH7" s="110"/>
      <c r="AI7" s="110"/>
      <c r="AJ7" s="110"/>
      <c r="AK7" s="110"/>
      <c r="AL7" s="110"/>
      <c r="AM7" s="110"/>
      <c r="AN7" s="110"/>
      <c r="AO7" s="110"/>
      <c r="AP7" s="110"/>
      <c r="AQ7" s="110"/>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0"/>
      <c r="CF7" s="110"/>
      <c r="CG7" s="110"/>
      <c r="CH7" s="110"/>
      <c r="CI7" s="110"/>
    </row>
    <row r="8" spans="1:87" s="192" customFormat="1" ht="24.95" customHeight="1" x14ac:dyDescent="0.35">
      <c r="A8" s="65"/>
      <c r="B8" s="26"/>
      <c r="C8" s="64"/>
      <c r="D8" s="27"/>
      <c r="E8" s="28"/>
      <c r="F8" s="4"/>
      <c r="G8" s="4"/>
      <c r="H8" s="5"/>
      <c r="I8" s="5"/>
      <c r="J8" s="186">
        <f>H8+I8</f>
        <v>0</v>
      </c>
      <c r="K8" s="210" t="str">
        <f>IF(J8&gt;0,IF(F8="","Inserire periodo in colonne F e G",IF(G8="","Inserire periodo in colonne F e G",IF(H8="","Inserire gg. presenza in colonna H",IF(J8&gt;L8,"Errore n. max giorni! Verificare periodo inserito",IF(NETWORKDAYS.INTL(F8,G8,11,'MENU TENDINA'!I$33:I$44)=J8,"ok",""))))),IF(AND(J8=0,F8&gt;0,G8&gt;0),"Inserire n. giorni colonne H/I",""))</f>
        <v/>
      </c>
      <c r="L8" s="187" t="str">
        <f>IF(J8&gt;0,NETWORKDAYS.INTL(F8,G8,11,'MENU TENDINA'!$I$33:$I$44),"")</f>
        <v/>
      </c>
      <c r="M8" s="76"/>
      <c r="N8" s="142">
        <f t="shared" ref="N8:N71" si="9">IF(H8&gt;0,20.4,0)</f>
        <v>0</v>
      </c>
      <c r="O8" s="142">
        <f t="shared" ref="O8:O71" si="10">IF(I8&gt;0,9.91,0)</f>
        <v>0</v>
      </c>
      <c r="P8" s="142">
        <f t="shared" ref="P8:P71" si="11">ROUND(H8*N8,2)</f>
        <v>0</v>
      </c>
      <c r="Q8" s="142">
        <f t="shared" ref="Q8:Q71" si="12">ROUND(I8*O8,2)</f>
        <v>0</v>
      </c>
      <c r="R8" s="13">
        <f t="shared" ref="R8:R71" si="13">ROUND(P8+Q8,2)</f>
        <v>0</v>
      </c>
      <c r="S8" s="14">
        <f t="shared" ref="S8:S71" si="14">IF(M8=0,0,IF((M8&lt;5000),5000,M8))</f>
        <v>0</v>
      </c>
      <c r="T8" s="188">
        <f t="shared" ref="T8:T71" si="15">IF(S8=0,0,ROUND((S8-5000)/(20000-5000),2))</f>
        <v>0</v>
      </c>
      <c r="U8" s="189">
        <f t="shared" ref="U8:U71" si="16">IF(H8&gt;0,ROUND((T8*N8),2),0)</f>
        <v>0</v>
      </c>
      <c r="V8" s="190">
        <f t="shared" ref="V8:V71" si="17">IF(H8&gt;0,ROUND(N8-U8,2),0)</f>
        <v>0</v>
      </c>
      <c r="W8" s="189">
        <f t="shared" ref="W8:W71" si="18">IF(I8&gt;0,(ROUND((T8*O8),2)),0)</f>
        <v>0</v>
      </c>
      <c r="X8" s="190">
        <f t="shared" ref="X8:X71" si="19">IF(I8&gt;0,ROUND(O8-W8,2),0)</f>
        <v>0</v>
      </c>
      <c r="Y8" s="74">
        <f t="shared" ref="Y8:Y71" si="20">ROUND((U8*H8)+(W8*I8),2)</f>
        <v>0</v>
      </c>
      <c r="Z8" s="99">
        <f t="shared" ref="Z8:Z71" si="21">IF(J8&gt;0,ROUND((V8*H8)+(X8*I8),2),0)</f>
        <v>0</v>
      </c>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10"/>
      <c r="CE8" s="110"/>
      <c r="CF8" s="110"/>
      <c r="CG8" s="110"/>
      <c r="CH8" s="110"/>
      <c r="CI8" s="110"/>
    </row>
    <row r="9" spans="1:87" ht="24.95" customHeight="1" x14ac:dyDescent="0.35">
      <c r="A9" s="65"/>
      <c r="B9" s="26"/>
      <c r="C9" s="64"/>
      <c r="D9" s="27"/>
      <c r="E9" s="28"/>
      <c r="F9" s="4"/>
      <c r="G9" s="4"/>
      <c r="H9" s="5"/>
      <c r="I9" s="5"/>
      <c r="J9" s="186">
        <f t="shared" ref="J9:J71" si="22">H9+I9</f>
        <v>0</v>
      </c>
      <c r="K9" s="210" t="str">
        <f>IF(J9&gt;0,IF(F9="","Inserire periodo in colonne F e G",IF(G9="","Inserire periodo in colonne F e G",IF(H9="","Inserire gg. presenza in colonna H",IF(J9&gt;L9,"Errore n. max giorni! Verificare periodo inserito",IF(NETWORKDAYS.INTL(F9,G9,11,'MENU TENDINA'!I$33:I$44)=J9,"ok",""))))),IF(AND(J9=0,F9&gt;0,G9&gt;0),"Inserire n. giorni colonne H/I",""))</f>
        <v/>
      </c>
      <c r="L9" s="187" t="str">
        <f>IF(J9&gt;0,NETWORKDAYS.INTL(F9,G9,11,'MENU TENDINA'!$I$33:$I$44),"")</f>
        <v/>
      </c>
      <c r="M9" s="76"/>
      <c r="N9" s="142">
        <f t="shared" si="9"/>
        <v>0</v>
      </c>
      <c r="O9" s="142">
        <f t="shared" si="10"/>
        <v>0</v>
      </c>
      <c r="P9" s="142">
        <f t="shared" si="11"/>
        <v>0</v>
      </c>
      <c r="Q9" s="142">
        <f t="shared" si="12"/>
        <v>0</v>
      </c>
      <c r="R9" s="13">
        <f t="shared" si="13"/>
        <v>0</v>
      </c>
      <c r="S9" s="14">
        <f t="shared" si="14"/>
        <v>0</v>
      </c>
      <c r="T9" s="188">
        <f t="shared" si="15"/>
        <v>0</v>
      </c>
      <c r="U9" s="189">
        <f t="shared" si="16"/>
        <v>0</v>
      </c>
      <c r="V9" s="190">
        <f t="shared" si="17"/>
        <v>0</v>
      </c>
      <c r="W9" s="189">
        <f t="shared" si="18"/>
        <v>0</v>
      </c>
      <c r="X9" s="190">
        <f t="shared" si="19"/>
        <v>0</v>
      </c>
      <c r="Y9" s="74">
        <f t="shared" si="20"/>
        <v>0</v>
      </c>
      <c r="Z9" s="99">
        <f t="shared" si="21"/>
        <v>0</v>
      </c>
    </row>
    <row r="10" spans="1:87" ht="24.95" customHeight="1" x14ac:dyDescent="0.35">
      <c r="A10" s="65"/>
      <c r="B10" s="26"/>
      <c r="C10" s="64"/>
      <c r="D10" s="27"/>
      <c r="E10" s="28"/>
      <c r="F10" s="4"/>
      <c r="G10" s="4"/>
      <c r="H10" s="5"/>
      <c r="I10" s="5"/>
      <c r="J10" s="186">
        <f t="shared" si="22"/>
        <v>0</v>
      </c>
      <c r="K10" s="210" t="str">
        <f>IF(J10&gt;0,IF(F10="","Inserire periodo in colonne F e G",IF(G10="","Inserire periodo in colonne F e G",IF(H10="","Inserire gg. presenza in colonna H",IF(J10&gt;L10,"Errore n. max giorni! Verificare periodo inserito",IF(NETWORKDAYS.INTL(F10,G10,11,'MENU TENDINA'!I$33:I$44)=J10,"ok",""))))),IF(AND(J10=0,F10&gt;0,G10&gt;0),"Inserire n. giorni colonne H/I",""))</f>
        <v/>
      </c>
      <c r="L10" s="187" t="str">
        <f>IF(J10&gt;0,NETWORKDAYS.INTL(F10,G10,11,'MENU TENDINA'!$I$33:$I$44),"")</f>
        <v/>
      </c>
      <c r="M10" s="76"/>
      <c r="N10" s="142">
        <f t="shared" si="9"/>
        <v>0</v>
      </c>
      <c r="O10" s="142">
        <f t="shared" si="10"/>
        <v>0</v>
      </c>
      <c r="P10" s="142">
        <f t="shared" si="11"/>
        <v>0</v>
      </c>
      <c r="Q10" s="142">
        <f t="shared" si="12"/>
        <v>0</v>
      </c>
      <c r="R10" s="13">
        <f t="shared" si="13"/>
        <v>0</v>
      </c>
      <c r="S10" s="14">
        <f t="shared" si="14"/>
        <v>0</v>
      </c>
      <c r="T10" s="188">
        <f t="shared" si="15"/>
        <v>0</v>
      </c>
      <c r="U10" s="189">
        <f t="shared" si="16"/>
        <v>0</v>
      </c>
      <c r="V10" s="190">
        <f t="shared" si="17"/>
        <v>0</v>
      </c>
      <c r="W10" s="189">
        <f t="shared" si="18"/>
        <v>0</v>
      </c>
      <c r="X10" s="190">
        <f t="shared" si="19"/>
        <v>0</v>
      </c>
      <c r="Y10" s="74">
        <f t="shared" si="20"/>
        <v>0</v>
      </c>
      <c r="Z10" s="99">
        <f t="shared" si="21"/>
        <v>0</v>
      </c>
    </row>
    <row r="11" spans="1:87" ht="24.95" customHeight="1" x14ac:dyDescent="0.35">
      <c r="A11" s="65"/>
      <c r="B11" s="26"/>
      <c r="C11" s="64"/>
      <c r="D11" s="27"/>
      <c r="E11" s="28"/>
      <c r="F11" s="4"/>
      <c r="G11" s="4"/>
      <c r="H11" s="5"/>
      <c r="I11" s="5"/>
      <c r="J11" s="186">
        <f t="shared" si="22"/>
        <v>0</v>
      </c>
      <c r="K11" s="210" t="str">
        <f>IF(J11&gt;0,IF(F11="","Inserire periodo in colonne F e G",IF(G11="","Inserire periodo in colonne F e G",IF(H11="","Inserire gg. presenza in colonna H",IF(J11&gt;L11,"Errore n. max giorni! Verificare periodo inserito",IF(NETWORKDAYS.INTL(F11,G11,11,'MENU TENDINA'!I$33:I$44)=J11,"ok",""))))),IF(AND(J11=0,F11&gt;0,G11&gt;0),"Inserire n. giorni colonne H/I",""))</f>
        <v/>
      </c>
      <c r="L11" s="187" t="str">
        <f>IF(J11&gt;0,NETWORKDAYS.INTL(F11,G11,11,'MENU TENDINA'!$I$33:$I$44),"")</f>
        <v/>
      </c>
      <c r="M11" s="76"/>
      <c r="N11" s="142">
        <f t="shared" si="9"/>
        <v>0</v>
      </c>
      <c r="O11" s="142">
        <f t="shared" si="10"/>
        <v>0</v>
      </c>
      <c r="P11" s="142">
        <f t="shared" si="11"/>
        <v>0</v>
      </c>
      <c r="Q11" s="142">
        <f t="shared" si="12"/>
        <v>0</v>
      </c>
      <c r="R11" s="13">
        <f t="shared" si="13"/>
        <v>0</v>
      </c>
      <c r="S11" s="14">
        <f t="shared" si="14"/>
        <v>0</v>
      </c>
      <c r="T11" s="188">
        <f t="shared" si="15"/>
        <v>0</v>
      </c>
      <c r="U11" s="189">
        <f t="shared" si="16"/>
        <v>0</v>
      </c>
      <c r="V11" s="190">
        <f t="shared" si="17"/>
        <v>0</v>
      </c>
      <c r="W11" s="189">
        <f t="shared" si="18"/>
        <v>0</v>
      </c>
      <c r="X11" s="190">
        <f t="shared" si="19"/>
        <v>0</v>
      </c>
      <c r="Y11" s="74">
        <f t="shared" si="20"/>
        <v>0</v>
      </c>
      <c r="Z11" s="99">
        <f t="shared" si="21"/>
        <v>0</v>
      </c>
    </row>
    <row r="12" spans="1:87" ht="24.95" customHeight="1" x14ac:dyDescent="0.35">
      <c r="A12" s="65"/>
      <c r="B12" s="26"/>
      <c r="C12" s="64"/>
      <c r="D12" s="27"/>
      <c r="E12" s="28"/>
      <c r="F12" s="4"/>
      <c r="G12" s="4"/>
      <c r="H12" s="5"/>
      <c r="I12" s="5"/>
      <c r="J12" s="186">
        <f t="shared" si="22"/>
        <v>0</v>
      </c>
      <c r="K12" s="210" t="str">
        <f>IF(J12&gt;0,IF(F12="","Inserire periodo in colonne F e G",IF(G12="","Inserire periodo in colonne F e G",IF(H12="","Inserire gg. presenza in colonna H",IF(J12&gt;L12,"Errore n. max giorni! Verificare periodo inserito",IF(NETWORKDAYS.INTL(F12,G12,11,'MENU TENDINA'!I$33:I$44)=J12,"ok",""))))),IF(AND(J12=0,F12&gt;0,G12&gt;0),"Inserire n. giorni colonne H/I",""))</f>
        <v/>
      </c>
      <c r="L12" s="187" t="str">
        <f>IF(J12&gt;0,NETWORKDAYS.INTL(F12,G12,11,'MENU TENDINA'!$I$33:$I$44),"")</f>
        <v/>
      </c>
      <c r="M12" s="76"/>
      <c r="N12" s="142">
        <f t="shared" si="9"/>
        <v>0</v>
      </c>
      <c r="O12" s="142">
        <f t="shared" si="10"/>
        <v>0</v>
      </c>
      <c r="P12" s="142">
        <f t="shared" si="11"/>
        <v>0</v>
      </c>
      <c r="Q12" s="142">
        <f t="shared" si="12"/>
        <v>0</v>
      </c>
      <c r="R12" s="13">
        <f t="shared" si="13"/>
        <v>0</v>
      </c>
      <c r="S12" s="14">
        <f t="shared" si="14"/>
        <v>0</v>
      </c>
      <c r="T12" s="188">
        <f t="shared" si="15"/>
        <v>0</v>
      </c>
      <c r="U12" s="189">
        <f t="shared" si="16"/>
        <v>0</v>
      </c>
      <c r="V12" s="190">
        <f t="shared" si="17"/>
        <v>0</v>
      </c>
      <c r="W12" s="189">
        <f t="shared" si="18"/>
        <v>0</v>
      </c>
      <c r="X12" s="190">
        <f t="shared" si="19"/>
        <v>0</v>
      </c>
      <c r="Y12" s="74">
        <f t="shared" si="20"/>
        <v>0</v>
      </c>
      <c r="Z12" s="99">
        <f t="shared" si="21"/>
        <v>0</v>
      </c>
    </row>
    <row r="13" spans="1:87" ht="24.95" customHeight="1" x14ac:dyDescent="0.35">
      <c r="A13" s="73"/>
      <c r="B13" s="26"/>
      <c r="C13" s="64"/>
      <c r="D13" s="27"/>
      <c r="E13" s="28"/>
      <c r="F13" s="4"/>
      <c r="G13" s="4"/>
      <c r="H13" s="5"/>
      <c r="I13" s="5"/>
      <c r="J13" s="186">
        <f t="shared" si="22"/>
        <v>0</v>
      </c>
      <c r="K13" s="210" t="str">
        <f>IF(J13&gt;0,IF(F13="","Inserire periodo in colonne F e G",IF(G13="","Inserire periodo in colonne F e G",IF(H13="","Inserire gg. presenza in colonna H",IF(J13&gt;L13,"Errore n. max giorni! Verificare periodo inserito",IF(NETWORKDAYS.INTL(F13,G13,11,'MENU TENDINA'!I$33:I$44)=J13,"ok",""))))),IF(AND(J13=0,F13&gt;0,G13&gt;0),"Inserire n. giorni colonne H/I",""))</f>
        <v/>
      </c>
      <c r="L13" s="187" t="str">
        <f>IF(J13&gt;0,NETWORKDAYS.INTL(F13,G13,11,'MENU TENDINA'!$I$33:$I$44),"")</f>
        <v/>
      </c>
      <c r="M13" s="76"/>
      <c r="N13" s="142">
        <f t="shared" si="9"/>
        <v>0</v>
      </c>
      <c r="O13" s="142">
        <f t="shared" si="10"/>
        <v>0</v>
      </c>
      <c r="P13" s="142">
        <f t="shared" si="11"/>
        <v>0</v>
      </c>
      <c r="Q13" s="142">
        <f t="shared" si="12"/>
        <v>0</v>
      </c>
      <c r="R13" s="13">
        <f t="shared" si="13"/>
        <v>0</v>
      </c>
      <c r="S13" s="14">
        <f t="shared" si="14"/>
        <v>0</v>
      </c>
      <c r="T13" s="188">
        <f t="shared" si="15"/>
        <v>0</v>
      </c>
      <c r="U13" s="189">
        <f t="shared" si="16"/>
        <v>0</v>
      </c>
      <c r="V13" s="190">
        <f t="shared" si="17"/>
        <v>0</v>
      </c>
      <c r="W13" s="189">
        <f t="shared" si="18"/>
        <v>0</v>
      </c>
      <c r="X13" s="190">
        <f t="shared" si="19"/>
        <v>0</v>
      </c>
      <c r="Y13" s="74">
        <f t="shared" si="20"/>
        <v>0</v>
      </c>
      <c r="Z13" s="99">
        <f t="shared" si="21"/>
        <v>0</v>
      </c>
    </row>
    <row r="14" spans="1:87" ht="24.95" customHeight="1" x14ac:dyDescent="0.35">
      <c r="A14" s="73"/>
      <c r="B14" s="26"/>
      <c r="C14" s="64"/>
      <c r="D14" s="27"/>
      <c r="E14" s="28"/>
      <c r="F14" s="4"/>
      <c r="G14" s="4"/>
      <c r="H14" s="5"/>
      <c r="I14" s="5"/>
      <c r="J14" s="186">
        <f t="shared" si="22"/>
        <v>0</v>
      </c>
      <c r="K14" s="210" t="str">
        <f>IF(J14&gt;0,IF(F14="","Inserire periodo in colonne F e G",IF(G14="","Inserire periodo in colonne F e G",IF(H14="","Inserire gg. presenza in colonna H",IF(J14&gt;L14,"Errore n. max giorni! Verificare periodo inserito",IF(NETWORKDAYS.INTL(F14,G14,11,'MENU TENDINA'!I$33:I$44)=J14,"ok",""))))),IF(AND(J14=0,F14&gt;0,G14&gt;0),"Inserire n. giorni colonne H/I",""))</f>
        <v/>
      </c>
      <c r="L14" s="187" t="str">
        <f>IF(J14&gt;0,NETWORKDAYS.INTL(F14,G14,11,'MENU TENDINA'!$I$33:$I$44),"")</f>
        <v/>
      </c>
      <c r="M14" s="76"/>
      <c r="N14" s="142">
        <f t="shared" si="9"/>
        <v>0</v>
      </c>
      <c r="O14" s="142">
        <f t="shared" si="10"/>
        <v>0</v>
      </c>
      <c r="P14" s="142">
        <f t="shared" si="11"/>
        <v>0</v>
      </c>
      <c r="Q14" s="142">
        <f t="shared" si="12"/>
        <v>0</v>
      </c>
      <c r="R14" s="13">
        <f t="shared" si="13"/>
        <v>0</v>
      </c>
      <c r="S14" s="14">
        <f t="shared" si="14"/>
        <v>0</v>
      </c>
      <c r="T14" s="188">
        <f t="shared" si="15"/>
        <v>0</v>
      </c>
      <c r="U14" s="189">
        <f t="shared" si="16"/>
        <v>0</v>
      </c>
      <c r="V14" s="190">
        <f t="shared" si="17"/>
        <v>0</v>
      </c>
      <c r="W14" s="189">
        <f t="shared" si="18"/>
        <v>0</v>
      </c>
      <c r="X14" s="190">
        <f t="shared" si="19"/>
        <v>0</v>
      </c>
      <c r="Y14" s="74">
        <f t="shared" si="20"/>
        <v>0</v>
      </c>
      <c r="Z14" s="99">
        <f t="shared" si="21"/>
        <v>0</v>
      </c>
    </row>
    <row r="15" spans="1:87" ht="24.95" customHeight="1" x14ac:dyDescent="0.35">
      <c r="A15" s="73"/>
      <c r="B15" s="26"/>
      <c r="C15" s="64"/>
      <c r="D15" s="27"/>
      <c r="E15" s="28"/>
      <c r="F15" s="4"/>
      <c r="G15" s="4"/>
      <c r="H15" s="5"/>
      <c r="I15" s="5"/>
      <c r="J15" s="186">
        <f t="shared" si="22"/>
        <v>0</v>
      </c>
      <c r="K15" s="210" t="str">
        <f>IF(J15&gt;0,IF(F15="","Inserire periodo in colonne F e G",IF(G15="","Inserire periodo in colonne F e G",IF(H15="","Inserire gg. presenza in colonna H",IF(J15&gt;L15,"Errore n. max giorni! Verificare periodo inserito",IF(NETWORKDAYS.INTL(F15,G15,11,'MENU TENDINA'!I$33:I$44)=J15,"ok",""))))),IF(AND(J15=0,F15&gt;0,G15&gt;0),"Inserire n. giorni colonne H/I",""))</f>
        <v/>
      </c>
      <c r="L15" s="187" t="str">
        <f>IF(J15&gt;0,NETWORKDAYS.INTL(F15,G15,11,'MENU TENDINA'!$I$33:$I$44),"")</f>
        <v/>
      </c>
      <c r="M15" s="76"/>
      <c r="N15" s="142">
        <f t="shared" si="9"/>
        <v>0</v>
      </c>
      <c r="O15" s="142">
        <f t="shared" si="10"/>
        <v>0</v>
      </c>
      <c r="P15" s="142">
        <f t="shared" si="11"/>
        <v>0</v>
      </c>
      <c r="Q15" s="142">
        <f t="shared" si="12"/>
        <v>0</v>
      </c>
      <c r="R15" s="13">
        <f t="shared" si="13"/>
        <v>0</v>
      </c>
      <c r="S15" s="14">
        <f t="shared" si="14"/>
        <v>0</v>
      </c>
      <c r="T15" s="188">
        <f t="shared" si="15"/>
        <v>0</v>
      </c>
      <c r="U15" s="189">
        <f t="shared" si="16"/>
        <v>0</v>
      </c>
      <c r="V15" s="190">
        <f t="shared" si="17"/>
        <v>0</v>
      </c>
      <c r="W15" s="189">
        <f t="shared" si="18"/>
        <v>0</v>
      </c>
      <c r="X15" s="190">
        <f t="shared" si="19"/>
        <v>0</v>
      </c>
      <c r="Y15" s="74">
        <f t="shared" si="20"/>
        <v>0</v>
      </c>
      <c r="Z15" s="99">
        <f t="shared" si="21"/>
        <v>0</v>
      </c>
    </row>
    <row r="16" spans="1:87" ht="24.95" customHeight="1" x14ac:dyDescent="0.35">
      <c r="A16" s="73"/>
      <c r="B16" s="26"/>
      <c r="C16" s="64"/>
      <c r="D16" s="27"/>
      <c r="E16" s="28"/>
      <c r="F16" s="4"/>
      <c r="G16" s="4"/>
      <c r="H16" s="5"/>
      <c r="I16" s="5"/>
      <c r="J16" s="186">
        <f t="shared" si="22"/>
        <v>0</v>
      </c>
      <c r="K16" s="210" t="str">
        <f>IF(J16&gt;0,IF(F16="","Inserire periodo in colonne F e G",IF(G16="","Inserire periodo in colonne F e G",IF(H16="","Inserire gg. presenza in colonna H",IF(J16&gt;L16,"Errore n. max giorni! Verificare periodo inserito",IF(NETWORKDAYS.INTL(F16,G16,11,'MENU TENDINA'!I$33:I$44)=J16,"ok",""))))),IF(AND(J16=0,F16&gt;0,G16&gt;0),"Inserire n. giorni colonne H/I",""))</f>
        <v/>
      </c>
      <c r="L16" s="187" t="str">
        <f>IF(J16&gt;0,NETWORKDAYS.INTL(F16,G16,11,'MENU TENDINA'!$I$33:$I$44),"")</f>
        <v/>
      </c>
      <c r="M16" s="76"/>
      <c r="N16" s="142">
        <f t="shared" si="9"/>
        <v>0</v>
      </c>
      <c r="O16" s="142">
        <f t="shared" si="10"/>
        <v>0</v>
      </c>
      <c r="P16" s="142">
        <f t="shared" si="11"/>
        <v>0</v>
      </c>
      <c r="Q16" s="142">
        <f t="shared" si="12"/>
        <v>0</v>
      </c>
      <c r="R16" s="13">
        <f t="shared" si="13"/>
        <v>0</v>
      </c>
      <c r="S16" s="14">
        <f t="shared" si="14"/>
        <v>0</v>
      </c>
      <c r="T16" s="188">
        <f t="shared" si="15"/>
        <v>0</v>
      </c>
      <c r="U16" s="189">
        <f t="shared" si="16"/>
        <v>0</v>
      </c>
      <c r="V16" s="190">
        <f t="shared" si="17"/>
        <v>0</v>
      </c>
      <c r="W16" s="189">
        <f t="shared" si="18"/>
        <v>0</v>
      </c>
      <c r="X16" s="190">
        <f t="shared" si="19"/>
        <v>0</v>
      </c>
      <c r="Y16" s="74">
        <f t="shared" si="20"/>
        <v>0</v>
      </c>
      <c r="Z16" s="99">
        <f t="shared" si="21"/>
        <v>0</v>
      </c>
    </row>
    <row r="17" spans="1:26" ht="24.95" customHeight="1" x14ac:dyDescent="0.35">
      <c r="A17" s="73"/>
      <c r="B17" s="26"/>
      <c r="C17" s="64"/>
      <c r="D17" s="27"/>
      <c r="E17" s="28"/>
      <c r="F17" s="4"/>
      <c r="G17" s="4"/>
      <c r="H17" s="5"/>
      <c r="I17" s="5"/>
      <c r="J17" s="186">
        <f t="shared" si="22"/>
        <v>0</v>
      </c>
      <c r="K17" s="210" t="str">
        <f>IF(J17&gt;0,IF(F17="","Inserire periodo in colonne F e G",IF(G17="","Inserire periodo in colonne F e G",IF(H17="","Inserire gg. presenza in colonna H",IF(J17&gt;L17,"Errore n. max giorni! Verificare periodo inserito",IF(NETWORKDAYS.INTL(F17,G17,11,'MENU TENDINA'!I$33:I$44)=J17,"ok",""))))),IF(AND(J17=0,F17&gt;0,G17&gt;0),"Inserire n. giorni colonne H/I",""))</f>
        <v/>
      </c>
      <c r="L17" s="187" t="str">
        <f>IF(J17&gt;0,NETWORKDAYS.INTL(F17,G17,11,'MENU TENDINA'!$I$33:$I$44),"")</f>
        <v/>
      </c>
      <c r="M17" s="76"/>
      <c r="N17" s="142">
        <f t="shared" si="9"/>
        <v>0</v>
      </c>
      <c r="O17" s="142">
        <f t="shared" si="10"/>
        <v>0</v>
      </c>
      <c r="P17" s="142">
        <f t="shared" si="11"/>
        <v>0</v>
      </c>
      <c r="Q17" s="142">
        <f t="shared" si="12"/>
        <v>0</v>
      </c>
      <c r="R17" s="13">
        <f t="shared" si="13"/>
        <v>0</v>
      </c>
      <c r="S17" s="14">
        <f t="shared" si="14"/>
        <v>0</v>
      </c>
      <c r="T17" s="188">
        <f t="shared" si="15"/>
        <v>0</v>
      </c>
      <c r="U17" s="189">
        <f t="shared" si="16"/>
        <v>0</v>
      </c>
      <c r="V17" s="190">
        <f t="shared" si="17"/>
        <v>0</v>
      </c>
      <c r="W17" s="189">
        <f t="shared" si="18"/>
        <v>0</v>
      </c>
      <c r="X17" s="190">
        <f t="shared" si="19"/>
        <v>0</v>
      </c>
      <c r="Y17" s="74">
        <f t="shared" si="20"/>
        <v>0</v>
      </c>
      <c r="Z17" s="99">
        <f t="shared" si="21"/>
        <v>0</v>
      </c>
    </row>
    <row r="18" spans="1:26" ht="24.95" customHeight="1" x14ac:dyDescent="0.35">
      <c r="A18" s="73"/>
      <c r="B18" s="26"/>
      <c r="C18" s="64"/>
      <c r="D18" s="27"/>
      <c r="E18" s="28"/>
      <c r="F18" s="4"/>
      <c r="G18" s="4"/>
      <c r="H18" s="5"/>
      <c r="I18" s="5"/>
      <c r="J18" s="186">
        <f t="shared" si="22"/>
        <v>0</v>
      </c>
      <c r="K18" s="210" t="str">
        <f>IF(J18&gt;0,IF(F18="","Inserire periodo in colonne F e G",IF(G18="","Inserire periodo in colonne F e G",IF(H18="","Inserire gg. presenza in colonna H",IF(J18&gt;L18,"Errore n. max giorni! Verificare periodo inserito",IF(NETWORKDAYS.INTL(F18,G18,11,'MENU TENDINA'!I$33:I$44)=J18,"ok",""))))),IF(AND(J18=0,F18&gt;0,G18&gt;0),"Inserire n. giorni colonne H/I",""))</f>
        <v/>
      </c>
      <c r="L18" s="187" t="str">
        <f>IF(J18&gt;0,NETWORKDAYS.INTL(F18,G18,11,'MENU TENDINA'!$I$33:$I$44),"")</f>
        <v/>
      </c>
      <c r="M18" s="76"/>
      <c r="N18" s="142">
        <f t="shared" si="9"/>
        <v>0</v>
      </c>
      <c r="O18" s="142">
        <f t="shared" si="10"/>
        <v>0</v>
      </c>
      <c r="P18" s="142">
        <f t="shared" si="11"/>
        <v>0</v>
      </c>
      <c r="Q18" s="142">
        <f t="shared" si="12"/>
        <v>0</v>
      </c>
      <c r="R18" s="13">
        <f t="shared" si="13"/>
        <v>0</v>
      </c>
      <c r="S18" s="14">
        <f t="shared" si="14"/>
        <v>0</v>
      </c>
      <c r="T18" s="188">
        <f t="shared" si="15"/>
        <v>0</v>
      </c>
      <c r="U18" s="189">
        <f t="shared" si="16"/>
        <v>0</v>
      </c>
      <c r="V18" s="190">
        <f t="shared" si="17"/>
        <v>0</v>
      </c>
      <c r="W18" s="189">
        <f t="shared" si="18"/>
        <v>0</v>
      </c>
      <c r="X18" s="190">
        <f t="shared" si="19"/>
        <v>0</v>
      </c>
      <c r="Y18" s="74">
        <f t="shared" si="20"/>
        <v>0</v>
      </c>
      <c r="Z18" s="99">
        <f t="shared" si="21"/>
        <v>0</v>
      </c>
    </row>
    <row r="19" spans="1:26" ht="24.95" customHeight="1" x14ac:dyDescent="0.35">
      <c r="A19" s="73"/>
      <c r="B19" s="26"/>
      <c r="C19" s="64"/>
      <c r="D19" s="27"/>
      <c r="E19" s="28"/>
      <c r="F19" s="4"/>
      <c r="G19" s="4"/>
      <c r="H19" s="5"/>
      <c r="I19" s="5"/>
      <c r="J19" s="186">
        <f t="shared" si="22"/>
        <v>0</v>
      </c>
      <c r="K19" s="210" t="str">
        <f>IF(J19&gt;0,IF(F19="","Inserire periodo in colonne F e G",IF(G19="","Inserire periodo in colonne F e G",IF(H19="","Inserire gg. presenza in colonna H",IF(J19&gt;L19,"Errore n. max giorni! Verificare periodo inserito",IF(NETWORKDAYS.INTL(F19,G19,11,'MENU TENDINA'!I$33:I$44)=J19,"ok",""))))),IF(AND(J19=0,F19&gt;0,G19&gt;0),"Inserire n. giorni colonne H/I",""))</f>
        <v/>
      </c>
      <c r="L19" s="187" t="str">
        <f>IF(J19&gt;0,NETWORKDAYS.INTL(F19,G19,11,'MENU TENDINA'!$I$33:$I$44),"")</f>
        <v/>
      </c>
      <c r="M19" s="76"/>
      <c r="N19" s="142">
        <f t="shared" si="9"/>
        <v>0</v>
      </c>
      <c r="O19" s="142">
        <f t="shared" si="10"/>
        <v>0</v>
      </c>
      <c r="P19" s="142">
        <f t="shared" si="11"/>
        <v>0</v>
      </c>
      <c r="Q19" s="142">
        <f t="shared" si="12"/>
        <v>0</v>
      </c>
      <c r="R19" s="13">
        <f t="shared" si="13"/>
        <v>0</v>
      </c>
      <c r="S19" s="14">
        <f t="shared" si="14"/>
        <v>0</v>
      </c>
      <c r="T19" s="188">
        <f t="shared" si="15"/>
        <v>0</v>
      </c>
      <c r="U19" s="189">
        <f t="shared" si="16"/>
        <v>0</v>
      </c>
      <c r="V19" s="190">
        <f t="shared" si="17"/>
        <v>0</v>
      </c>
      <c r="W19" s="189">
        <f t="shared" si="18"/>
        <v>0</v>
      </c>
      <c r="X19" s="190">
        <f t="shared" si="19"/>
        <v>0</v>
      </c>
      <c r="Y19" s="74">
        <f t="shared" si="20"/>
        <v>0</v>
      </c>
      <c r="Z19" s="99">
        <f t="shared" si="21"/>
        <v>0</v>
      </c>
    </row>
    <row r="20" spans="1:26" ht="24.95" customHeight="1" x14ac:dyDescent="0.35">
      <c r="A20" s="73"/>
      <c r="B20" s="26"/>
      <c r="C20" s="64"/>
      <c r="D20" s="27"/>
      <c r="E20" s="28"/>
      <c r="F20" s="4"/>
      <c r="G20" s="4"/>
      <c r="H20" s="5"/>
      <c r="I20" s="5"/>
      <c r="J20" s="186">
        <f t="shared" si="22"/>
        <v>0</v>
      </c>
      <c r="K20" s="210" t="str">
        <f>IF(J20&gt;0,IF(F20="","Inserire periodo in colonne F e G",IF(G20="","Inserire periodo in colonne F e G",IF(H20="","Inserire gg. presenza in colonna H",IF(J20&gt;L20,"Errore n. max giorni! Verificare periodo inserito",IF(NETWORKDAYS.INTL(F20,G20,11,'MENU TENDINA'!I$33:I$44)=J20,"ok",""))))),IF(AND(J20=0,F20&gt;0,G20&gt;0),"Inserire n. giorni colonne H/I",""))</f>
        <v/>
      </c>
      <c r="L20" s="187" t="str">
        <f>IF(J20&gt;0,NETWORKDAYS.INTL(F20,G20,11,'MENU TENDINA'!$I$33:$I$44),"")</f>
        <v/>
      </c>
      <c r="M20" s="76"/>
      <c r="N20" s="142">
        <f t="shared" si="9"/>
        <v>0</v>
      </c>
      <c r="O20" s="142">
        <f t="shared" si="10"/>
        <v>0</v>
      </c>
      <c r="P20" s="142">
        <f t="shared" si="11"/>
        <v>0</v>
      </c>
      <c r="Q20" s="142">
        <f t="shared" si="12"/>
        <v>0</v>
      </c>
      <c r="R20" s="13">
        <f t="shared" si="13"/>
        <v>0</v>
      </c>
      <c r="S20" s="14">
        <f t="shared" si="14"/>
        <v>0</v>
      </c>
      <c r="T20" s="188">
        <f t="shared" si="15"/>
        <v>0</v>
      </c>
      <c r="U20" s="189">
        <f t="shared" si="16"/>
        <v>0</v>
      </c>
      <c r="V20" s="190">
        <f t="shared" si="17"/>
        <v>0</v>
      </c>
      <c r="W20" s="189">
        <f t="shared" si="18"/>
        <v>0</v>
      </c>
      <c r="X20" s="190">
        <f t="shared" si="19"/>
        <v>0</v>
      </c>
      <c r="Y20" s="74">
        <f t="shared" si="20"/>
        <v>0</v>
      </c>
      <c r="Z20" s="99">
        <f t="shared" si="21"/>
        <v>0</v>
      </c>
    </row>
    <row r="21" spans="1:26" ht="24.95" customHeight="1" x14ac:dyDescent="0.35">
      <c r="A21" s="73"/>
      <c r="B21" s="26"/>
      <c r="C21" s="64"/>
      <c r="D21" s="27"/>
      <c r="E21" s="28"/>
      <c r="F21" s="4"/>
      <c r="G21" s="4"/>
      <c r="H21" s="5"/>
      <c r="I21" s="5"/>
      <c r="J21" s="186">
        <f t="shared" si="22"/>
        <v>0</v>
      </c>
      <c r="K21" s="210" t="str">
        <f>IF(J21&gt;0,IF(F21="","Inserire periodo in colonne F e G",IF(G21="","Inserire periodo in colonne F e G",IF(H21="","Inserire gg. presenza in colonna H",IF(J21&gt;L21,"Errore n. max giorni! Verificare periodo inserito",IF(NETWORKDAYS.INTL(F21,G21,11,'MENU TENDINA'!I$33:I$44)=J21,"ok",""))))),IF(AND(J21=0,F21&gt;0,G21&gt;0),"Inserire n. giorni colonne H/I",""))</f>
        <v/>
      </c>
      <c r="L21" s="187" t="str">
        <f>IF(J21&gt;0,NETWORKDAYS.INTL(F21,G21,11,'MENU TENDINA'!$I$33:$I$44),"")</f>
        <v/>
      </c>
      <c r="M21" s="76"/>
      <c r="N21" s="142">
        <f t="shared" si="9"/>
        <v>0</v>
      </c>
      <c r="O21" s="142">
        <f t="shared" si="10"/>
        <v>0</v>
      </c>
      <c r="P21" s="142">
        <f t="shared" si="11"/>
        <v>0</v>
      </c>
      <c r="Q21" s="142">
        <f t="shared" si="12"/>
        <v>0</v>
      </c>
      <c r="R21" s="13">
        <f t="shared" si="13"/>
        <v>0</v>
      </c>
      <c r="S21" s="14">
        <f t="shared" si="14"/>
        <v>0</v>
      </c>
      <c r="T21" s="188">
        <f t="shared" si="15"/>
        <v>0</v>
      </c>
      <c r="U21" s="189">
        <f t="shared" si="16"/>
        <v>0</v>
      </c>
      <c r="V21" s="190">
        <f t="shared" si="17"/>
        <v>0</v>
      </c>
      <c r="W21" s="189">
        <f t="shared" si="18"/>
        <v>0</v>
      </c>
      <c r="X21" s="190">
        <f t="shared" si="19"/>
        <v>0</v>
      </c>
      <c r="Y21" s="74">
        <f t="shared" si="20"/>
        <v>0</v>
      </c>
      <c r="Z21" s="99">
        <f t="shared" si="21"/>
        <v>0</v>
      </c>
    </row>
    <row r="22" spans="1:26" ht="24.95" customHeight="1" x14ac:dyDescent="0.35">
      <c r="A22" s="73"/>
      <c r="B22" s="26"/>
      <c r="C22" s="64"/>
      <c r="D22" s="27"/>
      <c r="E22" s="28"/>
      <c r="F22" s="4"/>
      <c r="G22" s="4"/>
      <c r="H22" s="5"/>
      <c r="I22" s="5"/>
      <c r="J22" s="186">
        <f t="shared" si="22"/>
        <v>0</v>
      </c>
      <c r="K22" s="210" t="str">
        <f>IF(J22&gt;0,IF(F22="","Inserire periodo in colonne F e G",IF(G22="","Inserire periodo in colonne F e G",IF(H22="","Inserire gg. presenza in colonna H",IF(J22&gt;L22,"Errore n. max giorni! Verificare periodo inserito",IF(NETWORKDAYS.INTL(F22,G22,11,'MENU TENDINA'!I$33:I$44)=J22,"ok",""))))),IF(AND(J22=0,F22&gt;0,G22&gt;0),"Inserire n. giorni colonne H/I",""))</f>
        <v/>
      </c>
      <c r="L22" s="187" t="str">
        <f>IF(J22&gt;0,NETWORKDAYS.INTL(F22,G22,11,'MENU TENDINA'!$I$33:$I$44),"")</f>
        <v/>
      </c>
      <c r="M22" s="76"/>
      <c r="N22" s="142">
        <f t="shared" si="9"/>
        <v>0</v>
      </c>
      <c r="O22" s="142">
        <f t="shared" si="10"/>
        <v>0</v>
      </c>
      <c r="P22" s="142">
        <f t="shared" si="11"/>
        <v>0</v>
      </c>
      <c r="Q22" s="142">
        <f t="shared" si="12"/>
        <v>0</v>
      </c>
      <c r="R22" s="13">
        <f t="shared" si="13"/>
        <v>0</v>
      </c>
      <c r="S22" s="14">
        <f t="shared" si="14"/>
        <v>0</v>
      </c>
      <c r="T22" s="188">
        <f t="shared" si="15"/>
        <v>0</v>
      </c>
      <c r="U22" s="189">
        <f t="shared" si="16"/>
        <v>0</v>
      </c>
      <c r="V22" s="190">
        <f t="shared" si="17"/>
        <v>0</v>
      </c>
      <c r="W22" s="189">
        <f t="shared" si="18"/>
        <v>0</v>
      </c>
      <c r="X22" s="190">
        <f t="shared" si="19"/>
        <v>0</v>
      </c>
      <c r="Y22" s="74">
        <f t="shared" si="20"/>
        <v>0</v>
      </c>
      <c r="Z22" s="99">
        <f t="shared" si="21"/>
        <v>0</v>
      </c>
    </row>
    <row r="23" spans="1:26" ht="24.95" customHeight="1" x14ac:dyDescent="0.35">
      <c r="A23" s="73"/>
      <c r="B23" s="26"/>
      <c r="C23" s="64"/>
      <c r="D23" s="27"/>
      <c r="E23" s="28"/>
      <c r="F23" s="4"/>
      <c r="G23" s="4"/>
      <c r="H23" s="5"/>
      <c r="I23" s="5"/>
      <c r="J23" s="186">
        <f t="shared" si="22"/>
        <v>0</v>
      </c>
      <c r="K23" s="210" t="str">
        <f>IF(J23&gt;0,IF(F23="","Inserire periodo in colonne F e G",IF(G23="","Inserire periodo in colonne F e G",IF(H23="","Inserire gg. presenza in colonna H",IF(J23&gt;L23,"Errore n. max giorni! Verificare periodo inserito",IF(NETWORKDAYS.INTL(F23,G23,11,'MENU TENDINA'!I$33:I$44)=J23,"ok",""))))),IF(AND(J23=0,F23&gt;0,G23&gt;0),"Inserire n. giorni colonne H/I",""))</f>
        <v/>
      </c>
      <c r="L23" s="187" t="str">
        <f>IF(J23&gt;0,NETWORKDAYS.INTL(F23,G23,11,'MENU TENDINA'!$I$33:$I$44),"")</f>
        <v/>
      </c>
      <c r="M23" s="76"/>
      <c r="N23" s="142">
        <f t="shared" si="9"/>
        <v>0</v>
      </c>
      <c r="O23" s="142">
        <f t="shared" si="10"/>
        <v>0</v>
      </c>
      <c r="P23" s="142">
        <f t="shared" si="11"/>
        <v>0</v>
      </c>
      <c r="Q23" s="142">
        <f t="shared" si="12"/>
        <v>0</v>
      </c>
      <c r="R23" s="13">
        <f t="shared" si="13"/>
        <v>0</v>
      </c>
      <c r="S23" s="14">
        <f t="shared" si="14"/>
        <v>0</v>
      </c>
      <c r="T23" s="188">
        <f t="shared" si="15"/>
        <v>0</v>
      </c>
      <c r="U23" s="189">
        <f t="shared" si="16"/>
        <v>0</v>
      </c>
      <c r="V23" s="190">
        <f t="shared" si="17"/>
        <v>0</v>
      </c>
      <c r="W23" s="189">
        <f t="shared" si="18"/>
        <v>0</v>
      </c>
      <c r="X23" s="190">
        <f t="shared" si="19"/>
        <v>0</v>
      </c>
      <c r="Y23" s="74">
        <f t="shared" si="20"/>
        <v>0</v>
      </c>
      <c r="Z23" s="99">
        <f t="shared" si="21"/>
        <v>0</v>
      </c>
    </row>
    <row r="24" spans="1:26" ht="24.95" customHeight="1" x14ac:dyDescent="0.35">
      <c r="A24" s="73"/>
      <c r="B24" s="26"/>
      <c r="C24" s="64"/>
      <c r="D24" s="27"/>
      <c r="E24" s="28"/>
      <c r="F24" s="4"/>
      <c r="G24" s="4"/>
      <c r="H24" s="5"/>
      <c r="I24" s="5"/>
      <c r="J24" s="186">
        <f t="shared" si="22"/>
        <v>0</v>
      </c>
      <c r="K24" s="210" t="str">
        <f>IF(J24&gt;0,IF(F24="","Inserire periodo in colonne F e G",IF(G24="","Inserire periodo in colonne F e G",IF(H24="","Inserire gg. presenza in colonna H",IF(J24&gt;L24,"Errore n. max giorni! Verificare periodo inserito",IF(NETWORKDAYS.INTL(F24,G24,11,'MENU TENDINA'!I$33:I$44)=J24,"ok",""))))),IF(AND(J24=0,F24&gt;0,G24&gt;0),"Inserire n. giorni colonne H/I",""))</f>
        <v/>
      </c>
      <c r="L24" s="187" t="str">
        <f>IF(J24&gt;0,NETWORKDAYS.INTL(F24,G24,11,'MENU TENDINA'!$I$33:$I$44),"")</f>
        <v/>
      </c>
      <c r="M24" s="76"/>
      <c r="N24" s="142">
        <f t="shared" si="9"/>
        <v>0</v>
      </c>
      <c r="O24" s="142">
        <f t="shared" si="10"/>
        <v>0</v>
      </c>
      <c r="P24" s="142">
        <f t="shared" si="11"/>
        <v>0</v>
      </c>
      <c r="Q24" s="142">
        <f t="shared" si="12"/>
        <v>0</v>
      </c>
      <c r="R24" s="13">
        <f t="shared" si="13"/>
        <v>0</v>
      </c>
      <c r="S24" s="14">
        <f t="shared" si="14"/>
        <v>0</v>
      </c>
      <c r="T24" s="188">
        <f t="shared" si="15"/>
        <v>0</v>
      </c>
      <c r="U24" s="189">
        <f t="shared" si="16"/>
        <v>0</v>
      </c>
      <c r="V24" s="190">
        <f t="shared" si="17"/>
        <v>0</v>
      </c>
      <c r="W24" s="189">
        <f t="shared" si="18"/>
        <v>0</v>
      </c>
      <c r="X24" s="190">
        <f t="shared" si="19"/>
        <v>0</v>
      </c>
      <c r="Y24" s="74">
        <f t="shared" si="20"/>
        <v>0</v>
      </c>
      <c r="Z24" s="99">
        <f t="shared" si="21"/>
        <v>0</v>
      </c>
    </row>
    <row r="25" spans="1:26" ht="24.95" customHeight="1" x14ac:dyDescent="0.35">
      <c r="A25" s="73"/>
      <c r="B25" s="26"/>
      <c r="C25" s="64"/>
      <c r="D25" s="27"/>
      <c r="E25" s="28"/>
      <c r="F25" s="4"/>
      <c r="G25" s="4"/>
      <c r="H25" s="5"/>
      <c r="I25" s="5"/>
      <c r="J25" s="186">
        <f t="shared" si="22"/>
        <v>0</v>
      </c>
      <c r="K25" s="210" t="str">
        <f>IF(J25&gt;0,IF(F25="","Inserire periodo in colonne F e G",IF(G25="","Inserire periodo in colonne F e G",IF(H25="","Inserire gg. presenza in colonna H",IF(J25&gt;L25,"Errore n. max giorni! Verificare periodo inserito",IF(NETWORKDAYS.INTL(F25,G25,11,'MENU TENDINA'!I$33:I$44)=J25,"ok",""))))),IF(AND(J25=0,F25&gt;0,G25&gt;0),"Inserire n. giorni colonne H/I",""))</f>
        <v/>
      </c>
      <c r="L25" s="187" t="str">
        <f>IF(J25&gt;0,NETWORKDAYS.INTL(F25,G25,11,'MENU TENDINA'!$I$33:$I$44),"")</f>
        <v/>
      </c>
      <c r="M25" s="76"/>
      <c r="N25" s="142">
        <f t="shared" si="9"/>
        <v>0</v>
      </c>
      <c r="O25" s="142">
        <f t="shared" si="10"/>
        <v>0</v>
      </c>
      <c r="P25" s="142">
        <f t="shared" si="11"/>
        <v>0</v>
      </c>
      <c r="Q25" s="142">
        <f t="shared" si="12"/>
        <v>0</v>
      </c>
      <c r="R25" s="13">
        <f t="shared" si="13"/>
        <v>0</v>
      </c>
      <c r="S25" s="14">
        <f t="shared" si="14"/>
        <v>0</v>
      </c>
      <c r="T25" s="188">
        <f t="shared" si="15"/>
        <v>0</v>
      </c>
      <c r="U25" s="189">
        <f t="shared" si="16"/>
        <v>0</v>
      </c>
      <c r="V25" s="190">
        <f t="shared" si="17"/>
        <v>0</v>
      </c>
      <c r="W25" s="189">
        <f t="shared" si="18"/>
        <v>0</v>
      </c>
      <c r="X25" s="190">
        <f t="shared" si="19"/>
        <v>0</v>
      </c>
      <c r="Y25" s="74">
        <f t="shared" si="20"/>
        <v>0</v>
      </c>
      <c r="Z25" s="99">
        <f t="shared" si="21"/>
        <v>0</v>
      </c>
    </row>
    <row r="26" spans="1:26" ht="24.95" customHeight="1" x14ac:dyDescent="0.35">
      <c r="A26" s="73"/>
      <c r="B26" s="26"/>
      <c r="C26" s="64"/>
      <c r="D26" s="27"/>
      <c r="E26" s="28"/>
      <c r="F26" s="4"/>
      <c r="G26" s="4"/>
      <c r="H26" s="5"/>
      <c r="I26" s="5"/>
      <c r="J26" s="186">
        <f t="shared" si="22"/>
        <v>0</v>
      </c>
      <c r="K26" s="210" t="str">
        <f>IF(J26&gt;0,IF(F26="","Inserire periodo in colonne F e G",IF(G26="","Inserire periodo in colonne F e G",IF(H26="","Inserire gg. presenza in colonna H",IF(J26&gt;L26,"Errore n. max giorni! Verificare periodo inserito",IF(NETWORKDAYS.INTL(F26,G26,11,'MENU TENDINA'!I$33:I$44)=J26,"ok",""))))),IF(AND(J26=0,F26&gt;0,G26&gt;0),"Inserire n. giorni colonne H/I",""))</f>
        <v/>
      </c>
      <c r="L26" s="187" t="str">
        <f>IF(J26&gt;0,NETWORKDAYS.INTL(F26,G26,11,'MENU TENDINA'!$I$33:$I$44),"")</f>
        <v/>
      </c>
      <c r="M26" s="76"/>
      <c r="N26" s="142">
        <f t="shared" si="9"/>
        <v>0</v>
      </c>
      <c r="O26" s="142">
        <f t="shared" si="10"/>
        <v>0</v>
      </c>
      <c r="P26" s="142">
        <f t="shared" si="11"/>
        <v>0</v>
      </c>
      <c r="Q26" s="142">
        <f t="shared" si="12"/>
        <v>0</v>
      </c>
      <c r="R26" s="13">
        <f t="shared" si="13"/>
        <v>0</v>
      </c>
      <c r="S26" s="14">
        <f t="shared" si="14"/>
        <v>0</v>
      </c>
      <c r="T26" s="188">
        <f t="shared" si="15"/>
        <v>0</v>
      </c>
      <c r="U26" s="189">
        <f t="shared" si="16"/>
        <v>0</v>
      </c>
      <c r="V26" s="190">
        <f t="shared" si="17"/>
        <v>0</v>
      </c>
      <c r="W26" s="189">
        <f t="shared" si="18"/>
        <v>0</v>
      </c>
      <c r="X26" s="190">
        <f t="shared" si="19"/>
        <v>0</v>
      </c>
      <c r="Y26" s="74">
        <f t="shared" si="20"/>
        <v>0</v>
      </c>
      <c r="Z26" s="99">
        <f t="shared" si="21"/>
        <v>0</v>
      </c>
    </row>
    <row r="27" spans="1:26" ht="24.95" customHeight="1" x14ac:dyDescent="0.35">
      <c r="A27" s="73"/>
      <c r="B27" s="26"/>
      <c r="C27" s="64"/>
      <c r="D27" s="27"/>
      <c r="E27" s="28"/>
      <c r="F27" s="4"/>
      <c r="G27" s="4"/>
      <c r="H27" s="5"/>
      <c r="I27" s="5"/>
      <c r="J27" s="186">
        <f t="shared" si="22"/>
        <v>0</v>
      </c>
      <c r="K27" s="210" t="str">
        <f>IF(J27&gt;0,IF(F27="","Inserire periodo in colonne F e G",IF(G27="","Inserire periodo in colonne F e G",IF(H27="","Inserire gg. presenza in colonna H",IF(J27&gt;L27,"Errore n. max giorni! Verificare periodo inserito",IF(NETWORKDAYS.INTL(F27,G27,11,'MENU TENDINA'!I$33:I$44)=J27,"ok",""))))),IF(AND(J27=0,F27&gt;0,G27&gt;0),"Inserire n. giorni colonne H/I",""))</f>
        <v/>
      </c>
      <c r="L27" s="187" t="str">
        <f>IF(J27&gt;0,NETWORKDAYS.INTL(F27,G27,11,'MENU TENDINA'!$I$33:$I$44),"")</f>
        <v/>
      </c>
      <c r="M27" s="76"/>
      <c r="N27" s="142">
        <f t="shared" si="9"/>
        <v>0</v>
      </c>
      <c r="O27" s="142">
        <f t="shared" si="10"/>
        <v>0</v>
      </c>
      <c r="P27" s="142">
        <f t="shared" si="11"/>
        <v>0</v>
      </c>
      <c r="Q27" s="142">
        <f t="shared" si="12"/>
        <v>0</v>
      </c>
      <c r="R27" s="13">
        <f t="shared" si="13"/>
        <v>0</v>
      </c>
      <c r="S27" s="14">
        <f t="shared" si="14"/>
        <v>0</v>
      </c>
      <c r="T27" s="188">
        <f t="shared" si="15"/>
        <v>0</v>
      </c>
      <c r="U27" s="189">
        <f t="shared" si="16"/>
        <v>0</v>
      </c>
      <c r="V27" s="190">
        <f t="shared" si="17"/>
        <v>0</v>
      </c>
      <c r="W27" s="189">
        <f t="shared" si="18"/>
        <v>0</v>
      </c>
      <c r="X27" s="190">
        <f t="shared" si="19"/>
        <v>0</v>
      </c>
      <c r="Y27" s="74">
        <f t="shared" si="20"/>
        <v>0</v>
      </c>
      <c r="Z27" s="99">
        <f t="shared" si="21"/>
        <v>0</v>
      </c>
    </row>
    <row r="28" spans="1:26" ht="24.95" customHeight="1" x14ac:dyDescent="0.35">
      <c r="A28" s="73"/>
      <c r="B28" s="26"/>
      <c r="C28" s="64"/>
      <c r="D28" s="27"/>
      <c r="E28" s="28"/>
      <c r="F28" s="4"/>
      <c r="G28" s="4"/>
      <c r="H28" s="5"/>
      <c r="I28" s="5"/>
      <c r="J28" s="186">
        <f t="shared" si="22"/>
        <v>0</v>
      </c>
      <c r="K28" s="210" t="str">
        <f>IF(J28&gt;0,IF(F28="","Inserire periodo in colonne F e G",IF(G28="","Inserire periodo in colonne F e G",IF(H28="","Inserire gg. presenza in colonna H",IF(J28&gt;L28,"Errore n. max giorni! Verificare periodo inserito",IF(NETWORKDAYS.INTL(F28,G28,11,'MENU TENDINA'!I$33:I$44)=J28,"ok",""))))),IF(AND(J28=0,F28&gt;0,G28&gt;0),"Inserire n. giorni colonne H/I",""))</f>
        <v/>
      </c>
      <c r="L28" s="187" t="str">
        <f>IF(J28&gt;0,NETWORKDAYS.INTL(F28,G28,11,'MENU TENDINA'!$I$33:$I$44),"")</f>
        <v/>
      </c>
      <c r="M28" s="76"/>
      <c r="N28" s="142">
        <f t="shared" si="9"/>
        <v>0</v>
      </c>
      <c r="O28" s="142">
        <f t="shared" si="10"/>
        <v>0</v>
      </c>
      <c r="P28" s="142">
        <f t="shared" si="11"/>
        <v>0</v>
      </c>
      <c r="Q28" s="142">
        <f t="shared" si="12"/>
        <v>0</v>
      </c>
      <c r="R28" s="13">
        <f t="shared" si="13"/>
        <v>0</v>
      </c>
      <c r="S28" s="14">
        <f t="shared" si="14"/>
        <v>0</v>
      </c>
      <c r="T28" s="188">
        <f t="shared" si="15"/>
        <v>0</v>
      </c>
      <c r="U28" s="189">
        <f t="shared" si="16"/>
        <v>0</v>
      </c>
      <c r="V28" s="190">
        <f t="shared" si="17"/>
        <v>0</v>
      </c>
      <c r="W28" s="189">
        <f t="shared" si="18"/>
        <v>0</v>
      </c>
      <c r="X28" s="190">
        <f t="shared" si="19"/>
        <v>0</v>
      </c>
      <c r="Y28" s="74">
        <f t="shared" si="20"/>
        <v>0</v>
      </c>
      <c r="Z28" s="99">
        <f t="shared" si="21"/>
        <v>0</v>
      </c>
    </row>
    <row r="29" spans="1:26" ht="24.95" customHeight="1" x14ac:dyDescent="0.35">
      <c r="A29" s="73"/>
      <c r="B29" s="26"/>
      <c r="C29" s="64"/>
      <c r="D29" s="27"/>
      <c r="E29" s="28"/>
      <c r="F29" s="4"/>
      <c r="G29" s="4"/>
      <c r="H29" s="5"/>
      <c r="I29" s="5"/>
      <c r="J29" s="186">
        <f t="shared" si="22"/>
        <v>0</v>
      </c>
      <c r="K29" s="210" t="str">
        <f>IF(J29&gt;0,IF(F29="","Inserire periodo in colonne F e G",IF(G29="","Inserire periodo in colonne F e G",IF(H29="","Inserire gg. presenza in colonna H",IF(J29&gt;L29,"Errore n. max giorni! Verificare periodo inserito",IF(NETWORKDAYS.INTL(F29,G29,11,'MENU TENDINA'!I$33:I$44)=J29,"ok",""))))),IF(AND(J29=0,F29&gt;0,G29&gt;0),"Inserire n. giorni colonne H/I",""))</f>
        <v/>
      </c>
      <c r="L29" s="187" t="str">
        <f>IF(J29&gt;0,NETWORKDAYS.INTL(F29,G29,11,'MENU TENDINA'!$I$33:$I$44),"")</f>
        <v/>
      </c>
      <c r="M29" s="76"/>
      <c r="N29" s="142">
        <f t="shared" si="9"/>
        <v>0</v>
      </c>
      <c r="O29" s="142">
        <f t="shared" si="10"/>
        <v>0</v>
      </c>
      <c r="P29" s="142">
        <f t="shared" si="11"/>
        <v>0</v>
      </c>
      <c r="Q29" s="142">
        <f t="shared" si="12"/>
        <v>0</v>
      </c>
      <c r="R29" s="13">
        <f t="shared" si="13"/>
        <v>0</v>
      </c>
      <c r="S29" s="14">
        <f t="shared" si="14"/>
        <v>0</v>
      </c>
      <c r="T29" s="188">
        <f t="shared" si="15"/>
        <v>0</v>
      </c>
      <c r="U29" s="189">
        <f t="shared" si="16"/>
        <v>0</v>
      </c>
      <c r="V29" s="190">
        <f t="shared" si="17"/>
        <v>0</v>
      </c>
      <c r="W29" s="189">
        <f t="shared" si="18"/>
        <v>0</v>
      </c>
      <c r="X29" s="190">
        <f t="shared" si="19"/>
        <v>0</v>
      </c>
      <c r="Y29" s="74">
        <f t="shared" si="20"/>
        <v>0</v>
      </c>
      <c r="Z29" s="99">
        <f t="shared" si="21"/>
        <v>0</v>
      </c>
    </row>
    <row r="30" spans="1:26" ht="24.95" customHeight="1" x14ac:dyDescent="0.35">
      <c r="A30" s="73"/>
      <c r="B30" s="26"/>
      <c r="C30" s="64"/>
      <c r="D30" s="27"/>
      <c r="E30" s="28"/>
      <c r="F30" s="4"/>
      <c r="G30" s="4"/>
      <c r="H30" s="5"/>
      <c r="I30" s="5"/>
      <c r="J30" s="186">
        <f t="shared" si="22"/>
        <v>0</v>
      </c>
      <c r="K30" s="210" t="str">
        <f>IF(J30&gt;0,IF(F30="","Inserire periodo in colonne F e G",IF(G30="","Inserire periodo in colonne F e G",IF(H30="","Inserire gg. presenza in colonna H",IF(J30&gt;L30,"Errore n. max giorni! Verificare periodo inserito",IF(NETWORKDAYS.INTL(F30,G30,11,'MENU TENDINA'!I$33:I$44)=J30,"ok",""))))),IF(AND(J30=0,F30&gt;0,G30&gt;0),"Inserire n. giorni colonne H/I",""))</f>
        <v/>
      </c>
      <c r="L30" s="187" t="str">
        <f>IF(J30&gt;0,NETWORKDAYS.INTL(F30,G30,11,'MENU TENDINA'!$I$33:$I$44),"")</f>
        <v/>
      </c>
      <c r="M30" s="76"/>
      <c r="N30" s="142">
        <f t="shared" si="9"/>
        <v>0</v>
      </c>
      <c r="O30" s="142">
        <f t="shared" si="10"/>
        <v>0</v>
      </c>
      <c r="P30" s="142">
        <f t="shared" si="11"/>
        <v>0</v>
      </c>
      <c r="Q30" s="142">
        <f t="shared" si="12"/>
        <v>0</v>
      </c>
      <c r="R30" s="13">
        <f t="shared" si="13"/>
        <v>0</v>
      </c>
      <c r="S30" s="14">
        <f t="shared" si="14"/>
        <v>0</v>
      </c>
      <c r="T30" s="188">
        <f t="shared" si="15"/>
        <v>0</v>
      </c>
      <c r="U30" s="189">
        <f t="shared" si="16"/>
        <v>0</v>
      </c>
      <c r="V30" s="190">
        <f t="shared" si="17"/>
        <v>0</v>
      </c>
      <c r="W30" s="189">
        <f t="shared" si="18"/>
        <v>0</v>
      </c>
      <c r="X30" s="190">
        <f t="shared" si="19"/>
        <v>0</v>
      </c>
      <c r="Y30" s="74">
        <f t="shared" si="20"/>
        <v>0</v>
      </c>
      <c r="Z30" s="99">
        <f t="shared" si="21"/>
        <v>0</v>
      </c>
    </row>
    <row r="31" spans="1:26" ht="24.95" customHeight="1" x14ac:dyDescent="0.35">
      <c r="A31" s="73"/>
      <c r="B31" s="26"/>
      <c r="C31" s="64"/>
      <c r="D31" s="27"/>
      <c r="E31" s="28"/>
      <c r="F31" s="4"/>
      <c r="G31" s="4"/>
      <c r="H31" s="5"/>
      <c r="I31" s="5"/>
      <c r="J31" s="186">
        <f t="shared" si="22"/>
        <v>0</v>
      </c>
      <c r="K31" s="210" t="str">
        <f>IF(J31&gt;0,IF(F31="","Inserire periodo in colonne F e G",IF(G31="","Inserire periodo in colonne F e G",IF(H31="","Inserire gg. presenza in colonna H",IF(J31&gt;L31,"Errore n. max giorni! Verificare periodo inserito",IF(NETWORKDAYS.INTL(F31,G31,11,'MENU TENDINA'!I$33:I$44)=J31,"ok",""))))),IF(AND(J31=0,F31&gt;0,G31&gt;0),"Inserire n. giorni colonne H/I",""))</f>
        <v/>
      </c>
      <c r="L31" s="187" t="str">
        <f>IF(J31&gt;0,NETWORKDAYS.INTL(F31,G31,11,'MENU TENDINA'!$I$33:$I$44),"")</f>
        <v/>
      </c>
      <c r="M31" s="76"/>
      <c r="N31" s="142">
        <f t="shared" si="9"/>
        <v>0</v>
      </c>
      <c r="O31" s="142">
        <f t="shared" si="10"/>
        <v>0</v>
      </c>
      <c r="P31" s="142">
        <f t="shared" si="11"/>
        <v>0</v>
      </c>
      <c r="Q31" s="142">
        <f t="shared" si="12"/>
        <v>0</v>
      </c>
      <c r="R31" s="13">
        <f t="shared" si="13"/>
        <v>0</v>
      </c>
      <c r="S31" s="14">
        <f t="shared" si="14"/>
        <v>0</v>
      </c>
      <c r="T31" s="188">
        <f t="shared" si="15"/>
        <v>0</v>
      </c>
      <c r="U31" s="189">
        <f t="shared" si="16"/>
        <v>0</v>
      </c>
      <c r="V31" s="190">
        <f t="shared" si="17"/>
        <v>0</v>
      </c>
      <c r="W31" s="189">
        <f t="shared" si="18"/>
        <v>0</v>
      </c>
      <c r="X31" s="190">
        <f t="shared" si="19"/>
        <v>0</v>
      </c>
      <c r="Y31" s="74">
        <f t="shared" si="20"/>
        <v>0</v>
      </c>
      <c r="Z31" s="99">
        <f t="shared" si="21"/>
        <v>0</v>
      </c>
    </row>
    <row r="32" spans="1:26" ht="24.95" customHeight="1" x14ac:dyDescent="0.35">
      <c r="A32" s="73"/>
      <c r="B32" s="26"/>
      <c r="C32" s="64"/>
      <c r="D32" s="27"/>
      <c r="E32" s="28"/>
      <c r="F32" s="4"/>
      <c r="G32" s="4"/>
      <c r="H32" s="5"/>
      <c r="I32" s="5"/>
      <c r="J32" s="186">
        <f t="shared" si="22"/>
        <v>0</v>
      </c>
      <c r="K32" s="210" t="str">
        <f>IF(J32&gt;0,IF(F32="","Inserire periodo in colonne F e G",IF(G32="","Inserire periodo in colonne F e G",IF(H32="","Inserire gg. presenza in colonna H",IF(J32&gt;L32,"Errore n. max giorni! Verificare periodo inserito",IF(NETWORKDAYS.INTL(F32,G32,11,'MENU TENDINA'!I$33:I$44)=J32,"ok",""))))),IF(AND(J32=0,F32&gt;0,G32&gt;0),"Inserire n. giorni colonne H/I",""))</f>
        <v/>
      </c>
      <c r="L32" s="187" t="str">
        <f>IF(J32&gt;0,NETWORKDAYS.INTL(F32,G32,11,'MENU TENDINA'!$I$33:$I$44),"")</f>
        <v/>
      </c>
      <c r="M32" s="76"/>
      <c r="N32" s="142">
        <f t="shared" si="9"/>
        <v>0</v>
      </c>
      <c r="O32" s="142">
        <f t="shared" si="10"/>
        <v>0</v>
      </c>
      <c r="P32" s="142">
        <f t="shared" si="11"/>
        <v>0</v>
      </c>
      <c r="Q32" s="142">
        <f t="shared" si="12"/>
        <v>0</v>
      </c>
      <c r="R32" s="13">
        <f t="shared" si="13"/>
        <v>0</v>
      </c>
      <c r="S32" s="14">
        <f t="shared" si="14"/>
        <v>0</v>
      </c>
      <c r="T32" s="188">
        <f t="shared" si="15"/>
        <v>0</v>
      </c>
      <c r="U32" s="189">
        <f t="shared" si="16"/>
        <v>0</v>
      </c>
      <c r="V32" s="190">
        <f t="shared" si="17"/>
        <v>0</v>
      </c>
      <c r="W32" s="189">
        <f t="shared" si="18"/>
        <v>0</v>
      </c>
      <c r="X32" s="190">
        <f t="shared" si="19"/>
        <v>0</v>
      </c>
      <c r="Y32" s="74">
        <f t="shared" si="20"/>
        <v>0</v>
      </c>
      <c r="Z32" s="99">
        <f t="shared" si="21"/>
        <v>0</v>
      </c>
    </row>
    <row r="33" spans="1:26" ht="24.95" customHeight="1" x14ac:dyDescent="0.35">
      <c r="A33" s="73"/>
      <c r="B33" s="26"/>
      <c r="C33" s="64"/>
      <c r="D33" s="27"/>
      <c r="E33" s="28"/>
      <c r="F33" s="4"/>
      <c r="G33" s="4"/>
      <c r="H33" s="5"/>
      <c r="I33" s="5"/>
      <c r="J33" s="186">
        <f t="shared" si="22"/>
        <v>0</v>
      </c>
      <c r="K33" s="210" t="str">
        <f>IF(J33&gt;0,IF(F33="","Inserire periodo in colonne F e G",IF(G33="","Inserire periodo in colonne F e G",IF(H33="","Inserire gg. presenza in colonna H",IF(J33&gt;L33,"Errore n. max giorni! Verificare periodo inserito",IF(NETWORKDAYS.INTL(F33,G33,11,'MENU TENDINA'!I$33:I$44)=J33,"ok",""))))),IF(AND(J33=0,F33&gt;0,G33&gt;0),"Inserire n. giorni colonne H/I",""))</f>
        <v/>
      </c>
      <c r="L33" s="187" t="str">
        <f>IF(J33&gt;0,NETWORKDAYS.INTL(F33,G33,11,'MENU TENDINA'!$I$33:$I$44),"")</f>
        <v/>
      </c>
      <c r="M33" s="76"/>
      <c r="N33" s="142">
        <f t="shared" si="9"/>
        <v>0</v>
      </c>
      <c r="O33" s="142">
        <f t="shared" si="10"/>
        <v>0</v>
      </c>
      <c r="P33" s="142">
        <f t="shared" si="11"/>
        <v>0</v>
      </c>
      <c r="Q33" s="142">
        <f t="shared" si="12"/>
        <v>0</v>
      </c>
      <c r="R33" s="13">
        <f t="shared" si="13"/>
        <v>0</v>
      </c>
      <c r="S33" s="14">
        <f t="shared" si="14"/>
        <v>0</v>
      </c>
      <c r="T33" s="188">
        <f t="shared" si="15"/>
        <v>0</v>
      </c>
      <c r="U33" s="189">
        <f t="shared" si="16"/>
        <v>0</v>
      </c>
      <c r="V33" s="190">
        <f t="shared" si="17"/>
        <v>0</v>
      </c>
      <c r="W33" s="189">
        <f t="shared" si="18"/>
        <v>0</v>
      </c>
      <c r="X33" s="190">
        <f t="shared" si="19"/>
        <v>0</v>
      </c>
      <c r="Y33" s="74">
        <f t="shared" si="20"/>
        <v>0</v>
      </c>
      <c r="Z33" s="99">
        <f t="shared" si="21"/>
        <v>0</v>
      </c>
    </row>
    <row r="34" spans="1:26" ht="24.95" customHeight="1" x14ac:dyDescent="0.35">
      <c r="A34" s="73"/>
      <c r="B34" s="26"/>
      <c r="C34" s="64"/>
      <c r="D34" s="27"/>
      <c r="E34" s="28"/>
      <c r="F34" s="4"/>
      <c r="G34" s="4"/>
      <c r="H34" s="5"/>
      <c r="I34" s="5"/>
      <c r="J34" s="186">
        <f t="shared" si="22"/>
        <v>0</v>
      </c>
      <c r="K34" s="210" t="str">
        <f>IF(J34&gt;0,IF(F34="","Inserire periodo in colonne F e G",IF(G34="","Inserire periodo in colonne F e G",IF(H34="","Inserire gg. presenza in colonna H",IF(J34&gt;L34,"Errore n. max giorni! Verificare periodo inserito",IF(NETWORKDAYS.INTL(F34,G34,11,'MENU TENDINA'!I$33:I$44)=J34,"ok",""))))),IF(AND(J34=0,F34&gt;0,G34&gt;0),"Inserire n. giorni colonne H/I",""))</f>
        <v/>
      </c>
      <c r="L34" s="187" t="str">
        <f>IF(J34&gt;0,NETWORKDAYS.INTL(F34,G34,11,'MENU TENDINA'!$I$33:$I$44),"")</f>
        <v/>
      </c>
      <c r="M34" s="76"/>
      <c r="N34" s="142">
        <f t="shared" si="9"/>
        <v>0</v>
      </c>
      <c r="O34" s="142">
        <f t="shared" si="10"/>
        <v>0</v>
      </c>
      <c r="P34" s="142">
        <f t="shared" si="11"/>
        <v>0</v>
      </c>
      <c r="Q34" s="142">
        <f t="shared" si="12"/>
        <v>0</v>
      </c>
      <c r="R34" s="13">
        <f t="shared" si="13"/>
        <v>0</v>
      </c>
      <c r="S34" s="14">
        <f t="shared" si="14"/>
        <v>0</v>
      </c>
      <c r="T34" s="188">
        <f t="shared" si="15"/>
        <v>0</v>
      </c>
      <c r="U34" s="189">
        <f t="shared" si="16"/>
        <v>0</v>
      </c>
      <c r="V34" s="190">
        <f t="shared" si="17"/>
        <v>0</v>
      </c>
      <c r="W34" s="189">
        <f t="shared" si="18"/>
        <v>0</v>
      </c>
      <c r="X34" s="190">
        <f t="shared" si="19"/>
        <v>0</v>
      </c>
      <c r="Y34" s="74">
        <f t="shared" si="20"/>
        <v>0</v>
      </c>
      <c r="Z34" s="99">
        <f t="shared" si="21"/>
        <v>0</v>
      </c>
    </row>
    <row r="35" spans="1:26" ht="24.95" customHeight="1" x14ac:dyDescent="0.35">
      <c r="A35" s="73"/>
      <c r="B35" s="26"/>
      <c r="C35" s="64"/>
      <c r="D35" s="27"/>
      <c r="E35" s="28"/>
      <c r="F35" s="4"/>
      <c r="G35" s="4"/>
      <c r="H35" s="5"/>
      <c r="I35" s="5"/>
      <c r="J35" s="186">
        <f t="shared" si="22"/>
        <v>0</v>
      </c>
      <c r="K35" s="210" t="str">
        <f>IF(J35&gt;0,IF(F35="","Inserire periodo in colonne F e G",IF(G35="","Inserire periodo in colonne F e G",IF(H35="","Inserire gg. presenza in colonna H",IF(J35&gt;L35,"Errore n. max giorni! Verificare periodo inserito",IF(NETWORKDAYS.INTL(F35,G35,11,'MENU TENDINA'!I$33:I$44)=J35,"ok",""))))),IF(AND(J35=0,F35&gt;0,G35&gt;0),"Inserire n. giorni colonne H/I",""))</f>
        <v/>
      </c>
      <c r="L35" s="187" t="str">
        <f>IF(J35&gt;0,NETWORKDAYS.INTL(F35,G35,11,'MENU TENDINA'!$I$33:$I$44),"")</f>
        <v/>
      </c>
      <c r="M35" s="76"/>
      <c r="N35" s="142">
        <f t="shared" si="9"/>
        <v>0</v>
      </c>
      <c r="O35" s="142">
        <f t="shared" si="10"/>
        <v>0</v>
      </c>
      <c r="P35" s="142">
        <f t="shared" si="11"/>
        <v>0</v>
      </c>
      <c r="Q35" s="142">
        <f t="shared" si="12"/>
        <v>0</v>
      </c>
      <c r="R35" s="13">
        <f t="shared" si="13"/>
        <v>0</v>
      </c>
      <c r="S35" s="14">
        <f t="shared" si="14"/>
        <v>0</v>
      </c>
      <c r="T35" s="188">
        <f t="shared" si="15"/>
        <v>0</v>
      </c>
      <c r="U35" s="189">
        <f t="shared" si="16"/>
        <v>0</v>
      </c>
      <c r="V35" s="190">
        <f t="shared" si="17"/>
        <v>0</v>
      </c>
      <c r="W35" s="189">
        <f t="shared" si="18"/>
        <v>0</v>
      </c>
      <c r="X35" s="190">
        <f t="shared" si="19"/>
        <v>0</v>
      </c>
      <c r="Y35" s="74">
        <f t="shared" si="20"/>
        <v>0</v>
      </c>
      <c r="Z35" s="99">
        <f t="shared" si="21"/>
        <v>0</v>
      </c>
    </row>
    <row r="36" spans="1:26" ht="24.95" customHeight="1" x14ac:dyDescent="0.35">
      <c r="A36" s="73"/>
      <c r="B36" s="26"/>
      <c r="C36" s="64"/>
      <c r="D36" s="27"/>
      <c r="E36" s="28"/>
      <c r="F36" s="4"/>
      <c r="G36" s="4"/>
      <c r="H36" s="5"/>
      <c r="I36" s="5"/>
      <c r="J36" s="186">
        <f t="shared" si="22"/>
        <v>0</v>
      </c>
      <c r="K36" s="210" t="str">
        <f>IF(J36&gt;0,IF(F36="","Inserire periodo in colonne F e G",IF(G36="","Inserire periodo in colonne F e G",IF(H36="","Inserire gg. presenza in colonna H",IF(J36&gt;L36,"Errore n. max giorni! Verificare periodo inserito",IF(NETWORKDAYS.INTL(F36,G36,11,'MENU TENDINA'!I$33:I$44)=J36,"ok",""))))),IF(AND(J36=0,F36&gt;0,G36&gt;0),"Inserire n. giorni colonne H/I",""))</f>
        <v/>
      </c>
      <c r="L36" s="187" t="str">
        <f>IF(J36&gt;0,NETWORKDAYS.INTL(F36,G36,11,'MENU TENDINA'!$I$33:$I$44),"")</f>
        <v/>
      </c>
      <c r="M36" s="76"/>
      <c r="N36" s="142">
        <f t="shared" si="9"/>
        <v>0</v>
      </c>
      <c r="O36" s="142">
        <f t="shared" si="10"/>
        <v>0</v>
      </c>
      <c r="P36" s="142">
        <f t="shared" si="11"/>
        <v>0</v>
      </c>
      <c r="Q36" s="142">
        <f t="shared" si="12"/>
        <v>0</v>
      </c>
      <c r="R36" s="13">
        <f t="shared" si="13"/>
        <v>0</v>
      </c>
      <c r="S36" s="14">
        <f t="shared" si="14"/>
        <v>0</v>
      </c>
      <c r="T36" s="188">
        <f t="shared" si="15"/>
        <v>0</v>
      </c>
      <c r="U36" s="189">
        <f t="shared" si="16"/>
        <v>0</v>
      </c>
      <c r="V36" s="190">
        <f t="shared" si="17"/>
        <v>0</v>
      </c>
      <c r="W36" s="189">
        <f t="shared" si="18"/>
        <v>0</v>
      </c>
      <c r="X36" s="190">
        <f t="shared" si="19"/>
        <v>0</v>
      </c>
      <c r="Y36" s="74">
        <f t="shared" si="20"/>
        <v>0</v>
      </c>
      <c r="Z36" s="99">
        <f t="shared" si="21"/>
        <v>0</v>
      </c>
    </row>
    <row r="37" spans="1:26" ht="24.95" customHeight="1" x14ac:dyDescent="0.35">
      <c r="A37" s="73"/>
      <c r="B37" s="26"/>
      <c r="C37" s="64"/>
      <c r="D37" s="27"/>
      <c r="E37" s="28"/>
      <c r="F37" s="4"/>
      <c r="G37" s="4"/>
      <c r="H37" s="5"/>
      <c r="I37" s="5"/>
      <c r="J37" s="186">
        <f t="shared" si="22"/>
        <v>0</v>
      </c>
      <c r="K37" s="210" t="str">
        <f>IF(J37&gt;0,IF(F37="","Inserire periodo in colonne F e G",IF(G37="","Inserire periodo in colonne F e G",IF(H37="","Inserire gg. presenza in colonna H",IF(J37&gt;L37,"Errore n. max giorni! Verificare periodo inserito",IF(NETWORKDAYS.INTL(F37,G37,11,'MENU TENDINA'!I$33:I$44)=J37,"ok",""))))),IF(AND(J37=0,F37&gt;0,G37&gt;0),"Inserire n. giorni colonne H/I",""))</f>
        <v/>
      </c>
      <c r="L37" s="187" t="str">
        <f>IF(J37&gt;0,NETWORKDAYS.INTL(F37,G37,11,'MENU TENDINA'!$I$33:$I$44),"")</f>
        <v/>
      </c>
      <c r="M37" s="76"/>
      <c r="N37" s="142">
        <f t="shared" si="9"/>
        <v>0</v>
      </c>
      <c r="O37" s="142">
        <f t="shared" si="10"/>
        <v>0</v>
      </c>
      <c r="P37" s="142">
        <f t="shared" si="11"/>
        <v>0</v>
      </c>
      <c r="Q37" s="142">
        <f t="shared" si="12"/>
        <v>0</v>
      </c>
      <c r="R37" s="13">
        <f t="shared" si="13"/>
        <v>0</v>
      </c>
      <c r="S37" s="14">
        <f t="shared" si="14"/>
        <v>0</v>
      </c>
      <c r="T37" s="188">
        <f t="shared" si="15"/>
        <v>0</v>
      </c>
      <c r="U37" s="189">
        <f t="shared" si="16"/>
        <v>0</v>
      </c>
      <c r="V37" s="190">
        <f t="shared" si="17"/>
        <v>0</v>
      </c>
      <c r="W37" s="189">
        <f t="shared" si="18"/>
        <v>0</v>
      </c>
      <c r="X37" s="190">
        <f t="shared" si="19"/>
        <v>0</v>
      </c>
      <c r="Y37" s="74">
        <f t="shared" si="20"/>
        <v>0</v>
      </c>
      <c r="Z37" s="99">
        <f t="shared" si="21"/>
        <v>0</v>
      </c>
    </row>
    <row r="38" spans="1:26" ht="24.95" customHeight="1" x14ac:dyDescent="0.35">
      <c r="A38" s="73"/>
      <c r="B38" s="26"/>
      <c r="C38" s="64"/>
      <c r="D38" s="27"/>
      <c r="E38" s="28"/>
      <c r="F38" s="4"/>
      <c r="G38" s="4"/>
      <c r="H38" s="5"/>
      <c r="I38" s="5"/>
      <c r="J38" s="186">
        <f t="shared" si="22"/>
        <v>0</v>
      </c>
      <c r="K38" s="210" t="str">
        <f>IF(J38&gt;0,IF(F38="","Inserire periodo in colonne F e G",IF(G38="","Inserire periodo in colonne F e G",IF(H38="","Inserire gg. presenza in colonna H",IF(J38&gt;L38,"Errore n. max giorni! Verificare periodo inserito",IF(NETWORKDAYS.INTL(F38,G38,11,'MENU TENDINA'!I$33:I$44)=J38,"ok",""))))),IF(AND(J38=0,F38&gt;0,G38&gt;0),"Inserire n. giorni colonne H/I",""))</f>
        <v/>
      </c>
      <c r="L38" s="187" t="str">
        <f>IF(J38&gt;0,NETWORKDAYS.INTL(F38,G38,11,'MENU TENDINA'!$I$33:$I$44),"")</f>
        <v/>
      </c>
      <c r="M38" s="76"/>
      <c r="N38" s="142">
        <f t="shared" si="9"/>
        <v>0</v>
      </c>
      <c r="O38" s="142">
        <f t="shared" si="10"/>
        <v>0</v>
      </c>
      <c r="P38" s="142">
        <f t="shared" si="11"/>
        <v>0</v>
      </c>
      <c r="Q38" s="142">
        <f t="shared" si="12"/>
        <v>0</v>
      </c>
      <c r="R38" s="13">
        <f t="shared" si="13"/>
        <v>0</v>
      </c>
      <c r="S38" s="14">
        <f t="shared" si="14"/>
        <v>0</v>
      </c>
      <c r="T38" s="188">
        <f t="shared" si="15"/>
        <v>0</v>
      </c>
      <c r="U38" s="189">
        <f t="shared" si="16"/>
        <v>0</v>
      </c>
      <c r="V38" s="190">
        <f t="shared" si="17"/>
        <v>0</v>
      </c>
      <c r="W38" s="189">
        <f t="shared" si="18"/>
        <v>0</v>
      </c>
      <c r="X38" s="190">
        <f t="shared" si="19"/>
        <v>0</v>
      </c>
      <c r="Y38" s="74">
        <f t="shared" si="20"/>
        <v>0</v>
      </c>
      <c r="Z38" s="99">
        <f t="shared" si="21"/>
        <v>0</v>
      </c>
    </row>
    <row r="39" spans="1:26" ht="24.95" customHeight="1" x14ac:dyDescent="0.35">
      <c r="A39" s="73"/>
      <c r="B39" s="26"/>
      <c r="C39" s="64"/>
      <c r="D39" s="27"/>
      <c r="E39" s="28"/>
      <c r="F39" s="4"/>
      <c r="G39" s="4"/>
      <c r="H39" s="5"/>
      <c r="I39" s="5"/>
      <c r="J39" s="186">
        <f t="shared" si="22"/>
        <v>0</v>
      </c>
      <c r="K39" s="210" t="str">
        <f>IF(J39&gt;0,IF(F39="","Inserire periodo in colonne F e G",IF(G39="","Inserire periodo in colonne F e G",IF(H39="","Inserire gg. presenza in colonna H",IF(J39&gt;L39,"Errore n. max giorni! Verificare periodo inserito",IF(NETWORKDAYS.INTL(F39,G39,11,'MENU TENDINA'!I$33:I$44)=J39,"ok",""))))),IF(AND(J39=0,F39&gt;0,G39&gt;0),"Inserire n. giorni colonne H/I",""))</f>
        <v/>
      </c>
      <c r="L39" s="187" t="str">
        <f>IF(J39&gt;0,NETWORKDAYS.INTL(F39,G39,11,'MENU TENDINA'!$I$33:$I$44),"")</f>
        <v/>
      </c>
      <c r="M39" s="76"/>
      <c r="N39" s="142">
        <f t="shared" si="9"/>
        <v>0</v>
      </c>
      <c r="O39" s="142">
        <f t="shared" si="10"/>
        <v>0</v>
      </c>
      <c r="P39" s="142">
        <f t="shared" si="11"/>
        <v>0</v>
      </c>
      <c r="Q39" s="142">
        <f t="shared" si="12"/>
        <v>0</v>
      </c>
      <c r="R39" s="13">
        <f t="shared" si="13"/>
        <v>0</v>
      </c>
      <c r="S39" s="14">
        <f t="shared" si="14"/>
        <v>0</v>
      </c>
      <c r="T39" s="188">
        <f t="shared" si="15"/>
        <v>0</v>
      </c>
      <c r="U39" s="189">
        <f t="shared" si="16"/>
        <v>0</v>
      </c>
      <c r="V39" s="190">
        <f t="shared" si="17"/>
        <v>0</v>
      </c>
      <c r="W39" s="189">
        <f t="shared" si="18"/>
        <v>0</v>
      </c>
      <c r="X39" s="190">
        <f t="shared" si="19"/>
        <v>0</v>
      </c>
      <c r="Y39" s="74">
        <f t="shared" si="20"/>
        <v>0</v>
      </c>
      <c r="Z39" s="99">
        <f t="shared" si="21"/>
        <v>0</v>
      </c>
    </row>
    <row r="40" spans="1:26" ht="24.95" customHeight="1" x14ac:dyDescent="0.35">
      <c r="A40" s="73"/>
      <c r="B40" s="26"/>
      <c r="C40" s="64"/>
      <c r="D40" s="27"/>
      <c r="E40" s="28"/>
      <c r="F40" s="4"/>
      <c r="G40" s="4"/>
      <c r="H40" s="5"/>
      <c r="I40" s="5"/>
      <c r="J40" s="186">
        <f t="shared" si="22"/>
        <v>0</v>
      </c>
      <c r="K40" s="210" t="str">
        <f>IF(J40&gt;0,IF(F40="","Inserire periodo in colonne F e G",IF(G40="","Inserire periodo in colonne F e G",IF(H40="","Inserire gg. presenza in colonna H",IF(J40&gt;L40,"Errore n. max giorni! Verificare periodo inserito",IF(NETWORKDAYS.INTL(F40,G40,11,'MENU TENDINA'!I$33:I$44)=J40,"ok",""))))),IF(AND(J40=0,F40&gt;0,G40&gt;0),"Inserire n. giorni colonne H/I",""))</f>
        <v/>
      </c>
      <c r="L40" s="187" t="str">
        <f>IF(J40&gt;0,NETWORKDAYS.INTL(F40,G40,11,'MENU TENDINA'!$I$33:$I$44),"")</f>
        <v/>
      </c>
      <c r="M40" s="76"/>
      <c r="N40" s="142">
        <f t="shared" si="9"/>
        <v>0</v>
      </c>
      <c r="O40" s="142">
        <f t="shared" si="10"/>
        <v>0</v>
      </c>
      <c r="P40" s="142">
        <f t="shared" si="11"/>
        <v>0</v>
      </c>
      <c r="Q40" s="142">
        <f t="shared" si="12"/>
        <v>0</v>
      </c>
      <c r="R40" s="13">
        <f t="shared" si="13"/>
        <v>0</v>
      </c>
      <c r="S40" s="14">
        <f t="shared" si="14"/>
        <v>0</v>
      </c>
      <c r="T40" s="188">
        <f t="shared" si="15"/>
        <v>0</v>
      </c>
      <c r="U40" s="189">
        <f t="shared" si="16"/>
        <v>0</v>
      </c>
      <c r="V40" s="190">
        <f t="shared" si="17"/>
        <v>0</v>
      </c>
      <c r="W40" s="189">
        <f t="shared" si="18"/>
        <v>0</v>
      </c>
      <c r="X40" s="190">
        <f t="shared" si="19"/>
        <v>0</v>
      </c>
      <c r="Y40" s="74">
        <f t="shared" si="20"/>
        <v>0</v>
      </c>
      <c r="Z40" s="99">
        <f t="shared" si="21"/>
        <v>0</v>
      </c>
    </row>
    <row r="41" spans="1:26" ht="24.95" customHeight="1" x14ac:dyDescent="0.35">
      <c r="A41" s="73"/>
      <c r="B41" s="26"/>
      <c r="C41" s="64"/>
      <c r="D41" s="27"/>
      <c r="E41" s="28"/>
      <c r="F41" s="4"/>
      <c r="G41" s="4"/>
      <c r="H41" s="5"/>
      <c r="I41" s="5"/>
      <c r="J41" s="186">
        <f t="shared" si="22"/>
        <v>0</v>
      </c>
      <c r="K41" s="210" t="str">
        <f>IF(J41&gt;0,IF(F41="","Inserire periodo in colonne F e G",IF(G41="","Inserire periodo in colonne F e G",IF(H41="","Inserire gg. presenza in colonna H",IF(J41&gt;L41,"Errore n. max giorni! Verificare periodo inserito",IF(NETWORKDAYS.INTL(F41,G41,11,'MENU TENDINA'!I$33:I$44)=J41,"ok",""))))),IF(AND(J41=0,F41&gt;0,G41&gt;0),"Inserire n. giorni colonne H/I",""))</f>
        <v/>
      </c>
      <c r="L41" s="187" t="str">
        <f>IF(J41&gt;0,NETWORKDAYS.INTL(F41,G41,11,'MENU TENDINA'!$I$33:$I$44),"")</f>
        <v/>
      </c>
      <c r="M41" s="76"/>
      <c r="N41" s="142">
        <f t="shared" si="9"/>
        <v>0</v>
      </c>
      <c r="O41" s="142">
        <f t="shared" si="10"/>
        <v>0</v>
      </c>
      <c r="P41" s="142">
        <f t="shared" si="11"/>
        <v>0</v>
      </c>
      <c r="Q41" s="142">
        <f t="shared" si="12"/>
        <v>0</v>
      </c>
      <c r="R41" s="13">
        <f t="shared" si="13"/>
        <v>0</v>
      </c>
      <c r="S41" s="14">
        <f t="shared" si="14"/>
        <v>0</v>
      </c>
      <c r="T41" s="188">
        <f t="shared" si="15"/>
        <v>0</v>
      </c>
      <c r="U41" s="189">
        <f t="shared" si="16"/>
        <v>0</v>
      </c>
      <c r="V41" s="190">
        <f t="shared" si="17"/>
        <v>0</v>
      </c>
      <c r="W41" s="189">
        <f t="shared" si="18"/>
        <v>0</v>
      </c>
      <c r="X41" s="190">
        <f t="shared" si="19"/>
        <v>0</v>
      </c>
      <c r="Y41" s="74">
        <f t="shared" si="20"/>
        <v>0</v>
      </c>
      <c r="Z41" s="99">
        <f t="shared" si="21"/>
        <v>0</v>
      </c>
    </row>
    <row r="42" spans="1:26" ht="24.95" customHeight="1" x14ac:dyDescent="0.35">
      <c r="A42" s="73"/>
      <c r="B42" s="26"/>
      <c r="C42" s="64"/>
      <c r="D42" s="27"/>
      <c r="E42" s="28"/>
      <c r="F42" s="4"/>
      <c r="G42" s="4"/>
      <c r="H42" s="5"/>
      <c r="I42" s="5"/>
      <c r="J42" s="186">
        <f t="shared" si="22"/>
        <v>0</v>
      </c>
      <c r="K42" s="210" t="str">
        <f>IF(J42&gt;0,IF(F42="","Inserire periodo in colonne F e G",IF(G42="","Inserire periodo in colonne F e G",IF(H42="","Inserire gg. presenza in colonna H",IF(J42&gt;L42,"Errore n. max giorni! Verificare periodo inserito",IF(NETWORKDAYS.INTL(F42,G42,11,'MENU TENDINA'!I$33:I$44)=J42,"ok",""))))),IF(AND(J42=0,F42&gt;0,G42&gt;0),"Inserire n. giorni colonne H/I",""))</f>
        <v/>
      </c>
      <c r="L42" s="187" t="str">
        <f>IF(J42&gt;0,NETWORKDAYS.INTL(F42,G42,11,'MENU TENDINA'!$I$33:$I$44),"")</f>
        <v/>
      </c>
      <c r="M42" s="76"/>
      <c r="N42" s="142">
        <f t="shared" si="9"/>
        <v>0</v>
      </c>
      <c r="O42" s="142">
        <f t="shared" si="10"/>
        <v>0</v>
      </c>
      <c r="P42" s="142">
        <f t="shared" si="11"/>
        <v>0</v>
      </c>
      <c r="Q42" s="142">
        <f t="shared" si="12"/>
        <v>0</v>
      </c>
      <c r="R42" s="13">
        <f t="shared" si="13"/>
        <v>0</v>
      </c>
      <c r="S42" s="14">
        <f t="shared" si="14"/>
        <v>0</v>
      </c>
      <c r="T42" s="188">
        <f t="shared" si="15"/>
        <v>0</v>
      </c>
      <c r="U42" s="189">
        <f t="shared" si="16"/>
        <v>0</v>
      </c>
      <c r="V42" s="190">
        <f t="shared" si="17"/>
        <v>0</v>
      </c>
      <c r="W42" s="189">
        <f t="shared" si="18"/>
        <v>0</v>
      </c>
      <c r="X42" s="190">
        <f t="shared" si="19"/>
        <v>0</v>
      </c>
      <c r="Y42" s="74">
        <f t="shared" si="20"/>
        <v>0</v>
      </c>
      <c r="Z42" s="99">
        <f t="shared" si="21"/>
        <v>0</v>
      </c>
    </row>
    <row r="43" spans="1:26" ht="24.95" customHeight="1" x14ac:dyDescent="0.35">
      <c r="A43" s="73"/>
      <c r="B43" s="26"/>
      <c r="C43" s="64"/>
      <c r="D43" s="27"/>
      <c r="E43" s="28"/>
      <c r="F43" s="4"/>
      <c r="G43" s="4"/>
      <c r="H43" s="5"/>
      <c r="I43" s="5"/>
      <c r="J43" s="186">
        <f t="shared" si="22"/>
        <v>0</v>
      </c>
      <c r="K43" s="210" t="str">
        <f>IF(J43&gt;0,IF(F43="","Inserire periodo in colonne F e G",IF(G43="","Inserire periodo in colonne F e G",IF(H43="","Inserire gg. presenza in colonna H",IF(J43&gt;L43,"Errore n. max giorni! Verificare periodo inserito",IF(NETWORKDAYS.INTL(F43,G43,11,'MENU TENDINA'!I$33:I$44)=J43,"ok",""))))),IF(AND(J43=0,F43&gt;0,G43&gt;0),"Inserire n. giorni colonne H/I",""))</f>
        <v/>
      </c>
      <c r="L43" s="187" t="str">
        <f>IF(J43&gt;0,NETWORKDAYS.INTL(F43,G43,11,'MENU TENDINA'!$I$33:$I$44),"")</f>
        <v/>
      </c>
      <c r="M43" s="76"/>
      <c r="N43" s="142">
        <f t="shared" si="9"/>
        <v>0</v>
      </c>
      <c r="O43" s="142">
        <f t="shared" si="10"/>
        <v>0</v>
      </c>
      <c r="P43" s="142">
        <f t="shared" si="11"/>
        <v>0</v>
      </c>
      <c r="Q43" s="142">
        <f t="shared" si="12"/>
        <v>0</v>
      </c>
      <c r="R43" s="13">
        <f t="shared" si="13"/>
        <v>0</v>
      </c>
      <c r="S43" s="14">
        <f t="shared" si="14"/>
        <v>0</v>
      </c>
      <c r="T43" s="188">
        <f t="shared" si="15"/>
        <v>0</v>
      </c>
      <c r="U43" s="189">
        <f t="shared" si="16"/>
        <v>0</v>
      </c>
      <c r="V43" s="190">
        <f t="shared" si="17"/>
        <v>0</v>
      </c>
      <c r="W43" s="189">
        <f t="shared" si="18"/>
        <v>0</v>
      </c>
      <c r="X43" s="190">
        <f t="shared" si="19"/>
        <v>0</v>
      </c>
      <c r="Y43" s="74">
        <f t="shared" si="20"/>
        <v>0</v>
      </c>
      <c r="Z43" s="99">
        <f t="shared" si="21"/>
        <v>0</v>
      </c>
    </row>
    <row r="44" spans="1:26" ht="24.95" customHeight="1" x14ac:dyDescent="0.35">
      <c r="A44" s="73"/>
      <c r="B44" s="26"/>
      <c r="C44" s="64"/>
      <c r="D44" s="27"/>
      <c r="E44" s="28"/>
      <c r="F44" s="4"/>
      <c r="G44" s="4"/>
      <c r="H44" s="5"/>
      <c r="I44" s="5"/>
      <c r="J44" s="186">
        <f t="shared" si="22"/>
        <v>0</v>
      </c>
      <c r="K44" s="210" t="str">
        <f>IF(J44&gt;0,IF(F44="","Inserire periodo in colonne F e G",IF(G44="","Inserire periodo in colonne F e G",IF(H44="","Inserire gg. presenza in colonna H",IF(J44&gt;L44,"Errore n. max giorni! Verificare periodo inserito",IF(NETWORKDAYS.INTL(F44,G44,11,'MENU TENDINA'!I$33:I$44)=J44,"ok",""))))),IF(AND(J44=0,F44&gt;0,G44&gt;0),"Inserire n. giorni colonne H/I",""))</f>
        <v/>
      </c>
      <c r="L44" s="187" t="str">
        <f>IF(J44&gt;0,NETWORKDAYS.INTL(F44,G44,11,'MENU TENDINA'!$I$33:$I$44),"")</f>
        <v/>
      </c>
      <c r="M44" s="76"/>
      <c r="N44" s="142">
        <f t="shared" si="9"/>
        <v>0</v>
      </c>
      <c r="O44" s="142">
        <f t="shared" si="10"/>
        <v>0</v>
      </c>
      <c r="P44" s="142">
        <f t="shared" si="11"/>
        <v>0</v>
      </c>
      <c r="Q44" s="142">
        <f t="shared" si="12"/>
        <v>0</v>
      </c>
      <c r="R44" s="13">
        <f t="shared" si="13"/>
        <v>0</v>
      </c>
      <c r="S44" s="14">
        <f t="shared" si="14"/>
        <v>0</v>
      </c>
      <c r="T44" s="188">
        <f t="shared" si="15"/>
        <v>0</v>
      </c>
      <c r="U44" s="189">
        <f t="shared" si="16"/>
        <v>0</v>
      </c>
      <c r="V44" s="190">
        <f t="shared" si="17"/>
        <v>0</v>
      </c>
      <c r="W44" s="189">
        <f t="shared" si="18"/>
        <v>0</v>
      </c>
      <c r="X44" s="190">
        <f t="shared" si="19"/>
        <v>0</v>
      </c>
      <c r="Y44" s="74">
        <f t="shared" si="20"/>
        <v>0</v>
      </c>
      <c r="Z44" s="99">
        <f t="shared" si="21"/>
        <v>0</v>
      </c>
    </row>
    <row r="45" spans="1:26" ht="24.95" customHeight="1" x14ac:dyDescent="0.35">
      <c r="A45" s="73"/>
      <c r="B45" s="26"/>
      <c r="C45" s="64"/>
      <c r="D45" s="27"/>
      <c r="E45" s="28"/>
      <c r="F45" s="4"/>
      <c r="G45" s="4"/>
      <c r="H45" s="5"/>
      <c r="I45" s="5"/>
      <c r="J45" s="186">
        <f t="shared" si="22"/>
        <v>0</v>
      </c>
      <c r="K45" s="210" t="str">
        <f>IF(J45&gt;0,IF(F45="","Inserire periodo in colonne F e G",IF(G45="","Inserire periodo in colonne F e G",IF(H45="","Inserire gg. presenza in colonna H",IF(J45&gt;L45,"Errore n. max giorni! Verificare periodo inserito",IF(NETWORKDAYS.INTL(F45,G45,11,'MENU TENDINA'!I$33:I$44)=J45,"ok",""))))),IF(AND(J45=0,F45&gt;0,G45&gt;0),"Inserire n. giorni colonne H/I",""))</f>
        <v/>
      </c>
      <c r="L45" s="187" t="str">
        <f>IF(J45&gt;0,NETWORKDAYS.INTL(F45,G45,11,'MENU TENDINA'!$I$33:$I$44),"")</f>
        <v/>
      </c>
      <c r="M45" s="76"/>
      <c r="N45" s="142">
        <f t="shared" si="9"/>
        <v>0</v>
      </c>
      <c r="O45" s="142">
        <f t="shared" si="10"/>
        <v>0</v>
      </c>
      <c r="P45" s="142">
        <f t="shared" si="11"/>
        <v>0</v>
      </c>
      <c r="Q45" s="142">
        <f t="shared" si="12"/>
        <v>0</v>
      </c>
      <c r="R45" s="13">
        <f t="shared" si="13"/>
        <v>0</v>
      </c>
      <c r="S45" s="14">
        <f t="shared" si="14"/>
        <v>0</v>
      </c>
      <c r="T45" s="188">
        <f t="shared" si="15"/>
        <v>0</v>
      </c>
      <c r="U45" s="189">
        <f t="shared" si="16"/>
        <v>0</v>
      </c>
      <c r="V45" s="190">
        <f t="shared" si="17"/>
        <v>0</v>
      </c>
      <c r="W45" s="189">
        <f t="shared" si="18"/>
        <v>0</v>
      </c>
      <c r="X45" s="190">
        <f t="shared" si="19"/>
        <v>0</v>
      </c>
      <c r="Y45" s="74">
        <f t="shared" si="20"/>
        <v>0</v>
      </c>
      <c r="Z45" s="99">
        <f t="shared" si="21"/>
        <v>0</v>
      </c>
    </row>
    <row r="46" spans="1:26" ht="24.95" customHeight="1" x14ac:dyDescent="0.35">
      <c r="A46" s="73"/>
      <c r="B46" s="26"/>
      <c r="C46" s="64"/>
      <c r="D46" s="27"/>
      <c r="E46" s="28"/>
      <c r="F46" s="4"/>
      <c r="G46" s="4"/>
      <c r="H46" s="5"/>
      <c r="I46" s="5"/>
      <c r="J46" s="186">
        <f t="shared" si="22"/>
        <v>0</v>
      </c>
      <c r="K46" s="210" t="str">
        <f>IF(J46&gt;0,IF(F46="","Inserire periodo in colonne F e G",IF(G46="","Inserire periodo in colonne F e G",IF(H46="","Inserire gg. presenza in colonna H",IF(J46&gt;L46,"Errore n. max giorni! Verificare periodo inserito",IF(NETWORKDAYS.INTL(F46,G46,11,'MENU TENDINA'!I$33:I$44)=J46,"ok",""))))),IF(AND(J46=0,F46&gt;0,G46&gt;0),"Inserire n. giorni colonne H/I",""))</f>
        <v/>
      </c>
      <c r="L46" s="187" t="str">
        <f>IF(J46&gt;0,NETWORKDAYS.INTL(F46,G46,11,'MENU TENDINA'!$I$33:$I$44),"")</f>
        <v/>
      </c>
      <c r="M46" s="76"/>
      <c r="N46" s="142">
        <f t="shared" si="9"/>
        <v>0</v>
      </c>
      <c r="O46" s="142">
        <f t="shared" si="10"/>
        <v>0</v>
      </c>
      <c r="P46" s="142">
        <f t="shared" si="11"/>
        <v>0</v>
      </c>
      <c r="Q46" s="142">
        <f t="shared" si="12"/>
        <v>0</v>
      </c>
      <c r="R46" s="13">
        <f t="shared" si="13"/>
        <v>0</v>
      </c>
      <c r="S46" s="14">
        <f t="shared" si="14"/>
        <v>0</v>
      </c>
      <c r="T46" s="188">
        <f t="shared" si="15"/>
        <v>0</v>
      </c>
      <c r="U46" s="189">
        <f t="shared" si="16"/>
        <v>0</v>
      </c>
      <c r="V46" s="190">
        <f t="shared" si="17"/>
        <v>0</v>
      </c>
      <c r="W46" s="189">
        <f t="shared" si="18"/>
        <v>0</v>
      </c>
      <c r="X46" s="190">
        <f t="shared" si="19"/>
        <v>0</v>
      </c>
      <c r="Y46" s="74">
        <f t="shared" si="20"/>
        <v>0</v>
      </c>
      <c r="Z46" s="99">
        <f t="shared" si="21"/>
        <v>0</v>
      </c>
    </row>
    <row r="47" spans="1:26" ht="24.95" customHeight="1" x14ac:dyDescent="0.35">
      <c r="A47" s="73"/>
      <c r="B47" s="26"/>
      <c r="C47" s="64"/>
      <c r="D47" s="27"/>
      <c r="E47" s="28"/>
      <c r="F47" s="4"/>
      <c r="G47" s="4"/>
      <c r="H47" s="5"/>
      <c r="I47" s="5"/>
      <c r="J47" s="186">
        <f t="shared" si="22"/>
        <v>0</v>
      </c>
      <c r="K47" s="210" t="str">
        <f>IF(J47&gt;0,IF(F47="","Inserire periodo in colonne F e G",IF(G47="","Inserire periodo in colonne F e G",IF(H47="","Inserire gg. presenza in colonna H",IF(J47&gt;L47,"Errore n. max giorni! Verificare periodo inserito",IF(NETWORKDAYS.INTL(F47,G47,11,'MENU TENDINA'!I$33:I$44)=J47,"ok",""))))),IF(AND(J47=0,F47&gt;0,G47&gt;0),"Inserire n. giorni colonne H/I",""))</f>
        <v/>
      </c>
      <c r="L47" s="187" t="str">
        <f>IF(J47&gt;0,NETWORKDAYS.INTL(F47,G47,11,'MENU TENDINA'!$I$33:$I$44),"")</f>
        <v/>
      </c>
      <c r="M47" s="76"/>
      <c r="N47" s="142">
        <f t="shared" si="9"/>
        <v>0</v>
      </c>
      <c r="O47" s="142">
        <f t="shared" si="10"/>
        <v>0</v>
      </c>
      <c r="P47" s="142">
        <f t="shared" si="11"/>
        <v>0</v>
      </c>
      <c r="Q47" s="142">
        <f t="shared" si="12"/>
        <v>0</v>
      </c>
      <c r="R47" s="13">
        <f t="shared" si="13"/>
        <v>0</v>
      </c>
      <c r="S47" s="14">
        <f t="shared" si="14"/>
        <v>0</v>
      </c>
      <c r="T47" s="188">
        <f t="shared" si="15"/>
        <v>0</v>
      </c>
      <c r="U47" s="189">
        <f t="shared" si="16"/>
        <v>0</v>
      </c>
      <c r="V47" s="190">
        <f t="shared" si="17"/>
        <v>0</v>
      </c>
      <c r="W47" s="189">
        <f t="shared" si="18"/>
        <v>0</v>
      </c>
      <c r="X47" s="190">
        <f t="shared" si="19"/>
        <v>0</v>
      </c>
      <c r="Y47" s="74">
        <f t="shared" si="20"/>
        <v>0</v>
      </c>
      <c r="Z47" s="99">
        <f t="shared" si="21"/>
        <v>0</v>
      </c>
    </row>
    <row r="48" spans="1:26" ht="24.95" customHeight="1" x14ac:dyDescent="0.35">
      <c r="A48" s="73"/>
      <c r="B48" s="26"/>
      <c r="C48" s="64"/>
      <c r="D48" s="27"/>
      <c r="E48" s="28"/>
      <c r="F48" s="4"/>
      <c r="G48" s="4"/>
      <c r="H48" s="5"/>
      <c r="I48" s="5"/>
      <c r="J48" s="186">
        <f t="shared" si="22"/>
        <v>0</v>
      </c>
      <c r="K48" s="210" t="str">
        <f>IF(J48&gt;0,IF(F48="","Inserire periodo in colonne F e G",IF(G48="","Inserire periodo in colonne F e G",IF(H48="","Inserire gg. presenza in colonna H",IF(J48&gt;L48,"Errore n. max giorni! Verificare periodo inserito",IF(NETWORKDAYS.INTL(F48,G48,11,'MENU TENDINA'!I$33:I$44)=J48,"ok",""))))),IF(AND(J48=0,F48&gt;0,G48&gt;0),"Inserire n. giorni colonne H/I",""))</f>
        <v/>
      </c>
      <c r="L48" s="187" t="str">
        <f>IF(J48&gt;0,NETWORKDAYS.INTL(F48,G48,11,'MENU TENDINA'!$I$33:$I$44),"")</f>
        <v/>
      </c>
      <c r="M48" s="76"/>
      <c r="N48" s="142">
        <f t="shared" si="9"/>
        <v>0</v>
      </c>
      <c r="O48" s="142">
        <f t="shared" si="10"/>
        <v>0</v>
      </c>
      <c r="P48" s="142">
        <f t="shared" si="11"/>
        <v>0</v>
      </c>
      <c r="Q48" s="142">
        <f t="shared" si="12"/>
        <v>0</v>
      </c>
      <c r="R48" s="13">
        <f t="shared" si="13"/>
        <v>0</v>
      </c>
      <c r="S48" s="14">
        <f t="shared" si="14"/>
        <v>0</v>
      </c>
      <c r="T48" s="188">
        <f t="shared" si="15"/>
        <v>0</v>
      </c>
      <c r="U48" s="189">
        <f t="shared" si="16"/>
        <v>0</v>
      </c>
      <c r="V48" s="190">
        <f t="shared" si="17"/>
        <v>0</v>
      </c>
      <c r="W48" s="189">
        <f t="shared" si="18"/>
        <v>0</v>
      </c>
      <c r="X48" s="190">
        <f t="shared" si="19"/>
        <v>0</v>
      </c>
      <c r="Y48" s="74">
        <f t="shared" si="20"/>
        <v>0</v>
      </c>
      <c r="Z48" s="99">
        <f t="shared" si="21"/>
        <v>0</v>
      </c>
    </row>
    <row r="49" spans="1:26" ht="24.95" customHeight="1" x14ac:dyDescent="0.35">
      <c r="A49" s="73"/>
      <c r="B49" s="26"/>
      <c r="C49" s="64"/>
      <c r="D49" s="27"/>
      <c r="E49" s="28"/>
      <c r="F49" s="4"/>
      <c r="G49" s="4"/>
      <c r="H49" s="5"/>
      <c r="I49" s="5"/>
      <c r="J49" s="186">
        <f t="shared" si="22"/>
        <v>0</v>
      </c>
      <c r="K49" s="210" t="str">
        <f>IF(J49&gt;0,IF(F49="","Inserire periodo in colonne F e G",IF(G49="","Inserire periodo in colonne F e G",IF(H49="","Inserire gg. presenza in colonna H",IF(J49&gt;L49,"Errore n. max giorni! Verificare periodo inserito",IF(NETWORKDAYS.INTL(F49,G49,11,'MENU TENDINA'!I$33:I$44)=J49,"ok",""))))),IF(AND(J49=0,F49&gt;0,G49&gt;0),"Inserire n. giorni colonne H/I",""))</f>
        <v/>
      </c>
      <c r="L49" s="187" t="str">
        <f>IF(J49&gt;0,NETWORKDAYS.INTL(F49,G49,11,'MENU TENDINA'!$I$33:$I$44),"")</f>
        <v/>
      </c>
      <c r="M49" s="76"/>
      <c r="N49" s="142">
        <f t="shared" si="9"/>
        <v>0</v>
      </c>
      <c r="O49" s="142">
        <f t="shared" si="10"/>
        <v>0</v>
      </c>
      <c r="P49" s="142">
        <f t="shared" si="11"/>
        <v>0</v>
      </c>
      <c r="Q49" s="142">
        <f t="shared" si="12"/>
        <v>0</v>
      </c>
      <c r="R49" s="13">
        <f t="shared" si="13"/>
        <v>0</v>
      </c>
      <c r="S49" s="14">
        <f t="shared" si="14"/>
        <v>0</v>
      </c>
      <c r="T49" s="188">
        <f t="shared" si="15"/>
        <v>0</v>
      </c>
      <c r="U49" s="189">
        <f t="shared" si="16"/>
        <v>0</v>
      </c>
      <c r="V49" s="190">
        <f t="shared" si="17"/>
        <v>0</v>
      </c>
      <c r="W49" s="189">
        <f t="shared" si="18"/>
        <v>0</v>
      </c>
      <c r="X49" s="190">
        <f t="shared" si="19"/>
        <v>0</v>
      </c>
      <c r="Y49" s="74">
        <f t="shared" si="20"/>
        <v>0</v>
      </c>
      <c r="Z49" s="99">
        <f t="shared" si="21"/>
        <v>0</v>
      </c>
    </row>
    <row r="50" spans="1:26" ht="24.95" customHeight="1" x14ac:dyDescent="0.35">
      <c r="A50" s="73"/>
      <c r="B50" s="26"/>
      <c r="C50" s="64"/>
      <c r="D50" s="27"/>
      <c r="E50" s="28"/>
      <c r="F50" s="4"/>
      <c r="G50" s="4"/>
      <c r="H50" s="5"/>
      <c r="I50" s="5"/>
      <c r="J50" s="186">
        <f t="shared" si="22"/>
        <v>0</v>
      </c>
      <c r="K50" s="210" t="str">
        <f>IF(J50&gt;0,IF(F50="","Inserire periodo in colonne F e G",IF(G50="","Inserire periodo in colonne F e G",IF(H50="","Inserire gg. presenza in colonna H",IF(J50&gt;L50,"Errore n. max giorni! Verificare periodo inserito",IF(NETWORKDAYS.INTL(F50,G50,11,'MENU TENDINA'!I$33:I$44)=J50,"ok",""))))),IF(AND(J50=0,F50&gt;0,G50&gt;0),"Inserire n. giorni colonne H/I",""))</f>
        <v/>
      </c>
      <c r="L50" s="187" t="str">
        <f>IF(J50&gt;0,NETWORKDAYS.INTL(F50,G50,11,'MENU TENDINA'!$I$33:$I$44),"")</f>
        <v/>
      </c>
      <c r="M50" s="76"/>
      <c r="N50" s="142">
        <f t="shared" si="9"/>
        <v>0</v>
      </c>
      <c r="O50" s="142">
        <f t="shared" si="10"/>
        <v>0</v>
      </c>
      <c r="P50" s="142">
        <f t="shared" si="11"/>
        <v>0</v>
      </c>
      <c r="Q50" s="142">
        <f t="shared" si="12"/>
        <v>0</v>
      </c>
      <c r="R50" s="13">
        <f t="shared" si="13"/>
        <v>0</v>
      </c>
      <c r="S50" s="14">
        <f t="shared" si="14"/>
        <v>0</v>
      </c>
      <c r="T50" s="188">
        <f t="shared" si="15"/>
        <v>0</v>
      </c>
      <c r="U50" s="189">
        <f t="shared" si="16"/>
        <v>0</v>
      </c>
      <c r="V50" s="190">
        <f t="shared" si="17"/>
        <v>0</v>
      </c>
      <c r="W50" s="189">
        <f t="shared" si="18"/>
        <v>0</v>
      </c>
      <c r="X50" s="190">
        <f t="shared" si="19"/>
        <v>0</v>
      </c>
      <c r="Y50" s="74">
        <f t="shared" si="20"/>
        <v>0</v>
      </c>
      <c r="Z50" s="99">
        <f t="shared" si="21"/>
        <v>0</v>
      </c>
    </row>
    <row r="51" spans="1:26" ht="24.95" customHeight="1" x14ac:dyDescent="0.35">
      <c r="A51" s="73"/>
      <c r="B51" s="26"/>
      <c r="C51" s="64"/>
      <c r="D51" s="27"/>
      <c r="E51" s="28"/>
      <c r="F51" s="4"/>
      <c r="G51" s="4"/>
      <c r="H51" s="5"/>
      <c r="I51" s="5"/>
      <c r="J51" s="186">
        <f t="shared" si="22"/>
        <v>0</v>
      </c>
      <c r="K51" s="210" t="str">
        <f>IF(J51&gt;0,IF(F51="","Inserire periodo in colonne F e G",IF(G51="","Inserire periodo in colonne F e G",IF(H51="","Inserire gg. presenza in colonna H",IF(J51&gt;L51,"Errore n. max giorni! Verificare periodo inserito",IF(NETWORKDAYS.INTL(F51,G51,11,'MENU TENDINA'!I$33:I$44)=J51,"ok",""))))),IF(AND(J51=0,F51&gt;0,G51&gt;0),"Inserire n. giorni colonne H/I",""))</f>
        <v/>
      </c>
      <c r="L51" s="187" t="str">
        <f>IF(J51&gt;0,NETWORKDAYS.INTL(F51,G51,11,'MENU TENDINA'!$I$33:$I$44),"")</f>
        <v/>
      </c>
      <c r="M51" s="76"/>
      <c r="N51" s="142">
        <f t="shared" si="9"/>
        <v>0</v>
      </c>
      <c r="O51" s="142">
        <f t="shared" si="10"/>
        <v>0</v>
      </c>
      <c r="P51" s="142">
        <f t="shared" si="11"/>
        <v>0</v>
      </c>
      <c r="Q51" s="142">
        <f t="shared" si="12"/>
        <v>0</v>
      </c>
      <c r="R51" s="13">
        <f t="shared" si="13"/>
        <v>0</v>
      </c>
      <c r="S51" s="14">
        <f t="shared" si="14"/>
        <v>0</v>
      </c>
      <c r="T51" s="188">
        <f t="shared" si="15"/>
        <v>0</v>
      </c>
      <c r="U51" s="189">
        <f t="shared" si="16"/>
        <v>0</v>
      </c>
      <c r="V51" s="190">
        <f t="shared" si="17"/>
        <v>0</v>
      </c>
      <c r="W51" s="189">
        <f t="shared" si="18"/>
        <v>0</v>
      </c>
      <c r="X51" s="190">
        <f t="shared" si="19"/>
        <v>0</v>
      </c>
      <c r="Y51" s="74">
        <f t="shared" si="20"/>
        <v>0</v>
      </c>
      <c r="Z51" s="99">
        <f t="shared" si="21"/>
        <v>0</v>
      </c>
    </row>
    <row r="52" spans="1:26" ht="24.95" customHeight="1" x14ac:dyDescent="0.35">
      <c r="A52" s="73"/>
      <c r="B52" s="26"/>
      <c r="C52" s="64"/>
      <c r="D52" s="27"/>
      <c r="E52" s="28"/>
      <c r="F52" s="4"/>
      <c r="G52" s="4"/>
      <c r="H52" s="5"/>
      <c r="I52" s="5"/>
      <c r="J52" s="186">
        <f t="shared" si="22"/>
        <v>0</v>
      </c>
      <c r="K52" s="210" t="str">
        <f>IF(J52&gt;0,IF(F52="","Inserire periodo in colonne F e G",IF(G52="","Inserire periodo in colonne F e G",IF(H52="","Inserire gg. presenza in colonna H",IF(J52&gt;L52,"Errore n. max giorni! Verificare periodo inserito",IF(NETWORKDAYS.INTL(F52,G52,11,'MENU TENDINA'!I$33:I$44)=J52,"ok",""))))),IF(AND(J52=0,F52&gt;0,G52&gt;0),"Inserire n. giorni colonne H/I",""))</f>
        <v/>
      </c>
      <c r="L52" s="187" t="str">
        <f>IF(J52&gt;0,NETWORKDAYS.INTL(F52,G52,11,'MENU TENDINA'!$I$33:$I$44),"")</f>
        <v/>
      </c>
      <c r="M52" s="76"/>
      <c r="N52" s="142">
        <f t="shared" si="9"/>
        <v>0</v>
      </c>
      <c r="O52" s="142">
        <f t="shared" si="10"/>
        <v>0</v>
      </c>
      <c r="P52" s="142">
        <f t="shared" si="11"/>
        <v>0</v>
      </c>
      <c r="Q52" s="142">
        <f t="shared" si="12"/>
        <v>0</v>
      </c>
      <c r="R52" s="13">
        <f t="shared" si="13"/>
        <v>0</v>
      </c>
      <c r="S52" s="14">
        <f t="shared" si="14"/>
        <v>0</v>
      </c>
      <c r="T52" s="188">
        <f t="shared" si="15"/>
        <v>0</v>
      </c>
      <c r="U52" s="189">
        <f t="shared" si="16"/>
        <v>0</v>
      </c>
      <c r="V52" s="190">
        <f t="shared" si="17"/>
        <v>0</v>
      </c>
      <c r="W52" s="189">
        <f t="shared" si="18"/>
        <v>0</v>
      </c>
      <c r="X52" s="190">
        <f t="shared" si="19"/>
        <v>0</v>
      </c>
      <c r="Y52" s="74">
        <f t="shared" si="20"/>
        <v>0</v>
      </c>
      <c r="Z52" s="99">
        <f t="shared" si="21"/>
        <v>0</v>
      </c>
    </row>
    <row r="53" spans="1:26" ht="24.95" customHeight="1" x14ac:dyDescent="0.35">
      <c r="A53" s="73"/>
      <c r="B53" s="26"/>
      <c r="C53" s="64"/>
      <c r="D53" s="27"/>
      <c r="E53" s="28"/>
      <c r="F53" s="4"/>
      <c r="G53" s="4"/>
      <c r="H53" s="5"/>
      <c r="I53" s="5"/>
      <c r="J53" s="186">
        <f t="shared" si="22"/>
        <v>0</v>
      </c>
      <c r="K53" s="210" t="str">
        <f>IF(J53&gt;0,IF(F53="","Inserire periodo in colonne F e G",IF(G53="","Inserire periodo in colonne F e G",IF(H53="","Inserire gg. presenza in colonna H",IF(J53&gt;L53,"Errore n. max giorni! Verificare periodo inserito",IF(NETWORKDAYS.INTL(F53,G53,11,'MENU TENDINA'!I$33:I$44)=J53,"ok",""))))),IF(AND(J53=0,F53&gt;0,G53&gt;0),"Inserire n. giorni colonne H/I",""))</f>
        <v/>
      </c>
      <c r="L53" s="187" t="str">
        <f>IF(J53&gt;0,NETWORKDAYS.INTL(F53,G53,11,'MENU TENDINA'!$I$33:$I$44),"")</f>
        <v/>
      </c>
      <c r="M53" s="76"/>
      <c r="N53" s="142">
        <f t="shared" si="9"/>
        <v>0</v>
      </c>
      <c r="O53" s="142">
        <f t="shared" si="10"/>
        <v>0</v>
      </c>
      <c r="P53" s="142">
        <f t="shared" si="11"/>
        <v>0</v>
      </c>
      <c r="Q53" s="142">
        <f t="shared" si="12"/>
        <v>0</v>
      </c>
      <c r="R53" s="13">
        <f t="shared" si="13"/>
        <v>0</v>
      </c>
      <c r="S53" s="14">
        <f t="shared" si="14"/>
        <v>0</v>
      </c>
      <c r="T53" s="188">
        <f t="shared" si="15"/>
        <v>0</v>
      </c>
      <c r="U53" s="189">
        <f t="shared" si="16"/>
        <v>0</v>
      </c>
      <c r="V53" s="190">
        <f t="shared" si="17"/>
        <v>0</v>
      </c>
      <c r="W53" s="189">
        <f t="shared" si="18"/>
        <v>0</v>
      </c>
      <c r="X53" s="190">
        <f t="shared" si="19"/>
        <v>0</v>
      </c>
      <c r="Y53" s="74">
        <f t="shared" si="20"/>
        <v>0</v>
      </c>
      <c r="Z53" s="99">
        <f t="shared" si="21"/>
        <v>0</v>
      </c>
    </row>
    <row r="54" spans="1:26" ht="24.95" customHeight="1" x14ac:dyDescent="0.35">
      <c r="A54" s="73"/>
      <c r="B54" s="26"/>
      <c r="C54" s="64"/>
      <c r="D54" s="27"/>
      <c r="E54" s="28"/>
      <c r="F54" s="4"/>
      <c r="G54" s="4"/>
      <c r="H54" s="5"/>
      <c r="I54" s="5"/>
      <c r="J54" s="186">
        <f t="shared" si="22"/>
        <v>0</v>
      </c>
      <c r="K54" s="210" t="str">
        <f>IF(J54&gt;0,IF(F54="","Inserire periodo in colonne F e G",IF(G54="","Inserire periodo in colonne F e G",IF(H54="","Inserire gg. presenza in colonna H",IF(J54&gt;L54,"Errore n. max giorni! Verificare periodo inserito",IF(NETWORKDAYS.INTL(F54,G54,11,'MENU TENDINA'!I$33:I$44)=J54,"ok",""))))),IF(AND(J54=0,F54&gt;0,G54&gt;0),"Inserire n. giorni colonne H/I",""))</f>
        <v/>
      </c>
      <c r="L54" s="187" t="str">
        <f>IF(J54&gt;0,NETWORKDAYS.INTL(F54,G54,11,'MENU TENDINA'!$I$33:$I$44),"")</f>
        <v/>
      </c>
      <c r="M54" s="76"/>
      <c r="N54" s="142">
        <f t="shared" si="9"/>
        <v>0</v>
      </c>
      <c r="O54" s="142">
        <f t="shared" si="10"/>
        <v>0</v>
      </c>
      <c r="P54" s="142">
        <f t="shared" si="11"/>
        <v>0</v>
      </c>
      <c r="Q54" s="142">
        <f t="shared" si="12"/>
        <v>0</v>
      </c>
      <c r="R54" s="13">
        <f t="shared" si="13"/>
        <v>0</v>
      </c>
      <c r="S54" s="14">
        <f t="shared" si="14"/>
        <v>0</v>
      </c>
      <c r="T54" s="188">
        <f t="shared" si="15"/>
        <v>0</v>
      </c>
      <c r="U54" s="189">
        <f t="shared" si="16"/>
        <v>0</v>
      </c>
      <c r="V54" s="190">
        <f t="shared" si="17"/>
        <v>0</v>
      </c>
      <c r="W54" s="189">
        <f t="shared" si="18"/>
        <v>0</v>
      </c>
      <c r="X54" s="190">
        <f t="shared" si="19"/>
        <v>0</v>
      </c>
      <c r="Y54" s="74">
        <f t="shared" si="20"/>
        <v>0</v>
      </c>
      <c r="Z54" s="99">
        <f t="shared" si="21"/>
        <v>0</v>
      </c>
    </row>
    <row r="55" spans="1:26" ht="24.95" customHeight="1" x14ac:dyDescent="0.35">
      <c r="A55" s="73"/>
      <c r="B55" s="26"/>
      <c r="C55" s="64"/>
      <c r="D55" s="27"/>
      <c r="E55" s="28"/>
      <c r="F55" s="4"/>
      <c r="G55" s="4"/>
      <c r="H55" s="5"/>
      <c r="I55" s="5"/>
      <c r="J55" s="186">
        <f t="shared" si="22"/>
        <v>0</v>
      </c>
      <c r="K55" s="210" t="str">
        <f>IF(J55&gt;0,IF(F55="","Inserire periodo in colonne F e G",IF(G55="","Inserire periodo in colonne F e G",IF(H55="","Inserire gg. presenza in colonna H",IF(J55&gt;L55,"Errore n. max giorni! Verificare periodo inserito",IF(NETWORKDAYS.INTL(F55,G55,11,'MENU TENDINA'!I$33:I$44)=J55,"ok",""))))),IF(AND(J55=0,F55&gt;0,G55&gt;0),"Inserire n. giorni colonne H/I",""))</f>
        <v/>
      </c>
      <c r="L55" s="187" t="str">
        <f>IF(J55&gt;0,NETWORKDAYS.INTL(F55,G55,11,'MENU TENDINA'!$I$33:$I$44),"")</f>
        <v/>
      </c>
      <c r="M55" s="76"/>
      <c r="N55" s="142">
        <f t="shared" si="9"/>
        <v>0</v>
      </c>
      <c r="O55" s="142">
        <f t="shared" si="10"/>
        <v>0</v>
      </c>
      <c r="P55" s="142">
        <f t="shared" si="11"/>
        <v>0</v>
      </c>
      <c r="Q55" s="142">
        <f t="shared" si="12"/>
        <v>0</v>
      </c>
      <c r="R55" s="13">
        <f t="shared" si="13"/>
        <v>0</v>
      </c>
      <c r="S55" s="14">
        <f t="shared" si="14"/>
        <v>0</v>
      </c>
      <c r="T55" s="188">
        <f t="shared" si="15"/>
        <v>0</v>
      </c>
      <c r="U55" s="189">
        <f t="shared" si="16"/>
        <v>0</v>
      </c>
      <c r="V55" s="190">
        <f t="shared" si="17"/>
        <v>0</v>
      </c>
      <c r="W55" s="189">
        <f t="shared" si="18"/>
        <v>0</v>
      </c>
      <c r="X55" s="190">
        <f t="shared" si="19"/>
        <v>0</v>
      </c>
      <c r="Y55" s="74">
        <f t="shared" si="20"/>
        <v>0</v>
      </c>
      <c r="Z55" s="99">
        <f t="shared" si="21"/>
        <v>0</v>
      </c>
    </row>
    <row r="56" spans="1:26" ht="24.95" customHeight="1" x14ac:dyDescent="0.35">
      <c r="A56" s="73"/>
      <c r="B56" s="26"/>
      <c r="C56" s="64"/>
      <c r="D56" s="27"/>
      <c r="E56" s="28"/>
      <c r="F56" s="4"/>
      <c r="G56" s="4"/>
      <c r="H56" s="5"/>
      <c r="I56" s="5"/>
      <c r="J56" s="186">
        <f t="shared" si="22"/>
        <v>0</v>
      </c>
      <c r="K56" s="210" t="str">
        <f>IF(J56&gt;0,IF(F56="","Inserire periodo in colonne F e G",IF(G56="","Inserire periodo in colonne F e G",IF(H56="","Inserire gg. presenza in colonna H",IF(J56&gt;L56,"Errore n. max giorni! Verificare periodo inserito",IF(NETWORKDAYS.INTL(F56,G56,11,'MENU TENDINA'!I$33:I$44)=J56,"ok",""))))),IF(AND(J56=0,F56&gt;0,G56&gt;0),"Inserire n. giorni colonne H/I",""))</f>
        <v/>
      </c>
      <c r="L56" s="187" t="str">
        <f>IF(J56&gt;0,NETWORKDAYS.INTL(F56,G56,11,'MENU TENDINA'!$I$33:$I$44),"")</f>
        <v/>
      </c>
      <c r="M56" s="76"/>
      <c r="N56" s="142">
        <f t="shared" si="9"/>
        <v>0</v>
      </c>
      <c r="O56" s="142">
        <f t="shared" si="10"/>
        <v>0</v>
      </c>
      <c r="P56" s="142">
        <f t="shared" si="11"/>
        <v>0</v>
      </c>
      <c r="Q56" s="142">
        <f t="shared" si="12"/>
        <v>0</v>
      </c>
      <c r="R56" s="13">
        <f t="shared" si="13"/>
        <v>0</v>
      </c>
      <c r="S56" s="14">
        <f t="shared" si="14"/>
        <v>0</v>
      </c>
      <c r="T56" s="188">
        <f t="shared" si="15"/>
        <v>0</v>
      </c>
      <c r="U56" s="189">
        <f t="shared" si="16"/>
        <v>0</v>
      </c>
      <c r="V56" s="190">
        <f t="shared" si="17"/>
        <v>0</v>
      </c>
      <c r="W56" s="189">
        <f t="shared" si="18"/>
        <v>0</v>
      </c>
      <c r="X56" s="190">
        <f t="shared" si="19"/>
        <v>0</v>
      </c>
      <c r="Y56" s="74">
        <f t="shared" si="20"/>
        <v>0</v>
      </c>
      <c r="Z56" s="99">
        <f t="shared" si="21"/>
        <v>0</v>
      </c>
    </row>
    <row r="57" spans="1:26" ht="24.95" customHeight="1" x14ac:dyDescent="0.35">
      <c r="A57" s="73"/>
      <c r="B57" s="26"/>
      <c r="C57" s="64"/>
      <c r="D57" s="27"/>
      <c r="E57" s="28"/>
      <c r="F57" s="4"/>
      <c r="G57" s="4"/>
      <c r="H57" s="5"/>
      <c r="I57" s="5"/>
      <c r="J57" s="186">
        <f t="shared" si="22"/>
        <v>0</v>
      </c>
      <c r="K57" s="210" t="str">
        <f>IF(J57&gt;0,IF(F57="","Inserire periodo in colonne F e G",IF(G57="","Inserire periodo in colonne F e G",IF(H57="","Inserire gg. presenza in colonna H",IF(J57&gt;L57,"Errore n. max giorni! Verificare periodo inserito",IF(NETWORKDAYS.INTL(F57,G57,11,'MENU TENDINA'!I$33:I$44)=J57,"ok",""))))),IF(AND(J57=0,F57&gt;0,G57&gt;0),"Inserire n. giorni colonne H/I",""))</f>
        <v/>
      </c>
      <c r="L57" s="187" t="str">
        <f>IF(J57&gt;0,NETWORKDAYS.INTL(F57,G57,11,'MENU TENDINA'!$I$33:$I$44),"")</f>
        <v/>
      </c>
      <c r="M57" s="76"/>
      <c r="N57" s="142">
        <f t="shared" si="9"/>
        <v>0</v>
      </c>
      <c r="O57" s="142">
        <f t="shared" si="10"/>
        <v>0</v>
      </c>
      <c r="P57" s="142">
        <f t="shared" si="11"/>
        <v>0</v>
      </c>
      <c r="Q57" s="142">
        <f t="shared" si="12"/>
        <v>0</v>
      </c>
      <c r="R57" s="13">
        <f t="shared" si="13"/>
        <v>0</v>
      </c>
      <c r="S57" s="14">
        <f t="shared" si="14"/>
        <v>0</v>
      </c>
      <c r="T57" s="188">
        <f t="shared" si="15"/>
        <v>0</v>
      </c>
      <c r="U57" s="189">
        <f t="shared" si="16"/>
        <v>0</v>
      </c>
      <c r="V57" s="190">
        <f t="shared" si="17"/>
        <v>0</v>
      </c>
      <c r="W57" s="189">
        <f t="shared" si="18"/>
        <v>0</v>
      </c>
      <c r="X57" s="190">
        <f t="shared" si="19"/>
        <v>0</v>
      </c>
      <c r="Y57" s="74">
        <f t="shared" si="20"/>
        <v>0</v>
      </c>
      <c r="Z57" s="99">
        <f t="shared" si="21"/>
        <v>0</v>
      </c>
    </row>
    <row r="58" spans="1:26" ht="24.95" customHeight="1" x14ac:dyDescent="0.35">
      <c r="A58" s="73"/>
      <c r="B58" s="26"/>
      <c r="C58" s="64"/>
      <c r="D58" s="27"/>
      <c r="E58" s="28"/>
      <c r="F58" s="4"/>
      <c r="G58" s="4"/>
      <c r="H58" s="5"/>
      <c r="I58" s="5"/>
      <c r="J58" s="186">
        <f t="shared" si="22"/>
        <v>0</v>
      </c>
      <c r="K58" s="210" t="str">
        <f>IF(J58&gt;0,IF(F58="","Inserire periodo in colonne F e G",IF(G58="","Inserire periodo in colonne F e G",IF(H58="","Inserire gg. presenza in colonna H",IF(J58&gt;L58,"Errore n. max giorni! Verificare periodo inserito",IF(NETWORKDAYS.INTL(F58,G58,11,'MENU TENDINA'!I$33:I$44)=J58,"ok",""))))),IF(AND(J58=0,F58&gt;0,G58&gt;0),"Inserire n. giorni colonne H/I",""))</f>
        <v/>
      </c>
      <c r="L58" s="187" t="str">
        <f>IF(J58&gt;0,NETWORKDAYS.INTL(F58,G58,11,'MENU TENDINA'!$I$33:$I$44),"")</f>
        <v/>
      </c>
      <c r="M58" s="76"/>
      <c r="N58" s="142">
        <f t="shared" si="9"/>
        <v>0</v>
      </c>
      <c r="O58" s="142">
        <f t="shared" si="10"/>
        <v>0</v>
      </c>
      <c r="P58" s="142">
        <f t="shared" si="11"/>
        <v>0</v>
      </c>
      <c r="Q58" s="142">
        <f t="shared" si="12"/>
        <v>0</v>
      </c>
      <c r="R58" s="13">
        <f t="shared" si="13"/>
        <v>0</v>
      </c>
      <c r="S58" s="14">
        <f t="shared" si="14"/>
        <v>0</v>
      </c>
      <c r="T58" s="188">
        <f t="shared" si="15"/>
        <v>0</v>
      </c>
      <c r="U58" s="189">
        <f t="shared" si="16"/>
        <v>0</v>
      </c>
      <c r="V58" s="190">
        <f t="shared" si="17"/>
        <v>0</v>
      </c>
      <c r="W58" s="189">
        <f t="shared" si="18"/>
        <v>0</v>
      </c>
      <c r="X58" s="190">
        <f t="shared" si="19"/>
        <v>0</v>
      </c>
      <c r="Y58" s="74">
        <f t="shared" si="20"/>
        <v>0</v>
      </c>
      <c r="Z58" s="99">
        <f t="shared" si="21"/>
        <v>0</v>
      </c>
    </row>
    <row r="59" spans="1:26" ht="24.95" customHeight="1" x14ac:dyDescent="0.35">
      <c r="A59" s="73"/>
      <c r="B59" s="26"/>
      <c r="C59" s="64"/>
      <c r="D59" s="27"/>
      <c r="E59" s="28"/>
      <c r="F59" s="4"/>
      <c r="G59" s="4"/>
      <c r="H59" s="5"/>
      <c r="I59" s="5"/>
      <c r="J59" s="186">
        <f t="shared" si="22"/>
        <v>0</v>
      </c>
      <c r="K59" s="210" t="str">
        <f>IF(J59&gt;0,IF(F59="","Inserire periodo in colonne F e G",IF(G59="","Inserire periodo in colonne F e G",IF(H59="","Inserire gg. presenza in colonna H",IF(J59&gt;L59,"Errore n. max giorni! Verificare periodo inserito",IF(NETWORKDAYS.INTL(F59,G59,11,'MENU TENDINA'!I$33:I$44)=J59,"ok",""))))),IF(AND(J59=0,F59&gt;0,G59&gt;0),"Inserire n. giorni colonne H/I",""))</f>
        <v/>
      </c>
      <c r="L59" s="187" t="str">
        <f>IF(J59&gt;0,NETWORKDAYS.INTL(F59,G59,11,'MENU TENDINA'!$I$33:$I$44),"")</f>
        <v/>
      </c>
      <c r="M59" s="76"/>
      <c r="N59" s="142">
        <f t="shared" si="9"/>
        <v>0</v>
      </c>
      <c r="O59" s="142">
        <f t="shared" si="10"/>
        <v>0</v>
      </c>
      <c r="P59" s="142">
        <f t="shared" si="11"/>
        <v>0</v>
      </c>
      <c r="Q59" s="142">
        <f t="shared" si="12"/>
        <v>0</v>
      </c>
      <c r="R59" s="13">
        <f t="shared" si="13"/>
        <v>0</v>
      </c>
      <c r="S59" s="14">
        <f t="shared" si="14"/>
        <v>0</v>
      </c>
      <c r="T59" s="188">
        <f t="shared" si="15"/>
        <v>0</v>
      </c>
      <c r="U59" s="189">
        <f t="shared" si="16"/>
        <v>0</v>
      </c>
      <c r="V59" s="190">
        <f t="shared" si="17"/>
        <v>0</v>
      </c>
      <c r="W59" s="189">
        <f t="shared" si="18"/>
        <v>0</v>
      </c>
      <c r="X59" s="190">
        <f t="shared" si="19"/>
        <v>0</v>
      </c>
      <c r="Y59" s="74">
        <f t="shared" si="20"/>
        <v>0</v>
      </c>
      <c r="Z59" s="99">
        <f t="shared" si="21"/>
        <v>0</v>
      </c>
    </row>
    <row r="60" spans="1:26" ht="24.95" customHeight="1" x14ac:dyDescent="0.35">
      <c r="A60" s="73"/>
      <c r="B60" s="26"/>
      <c r="C60" s="64"/>
      <c r="D60" s="27"/>
      <c r="E60" s="28"/>
      <c r="F60" s="4"/>
      <c r="G60" s="4"/>
      <c r="H60" s="5"/>
      <c r="I60" s="5"/>
      <c r="J60" s="186">
        <f t="shared" si="22"/>
        <v>0</v>
      </c>
      <c r="K60" s="210" t="str">
        <f>IF(J60&gt;0,IF(F60="","Inserire periodo in colonne F e G",IF(G60="","Inserire periodo in colonne F e G",IF(H60="","Inserire gg. presenza in colonna H",IF(J60&gt;L60,"Errore n. max giorni! Verificare periodo inserito",IF(NETWORKDAYS.INTL(F60,G60,11,'MENU TENDINA'!I$33:I$44)=J60,"ok",""))))),IF(AND(J60=0,F60&gt;0,G60&gt;0),"Inserire n. giorni colonne H/I",""))</f>
        <v/>
      </c>
      <c r="L60" s="187" t="str">
        <f>IF(J60&gt;0,NETWORKDAYS.INTL(F60,G60,11,'MENU TENDINA'!$I$33:$I$44),"")</f>
        <v/>
      </c>
      <c r="M60" s="76"/>
      <c r="N60" s="142">
        <f t="shared" si="9"/>
        <v>0</v>
      </c>
      <c r="O60" s="142">
        <f t="shared" si="10"/>
        <v>0</v>
      </c>
      <c r="P60" s="142">
        <f t="shared" si="11"/>
        <v>0</v>
      </c>
      <c r="Q60" s="142">
        <f t="shared" si="12"/>
        <v>0</v>
      </c>
      <c r="R60" s="13">
        <f t="shared" si="13"/>
        <v>0</v>
      </c>
      <c r="S60" s="14">
        <f t="shared" si="14"/>
        <v>0</v>
      </c>
      <c r="T60" s="188">
        <f t="shared" si="15"/>
        <v>0</v>
      </c>
      <c r="U60" s="189">
        <f t="shared" si="16"/>
        <v>0</v>
      </c>
      <c r="V60" s="190">
        <f t="shared" si="17"/>
        <v>0</v>
      </c>
      <c r="W60" s="189">
        <f t="shared" si="18"/>
        <v>0</v>
      </c>
      <c r="X60" s="190">
        <f t="shared" si="19"/>
        <v>0</v>
      </c>
      <c r="Y60" s="74">
        <f t="shared" si="20"/>
        <v>0</v>
      </c>
      <c r="Z60" s="99">
        <f t="shared" si="21"/>
        <v>0</v>
      </c>
    </row>
    <row r="61" spans="1:26" ht="24.95" customHeight="1" x14ac:dyDescent="0.35">
      <c r="A61" s="73"/>
      <c r="B61" s="26"/>
      <c r="C61" s="64"/>
      <c r="D61" s="27"/>
      <c r="E61" s="28"/>
      <c r="F61" s="4"/>
      <c r="G61" s="4"/>
      <c r="H61" s="5"/>
      <c r="I61" s="5"/>
      <c r="J61" s="186">
        <f t="shared" si="22"/>
        <v>0</v>
      </c>
      <c r="K61" s="210" t="str">
        <f>IF(J61&gt;0,IF(F61="","Inserire periodo in colonne F e G",IF(G61="","Inserire periodo in colonne F e G",IF(H61="","Inserire gg. presenza in colonna H",IF(J61&gt;L61,"Errore n. max giorni! Verificare periodo inserito",IF(NETWORKDAYS.INTL(F61,G61,11,'MENU TENDINA'!I$33:I$44)=J61,"ok",""))))),IF(AND(J61=0,F61&gt;0,G61&gt;0),"Inserire n. giorni colonne H/I",""))</f>
        <v/>
      </c>
      <c r="L61" s="187" t="str">
        <f>IF(J61&gt;0,NETWORKDAYS.INTL(F61,G61,11,'MENU TENDINA'!$I$33:$I$44),"")</f>
        <v/>
      </c>
      <c r="M61" s="76"/>
      <c r="N61" s="142">
        <f t="shared" si="9"/>
        <v>0</v>
      </c>
      <c r="O61" s="142">
        <f t="shared" si="10"/>
        <v>0</v>
      </c>
      <c r="P61" s="142">
        <f t="shared" si="11"/>
        <v>0</v>
      </c>
      <c r="Q61" s="142">
        <f t="shared" si="12"/>
        <v>0</v>
      </c>
      <c r="R61" s="13">
        <f t="shared" si="13"/>
        <v>0</v>
      </c>
      <c r="S61" s="14">
        <f t="shared" si="14"/>
        <v>0</v>
      </c>
      <c r="T61" s="188">
        <f t="shared" si="15"/>
        <v>0</v>
      </c>
      <c r="U61" s="189">
        <f t="shared" si="16"/>
        <v>0</v>
      </c>
      <c r="V61" s="190">
        <f t="shared" si="17"/>
        <v>0</v>
      </c>
      <c r="W61" s="189">
        <f t="shared" si="18"/>
        <v>0</v>
      </c>
      <c r="X61" s="190">
        <f t="shared" si="19"/>
        <v>0</v>
      </c>
      <c r="Y61" s="74">
        <f t="shared" si="20"/>
        <v>0</v>
      </c>
      <c r="Z61" s="99">
        <f t="shared" si="21"/>
        <v>0</v>
      </c>
    </row>
    <row r="62" spans="1:26" ht="24.95" customHeight="1" x14ac:dyDescent="0.35">
      <c r="A62" s="73"/>
      <c r="B62" s="26"/>
      <c r="C62" s="64"/>
      <c r="D62" s="27"/>
      <c r="E62" s="28"/>
      <c r="F62" s="4"/>
      <c r="G62" s="4"/>
      <c r="H62" s="5"/>
      <c r="I62" s="5"/>
      <c r="J62" s="186">
        <f t="shared" si="22"/>
        <v>0</v>
      </c>
      <c r="K62" s="210" t="str">
        <f>IF(J62&gt;0,IF(F62="","Inserire periodo in colonne F e G",IF(G62="","Inserire periodo in colonne F e G",IF(H62="","Inserire gg. presenza in colonna H",IF(J62&gt;L62,"Errore n. max giorni! Verificare periodo inserito",IF(NETWORKDAYS.INTL(F62,G62,11,'MENU TENDINA'!I$33:I$44)=J62,"ok",""))))),IF(AND(J62=0,F62&gt;0,G62&gt;0),"Inserire n. giorni colonne H/I",""))</f>
        <v/>
      </c>
      <c r="L62" s="187" t="str">
        <f>IF(J62&gt;0,NETWORKDAYS.INTL(F62,G62,11,'MENU TENDINA'!$I$33:$I$44),"")</f>
        <v/>
      </c>
      <c r="M62" s="76"/>
      <c r="N62" s="142">
        <f t="shared" si="9"/>
        <v>0</v>
      </c>
      <c r="O62" s="142">
        <f t="shared" si="10"/>
        <v>0</v>
      </c>
      <c r="P62" s="142">
        <f t="shared" si="11"/>
        <v>0</v>
      </c>
      <c r="Q62" s="142">
        <f t="shared" si="12"/>
        <v>0</v>
      </c>
      <c r="R62" s="13">
        <f t="shared" si="13"/>
        <v>0</v>
      </c>
      <c r="S62" s="14">
        <f t="shared" si="14"/>
        <v>0</v>
      </c>
      <c r="T62" s="188">
        <f t="shared" si="15"/>
        <v>0</v>
      </c>
      <c r="U62" s="189">
        <f t="shared" si="16"/>
        <v>0</v>
      </c>
      <c r="V62" s="190">
        <f t="shared" si="17"/>
        <v>0</v>
      </c>
      <c r="W62" s="189">
        <f t="shared" si="18"/>
        <v>0</v>
      </c>
      <c r="X62" s="190">
        <f t="shared" si="19"/>
        <v>0</v>
      </c>
      <c r="Y62" s="74">
        <f t="shared" si="20"/>
        <v>0</v>
      </c>
      <c r="Z62" s="99">
        <f t="shared" si="21"/>
        <v>0</v>
      </c>
    </row>
    <row r="63" spans="1:26" ht="24.95" customHeight="1" x14ac:dyDescent="0.35">
      <c r="A63" s="73"/>
      <c r="B63" s="26"/>
      <c r="C63" s="64"/>
      <c r="D63" s="27"/>
      <c r="E63" s="28"/>
      <c r="F63" s="4"/>
      <c r="G63" s="4"/>
      <c r="H63" s="5"/>
      <c r="I63" s="5"/>
      <c r="J63" s="186">
        <f t="shared" si="22"/>
        <v>0</v>
      </c>
      <c r="K63" s="210" t="str">
        <f>IF(J63&gt;0,IF(F63="","Inserire periodo in colonne F e G",IF(G63="","Inserire periodo in colonne F e G",IF(H63="","Inserire gg. presenza in colonna H",IF(J63&gt;L63,"Errore n. max giorni! Verificare periodo inserito",IF(NETWORKDAYS.INTL(F63,G63,11,'MENU TENDINA'!I$33:I$44)=J63,"ok",""))))),IF(AND(J63=0,F63&gt;0,G63&gt;0),"Inserire n. giorni colonne H/I",""))</f>
        <v/>
      </c>
      <c r="L63" s="187" t="str">
        <f>IF(J63&gt;0,NETWORKDAYS.INTL(F63,G63,11,'MENU TENDINA'!$I$33:$I$44),"")</f>
        <v/>
      </c>
      <c r="M63" s="76"/>
      <c r="N63" s="142">
        <f t="shared" si="9"/>
        <v>0</v>
      </c>
      <c r="O63" s="142">
        <f t="shared" si="10"/>
        <v>0</v>
      </c>
      <c r="P63" s="142">
        <f t="shared" si="11"/>
        <v>0</v>
      </c>
      <c r="Q63" s="142">
        <f t="shared" si="12"/>
        <v>0</v>
      </c>
      <c r="R63" s="13">
        <f t="shared" si="13"/>
        <v>0</v>
      </c>
      <c r="S63" s="14">
        <f t="shared" si="14"/>
        <v>0</v>
      </c>
      <c r="T63" s="188">
        <f t="shared" si="15"/>
        <v>0</v>
      </c>
      <c r="U63" s="189">
        <f t="shared" si="16"/>
        <v>0</v>
      </c>
      <c r="V63" s="190">
        <f t="shared" si="17"/>
        <v>0</v>
      </c>
      <c r="W63" s="189">
        <f t="shared" si="18"/>
        <v>0</v>
      </c>
      <c r="X63" s="190">
        <f t="shared" si="19"/>
        <v>0</v>
      </c>
      <c r="Y63" s="74">
        <f t="shared" si="20"/>
        <v>0</v>
      </c>
      <c r="Z63" s="99">
        <f t="shared" si="21"/>
        <v>0</v>
      </c>
    </row>
    <row r="64" spans="1:26" ht="24.95" customHeight="1" x14ac:dyDescent="0.35">
      <c r="A64" s="73"/>
      <c r="B64" s="26"/>
      <c r="C64" s="64"/>
      <c r="D64" s="27"/>
      <c r="E64" s="28"/>
      <c r="F64" s="4"/>
      <c r="G64" s="4"/>
      <c r="H64" s="5"/>
      <c r="I64" s="5"/>
      <c r="J64" s="186">
        <f t="shared" si="22"/>
        <v>0</v>
      </c>
      <c r="K64" s="210" t="str">
        <f>IF(J64&gt;0,IF(F64="","Inserire periodo in colonne F e G",IF(G64="","Inserire periodo in colonne F e G",IF(H64="","Inserire gg. presenza in colonna H",IF(J64&gt;L64,"Errore n. max giorni! Verificare periodo inserito",IF(NETWORKDAYS.INTL(F64,G64,11,'MENU TENDINA'!I$33:I$44)=J64,"ok",""))))),IF(AND(J64=0,F64&gt;0,G64&gt;0),"Inserire n. giorni colonne H/I",""))</f>
        <v/>
      </c>
      <c r="L64" s="187" t="str">
        <f>IF(J64&gt;0,NETWORKDAYS.INTL(F64,G64,11,'MENU TENDINA'!$I$33:$I$44),"")</f>
        <v/>
      </c>
      <c r="M64" s="76"/>
      <c r="N64" s="142">
        <f t="shared" si="9"/>
        <v>0</v>
      </c>
      <c r="O64" s="142">
        <f t="shared" si="10"/>
        <v>0</v>
      </c>
      <c r="P64" s="142">
        <f t="shared" si="11"/>
        <v>0</v>
      </c>
      <c r="Q64" s="142">
        <f t="shared" si="12"/>
        <v>0</v>
      </c>
      <c r="R64" s="13">
        <f t="shared" si="13"/>
        <v>0</v>
      </c>
      <c r="S64" s="14">
        <f t="shared" si="14"/>
        <v>0</v>
      </c>
      <c r="T64" s="188">
        <f t="shared" si="15"/>
        <v>0</v>
      </c>
      <c r="U64" s="189">
        <f t="shared" si="16"/>
        <v>0</v>
      </c>
      <c r="V64" s="190">
        <f t="shared" si="17"/>
        <v>0</v>
      </c>
      <c r="W64" s="189">
        <f t="shared" si="18"/>
        <v>0</v>
      </c>
      <c r="X64" s="190">
        <f t="shared" si="19"/>
        <v>0</v>
      </c>
      <c r="Y64" s="74">
        <f t="shared" si="20"/>
        <v>0</v>
      </c>
      <c r="Z64" s="99">
        <f t="shared" si="21"/>
        <v>0</v>
      </c>
    </row>
    <row r="65" spans="1:26" ht="24.95" customHeight="1" x14ac:dyDescent="0.35">
      <c r="A65" s="73"/>
      <c r="B65" s="26"/>
      <c r="C65" s="64"/>
      <c r="D65" s="27"/>
      <c r="E65" s="28"/>
      <c r="F65" s="4"/>
      <c r="G65" s="4"/>
      <c r="H65" s="5"/>
      <c r="I65" s="5"/>
      <c r="J65" s="186">
        <f t="shared" si="22"/>
        <v>0</v>
      </c>
      <c r="K65" s="210" t="str">
        <f>IF(J65&gt;0,IF(F65="","Inserire periodo in colonne F e G",IF(G65="","Inserire periodo in colonne F e G",IF(H65="","Inserire gg. presenza in colonna H",IF(J65&gt;L65,"Errore n. max giorni! Verificare periodo inserito",IF(NETWORKDAYS.INTL(F65,G65,11,'MENU TENDINA'!I$33:I$44)=J65,"ok",""))))),IF(AND(J65=0,F65&gt;0,G65&gt;0),"Inserire n. giorni colonne H/I",""))</f>
        <v/>
      </c>
      <c r="L65" s="187" t="str">
        <f>IF(J65&gt;0,NETWORKDAYS.INTL(F65,G65,11,'MENU TENDINA'!$I$33:$I$44),"")</f>
        <v/>
      </c>
      <c r="M65" s="76"/>
      <c r="N65" s="142">
        <f t="shared" si="9"/>
        <v>0</v>
      </c>
      <c r="O65" s="142">
        <f t="shared" si="10"/>
        <v>0</v>
      </c>
      <c r="P65" s="142">
        <f t="shared" si="11"/>
        <v>0</v>
      </c>
      <c r="Q65" s="142">
        <f t="shared" si="12"/>
        <v>0</v>
      </c>
      <c r="R65" s="13">
        <f t="shared" si="13"/>
        <v>0</v>
      </c>
      <c r="S65" s="14">
        <f t="shared" si="14"/>
        <v>0</v>
      </c>
      <c r="T65" s="188">
        <f t="shared" si="15"/>
        <v>0</v>
      </c>
      <c r="U65" s="189">
        <f t="shared" si="16"/>
        <v>0</v>
      </c>
      <c r="V65" s="190">
        <f t="shared" si="17"/>
        <v>0</v>
      </c>
      <c r="W65" s="189">
        <f t="shared" si="18"/>
        <v>0</v>
      </c>
      <c r="X65" s="190">
        <f t="shared" si="19"/>
        <v>0</v>
      </c>
      <c r="Y65" s="74">
        <f t="shared" si="20"/>
        <v>0</v>
      </c>
      <c r="Z65" s="99">
        <f t="shared" si="21"/>
        <v>0</v>
      </c>
    </row>
    <row r="66" spans="1:26" ht="24.95" customHeight="1" x14ac:dyDescent="0.35">
      <c r="A66" s="73"/>
      <c r="B66" s="26"/>
      <c r="C66" s="64"/>
      <c r="D66" s="27"/>
      <c r="E66" s="28"/>
      <c r="F66" s="4"/>
      <c r="G66" s="4"/>
      <c r="H66" s="5"/>
      <c r="I66" s="5"/>
      <c r="J66" s="186">
        <f t="shared" si="22"/>
        <v>0</v>
      </c>
      <c r="K66" s="210" t="str">
        <f>IF(J66&gt;0,IF(F66="","Inserire periodo in colonne F e G",IF(G66="","Inserire periodo in colonne F e G",IF(H66="","Inserire gg. presenza in colonna H",IF(J66&gt;L66,"Errore n. max giorni! Verificare periodo inserito",IF(NETWORKDAYS.INTL(F66,G66,11,'MENU TENDINA'!I$33:I$44)=J66,"ok",""))))),IF(AND(J66=0,F66&gt;0,G66&gt;0),"Inserire n. giorni colonne H/I",""))</f>
        <v/>
      </c>
      <c r="L66" s="187" t="str">
        <f>IF(J66&gt;0,NETWORKDAYS.INTL(F66,G66,11,'MENU TENDINA'!$I$33:$I$44),"")</f>
        <v/>
      </c>
      <c r="M66" s="76"/>
      <c r="N66" s="142">
        <f t="shared" si="9"/>
        <v>0</v>
      </c>
      <c r="O66" s="142">
        <f t="shared" si="10"/>
        <v>0</v>
      </c>
      <c r="P66" s="142">
        <f t="shared" si="11"/>
        <v>0</v>
      </c>
      <c r="Q66" s="142">
        <f t="shared" si="12"/>
        <v>0</v>
      </c>
      <c r="R66" s="13">
        <f t="shared" si="13"/>
        <v>0</v>
      </c>
      <c r="S66" s="14">
        <f t="shared" si="14"/>
        <v>0</v>
      </c>
      <c r="T66" s="188">
        <f t="shared" si="15"/>
        <v>0</v>
      </c>
      <c r="U66" s="189">
        <f t="shared" si="16"/>
        <v>0</v>
      </c>
      <c r="V66" s="190">
        <f t="shared" si="17"/>
        <v>0</v>
      </c>
      <c r="W66" s="189">
        <f t="shared" si="18"/>
        <v>0</v>
      </c>
      <c r="X66" s="190">
        <f t="shared" si="19"/>
        <v>0</v>
      </c>
      <c r="Y66" s="74">
        <f t="shared" si="20"/>
        <v>0</v>
      </c>
      <c r="Z66" s="99">
        <f t="shared" si="21"/>
        <v>0</v>
      </c>
    </row>
    <row r="67" spans="1:26" ht="24.95" customHeight="1" x14ac:dyDescent="0.35">
      <c r="A67" s="73"/>
      <c r="B67" s="26"/>
      <c r="C67" s="64"/>
      <c r="D67" s="27"/>
      <c r="E67" s="28"/>
      <c r="F67" s="4"/>
      <c r="G67" s="4"/>
      <c r="H67" s="5"/>
      <c r="I67" s="5"/>
      <c r="J67" s="186">
        <f t="shared" si="22"/>
        <v>0</v>
      </c>
      <c r="K67" s="210" t="str">
        <f>IF(J67&gt;0,IF(F67="","Inserire periodo in colonne F e G",IF(G67="","Inserire periodo in colonne F e G",IF(H67="","Inserire gg. presenza in colonna H",IF(J67&gt;L67,"Errore n. max giorni! Verificare periodo inserito",IF(NETWORKDAYS.INTL(F67,G67,11,'MENU TENDINA'!I$33:I$44)=J67,"ok",""))))),IF(AND(J67=0,F67&gt;0,G67&gt;0),"Inserire n. giorni colonne H/I",""))</f>
        <v/>
      </c>
      <c r="L67" s="187" t="str">
        <f>IF(J67&gt;0,NETWORKDAYS.INTL(F67,G67,11,'MENU TENDINA'!$I$33:$I$44),"")</f>
        <v/>
      </c>
      <c r="M67" s="76"/>
      <c r="N67" s="142">
        <f t="shared" si="9"/>
        <v>0</v>
      </c>
      <c r="O67" s="142">
        <f t="shared" si="10"/>
        <v>0</v>
      </c>
      <c r="P67" s="142">
        <f t="shared" si="11"/>
        <v>0</v>
      </c>
      <c r="Q67" s="142">
        <f t="shared" si="12"/>
        <v>0</v>
      </c>
      <c r="R67" s="13">
        <f t="shared" si="13"/>
        <v>0</v>
      </c>
      <c r="S67" s="14">
        <f t="shared" si="14"/>
        <v>0</v>
      </c>
      <c r="T67" s="188">
        <f t="shared" si="15"/>
        <v>0</v>
      </c>
      <c r="U67" s="189">
        <f t="shared" si="16"/>
        <v>0</v>
      </c>
      <c r="V67" s="190">
        <f t="shared" si="17"/>
        <v>0</v>
      </c>
      <c r="W67" s="189">
        <f t="shared" si="18"/>
        <v>0</v>
      </c>
      <c r="X67" s="190">
        <f t="shared" si="19"/>
        <v>0</v>
      </c>
      <c r="Y67" s="74">
        <f t="shared" si="20"/>
        <v>0</v>
      </c>
      <c r="Z67" s="99">
        <f t="shared" si="21"/>
        <v>0</v>
      </c>
    </row>
    <row r="68" spans="1:26" ht="24.95" customHeight="1" x14ac:dyDescent="0.35">
      <c r="A68" s="73"/>
      <c r="B68" s="26"/>
      <c r="C68" s="64"/>
      <c r="D68" s="27"/>
      <c r="E68" s="28"/>
      <c r="F68" s="4"/>
      <c r="G68" s="4"/>
      <c r="H68" s="5"/>
      <c r="I68" s="5"/>
      <c r="J68" s="186">
        <f t="shared" si="22"/>
        <v>0</v>
      </c>
      <c r="K68" s="210" t="str">
        <f>IF(J68&gt;0,IF(F68="","Inserire periodo in colonne F e G",IF(G68="","Inserire periodo in colonne F e G",IF(H68="","Inserire gg. presenza in colonna H",IF(J68&gt;L68,"Errore n. max giorni! Verificare periodo inserito",IF(NETWORKDAYS.INTL(F68,G68,11,'MENU TENDINA'!I$33:I$44)=J68,"ok",""))))),IF(AND(J68=0,F68&gt;0,G68&gt;0),"Inserire n. giorni colonne H/I",""))</f>
        <v/>
      </c>
      <c r="L68" s="187" t="str">
        <f>IF(J68&gt;0,NETWORKDAYS.INTL(F68,G68,11,'MENU TENDINA'!$I$33:$I$44),"")</f>
        <v/>
      </c>
      <c r="M68" s="76"/>
      <c r="N68" s="142">
        <f t="shared" si="9"/>
        <v>0</v>
      </c>
      <c r="O68" s="142">
        <f t="shared" si="10"/>
        <v>0</v>
      </c>
      <c r="P68" s="142">
        <f t="shared" si="11"/>
        <v>0</v>
      </c>
      <c r="Q68" s="142">
        <f t="shared" si="12"/>
        <v>0</v>
      </c>
      <c r="R68" s="13">
        <f t="shared" si="13"/>
        <v>0</v>
      </c>
      <c r="S68" s="14">
        <f t="shared" si="14"/>
        <v>0</v>
      </c>
      <c r="T68" s="188">
        <f t="shared" si="15"/>
        <v>0</v>
      </c>
      <c r="U68" s="189">
        <f t="shared" si="16"/>
        <v>0</v>
      </c>
      <c r="V68" s="190">
        <f t="shared" si="17"/>
        <v>0</v>
      </c>
      <c r="W68" s="189">
        <f t="shared" si="18"/>
        <v>0</v>
      </c>
      <c r="X68" s="190">
        <f t="shared" si="19"/>
        <v>0</v>
      </c>
      <c r="Y68" s="74">
        <f t="shared" si="20"/>
        <v>0</v>
      </c>
      <c r="Z68" s="99">
        <f t="shared" si="21"/>
        <v>0</v>
      </c>
    </row>
    <row r="69" spans="1:26" ht="24.95" customHeight="1" x14ac:dyDescent="0.35">
      <c r="A69" s="73"/>
      <c r="B69" s="26"/>
      <c r="C69" s="64"/>
      <c r="D69" s="27"/>
      <c r="E69" s="28"/>
      <c r="F69" s="4"/>
      <c r="G69" s="4"/>
      <c r="H69" s="5"/>
      <c r="I69" s="5"/>
      <c r="J69" s="186">
        <f t="shared" si="22"/>
        <v>0</v>
      </c>
      <c r="K69" s="210" t="str">
        <f>IF(J69&gt;0,IF(F69="","Inserire periodo in colonne F e G",IF(G69="","Inserire periodo in colonne F e G",IF(H69="","Inserire gg. presenza in colonna H",IF(J69&gt;L69,"Errore n. max giorni! Verificare periodo inserito",IF(NETWORKDAYS.INTL(F69,G69,11,'MENU TENDINA'!I$33:I$44)=J69,"ok",""))))),IF(AND(J69=0,F69&gt;0,G69&gt;0),"Inserire n. giorni colonne H/I",""))</f>
        <v/>
      </c>
      <c r="L69" s="187" t="str">
        <f>IF(J69&gt;0,NETWORKDAYS.INTL(F69,G69,11,'MENU TENDINA'!$I$33:$I$44),"")</f>
        <v/>
      </c>
      <c r="M69" s="76"/>
      <c r="N69" s="142">
        <f t="shared" si="9"/>
        <v>0</v>
      </c>
      <c r="O69" s="142">
        <f t="shared" si="10"/>
        <v>0</v>
      </c>
      <c r="P69" s="142">
        <f t="shared" si="11"/>
        <v>0</v>
      </c>
      <c r="Q69" s="142">
        <f t="shared" si="12"/>
        <v>0</v>
      </c>
      <c r="R69" s="13">
        <f t="shared" si="13"/>
        <v>0</v>
      </c>
      <c r="S69" s="14">
        <f t="shared" si="14"/>
        <v>0</v>
      </c>
      <c r="T69" s="188">
        <f t="shared" si="15"/>
        <v>0</v>
      </c>
      <c r="U69" s="189">
        <f t="shared" si="16"/>
        <v>0</v>
      </c>
      <c r="V69" s="190">
        <f t="shared" si="17"/>
        <v>0</v>
      </c>
      <c r="W69" s="189">
        <f t="shared" si="18"/>
        <v>0</v>
      </c>
      <c r="X69" s="190">
        <f t="shared" si="19"/>
        <v>0</v>
      </c>
      <c r="Y69" s="74">
        <f t="shared" si="20"/>
        <v>0</v>
      </c>
      <c r="Z69" s="99">
        <f t="shared" si="21"/>
        <v>0</v>
      </c>
    </row>
    <row r="70" spans="1:26" ht="24.95" customHeight="1" x14ac:dyDescent="0.35">
      <c r="A70" s="73"/>
      <c r="B70" s="26"/>
      <c r="C70" s="64"/>
      <c r="D70" s="27"/>
      <c r="E70" s="28"/>
      <c r="F70" s="4"/>
      <c r="G70" s="4"/>
      <c r="H70" s="5"/>
      <c r="I70" s="5"/>
      <c r="J70" s="186">
        <f t="shared" si="22"/>
        <v>0</v>
      </c>
      <c r="K70" s="210" t="str">
        <f>IF(J70&gt;0,IF(F70="","Inserire periodo in colonne F e G",IF(G70="","Inserire periodo in colonne F e G",IF(H70="","Inserire gg. presenza in colonna H",IF(J70&gt;L70,"Errore n. max giorni! Verificare periodo inserito",IF(NETWORKDAYS.INTL(F70,G70,11,'MENU TENDINA'!I$33:I$44)=J70,"ok",""))))),IF(AND(J70=0,F70&gt;0,G70&gt;0),"Inserire n. giorni colonne H/I",""))</f>
        <v/>
      </c>
      <c r="L70" s="187" t="str">
        <f>IF(J70&gt;0,NETWORKDAYS.INTL(F70,G70,11,'MENU TENDINA'!$I$33:$I$44),"")</f>
        <v/>
      </c>
      <c r="M70" s="76"/>
      <c r="N70" s="142">
        <f t="shared" si="9"/>
        <v>0</v>
      </c>
      <c r="O70" s="142">
        <f t="shared" si="10"/>
        <v>0</v>
      </c>
      <c r="P70" s="142">
        <f t="shared" si="11"/>
        <v>0</v>
      </c>
      <c r="Q70" s="142">
        <f t="shared" si="12"/>
        <v>0</v>
      </c>
      <c r="R70" s="13">
        <f t="shared" si="13"/>
        <v>0</v>
      </c>
      <c r="S70" s="14">
        <f t="shared" si="14"/>
        <v>0</v>
      </c>
      <c r="T70" s="188">
        <f t="shared" si="15"/>
        <v>0</v>
      </c>
      <c r="U70" s="189">
        <f t="shared" si="16"/>
        <v>0</v>
      </c>
      <c r="V70" s="190">
        <f t="shared" si="17"/>
        <v>0</v>
      </c>
      <c r="W70" s="189">
        <f t="shared" si="18"/>
        <v>0</v>
      </c>
      <c r="X70" s="190">
        <f t="shared" si="19"/>
        <v>0</v>
      </c>
      <c r="Y70" s="74">
        <f t="shared" si="20"/>
        <v>0</v>
      </c>
      <c r="Z70" s="99">
        <f t="shared" si="21"/>
        <v>0</v>
      </c>
    </row>
    <row r="71" spans="1:26" ht="24.95" customHeight="1" x14ac:dyDescent="0.35">
      <c r="A71" s="73"/>
      <c r="B71" s="26"/>
      <c r="C71" s="64"/>
      <c r="D71" s="27"/>
      <c r="E71" s="28"/>
      <c r="F71" s="4"/>
      <c r="G71" s="4"/>
      <c r="H71" s="5"/>
      <c r="I71" s="5"/>
      <c r="J71" s="186">
        <f t="shared" si="22"/>
        <v>0</v>
      </c>
      <c r="K71" s="210" t="str">
        <f>IF(J71&gt;0,IF(F71="","Inserire periodo in colonne F e G",IF(G71="","Inserire periodo in colonne F e G",IF(H71="","Inserire gg. presenza in colonna H",IF(J71&gt;L71,"Errore n. max giorni! Verificare periodo inserito",IF(NETWORKDAYS.INTL(F71,G71,11,'MENU TENDINA'!I$33:I$44)=J71,"ok",""))))),IF(AND(J71=0,F71&gt;0,G71&gt;0),"Inserire n. giorni colonne H/I",""))</f>
        <v/>
      </c>
      <c r="L71" s="187" t="str">
        <f>IF(J71&gt;0,NETWORKDAYS.INTL(F71,G71,11,'MENU TENDINA'!$I$33:$I$44),"")</f>
        <v/>
      </c>
      <c r="M71" s="76"/>
      <c r="N71" s="142">
        <f t="shared" si="9"/>
        <v>0</v>
      </c>
      <c r="O71" s="142">
        <f t="shared" si="10"/>
        <v>0</v>
      </c>
      <c r="P71" s="142">
        <f t="shared" si="11"/>
        <v>0</v>
      </c>
      <c r="Q71" s="142">
        <f t="shared" si="12"/>
        <v>0</v>
      </c>
      <c r="R71" s="13">
        <f t="shared" si="13"/>
        <v>0</v>
      </c>
      <c r="S71" s="14">
        <f t="shared" si="14"/>
        <v>0</v>
      </c>
      <c r="T71" s="188">
        <f t="shared" si="15"/>
        <v>0</v>
      </c>
      <c r="U71" s="189">
        <f t="shared" si="16"/>
        <v>0</v>
      </c>
      <c r="V71" s="190">
        <f t="shared" si="17"/>
        <v>0</v>
      </c>
      <c r="W71" s="189">
        <f t="shared" si="18"/>
        <v>0</v>
      </c>
      <c r="X71" s="190">
        <f t="shared" si="19"/>
        <v>0</v>
      </c>
      <c r="Y71" s="74">
        <f t="shared" si="20"/>
        <v>0</v>
      </c>
      <c r="Z71" s="99">
        <f t="shared" si="21"/>
        <v>0</v>
      </c>
    </row>
    <row r="72" spans="1:26" ht="24.95" customHeight="1" x14ac:dyDescent="0.35">
      <c r="A72" s="73"/>
      <c r="B72" s="26"/>
      <c r="C72" s="64"/>
      <c r="D72" s="27"/>
      <c r="E72" s="28"/>
      <c r="F72" s="4"/>
      <c r="G72" s="4"/>
      <c r="H72" s="5"/>
      <c r="I72" s="5"/>
      <c r="J72" s="186">
        <f t="shared" ref="J72:J135" si="23">H72+I72</f>
        <v>0</v>
      </c>
      <c r="K72" s="210" t="str">
        <f>IF(J72&gt;0,IF(F72="","Inserire periodo in colonne F e G",IF(G72="","Inserire periodo in colonne F e G",IF(H72="","Inserire gg. presenza in colonna H",IF(J72&gt;L72,"Errore n. max giorni! Verificare periodo inserito",IF(NETWORKDAYS.INTL(F72,G72,11,'MENU TENDINA'!I$33:I$44)=J72,"ok",""))))),IF(AND(J72=0,F72&gt;0,G72&gt;0),"Inserire n. giorni colonne H/I",""))</f>
        <v/>
      </c>
      <c r="L72" s="187" t="str">
        <f>IF(J72&gt;0,NETWORKDAYS.INTL(F72,G72,11,'MENU TENDINA'!$I$33:$I$44),"")</f>
        <v/>
      </c>
      <c r="M72" s="76"/>
      <c r="N72" s="142">
        <f t="shared" ref="N72:N135" si="24">IF(H72&gt;0,20.4,0)</f>
        <v>0</v>
      </c>
      <c r="O72" s="142">
        <f t="shared" ref="O72:O135" si="25">IF(I72&gt;0,9.91,0)</f>
        <v>0</v>
      </c>
      <c r="P72" s="142">
        <f t="shared" ref="P72:P135" si="26">ROUND(H72*N72,2)</f>
        <v>0</v>
      </c>
      <c r="Q72" s="142">
        <f t="shared" ref="Q72:Q135" si="27">ROUND(I72*O72,2)</f>
        <v>0</v>
      </c>
      <c r="R72" s="13">
        <f t="shared" ref="R72:R135" si="28">ROUND(P72+Q72,2)</f>
        <v>0</v>
      </c>
      <c r="S72" s="14">
        <f t="shared" ref="S72:S135" si="29">IF(M72=0,0,IF((M72&lt;5000),5000,M72))</f>
        <v>0</v>
      </c>
      <c r="T72" s="188">
        <f t="shared" ref="T72:T135" si="30">IF(S72=0,0,ROUND((S72-5000)/(20000-5000),2))</f>
        <v>0</v>
      </c>
      <c r="U72" s="189">
        <f t="shared" ref="U72:U135" si="31">IF(H72&gt;0,ROUND((T72*N72),2),0)</f>
        <v>0</v>
      </c>
      <c r="V72" s="190">
        <f t="shared" ref="V72:V135" si="32">IF(H72&gt;0,ROUND(N72-U72,2),0)</f>
        <v>0</v>
      </c>
      <c r="W72" s="189">
        <f t="shared" ref="W72:W135" si="33">IF(I72&gt;0,(ROUND((T72*O72),2)),0)</f>
        <v>0</v>
      </c>
      <c r="X72" s="190">
        <f t="shared" ref="X72:X135" si="34">IF(I72&gt;0,ROUND(O72-W72,2),0)</f>
        <v>0</v>
      </c>
      <c r="Y72" s="74">
        <f t="shared" ref="Y72:Y135" si="35">ROUND((U72*H72)+(W72*I72),2)</f>
        <v>0</v>
      </c>
      <c r="Z72" s="99">
        <f t="shared" ref="Z72:Z135" si="36">IF(J72&gt;0,ROUND((V72*H72)+(X72*I72),2),0)</f>
        <v>0</v>
      </c>
    </row>
    <row r="73" spans="1:26" ht="24.95" customHeight="1" x14ac:dyDescent="0.35">
      <c r="A73" s="73"/>
      <c r="B73" s="26"/>
      <c r="C73" s="64"/>
      <c r="D73" s="27"/>
      <c r="E73" s="28"/>
      <c r="F73" s="4"/>
      <c r="G73" s="4"/>
      <c r="H73" s="5"/>
      <c r="I73" s="5"/>
      <c r="J73" s="186">
        <f t="shared" si="23"/>
        <v>0</v>
      </c>
      <c r="K73" s="210" t="str">
        <f>IF(J73&gt;0,IF(F73="","Inserire periodo in colonne F e G",IF(G73="","Inserire periodo in colonne F e G",IF(H73="","Inserire gg. presenza in colonna H",IF(J73&gt;L73,"Errore n. max giorni! Verificare periodo inserito",IF(NETWORKDAYS.INTL(F73,G73,11,'MENU TENDINA'!I$33:I$44)=J73,"ok",""))))),IF(AND(J73=0,F73&gt;0,G73&gt;0),"Inserire n. giorni colonne H/I",""))</f>
        <v/>
      </c>
      <c r="L73" s="187" t="str">
        <f>IF(J73&gt;0,NETWORKDAYS.INTL(F73,G73,11,'MENU TENDINA'!$I$33:$I$44),"")</f>
        <v/>
      </c>
      <c r="M73" s="76"/>
      <c r="N73" s="142">
        <f t="shared" si="24"/>
        <v>0</v>
      </c>
      <c r="O73" s="142">
        <f t="shared" si="25"/>
        <v>0</v>
      </c>
      <c r="P73" s="142">
        <f t="shared" si="26"/>
        <v>0</v>
      </c>
      <c r="Q73" s="142">
        <f t="shared" si="27"/>
        <v>0</v>
      </c>
      <c r="R73" s="13">
        <f t="shared" si="28"/>
        <v>0</v>
      </c>
      <c r="S73" s="14">
        <f t="shared" si="29"/>
        <v>0</v>
      </c>
      <c r="T73" s="188">
        <f t="shared" si="30"/>
        <v>0</v>
      </c>
      <c r="U73" s="189">
        <f t="shared" si="31"/>
        <v>0</v>
      </c>
      <c r="V73" s="190">
        <f t="shared" si="32"/>
        <v>0</v>
      </c>
      <c r="W73" s="189">
        <f t="shared" si="33"/>
        <v>0</v>
      </c>
      <c r="X73" s="190">
        <f t="shared" si="34"/>
        <v>0</v>
      </c>
      <c r="Y73" s="74">
        <f t="shared" si="35"/>
        <v>0</v>
      </c>
      <c r="Z73" s="99">
        <f t="shared" si="36"/>
        <v>0</v>
      </c>
    </row>
    <row r="74" spans="1:26" ht="24.95" customHeight="1" x14ac:dyDescent="0.35">
      <c r="A74" s="73"/>
      <c r="B74" s="26"/>
      <c r="C74" s="64"/>
      <c r="D74" s="27"/>
      <c r="E74" s="28"/>
      <c r="F74" s="4"/>
      <c r="G74" s="4"/>
      <c r="H74" s="5"/>
      <c r="I74" s="5"/>
      <c r="J74" s="186">
        <f t="shared" si="23"/>
        <v>0</v>
      </c>
      <c r="K74" s="210" t="str">
        <f>IF(J74&gt;0,IF(F74="","Inserire periodo in colonne F e G",IF(G74="","Inserire periodo in colonne F e G",IF(H74="","Inserire gg. presenza in colonna H",IF(J74&gt;L74,"Errore n. max giorni! Verificare periodo inserito",IF(NETWORKDAYS.INTL(F74,G74,11,'MENU TENDINA'!I$33:I$44)=J74,"ok",""))))),IF(AND(J74=0,F74&gt;0,G74&gt;0),"Inserire n. giorni colonne H/I",""))</f>
        <v/>
      </c>
      <c r="L74" s="187" t="str">
        <f>IF(J74&gt;0,NETWORKDAYS.INTL(F74,G74,11,'MENU TENDINA'!$I$33:$I$44),"")</f>
        <v/>
      </c>
      <c r="M74" s="76"/>
      <c r="N74" s="142">
        <f t="shared" si="24"/>
        <v>0</v>
      </c>
      <c r="O74" s="142">
        <f t="shared" si="25"/>
        <v>0</v>
      </c>
      <c r="P74" s="142">
        <f t="shared" si="26"/>
        <v>0</v>
      </c>
      <c r="Q74" s="142">
        <f t="shared" si="27"/>
        <v>0</v>
      </c>
      <c r="R74" s="13">
        <f t="shared" si="28"/>
        <v>0</v>
      </c>
      <c r="S74" s="14">
        <f t="shared" si="29"/>
        <v>0</v>
      </c>
      <c r="T74" s="188">
        <f t="shared" si="30"/>
        <v>0</v>
      </c>
      <c r="U74" s="189">
        <f t="shared" si="31"/>
        <v>0</v>
      </c>
      <c r="V74" s="190">
        <f t="shared" si="32"/>
        <v>0</v>
      </c>
      <c r="W74" s="189">
        <f t="shared" si="33"/>
        <v>0</v>
      </c>
      <c r="X74" s="190">
        <f t="shared" si="34"/>
        <v>0</v>
      </c>
      <c r="Y74" s="74">
        <f t="shared" si="35"/>
        <v>0</v>
      </c>
      <c r="Z74" s="99">
        <f t="shared" si="36"/>
        <v>0</v>
      </c>
    </row>
    <row r="75" spans="1:26" ht="24.95" customHeight="1" x14ac:dyDescent="0.35">
      <c r="A75" s="73"/>
      <c r="B75" s="26"/>
      <c r="C75" s="64"/>
      <c r="D75" s="27"/>
      <c r="E75" s="28"/>
      <c r="F75" s="4"/>
      <c r="G75" s="4"/>
      <c r="H75" s="5"/>
      <c r="I75" s="5"/>
      <c r="J75" s="186">
        <f t="shared" si="23"/>
        <v>0</v>
      </c>
      <c r="K75" s="210" t="str">
        <f>IF(J75&gt;0,IF(F75="","Inserire periodo in colonne F e G",IF(G75="","Inserire periodo in colonne F e G",IF(H75="","Inserire gg. presenza in colonna H",IF(J75&gt;L75,"Errore n. max giorni! Verificare periodo inserito",IF(NETWORKDAYS.INTL(F75,G75,11,'MENU TENDINA'!I$33:I$44)=J75,"ok",""))))),IF(AND(J75=0,F75&gt;0,G75&gt;0),"Inserire n. giorni colonne H/I",""))</f>
        <v/>
      </c>
      <c r="L75" s="187" t="str">
        <f>IF(J75&gt;0,NETWORKDAYS.INTL(F75,G75,11,'MENU TENDINA'!$I$33:$I$44),"")</f>
        <v/>
      </c>
      <c r="M75" s="76"/>
      <c r="N75" s="142">
        <f t="shared" si="24"/>
        <v>0</v>
      </c>
      <c r="O75" s="142">
        <f t="shared" si="25"/>
        <v>0</v>
      </c>
      <c r="P75" s="142">
        <f t="shared" si="26"/>
        <v>0</v>
      </c>
      <c r="Q75" s="142">
        <f t="shared" si="27"/>
        <v>0</v>
      </c>
      <c r="R75" s="13">
        <f t="shared" si="28"/>
        <v>0</v>
      </c>
      <c r="S75" s="14">
        <f t="shared" si="29"/>
        <v>0</v>
      </c>
      <c r="T75" s="188">
        <f t="shared" si="30"/>
        <v>0</v>
      </c>
      <c r="U75" s="189">
        <f t="shared" si="31"/>
        <v>0</v>
      </c>
      <c r="V75" s="190">
        <f t="shared" si="32"/>
        <v>0</v>
      </c>
      <c r="W75" s="189">
        <f t="shared" si="33"/>
        <v>0</v>
      </c>
      <c r="X75" s="190">
        <f t="shared" si="34"/>
        <v>0</v>
      </c>
      <c r="Y75" s="74">
        <f t="shared" si="35"/>
        <v>0</v>
      </c>
      <c r="Z75" s="99">
        <f t="shared" si="36"/>
        <v>0</v>
      </c>
    </row>
    <row r="76" spans="1:26" ht="24.95" customHeight="1" x14ac:dyDescent="0.35">
      <c r="A76" s="73"/>
      <c r="B76" s="26"/>
      <c r="C76" s="64"/>
      <c r="D76" s="27"/>
      <c r="E76" s="28"/>
      <c r="F76" s="4"/>
      <c r="G76" s="4"/>
      <c r="H76" s="5"/>
      <c r="I76" s="5"/>
      <c r="J76" s="186">
        <f t="shared" si="23"/>
        <v>0</v>
      </c>
      <c r="K76" s="210" t="str">
        <f>IF(J76&gt;0,IF(F76="","Inserire periodo in colonne F e G",IF(G76="","Inserire periodo in colonne F e G",IF(H76="","Inserire gg. presenza in colonna H",IF(J76&gt;L76,"Errore n. max giorni! Verificare periodo inserito",IF(NETWORKDAYS.INTL(F76,G76,11,'MENU TENDINA'!I$33:I$44)=J76,"ok",""))))),IF(AND(J76=0,F76&gt;0,G76&gt;0),"Inserire n. giorni colonne H/I",""))</f>
        <v/>
      </c>
      <c r="L76" s="187" t="str">
        <f>IF(J76&gt;0,NETWORKDAYS.INTL(F76,G76,11,'MENU TENDINA'!$I$33:$I$44),"")</f>
        <v/>
      </c>
      <c r="M76" s="76"/>
      <c r="N76" s="142">
        <f t="shared" si="24"/>
        <v>0</v>
      </c>
      <c r="O76" s="142">
        <f t="shared" si="25"/>
        <v>0</v>
      </c>
      <c r="P76" s="142">
        <f t="shared" si="26"/>
        <v>0</v>
      </c>
      <c r="Q76" s="142">
        <f t="shared" si="27"/>
        <v>0</v>
      </c>
      <c r="R76" s="13">
        <f t="shared" si="28"/>
        <v>0</v>
      </c>
      <c r="S76" s="14">
        <f t="shared" si="29"/>
        <v>0</v>
      </c>
      <c r="T76" s="188">
        <f t="shared" si="30"/>
        <v>0</v>
      </c>
      <c r="U76" s="189">
        <f t="shared" si="31"/>
        <v>0</v>
      </c>
      <c r="V76" s="190">
        <f t="shared" si="32"/>
        <v>0</v>
      </c>
      <c r="W76" s="189">
        <f t="shared" si="33"/>
        <v>0</v>
      </c>
      <c r="X76" s="190">
        <f t="shared" si="34"/>
        <v>0</v>
      </c>
      <c r="Y76" s="74">
        <f t="shared" si="35"/>
        <v>0</v>
      </c>
      <c r="Z76" s="99">
        <f t="shared" si="36"/>
        <v>0</v>
      </c>
    </row>
    <row r="77" spans="1:26" ht="24.95" customHeight="1" x14ac:dyDescent="0.35">
      <c r="A77" s="73"/>
      <c r="B77" s="26"/>
      <c r="C77" s="64"/>
      <c r="D77" s="27"/>
      <c r="E77" s="28"/>
      <c r="F77" s="4"/>
      <c r="G77" s="4"/>
      <c r="H77" s="5"/>
      <c r="I77" s="5"/>
      <c r="J77" s="186">
        <f t="shared" si="23"/>
        <v>0</v>
      </c>
      <c r="K77" s="210" t="str">
        <f>IF(J77&gt;0,IF(F77="","Inserire periodo in colonne F e G",IF(G77="","Inserire periodo in colonne F e G",IF(H77="","Inserire gg. presenza in colonna H",IF(J77&gt;L77,"Errore n. max giorni! Verificare periodo inserito",IF(NETWORKDAYS.INTL(F77,G77,11,'MENU TENDINA'!I$33:I$44)=J77,"ok",""))))),IF(AND(J77=0,F77&gt;0,G77&gt;0),"Inserire n. giorni colonne H/I",""))</f>
        <v/>
      </c>
      <c r="L77" s="187" t="str">
        <f>IF(J77&gt;0,NETWORKDAYS.INTL(F77,G77,11,'MENU TENDINA'!$I$33:$I$44),"")</f>
        <v/>
      </c>
      <c r="M77" s="76"/>
      <c r="N77" s="142">
        <f t="shared" si="24"/>
        <v>0</v>
      </c>
      <c r="O77" s="142">
        <f t="shared" si="25"/>
        <v>0</v>
      </c>
      <c r="P77" s="142">
        <f t="shared" si="26"/>
        <v>0</v>
      </c>
      <c r="Q77" s="142">
        <f t="shared" si="27"/>
        <v>0</v>
      </c>
      <c r="R77" s="13">
        <f t="shared" si="28"/>
        <v>0</v>
      </c>
      <c r="S77" s="14">
        <f t="shared" si="29"/>
        <v>0</v>
      </c>
      <c r="T77" s="188">
        <f t="shared" si="30"/>
        <v>0</v>
      </c>
      <c r="U77" s="189">
        <f t="shared" si="31"/>
        <v>0</v>
      </c>
      <c r="V77" s="190">
        <f t="shared" si="32"/>
        <v>0</v>
      </c>
      <c r="W77" s="189">
        <f t="shared" si="33"/>
        <v>0</v>
      </c>
      <c r="X77" s="190">
        <f t="shared" si="34"/>
        <v>0</v>
      </c>
      <c r="Y77" s="74">
        <f t="shared" si="35"/>
        <v>0</v>
      </c>
      <c r="Z77" s="99">
        <f t="shared" si="36"/>
        <v>0</v>
      </c>
    </row>
    <row r="78" spans="1:26" ht="24.95" customHeight="1" x14ac:dyDescent="0.35">
      <c r="A78" s="73"/>
      <c r="B78" s="26"/>
      <c r="C78" s="64"/>
      <c r="D78" s="27"/>
      <c r="E78" s="28"/>
      <c r="F78" s="4"/>
      <c r="G78" s="4"/>
      <c r="H78" s="5"/>
      <c r="I78" s="5"/>
      <c r="J78" s="186">
        <f t="shared" si="23"/>
        <v>0</v>
      </c>
      <c r="K78" s="210" t="str">
        <f>IF(J78&gt;0,IF(F78="","Inserire periodo in colonne F e G",IF(G78="","Inserire periodo in colonne F e G",IF(H78="","Inserire gg. presenza in colonna H",IF(J78&gt;L78,"Errore n. max giorni! Verificare periodo inserito",IF(NETWORKDAYS.INTL(F78,G78,11,'MENU TENDINA'!I$33:I$44)=J78,"ok",""))))),IF(AND(J78=0,F78&gt;0,G78&gt;0),"Inserire n. giorni colonne H/I",""))</f>
        <v/>
      </c>
      <c r="L78" s="187" t="str">
        <f>IF(J78&gt;0,NETWORKDAYS.INTL(F78,G78,11,'MENU TENDINA'!$I$33:$I$44),"")</f>
        <v/>
      </c>
      <c r="M78" s="76"/>
      <c r="N78" s="142">
        <f t="shared" si="24"/>
        <v>0</v>
      </c>
      <c r="O78" s="142">
        <f t="shared" si="25"/>
        <v>0</v>
      </c>
      <c r="P78" s="142">
        <f t="shared" si="26"/>
        <v>0</v>
      </c>
      <c r="Q78" s="142">
        <f t="shared" si="27"/>
        <v>0</v>
      </c>
      <c r="R78" s="13">
        <f t="shared" si="28"/>
        <v>0</v>
      </c>
      <c r="S78" s="14">
        <f t="shared" si="29"/>
        <v>0</v>
      </c>
      <c r="T78" s="188">
        <f t="shared" si="30"/>
        <v>0</v>
      </c>
      <c r="U78" s="189">
        <f t="shared" si="31"/>
        <v>0</v>
      </c>
      <c r="V78" s="190">
        <f t="shared" si="32"/>
        <v>0</v>
      </c>
      <c r="W78" s="189">
        <f t="shared" si="33"/>
        <v>0</v>
      </c>
      <c r="X78" s="190">
        <f t="shared" si="34"/>
        <v>0</v>
      </c>
      <c r="Y78" s="74">
        <f t="shared" si="35"/>
        <v>0</v>
      </c>
      <c r="Z78" s="99">
        <f t="shared" si="36"/>
        <v>0</v>
      </c>
    </row>
    <row r="79" spans="1:26" ht="24.95" customHeight="1" x14ac:dyDescent="0.35">
      <c r="A79" s="73"/>
      <c r="B79" s="26"/>
      <c r="C79" s="64"/>
      <c r="D79" s="27"/>
      <c r="E79" s="28"/>
      <c r="F79" s="4"/>
      <c r="G79" s="4"/>
      <c r="H79" s="5"/>
      <c r="I79" s="5"/>
      <c r="J79" s="186">
        <f t="shared" si="23"/>
        <v>0</v>
      </c>
      <c r="K79" s="210" t="str">
        <f>IF(J79&gt;0,IF(F79="","Inserire periodo in colonne F e G",IF(G79="","Inserire periodo in colonne F e G",IF(H79="","Inserire gg. presenza in colonna H",IF(J79&gt;L79,"Errore n. max giorni! Verificare periodo inserito",IF(NETWORKDAYS.INTL(F79,G79,11,'MENU TENDINA'!I$33:I$44)=J79,"ok",""))))),IF(AND(J79=0,F79&gt;0,G79&gt;0),"Inserire n. giorni colonne H/I",""))</f>
        <v/>
      </c>
      <c r="L79" s="187" t="str">
        <f>IF(J79&gt;0,NETWORKDAYS.INTL(F79,G79,11,'MENU TENDINA'!$I$33:$I$44),"")</f>
        <v/>
      </c>
      <c r="M79" s="76"/>
      <c r="N79" s="142">
        <f t="shared" si="24"/>
        <v>0</v>
      </c>
      <c r="O79" s="142">
        <f t="shared" si="25"/>
        <v>0</v>
      </c>
      <c r="P79" s="142">
        <f t="shared" si="26"/>
        <v>0</v>
      </c>
      <c r="Q79" s="142">
        <f t="shared" si="27"/>
        <v>0</v>
      </c>
      <c r="R79" s="13">
        <f t="shared" si="28"/>
        <v>0</v>
      </c>
      <c r="S79" s="14">
        <f t="shared" si="29"/>
        <v>0</v>
      </c>
      <c r="T79" s="188">
        <f t="shared" si="30"/>
        <v>0</v>
      </c>
      <c r="U79" s="189">
        <f t="shared" si="31"/>
        <v>0</v>
      </c>
      <c r="V79" s="190">
        <f t="shared" si="32"/>
        <v>0</v>
      </c>
      <c r="W79" s="189">
        <f t="shared" si="33"/>
        <v>0</v>
      </c>
      <c r="X79" s="190">
        <f t="shared" si="34"/>
        <v>0</v>
      </c>
      <c r="Y79" s="74">
        <f t="shared" si="35"/>
        <v>0</v>
      </c>
      <c r="Z79" s="99">
        <f t="shared" si="36"/>
        <v>0</v>
      </c>
    </row>
    <row r="80" spans="1:26" ht="24.95" customHeight="1" x14ac:dyDescent="0.35">
      <c r="A80" s="73"/>
      <c r="B80" s="26"/>
      <c r="C80" s="64"/>
      <c r="D80" s="27"/>
      <c r="E80" s="28"/>
      <c r="F80" s="4"/>
      <c r="G80" s="4"/>
      <c r="H80" s="5"/>
      <c r="I80" s="5"/>
      <c r="J80" s="186">
        <f t="shared" si="23"/>
        <v>0</v>
      </c>
      <c r="K80" s="210" t="str">
        <f>IF(J80&gt;0,IF(F80="","Inserire periodo in colonne F e G",IF(G80="","Inserire periodo in colonne F e G",IF(H80="","Inserire gg. presenza in colonna H",IF(J80&gt;L80,"Errore n. max giorni! Verificare periodo inserito",IF(NETWORKDAYS.INTL(F80,G80,11,'MENU TENDINA'!I$33:I$44)=J80,"ok",""))))),IF(AND(J80=0,F80&gt;0,G80&gt;0),"Inserire n. giorni colonne H/I",""))</f>
        <v/>
      </c>
      <c r="L80" s="187" t="str">
        <f>IF(J80&gt;0,NETWORKDAYS.INTL(F80,G80,11,'MENU TENDINA'!$I$33:$I$44),"")</f>
        <v/>
      </c>
      <c r="M80" s="76"/>
      <c r="N80" s="142">
        <f t="shared" si="24"/>
        <v>0</v>
      </c>
      <c r="O80" s="142">
        <f t="shared" si="25"/>
        <v>0</v>
      </c>
      <c r="P80" s="142">
        <f t="shared" si="26"/>
        <v>0</v>
      </c>
      <c r="Q80" s="142">
        <f t="shared" si="27"/>
        <v>0</v>
      </c>
      <c r="R80" s="13">
        <f t="shared" si="28"/>
        <v>0</v>
      </c>
      <c r="S80" s="14">
        <f t="shared" si="29"/>
        <v>0</v>
      </c>
      <c r="T80" s="188">
        <f t="shared" si="30"/>
        <v>0</v>
      </c>
      <c r="U80" s="189">
        <f t="shared" si="31"/>
        <v>0</v>
      </c>
      <c r="V80" s="190">
        <f t="shared" si="32"/>
        <v>0</v>
      </c>
      <c r="W80" s="189">
        <f t="shared" si="33"/>
        <v>0</v>
      </c>
      <c r="X80" s="190">
        <f t="shared" si="34"/>
        <v>0</v>
      </c>
      <c r="Y80" s="74">
        <f t="shared" si="35"/>
        <v>0</v>
      </c>
      <c r="Z80" s="99">
        <f t="shared" si="36"/>
        <v>0</v>
      </c>
    </row>
    <row r="81" spans="1:26" ht="24.95" customHeight="1" x14ac:dyDescent="0.35">
      <c r="A81" s="73"/>
      <c r="B81" s="26"/>
      <c r="C81" s="64"/>
      <c r="D81" s="27"/>
      <c r="E81" s="28"/>
      <c r="F81" s="4"/>
      <c r="G81" s="4"/>
      <c r="H81" s="5"/>
      <c r="I81" s="5"/>
      <c r="J81" s="186">
        <f t="shared" si="23"/>
        <v>0</v>
      </c>
      <c r="K81" s="210" t="str">
        <f>IF(J81&gt;0,IF(F81="","Inserire periodo in colonne F e G",IF(G81="","Inserire periodo in colonne F e G",IF(H81="","Inserire gg. presenza in colonna H",IF(J81&gt;L81,"Errore n. max giorni! Verificare periodo inserito",IF(NETWORKDAYS.INTL(F81,G81,11,'MENU TENDINA'!I$33:I$44)=J81,"ok",""))))),IF(AND(J81=0,F81&gt;0,G81&gt;0),"Inserire n. giorni colonne H/I",""))</f>
        <v/>
      </c>
      <c r="L81" s="187" t="str">
        <f>IF(J81&gt;0,NETWORKDAYS.INTL(F81,G81,11,'MENU TENDINA'!$I$33:$I$44),"")</f>
        <v/>
      </c>
      <c r="M81" s="76"/>
      <c r="N81" s="142">
        <f t="shared" si="24"/>
        <v>0</v>
      </c>
      <c r="O81" s="142">
        <f t="shared" si="25"/>
        <v>0</v>
      </c>
      <c r="P81" s="142">
        <f t="shared" si="26"/>
        <v>0</v>
      </c>
      <c r="Q81" s="142">
        <f t="shared" si="27"/>
        <v>0</v>
      </c>
      <c r="R81" s="13">
        <f t="shared" si="28"/>
        <v>0</v>
      </c>
      <c r="S81" s="14">
        <f t="shared" si="29"/>
        <v>0</v>
      </c>
      <c r="T81" s="188">
        <f t="shared" si="30"/>
        <v>0</v>
      </c>
      <c r="U81" s="189">
        <f t="shared" si="31"/>
        <v>0</v>
      </c>
      <c r="V81" s="190">
        <f t="shared" si="32"/>
        <v>0</v>
      </c>
      <c r="W81" s="189">
        <f t="shared" si="33"/>
        <v>0</v>
      </c>
      <c r="X81" s="190">
        <f t="shared" si="34"/>
        <v>0</v>
      </c>
      <c r="Y81" s="74">
        <f t="shared" si="35"/>
        <v>0</v>
      </c>
      <c r="Z81" s="99">
        <f t="shared" si="36"/>
        <v>0</v>
      </c>
    </row>
    <row r="82" spans="1:26" ht="24.95" customHeight="1" x14ac:dyDescent="0.35">
      <c r="A82" s="73"/>
      <c r="B82" s="26"/>
      <c r="C82" s="64"/>
      <c r="D82" s="27"/>
      <c r="E82" s="28"/>
      <c r="F82" s="4"/>
      <c r="G82" s="4"/>
      <c r="H82" s="5"/>
      <c r="I82" s="5"/>
      <c r="J82" s="186">
        <f t="shared" si="23"/>
        <v>0</v>
      </c>
      <c r="K82" s="210" t="str">
        <f>IF(J82&gt;0,IF(F82="","Inserire periodo in colonne F e G",IF(G82="","Inserire periodo in colonne F e G",IF(H82="","Inserire gg. presenza in colonna H",IF(J82&gt;L82,"Errore n. max giorni! Verificare periodo inserito",IF(NETWORKDAYS.INTL(F82,G82,11,'MENU TENDINA'!I$33:I$44)=J82,"ok",""))))),IF(AND(J82=0,F82&gt;0,G82&gt;0),"Inserire n. giorni colonne H/I",""))</f>
        <v/>
      </c>
      <c r="L82" s="187" t="str">
        <f>IF(J82&gt;0,NETWORKDAYS.INTL(F82,G82,11,'MENU TENDINA'!$I$33:$I$44),"")</f>
        <v/>
      </c>
      <c r="M82" s="76"/>
      <c r="N82" s="142">
        <f t="shared" si="24"/>
        <v>0</v>
      </c>
      <c r="O82" s="142">
        <f t="shared" si="25"/>
        <v>0</v>
      </c>
      <c r="P82" s="142">
        <f t="shared" si="26"/>
        <v>0</v>
      </c>
      <c r="Q82" s="142">
        <f t="shared" si="27"/>
        <v>0</v>
      </c>
      <c r="R82" s="13">
        <f t="shared" si="28"/>
        <v>0</v>
      </c>
      <c r="S82" s="14">
        <f t="shared" si="29"/>
        <v>0</v>
      </c>
      <c r="T82" s="188">
        <f t="shared" si="30"/>
        <v>0</v>
      </c>
      <c r="U82" s="189">
        <f t="shared" si="31"/>
        <v>0</v>
      </c>
      <c r="V82" s="190">
        <f t="shared" si="32"/>
        <v>0</v>
      </c>
      <c r="W82" s="189">
        <f t="shared" si="33"/>
        <v>0</v>
      </c>
      <c r="X82" s="190">
        <f t="shared" si="34"/>
        <v>0</v>
      </c>
      <c r="Y82" s="74">
        <f t="shared" si="35"/>
        <v>0</v>
      </c>
      <c r="Z82" s="99">
        <f t="shared" si="36"/>
        <v>0</v>
      </c>
    </row>
    <row r="83" spans="1:26" ht="24.95" customHeight="1" x14ac:dyDescent="0.35">
      <c r="A83" s="73"/>
      <c r="B83" s="26"/>
      <c r="C83" s="64"/>
      <c r="D83" s="27"/>
      <c r="E83" s="28"/>
      <c r="F83" s="4"/>
      <c r="G83" s="4"/>
      <c r="H83" s="5"/>
      <c r="I83" s="5"/>
      <c r="J83" s="186">
        <f t="shared" si="23"/>
        <v>0</v>
      </c>
      <c r="K83" s="210" t="str">
        <f>IF(J83&gt;0,IF(F83="","Inserire periodo in colonne F e G",IF(G83="","Inserire periodo in colonne F e G",IF(H83="","Inserire gg. presenza in colonna H",IF(J83&gt;L83,"Errore n. max giorni! Verificare periodo inserito",IF(NETWORKDAYS.INTL(F83,G83,11,'MENU TENDINA'!I$33:I$44)=J83,"ok",""))))),IF(AND(J83=0,F83&gt;0,G83&gt;0),"Inserire n. giorni colonne H/I",""))</f>
        <v/>
      </c>
      <c r="L83" s="187" t="str">
        <f>IF(J83&gt;0,NETWORKDAYS.INTL(F83,G83,11,'MENU TENDINA'!$I$33:$I$44),"")</f>
        <v/>
      </c>
      <c r="M83" s="76"/>
      <c r="N83" s="142">
        <f t="shared" si="24"/>
        <v>0</v>
      </c>
      <c r="O83" s="142">
        <f t="shared" si="25"/>
        <v>0</v>
      </c>
      <c r="P83" s="142">
        <f t="shared" si="26"/>
        <v>0</v>
      </c>
      <c r="Q83" s="142">
        <f t="shared" si="27"/>
        <v>0</v>
      </c>
      <c r="R83" s="13">
        <f t="shared" si="28"/>
        <v>0</v>
      </c>
      <c r="S83" s="14">
        <f t="shared" si="29"/>
        <v>0</v>
      </c>
      <c r="T83" s="188">
        <f t="shared" si="30"/>
        <v>0</v>
      </c>
      <c r="U83" s="189">
        <f t="shared" si="31"/>
        <v>0</v>
      </c>
      <c r="V83" s="190">
        <f t="shared" si="32"/>
        <v>0</v>
      </c>
      <c r="W83" s="189">
        <f t="shared" si="33"/>
        <v>0</v>
      </c>
      <c r="X83" s="190">
        <f t="shared" si="34"/>
        <v>0</v>
      </c>
      <c r="Y83" s="74">
        <f t="shared" si="35"/>
        <v>0</v>
      </c>
      <c r="Z83" s="99">
        <f t="shared" si="36"/>
        <v>0</v>
      </c>
    </row>
    <row r="84" spans="1:26" ht="24.95" customHeight="1" x14ac:dyDescent="0.35">
      <c r="A84" s="73"/>
      <c r="B84" s="26"/>
      <c r="C84" s="64"/>
      <c r="D84" s="27"/>
      <c r="E84" s="28"/>
      <c r="F84" s="4"/>
      <c r="G84" s="4"/>
      <c r="H84" s="5"/>
      <c r="I84" s="5"/>
      <c r="J84" s="186">
        <f t="shared" si="23"/>
        <v>0</v>
      </c>
      <c r="K84" s="210" t="str">
        <f>IF(J84&gt;0,IF(F84="","Inserire periodo in colonne F e G",IF(G84="","Inserire periodo in colonne F e G",IF(H84="","Inserire gg. presenza in colonna H",IF(J84&gt;L84,"Errore n. max giorni! Verificare periodo inserito",IF(NETWORKDAYS.INTL(F84,G84,11,'MENU TENDINA'!I$33:I$44)=J84,"ok",""))))),IF(AND(J84=0,F84&gt;0,G84&gt;0),"Inserire n. giorni colonne H/I",""))</f>
        <v/>
      </c>
      <c r="L84" s="187" t="str">
        <f>IF(J84&gt;0,NETWORKDAYS.INTL(F84,G84,11,'MENU TENDINA'!$I$33:$I$44),"")</f>
        <v/>
      </c>
      <c r="M84" s="76"/>
      <c r="N84" s="142">
        <f t="shared" si="24"/>
        <v>0</v>
      </c>
      <c r="O84" s="142">
        <f t="shared" si="25"/>
        <v>0</v>
      </c>
      <c r="P84" s="142">
        <f t="shared" si="26"/>
        <v>0</v>
      </c>
      <c r="Q84" s="142">
        <f t="shared" si="27"/>
        <v>0</v>
      </c>
      <c r="R84" s="13">
        <f t="shared" si="28"/>
        <v>0</v>
      </c>
      <c r="S84" s="14">
        <f t="shared" si="29"/>
        <v>0</v>
      </c>
      <c r="T84" s="188">
        <f t="shared" si="30"/>
        <v>0</v>
      </c>
      <c r="U84" s="189">
        <f t="shared" si="31"/>
        <v>0</v>
      </c>
      <c r="V84" s="190">
        <f t="shared" si="32"/>
        <v>0</v>
      </c>
      <c r="W84" s="189">
        <f t="shared" si="33"/>
        <v>0</v>
      </c>
      <c r="X84" s="190">
        <f t="shared" si="34"/>
        <v>0</v>
      </c>
      <c r="Y84" s="74">
        <f t="shared" si="35"/>
        <v>0</v>
      </c>
      <c r="Z84" s="99">
        <f t="shared" si="36"/>
        <v>0</v>
      </c>
    </row>
    <row r="85" spans="1:26" ht="24.95" customHeight="1" x14ac:dyDescent="0.35">
      <c r="A85" s="73"/>
      <c r="B85" s="26"/>
      <c r="C85" s="64"/>
      <c r="D85" s="27"/>
      <c r="E85" s="28"/>
      <c r="F85" s="4"/>
      <c r="G85" s="4"/>
      <c r="H85" s="5"/>
      <c r="I85" s="5"/>
      <c r="J85" s="186">
        <f t="shared" si="23"/>
        <v>0</v>
      </c>
      <c r="K85" s="210" t="str">
        <f>IF(J85&gt;0,IF(F85="","Inserire periodo in colonne F e G",IF(G85="","Inserire periodo in colonne F e G",IF(H85="","Inserire gg. presenza in colonna H",IF(J85&gt;L85,"Errore n. max giorni! Verificare periodo inserito",IF(NETWORKDAYS.INTL(F85,G85,11,'MENU TENDINA'!I$33:I$44)=J85,"ok",""))))),IF(AND(J85=0,F85&gt;0,G85&gt;0),"Inserire n. giorni colonne H/I",""))</f>
        <v/>
      </c>
      <c r="L85" s="187" t="str">
        <f>IF(J85&gt;0,NETWORKDAYS.INTL(F85,G85,11,'MENU TENDINA'!$I$33:$I$44),"")</f>
        <v/>
      </c>
      <c r="M85" s="76"/>
      <c r="N85" s="142">
        <f t="shared" si="24"/>
        <v>0</v>
      </c>
      <c r="O85" s="142">
        <f t="shared" si="25"/>
        <v>0</v>
      </c>
      <c r="P85" s="142">
        <f t="shared" si="26"/>
        <v>0</v>
      </c>
      <c r="Q85" s="142">
        <f t="shared" si="27"/>
        <v>0</v>
      </c>
      <c r="R85" s="13">
        <f t="shared" si="28"/>
        <v>0</v>
      </c>
      <c r="S85" s="14">
        <f t="shared" si="29"/>
        <v>0</v>
      </c>
      <c r="T85" s="188">
        <f t="shared" si="30"/>
        <v>0</v>
      </c>
      <c r="U85" s="189">
        <f t="shared" si="31"/>
        <v>0</v>
      </c>
      <c r="V85" s="190">
        <f t="shared" si="32"/>
        <v>0</v>
      </c>
      <c r="W85" s="189">
        <f t="shared" si="33"/>
        <v>0</v>
      </c>
      <c r="X85" s="190">
        <f t="shared" si="34"/>
        <v>0</v>
      </c>
      <c r="Y85" s="74">
        <f t="shared" si="35"/>
        <v>0</v>
      </c>
      <c r="Z85" s="99">
        <f t="shared" si="36"/>
        <v>0</v>
      </c>
    </row>
    <row r="86" spans="1:26" ht="24.95" customHeight="1" x14ac:dyDescent="0.35">
      <c r="A86" s="73"/>
      <c r="B86" s="26"/>
      <c r="C86" s="64"/>
      <c r="D86" s="27"/>
      <c r="E86" s="28"/>
      <c r="F86" s="4"/>
      <c r="G86" s="4"/>
      <c r="H86" s="5"/>
      <c r="I86" s="5"/>
      <c r="J86" s="186">
        <f t="shared" si="23"/>
        <v>0</v>
      </c>
      <c r="K86" s="210" t="str">
        <f>IF(J86&gt;0,IF(F86="","Inserire periodo in colonne F e G",IF(G86="","Inserire periodo in colonne F e G",IF(H86="","Inserire gg. presenza in colonna H",IF(J86&gt;L86,"Errore n. max giorni! Verificare periodo inserito",IF(NETWORKDAYS.INTL(F86,G86,11,'MENU TENDINA'!I$33:I$44)=J86,"ok",""))))),IF(AND(J86=0,F86&gt;0,G86&gt;0),"Inserire n. giorni colonne H/I",""))</f>
        <v/>
      </c>
      <c r="L86" s="187" t="str">
        <f>IF(J86&gt;0,NETWORKDAYS.INTL(F86,G86,11,'MENU TENDINA'!$I$33:$I$44),"")</f>
        <v/>
      </c>
      <c r="M86" s="76"/>
      <c r="N86" s="142">
        <f t="shared" si="24"/>
        <v>0</v>
      </c>
      <c r="O86" s="142">
        <f t="shared" si="25"/>
        <v>0</v>
      </c>
      <c r="P86" s="142">
        <f t="shared" si="26"/>
        <v>0</v>
      </c>
      <c r="Q86" s="142">
        <f t="shared" si="27"/>
        <v>0</v>
      </c>
      <c r="R86" s="13">
        <f t="shared" si="28"/>
        <v>0</v>
      </c>
      <c r="S86" s="14">
        <f t="shared" si="29"/>
        <v>0</v>
      </c>
      <c r="T86" s="188">
        <f t="shared" si="30"/>
        <v>0</v>
      </c>
      <c r="U86" s="189">
        <f t="shared" si="31"/>
        <v>0</v>
      </c>
      <c r="V86" s="190">
        <f t="shared" si="32"/>
        <v>0</v>
      </c>
      <c r="W86" s="189">
        <f t="shared" si="33"/>
        <v>0</v>
      </c>
      <c r="X86" s="190">
        <f t="shared" si="34"/>
        <v>0</v>
      </c>
      <c r="Y86" s="74">
        <f t="shared" si="35"/>
        <v>0</v>
      </c>
      <c r="Z86" s="99">
        <f t="shared" si="36"/>
        <v>0</v>
      </c>
    </row>
    <row r="87" spans="1:26" ht="24.95" customHeight="1" x14ac:dyDescent="0.35">
      <c r="A87" s="73"/>
      <c r="B87" s="26"/>
      <c r="C87" s="64"/>
      <c r="D87" s="27"/>
      <c r="E87" s="28"/>
      <c r="F87" s="4"/>
      <c r="G87" s="4"/>
      <c r="H87" s="5"/>
      <c r="I87" s="5"/>
      <c r="J87" s="186">
        <f t="shared" si="23"/>
        <v>0</v>
      </c>
      <c r="K87" s="210" t="str">
        <f>IF(J87&gt;0,IF(F87="","Inserire periodo in colonne F e G",IF(G87="","Inserire periodo in colonne F e G",IF(H87="","Inserire gg. presenza in colonna H",IF(J87&gt;L87,"Errore n. max giorni! Verificare periodo inserito",IF(NETWORKDAYS.INTL(F87,G87,11,'MENU TENDINA'!I$33:I$44)=J87,"ok",""))))),IF(AND(J87=0,F87&gt;0,G87&gt;0),"Inserire n. giorni colonne H/I",""))</f>
        <v/>
      </c>
      <c r="L87" s="187" t="str">
        <f>IF(J87&gt;0,NETWORKDAYS.INTL(F87,G87,11,'MENU TENDINA'!$I$33:$I$44),"")</f>
        <v/>
      </c>
      <c r="M87" s="76"/>
      <c r="N87" s="142">
        <f t="shared" si="24"/>
        <v>0</v>
      </c>
      <c r="O87" s="142">
        <f t="shared" si="25"/>
        <v>0</v>
      </c>
      <c r="P87" s="142">
        <f t="shared" si="26"/>
        <v>0</v>
      </c>
      <c r="Q87" s="142">
        <f t="shared" si="27"/>
        <v>0</v>
      </c>
      <c r="R87" s="13">
        <f t="shared" si="28"/>
        <v>0</v>
      </c>
      <c r="S87" s="14">
        <f t="shared" si="29"/>
        <v>0</v>
      </c>
      <c r="T87" s="188">
        <f t="shared" si="30"/>
        <v>0</v>
      </c>
      <c r="U87" s="189">
        <f t="shared" si="31"/>
        <v>0</v>
      </c>
      <c r="V87" s="190">
        <f t="shared" si="32"/>
        <v>0</v>
      </c>
      <c r="W87" s="189">
        <f t="shared" si="33"/>
        <v>0</v>
      </c>
      <c r="X87" s="190">
        <f t="shared" si="34"/>
        <v>0</v>
      </c>
      <c r="Y87" s="74">
        <f t="shared" si="35"/>
        <v>0</v>
      </c>
      <c r="Z87" s="99">
        <f t="shared" si="36"/>
        <v>0</v>
      </c>
    </row>
    <row r="88" spans="1:26" ht="24.95" customHeight="1" x14ac:dyDescent="0.35">
      <c r="A88" s="73"/>
      <c r="B88" s="26"/>
      <c r="C88" s="64"/>
      <c r="D88" s="27"/>
      <c r="E88" s="28"/>
      <c r="F88" s="4"/>
      <c r="G88" s="4"/>
      <c r="H88" s="5"/>
      <c r="I88" s="5"/>
      <c r="J88" s="186">
        <f t="shared" si="23"/>
        <v>0</v>
      </c>
      <c r="K88" s="210" t="str">
        <f>IF(J88&gt;0,IF(F88="","Inserire periodo in colonne F e G",IF(G88="","Inserire periodo in colonne F e G",IF(H88="","Inserire gg. presenza in colonna H",IF(J88&gt;L88,"Errore n. max giorni! Verificare periodo inserito",IF(NETWORKDAYS.INTL(F88,G88,11,'MENU TENDINA'!I$33:I$44)=J88,"ok",""))))),IF(AND(J88=0,F88&gt;0,G88&gt;0),"Inserire n. giorni colonne H/I",""))</f>
        <v/>
      </c>
      <c r="L88" s="187" t="str">
        <f>IF(J88&gt;0,NETWORKDAYS.INTL(F88,G88,11,'MENU TENDINA'!$I$33:$I$44),"")</f>
        <v/>
      </c>
      <c r="M88" s="76"/>
      <c r="N88" s="142">
        <f t="shared" si="24"/>
        <v>0</v>
      </c>
      <c r="O88" s="142">
        <f t="shared" si="25"/>
        <v>0</v>
      </c>
      <c r="P88" s="142">
        <f t="shared" si="26"/>
        <v>0</v>
      </c>
      <c r="Q88" s="142">
        <f t="shared" si="27"/>
        <v>0</v>
      </c>
      <c r="R88" s="13">
        <f t="shared" si="28"/>
        <v>0</v>
      </c>
      <c r="S88" s="14">
        <f t="shared" si="29"/>
        <v>0</v>
      </c>
      <c r="T88" s="188">
        <f t="shared" si="30"/>
        <v>0</v>
      </c>
      <c r="U88" s="189">
        <f t="shared" si="31"/>
        <v>0</v>
      </c>
      <c r="V88" s="190">
        <f t="shared" si="32"/>
        <v>0</v>
      </c>
      <c r="W88" s="189">
        <f t="shared" si="33"/>
        <v>0</v>
      </c>
      <c r="X88" s="190">
        <f t="shared" si="34"/>
        <v>0</v>
      </c>
      <c r="Y88" s="74">
        <f t="shared" si="35"/>
        <v>0</v>
      </c>
      <c r="Z88" s="99">
        <f t="shared" si="36"/>
        <v>0</v>
      </c>
    </row>
    <row r="89" spans="1:26" ht="24.95" customHeight="1" x14ac:dyDescent="0.35">
      <c r="A89" s="73"/>
      <c r="B89" s="26"/>
      <c r="C89" s="64"/>
      <c r="D89" s="27"/>
      <c r="E89" s="28"/>
      <c r="F89" s="4"/>
      <c r="G89" s="4"/>
      <c r="H89" s="5"/>
      <c r="I89" s="5"/>
      <c r="J89" s="186">
        <f t="shared" si="23"/>
        <v>0</v>
      </c>
      <c r="K89" s="210" t="str">
        <f>IF(J89&gt;0,IF(F89="","Inserire periodo in colonne F e G",IF(G89="","Inserire periodo in colonne F e G",IF(H89="","Inserire gg. presenza in colonna H",IF(J89&gt;L89,"Errore n. max giorni! Verificare periodo inserito",IF(NETWORKDAYS.INTL(F89,G89,11,'MENU TENDINA'!I$33:I$44)=J89,"ok",""))))),IF(AND(J89=0,F89&gt;0,G89&gt;0),"Inserire n. giorni colonne H/I",""))</f>
        <v/>
      </c>
      <c r="L89" s="187" t="str">
        <f>IF(J89&gt;0,NETWORKDAYS.INTL(F89,G89,11,'MENU TENDINA'!$I$33:$I$44),"")</f>
        <v/>
      </c>
      <c r="M89" s="76"/>
      <c r="N89" s="142">
        <f t="shared" si="24"/>
        <v>0</v>
      </c>
      <c r="O89" s="142">
        <f t="shared" si="25"/>
        <v>0</v>
      </c>
      <c r="P89" s="142">
        <f t="shared" si="26"/>
        <v>0</v>
      </c>
      <c r="Q89" s="142">
        <f t="shared" si="27"/>
        <v>0</v>
      </c>
      <c r="R89" s="13">
        <f t="shared" si="28"/>
        <v>0</v>
      </c>
      <c r="S89" s="14">
        <f t="shared" si="29"/>
        <v>0</v>
      </c>
      <c r="T89" s="188">
        <f t="shared" si="30"/>
        <v>0</v>
      </c>
      <c r="U89" s="189">
        <f t="shared" si="31"/>
        <v>0</v>
      </c>
      <c r="V89" s="190">
        <f t="shared" si="32"/>
        <v>0</v>
      </c>
      <c r="W89" s="189">
        <f t="shared" si="33"/>
        <v>0</v>
      </c>
      <c r="X89" s="190">
        <f t="shared" si="34"/>
        <v>0</v>
      </c>
      <c r="Y89" s="74">
        <f t="shared" si="35"/>
        <v>0</v>
      </c>
      <c r="Z89" s="99">
        <f t="shared" si="36"/>
        <v>0</v>
      </c>
    </row>
    <row r="90" spans="1:26" ht="24.95" customHeight="1" x14ac:dyDescent="0.35">
      <c r="A90" s="73"/>
      <c r="B90" s="26"/>
      <c r="C90" s="64"/>
      <c r="D90" s="27"/>
      <c r="E90" s="28"/>
      <c r="F90" s="4"/>
      <c r="G90" s="4"/>
      <c r="H90" s="5"/>
      <c r="I90" s="5"/>
      <c r="J90" s="186">
        <f t="shared" si="23"/>
        <v>0</v>
      </c>
      <c r="K90" s="210" t="str">
        <f>IF(J90&gt;0,IF(F90="","Inserire periodo in colonne F e G",IF(G90="","Inserire periodo in colonne F e G",IF(H90="","Inserire gg. presenza in colonna H",IF(J90&gt;L90,"Errore n. max giorni! Verificare periodo inserito",IF(NETWORKDAYS.INTL(F90,G90,11,'MENU TENDINA'!I$33:I$44)=J90,"ok",""))))),IF(AND(J90=0,F90&gt;0,G90&gt;0),"Inserire n. giorni colonne H/I",""))</f>
        <v/>
      </c>
      <c r="L90" s="187" t="str">
        <f>IF(J90&gt;0,NETWORKDAYS.INTL(F90,G90,11,'MENU TENDINA'!$I$33:$I$44),"")</f>
        <v/>
      </c>
      <c r="M90" s="76"/>
      <c r="N90" s="142">
        <f t="shared" si="24"/>
        <v>0</v>
      </c>
      <c r="O90" s="142">
        <f t="shared" si="25"/>
        <v>0</v>
      </c>
      <c r="P90" s="142">
        <f t="shared" si="26"/>
        <v>0</v>
      </c>
      <c r="Q90" s="142">
        <f t="shared" si="27"/>
        <v>0</v>
      </c>
      <c r="R90" s="13">
        <f t="shared" si="28"/>
        <v>0</v>
      </c>
      <c r="S90" s="14">
        <f t="shared" si="29"/>
        <v>0</v>
      </c>
      <c r="T90" s="188">
        <f t="shared" si="30"/>
        <v>0</v>
      </c>
      <c r="U90" s="189">
        <f t="shared" si="31"/>
        <v>0</v>
      </c>
      <c r="V90" s="190">
        <f t="shared" si="32"/>
        <v>0</v>
      </c>
      <c r="W90" s="189">
        <f t="shared" si="33"/>
        <v>0</v>
      </c>
      <c r="X90" s="190">
        <f t="shared" si="34"/>
        <v>0</v>
      </c>
      <c r="Y90" s="74">
        <f t="shared" si="35"/>
        <v>0</v>
      </c>
      <c r="Z90" s="99">
        <f t="shared" si="36"/>
        <v>0</v>
      </c>
    </row>
    <row r="91" spans="1:26" ht="24.95" customHeight="1" x14ac:dyDescent="0.35">
      <c r="A91" s="73"/>
      <c r="B91" s="26"/>
      <c r="C91" s="64"/>
      <c r="D91" s="27"/>
      <c r="E91" s="28"/>
      <c r="F91" s="4"/>
      <c r="G91" s="4"/>
      <c r="H91" s="5"/>
      <c r="I91" s="5"/>
      <c r="J91" s="186">
        <f t="shared" si="23"/>
        <v>0</v>
      </c>
      <c r="K91" s="210" t="str">
        <f>IF(J91&gt;0,IF(F91="","Inserire periodo in colonne F e G",IF(G91="","Inserire periodo in colonne F e G",IF(H91="","Inserire gg. presenza in colonna H",IF(J91&gt;L91,"Errore n. max giorni! Verificare periodo inserito",IF(NETWORKDAYS.INTL(F91,G91,11,'MENU TENDINA'!I$33:I$44)=J91,"ok",""))))),IF(AND(J91=0,F91&gt;0,G91&gt;0),"Inserire n. giorni colonne H/I",""))</f>
        <v/>
      </c>
      <c r="L91" s="187" t="str">
        <f>IF(J91&gt;0,NETWORKDAYS.INTL(F91,G91,11,'MENU TENDINA'!$I$33:$I$44),"")</f>
        <v/>
      </c>
      <c r="M91" s="76"/>
      <c r="N91" s="142">
        <f t="shared" si="24"/>
        <v>0</v>
      </c>
      <c r="O91" s="142">
        <f t="shared" si="25"/>
        <v>0</v>
      </c>
      <c r="P91" s="142">
        <f t="shared" si="26"/>
        <v>0</v>
      </c>
      <c r="Q91" s="142">
        <f t="shared" si="27"/>
        <v>0</v>
      </c>
      <c r="R91" s="13">
        <f t="shared" si="28"/>
        <v>0</v>
      </c>
      <c r="S91" s="14">
        <f t="shared" si="29"/>
        <v>0</v>
      </c>
      <c r="T91" s="188">
        <f t="shared" si="30"/>
        <v>0</v>
      </c>
      <c r="U91" s="189">
        <f t="shared" si="31"/>
        <v>0</v>
      </c>
      <c r="V91" s="190">
        <f t="shared" si="32"/>
        <v>0</v>
      </c>
      <c r="W91" s="189">
        <f t="shared" si="33"/>
        <v>0</v>
      </c>
      <c r="X91" s="190">
        <f t="shared" si="34"/>
        <v>0</v>
      </c>
      <c r="Y91" s="74">
        <f t="shared" si="35"/>
        <v>0</v>
      </c>
      <c r="Z91" s="99">
        <f t="shared" si="36"/>
        <v>0</v>
      </c>
    </row>
    <row r="92" spans="1:26" ht="24.95" customHeight="1" x14ac:dyDescent="0.35">
      <c r="A92" s="73"/>
      <c r="B92" s="26"/>
      <c r="C92" s="64"/>
      <c r="D92" s="27"/>
      <c r="E92" s="28"/>
      <c r="F92" s="4"/>
      <c r="G92" s="4"/>
      <c r="H92" s="5"/>
      <c r="I92" s="5"/>
      <c r="J92" s="186">
        <f t="shared" si="23"/>
        <v>0</v>
      </c>
      <c r="K92" s="210" t="str">
        <f>IF(J92&gt;0,IF(F92="","Inserire periodo in colonne F e G",IF(G92="","Inserire periodo in colonne F e G",IF(H92="","Inserire gg. presenza in colonna H",IF(J92&gt;L92,"Errore n. max giorni! Verificare periodo inserito",IF(NETWORKDAYS.INTL(F92,G92,11,'MENU TENDINA'!I$33:I$44)=J92,"ok",""))))),IF(AND(J92=0,F92&gt;0,G92&gt;0),"Inserire n. giorni colonne H/I",""))</f>
        <v/>
      </c>
      <c r="L92" s="187" t="str">
        <f>IF(J92&gt;0,NETWORKDAYS.INTL(F92,G92,11,'MENU TENDINA'!$I$33:$I$44),"")</f>
        <v/>
      </c>
      <c r="M92" s="76"/>
      <c r="N92" s="142">
        <f t="shared" si="24"/>
        <v>0</v>
      </c>
      <c r="O92" s="142">
        <f t="shared" si="25"/>
        <v>0</v>
      </c>
      <c r="P92" s="142">
        <f t="shared" si="26"/>
        <v>0</v>
      </c>
      <c r="Q92" s="142">
        <f t="shared" si="27"/>
        <v>0</v>
      </c>
      <c r="R92" s="13">
        <f t="shared" si="28"/>
        <v>0</v>
      </c>
      <c r="S92" s="14">
        <f t="shared" si="29"/>
        <v>0</v>
      </c>
      <c r="T92" s="188">
        <f t="shared" si="30"/>
        <v>0</v>
      </c>
      <c r="U92" s="189">
        <f t="shared" si="31"/>
        <v>0</v>
      </c>
      <c r="V92" s="190">
        <f t="shared" si="32"/>
        <v>0</v>
      </c>
      <c r="W92" s="189">
        <f t="shared" si="33"/>
        <v>0</v>
      </c>
      <c r="X92" s="190">
        <f t="shared" si="34"/>
        <v>0</v>
      </c>
      <c r="Y92" s="74">
        <f t="shared" si="35"/>
        <v>0</v>
      </c>
      <c r="Z92" s="99">
        <f t="shared" si="36"/>
        <v>0</v>
      </c>
    </row>
    <row r="93" spans="1:26" ht="24.95" customHeight="1" x14ac:dyDescent="0.35">
      <c r="A93" s="73"/>
      <c r="B93" s="26"/>
      <c r="C93" s="64"/>
      <c r="D93" s="27"/>
      <c r="E93" s="28"/>
      <c r="F93" s="4"/>
      <c r="G93" s="4"/>
      <c r="H93" s="5"/>
      <c r="I93" s="5"/>
      <c r="J93" s="186">
        <f t="shared" si="23"/>
        <v>0</v>
      </c>
      <c r="K93" s="210" t="str">
        <f>IF(J93&gt;0,IF(F93="","Inserire periodo in colonne F e G",IF(G93="","Inserire periodo in colonne F e G",IF(H93="","Inserire gg. presenza in colonna H",IF(J93&gt;L93,"Errore n. max giorni! Verificare periodo inserito",IF(NETWORKDAYS.INTL(F93,G93,11,'MENU TENDINA'!I$33:I$44)=J93,"ok",""))))),IF(AND(J93=0,F93&gt;0,G93&gt;0),"Inserire n. giorni colonne H/I",""))</f>
        <v/>
      </c>
      <c r="L93" s="187" t="str">
        <f>IF(J93&gt;0,NETWORKDAYS.INTL(F93,G93,11,'MENU TENDINA'!$I$33:$I$44),"")</f>
        <v/>
      </c>
      <c r="M93" s="76"/>
      <c r="N93" s="142">
        <f t="shared" si="24"/>
        <v>0</v>
      </c>
      <c r="O93" s="142">
        <f t="shared" si="25"/>
        <v>0</v>
      </c>
      <c r="P93" s="142">
        <f t="shared" si="26"/>
        <v>0</v>
      </c>
      <c r="Q93" s="142">
        <f t="shared" si="27"/>
        <v>0</v>
      </c>
      <c r="R93" s="13">
        <f t="shared" si="28"/>
        <v>0</v>
      </c>
      <c r="S93" s="14">
        <f t="shared" si="29"/>
        <v>0</v>
      </c>
      <c r="T93" s="188">
        <f t="shared" si="30"/>
        <v>0</v>
      </c>
      <c r="U93" s="189">
        <f t="shared" si="31"/>
        <v>0</v>
      </c>
      <c r="V93" s="190">
        <f t="shared" si="32"/>
        <v>0</v>
      </c>
      <c r="W93" s="189">
        <f t="shared" si="33"/>
        <v>0</v>
      </c>
      <c r="X93" s="190">
        <f t="shared" si="34"/>
        <v>0</v>
      </c>
      <c r="Y93" s="74">
        <f t="shared" si="35"/>
        <v>0</v>
      </c>
      <c r="Z93" s="99">
        <f t="shared" si="36"/>
        <v>0</v>
      </c>
    </row>
    <row r="94" spans="1:26" ht="24.95" customHeight="1" x14ac:dyDescent="0.35">
      <c r="A94" s="73"/>
      <c r="B94" s="26"/>
      <c r="C94" s="64"/>
      <c r="D94" s="27"/>
      <c r="E94" s="28"/>
      <c r="F94" s="4"/>
      <c r="G94" s="4"/>
      <c r="H94" s="5"/>
      <c r="I94" s="5"/>
      <c r="J94" s="186">
        <f t="shared" si="23"/>
        <v>0</v>
      </c>
      <c r="K94" s="210" t="str">
        <f>IF(J94&gt;0,IF(F94="","Inserire periodo in colonne F e G",IF(G94="","Inserire periodo in colonne F e G",IF(H94="","Inserire gg. presenza in colonna H",IF(J94&gt;L94,"Errore n. max giorni! Verificare periodo inserito",IF(NETWORKDAYS.INTL(F94,G94,11,'MENU TENDINA'!I$33:I$44)=J94,"ok",""))))),IF(AND(J94=0,F94&gt;0,G94&gt;0),"Inserire n. giorni colonne H/I",""))</f>
        <v/>
      </c>
      <c r="L94" s="187" t="str">
        <f>IF(J94&gt;0,NETWORKDAYS.INTL(F94,G94,11,'MENU TENDINA'!$I$33:$I$44),"")</f>
        <v/>
      </c>
      <c r="M94" s="76"/>
      <c r="N94" s="142">
        <f t="shared" si="24"/>
        <v>0</v>
      </c>
      <c r="O94" s="142">
        <f t="shared" si="25"/>
        <v>0</v>
      </c>
      <c r="P94" s="142">
        <f t="shared" si="26"/>
        <v>0</v>
      </c>
      <c r="Q94" s="142">
        <f t="shared" si="27"/>
        <v>0</v>
      </c>
      <c r="R94" s="13">
        <f t="shared" si="28"/>
        <v>0</v>
      </c>
      <c r="S94" s="14">
        <f t="shared" si="29"/>
        <v>0</v>
      </c>
      <c r="T94" s="188">
        <f t="shared" si="30"/>
        <v>0</v>
      </c>
      <c r="U94" s="189">
        <f t="shared" si="31"/>
        <v>0</v>
      </c>
      <c r="V94" s="190">
        <f t="shared" si="32"/>
        <v>0</v>
      </c>
      <c r="W94" s="189">
        <f t="shared" si="33"/>
        <v>0</v>
      </c>
      <c r="X94" s="190">
        <f t="shared" si="34"/>
        <v>0</v>
      </c>
      <c r="Y94" s="74">
        <f t="shared" si="35"/>
        <v>0</v>
      </c>
      <c r="Z94" s="99">
        <f t="shared" si="36"/>
        <v>0</v>
      </c>
    </row>
    <row r="95" spans="1:26" ht="24.95" customHeight="1" x14ac:dyDescent="0.35">
      <c r="A95" s="73"/>
      <c r="B95" s="26"/>
      <c r="C95" s="64"/>
      <c r="D95" s="27"/>
      <c r="E95" s="28"/>
      <c r="F95" s="4"/>
      <c r="G95" s="4"/>
      <c r="H95" s="5"/>
      <c r="I95" s="5"/>
      <c r="J95" s="186">
        <f t="shared" si="23"/>
        <v>0</v>
      </c>
      <c r="K95" s="210" t="str">
        <f>IF(J95&gt;0,IF(F95="","Inserire periodo in colonne F e G",IF(G95="","Inserire periodo in colonne F e G",IF(H95="","Inserire gg. presenza in colonna H",IF(J95&gt;L95,"Errore n. max giorni! Verificare periodo inserito",IF(NETWORKDAYS.INTL(F95,G95,11,'MENU TENDINA'!I$33:I$44)=J95,"ok",""))))),IF(AND(J95=0,F95&gt;0,G95&gt;0),"Inserire n. giorni colonne H/I",""))</f>
        <v/>
      </c>
      <c r="L95" s="187" t="str">
        <f>IF(J95&gt;0,NETWORKDAYS.INTL(F95,G95,11,'MENU TENDINA'!$I$33:$I$44),"")</f>
        <v/>
      </c>
      <c r="M95" s="76"/>
      <c r="N95" s="142">
        <f t="shared" si="24"/>
        <v>0</v>
      </c>
      <c r="O95" s="142">
        <f t="shared" si="25"/>
        <v>0</v>
      </c>
      <c r="P95" s="142">
        <f t="shared" si="26"/>
        <v>0</v>
      </c>
      <c r="Q95" s="142">
        <f t="shared" si="27"/>
        <v>0</v>
      </c>
      <c r="R95" s="13">
        <f t="shared" si="28"/>
        <v>0</v>
      </c>
      <c r="S95" s="14">
        <f t="shared" si="29"/>
        <v>0</v>
      </c>
      <c r="T95" s="188">
        <f t="shared" si="30"/>
        <v>0</v>
      </c>
      <c r="U95" s="189">
        <f t="shared" si="31"/>
        <v>0</v>
      </c>
      <c r="V95" s="190">
        <f t="shared" si="32"/>
        <v>0</v>
      </c>
      <c r="W95" s="189">
        <f t="shared" si="33"/>
        <v>0</v>
      </c>
      <c r="X95" s="190">
        <f t="shared" si="34"/>
        <v>0</v>
      </c>
      <c r="Y95" s="74">
        <f t="shared" si="35"/>
        <v>0</v>
      </c>
      <c r="Z95" s="99">
        <f t="shared" si="36"/>
        <v>0</v>
      </c>
    </row>
    <row r="96" spans="1:26" ht="24.95" customHeight="1" x14ac:dyDescent="0.35">
      <c r="A96" s="73"/>
      <c r="B96" s="26"/>
      <c r="C96" s="64"/>
      <c r="D96" s="27"/>
      <c r="E96" s="28"/>
      <c r="F96" s="4"/>
      <c r="G96" s="4"/>
      <c r="H96" s="5"/>
      <c r="I96" s="5"/>
      <c r="J96" s="186">
        <f t="shared" si="23"/>
        <v>0</v>
      </c>
      <c r="K96" s="210" t="str">
        <f>IF(J96&gt;0,IF(F96="","Inserire periodo in colonne F e G",IF(G96="","Inserire periodo in colonne F e G",IF(H96="","Inserire gg. presenza in colonna H",IF(J96&gt;L96,"Errore n. max giorni! Verificare periodo inserito",IF(NETWORKDAYS.INTL(F96,G96,11,'MENU TENDINA'!I$33:I$44)=J96,"ok",""))))),IF(AND(J96=0,F96&gt;0,G96&gt;0),"Inserire n. giorni colonne H/I",""))</f>
        <v/>
      </c>
      <c r="L96" s="187" t="str">
        <f>IF(J96&gt;0,NETWORKDAYS.INTL(F96,G96,11,'MENU TENDINA'!$I$33:$I$44),"")</f>
        <v/>
      </c>
      <c r="M96" s="76"/>
      <c r="N96" s="142">
        <f t="shared" si="24"/>
        <v>0</v>
      </c>
      <c r="O96" s="142">
        <f t="shared" si="25"/>
        <v>0</v>
      </c>
      <c r="P96" s="142">
        <f t="shared" si="26"/>
        <v>0</v>
      </c>
      <c r="Q96" s="142">
        <f t="shared" si="27"/>
        <v>0</v>
      </c>
      <c r="R96" s="13">
        <f t="shared" si="28"/>
        <v>0</v>
      </c>
      <c r="S96" s="14">
        <f t="shared" si="29"/>
        <v>0</v>
      </c>
      <c r="T96" s="188">
        <f t="shared" si="30"/>
        <v>0</v>
      </c>
      <c r="U96" s="189">
        <f t="shared" si="31"/>
        <v>0</v>
      </c>
      <c r="V96" s="190">
        <f t="shared" si="32"/>
        <v>0</v>
      </c>
      <c r="W96" s="189">
        <f t="shared" si="33"/>
        <v>0</v>
      </c>
      <c r="X96" s="190">
        <f t="shared" si="34"/>
        <v>0</v>
      </c>
      <c r="Y96" s="74">
        <f t="shared" si="35"/>
        <v>0</v>
      </c>
      <c r="Z96" s="99">
        <f t="shared" si="36"/>
        <v>0</v>
      </c>
    </row>
    <row r="97" spans="1:26" ht="24.95" customHeight="1" x14ac:dyDescent="0.35">
      <c r="A97" s="73"/>
      <c r="B97" s="26"/>
      <c r="C97" s="64"/>
      <c r="D97" s="27"/>
      <c r="E97" s="28"/>
      <c r="F97" s="4"/>
      <c r="G97" s="4"/>
      <c r="H97" s="5"/>
      <c r="I97" s="5"/>
      <c r="J97" s="186">
        <f t="shared" si="23"/>
        <v>0</v>
      </c>
      <c r="K97" s="210" t="str">
        <f>IF(J97&gt;0,IF(F97="","Inserire periodo in colonne F e G",IF(G97="","Inserire periodo in colonne F e G",IF(H97="","Inserire gg. presenza in colonna H",IF(J97&gt;L97,"Errore n. max giorni! Verificare periodo inserito",IF(NETWORKDAYS.INTL(F97,G97,11,'MENU TENDINA'!I$33:I$44)=J97,"ok",""))))),IF(AND(J97=0,F97&gt;0,G97&gt;0),"Inserire n. giorni colonne H/I",""))</f>
        <v/>
      </c>
      <c r="L97" s="187" t="str">
        <f>IF(J97&gt;0,NETWORKDAYS.INTL(F97,G97,11,'MENU TENDINA'!$I$33:$I$44),"")</f>
        <v/>
      </c>
      <c r="M97" s="76"/>
      <c r="N97" s="142">
        <f t="shared" si="24"/>
        <v>0</v>
      </c>
      <c r="O97" s="142">
        <f t="shared" si="25"/>
        <v>0</v>
      </c>
      <c r="P97" s="142">
        <f t="shared" si="26"/>
        <v>0</v>
      </c>
      <c r="Q97" s="142">
        <f t="shared" si="27"/>
        <v>0</v>
      </c>
      <c r="R97" s="13">
        <f t="shared" si="28"/>
        <v>0</v>
      </c>
      <c r="S97" s="14">
        <f t="shared" si="29"/>
        <v>0</v>
      </c>
      <c r="T97" s="188">
        <f t="shared" si="30"/>
        <v>0</v>
      </c>
      <c r="U97" s="189">
        <f t="shared" si="31"/>
        <v>0</v>
      </c>
      <c r="V97" s="190">
        <f t="shared" si="32"/>
        <v>0</v>
      </c>
      <c r="W97" s="189">
        <f t="shared" si="33"/>
        <v>0</v>
      </c>
      <c r="X97" s="190">
        <f t="shared" si="34"/>
        <v>0</v>
      </c>
      <c r="Y97" s="74">
        <f t="shared" si="35"/>
        <v>0</v>
      </c>
      <c r="Z97" s="99">
        <f t="shared" si="36"/>
        <v>0</v>
      </c>
    </row>
    <row r="98" spans="1:26" ht="24.95" customHeight="1" x14ac:dyDescent="0.35">
      <c r="A98" s="73"/>
      <c r="B98" s="26"/>
      <c r="C98" s="64"/>
      <c r="D98" s="27"/>
      <c r="E98" s="28"/>
      <c r="F98" s="4"/>
      <c r="G98" s="4"/>
      <c r="H98" s="5"/>
      <c r="I98" s="5"/>
      <c r="J98" s="186">
        <f t="shared" si="23"/>
        <v>0</v>
      </c>
      <c r="K98" s="210" t="str">
        <f>IF(J98&gt;0,IF(F98="","Inserire periodo in colonne F e G",IF(G98="","Inserire periodo in colonne F e G",IF(H98="","Inserire gg. presenza in colonna H",IF(J98&gt;L98,"Errore n. max giorni! Verificare periodo inserito",IF(NETWORKDAYS.INTL(F98,G98,11,'MENU TENDINA'!I$33:I$44)=J98,"ok",""))))),IF(AND(J98=0,F98&gt;0,G98&gt;0),"Inserire n. giorni colonne H/I",""))</f>
        <v/>
      </c>
      <c r="L98" s="187" t="str">
        <f>IF(J98&gt;0,NETWORKDAYS.INTL(F98,G98,11,'MENU TENDINA'!$I$33:$I$44),"")</f>
        <v/>
      </c>
      <c r="M98" s="76"/>
      <c r="N98" s="142">
        <f t="shared" si="24"/>
        <v>0</v>
      </c>
      <c r="O98" s="142">
        <f t="shared" si="25"/>
        <v>0</v>
      </c>
      <c r="P98" s="142">
        <f t="shared" si="26"/>
        <v>0</v>
      </c>
      <c r="Q98" s="142">
        <f t="shared" si="27"/>
        <v>0</v>
      </c>
      <c r="R98" s="13">
        <f t="shared" si="28"/>
        <v>0</v>
      </c>
      <c r="S98" s="14">
        <f t="shared" si="29"/>
        <v>0</v>
      </c>
      <c r="T98" s="188">
        <f t="shared" si="30"/>
        <v>0</v>
      </c>
      <c r="U98" s="189">
        <f t="shared" si="31"/>
        <v>0</v>
      </c>
      <c r="V98" s="190">
        <f t="shared" si="32"/>
        <v>0</v>
      </c>
      <c r="W98" s="189">
        <f t="shared" si="33"/>
        <v>0</v>
      </c>
      <c r="X98" s="190">
        <f t="shared" si="34"/>
        <v>0</v>
      </c>
      <c r="Y98" s="74">
        <f t="shared" si="35"/>
        <v>0</v>
      </c>
      <c r="Z98" s="99">
        <f t="shared" si="36"/>
        <v>0</v>
      </c>
    </row>
    <row r="99" spans="1:26" ht="24.95" customHeight="1" x14ac:dyDescent="0.35">
      <c r="A99" s="73"/>
      <c r="B99" s="26"/>
      <c r="C99" s="64"/>
      <c r="D99" s="27"/>
      <c r="E99" s="28"/>
      <c r="F99" s="4"/>
      <c r="G99" s="4"/>
      <c r="H99" s="5"/>
      <c r="I99" s="5"/>
      <c r="J99" s="186">
        <f t="shared" si="23"/>
        <v>0</v>
      </c>
      <c r="K99" s="210" t="str">
        <f>IF(J99&gt;0,IF(F99="","Inserire periodo in colonne F e G",IF(G99="","Inserire periodo in colonne F e G",IF(H99="","Inserire gg. presenza in colonna H",IF(J99&gt;L99,"Errore n. max giorni! Verificare periodo inserito",IF(NETWORKDAYS.INTL(F99,G99,11,'MENU TENDINA'!I$33:I$44)=J99,"ok",""))))),IF(AND(J99=0,F99&gt;0,G99&gt;0),"Inserire n. giorni colonne H/I",""))</f>
        <v/>
      </c>
      <c r="L99" s="187" t="str">
        <f>IF(J99&gt;0,NETWORKDAYS.INTL(F99,G99,11,'MENU TENDINA'!$I$33:$I$44),"")</f>
        <v/>
      </c>
      <c r="M99" s="76"/>
      <c r="N99" s="142">
        <f t="shared" si="24"/>
        <v>0</v>
      </c>
      <c r="O99" s="142">
        <f t="shared" si="25"/>
        <v>0</v>
      </c>
      <c r="P99" s="142">
        <f t="shared" si="26"/>
        <v>0</v>
      </c>
      <c r="Q99" s="142">
        <f t="shared" si="27"/>
        <v>0</v>
      </c>
      <c r="R99" s="13">
        <f t="shared" si="28"/>
        <v>0</v>
      </c>
      <c r="S99" s="14">
        <f t="shared" si="29"/>
        <v>0</v>
      </c>
      <c r="T99" s="188">
        <f t="shared" si="30"/>
        <v>0</v>
      </c>
      <c r="U99" s="189">
        <f t="shared" si="31"/>
        <v>0</v>
      </c>
      <c r="V99" s="190">
        <f t="shared" si="32"/>
        <v>0</v>
      </c>
      <c r="W99" s="189">
        <f t="shared" si="33"/>
        <v>0</v>
      </c>
      <c r="X99" s="190">
        <f t="shared" si="34"/>
        <v>0</v>
      </c>
      <c r="Y99" s="74">
        <f t="shared" si="35"/>
        <v>0</v>
      </c>
      <c r="Z99" s="99">
        <f t="shared" si="36"/>
        <v>0</v>
      </c>
    </row>
    <row r="100" spans="1:26" ht="24.95" customHeight="1" x14ac:dyDescent="0.35">
      <c r="A100" s="73"/>
      <c r="B100" s="26"/>
      <c r="C100" s="64"/>
      <c r="D100" s="27"/>
      <c r="E100" s="28"/>
      <c r="F100" s="4"/>
      <c r="G100" s="4"/>
      <c r="H100" s="5"/>
      <c r="I100" s="5"/>
      <c r="J100" s="186">
        <f t="shared" si="23"/>
        <v>0</v>
      </c>
      <c r="K100" s="210" t="str">
        <f>IF(J100&gt;0,IF(F100="","Inserire periodo in colonne F e G",IF(G100="","Inserire periodo in colonne F e G",IF(H100="","Inserire gg. presenza in colonna H",IF(J100&gt;L100,"Errore n. max giorni! Verificare periodo inserito",IF(NETWORKDAYS.INTL(F100,G100,11,'MENU TENDINA'!I$33:I$44)=J100,"ok",""))))),IF(AND(J100=0,F100&gt;0,G100&gt;0),"Inserire n. giorni colonne H/I",""))</f>
        <v/>
      </c>
      <c r="L100" s="187" t="str">
        <f>IF(J100&gt;0,NETWORKDAYS.INTL(F100,G100,11,'MENU TENDINA'!$I$33:$I$44),"")</f>
        <v/>
      </c>
      <c r="M100" s="76"/>
      <c r="N100" s="142">
        <f t="shared" si="24"/>
        <v>0</v>
      </c>
      <c r="O100" s="142">
        <f t="shared" si="25"/>
        <v>0</v>
      </c>
      <c r="P100" s="142">
        <f t="shared" si="26"/>
        <v>0</v>
      </c>
      <c r="Q100" s="142">
        <f t="shared" si="27"/>
        <v>0</v>
      </c>
      <c r="R100" s="13">
        <f t="shared" si="28"/>
        <v>0</v>
      </c>
      <c r="S100" s="14">
        <f t="shared" si="29"/>
        <v>0</v>
      </c>
      <c r="T100" s="188">
        <f t="shared" si="30"/>
        <v>0</v>
      </c>
      <c r="U100" s="189">
        <f t="shared" si="31"/>
        <v>0</v>
      </c>
      <c r="V100" s="190">
        <f t="shared" si="32"/>
        <v>0</v>
      </c>
      <c r="W100" s="189">
        <f t="shared" si="33"/>
        <v>0</v>
      </c>
      <c r="X100" s="190">
        <f t="shared" si="34"/>
        <v>0</v>
      </c>
      <c r="Y100" s="74">
        <f t="shared" si="35"/>
        <v>0</v>
      </c>
      <c r="Z100" s="99">
        <f t="shared" si="36"/>
        <v>0</v>
      </c>
    </row>
    <row r="101" spans="1:26" ht="24.95" customHeight="1" x14ac:dyDescent="0.35">
      <c r="A101" s="73"/>
      <c r="B101" s="26"/>
      <c r="C101" s="64"/>
      <c r="D101" s="27"/>
      <c r="E101" s="28"/>
      <c r="F101" s="4"/>
      <c r="G101" s="4"/>
      <c r="H101" s="5"/>
      <c r="I101" s="5"/>
      <c r="J101" s="186">
        <f t="shared" si="23"/>
        <v>0</v>
      </c>
      <c r="K101" s="210" t="str">
        <f>IF(J101&gt;0,IF(F101="","Inserire periodo in colonne F e G",IF(G101="","Inserire periodo in colonne F e G",IF(H101="","Inserire gg. presenza in colonna H",IF(J101&gt;L101,"Errore n. max giorni! Verificare periodo inserito",IF(NETWORKDAYS.INTL(F101,G101,11,'MENU TENDINA'!I$33:I$44)=J101,"ok",""))))),IF(AND(J101=0,F101&gt;0,G101&gt;0),"Inserire n. giorni colonne H/I",""))</f>
        <v/>
      </c>
      <c r="L101" s="187" t="str">
        <f>IF(J101&gt;0,NETWORKDAYS.INTL(F101,G101,11,'MENU TENDINA'!$I$33:$I$44),"")</f>
        <v/>
      </c>
      <c r="M101" s="76"/>
      <c r="N101" s="142">
        <f t="shared" si="24"/>
        <v>0</v>
      </c>
      <c r="O101" s="142">
        <f t="shared" si="25"/>
        <v>0</v>
      </c>
      <c r="P101" s="142">
        <f t="shared" si="26"/>
        <v>0</v>
      </c>
      <c r="Q101" s="142">
        <f t="shared" si="27"/>
        <v>0</v>
      </c>
      <c r="R101" s="13">
        <f t="shared" si="28"/>
        <v>0</v>
      </c>
      <c r="S101" s="14">
        <f t="shared" si="29"/>
        <v>0</v>
      </c>
      <c r="T101" s="188">
        <f t="shared" si="30"/>
        <v>0</v>
      </c>
      <c r="U101" s="189">
        <f t="shared" si="31"/>
        <v>0</v>
      </c>
      <c r="V101" s="190">
        <f t="shared" si="32"/>
        <v>0</v>
      </c>
      <c r="W101" s="189">
        <f t="shared" si="33"/>
        <v>0</v>
      </c>
      <c r="X101" s="190">
        <f t="shared" si="34"/>
        <v>0</v>
      </c>
      <c r="Y101" s="74">
        <f t="shared" si="35"/>
        <v>0</v>
      </c>
      <c r="Z101" s="99">
        <f t="shared" si="36"/>
        <v>0</v>
      </c>
    </row>
    <row r="102" spans="1:26" ht="24.95" customHeight="1" x14ac:dyDescent="0.35">
      <c r="A102" s="73"/>
      <c r="B102" s="26"/>
      <c r="C102" s="64"/>
      <c r="D102" s="27"/>
      <c r="E102" s="28"/>
      <c r="F102" s="4"/>
      <c r="G102" s="4"/>
      <c r="H102" s="5"/>
      <c r="I102" s="5"/>
      <c r="J102" s="186">
        <f t="shared" si="23"/>
        <v>0</v>
      </c>
      <c r="K102" s="210" t="str">
        <f>IF(J102&gt;0,IF(F102="","Inserire periodo in colonne F e G",IF(G102="","Inserire periodo in colonne F e G",IF(H102="","Inserire gg. presenza in colonna H",IF(J102&gt;L102,"Errore n. max giorni! Verificare periodo inserito",IF(NETWORKDAYS.INTL(F102,G102,11,'MENU TENDINA'!I$33:I$44)=J102,"ok",""))))),IF(AND(J102=0,F102&gt;0,G102&gt;0),"Inserire n. giorni colonne H/I",""))</f>
        <v/>
      </c>
      <c r="L102" s="187" t="str">
        <f>IF(J102&gt;0,NETWORKDAYS.INTL(F102,G102,11,'MENU TENDINA'!$I$33:$I$44),"")</f>
        <v/>
      </c>
      <c r="M102" s="76"/>
      <c r="N102" s="142">
        <f t="shared" si="24"/>
        <v>0</v>
      </c>
      <c r="O102" s="142">
        <f t="shared" si="25"/>
        <v>0</v>
      </c>
      <c r="P102" s="142">
        <f t="shared" si="26"/>
        <v>0</v>
      </c>
      <c r="Q102" s="142">
        <f t="shared" si="27"/>
        <v>0</v>
      </c>
      <c r="R102" s="13">
        <f t="shared" si="28"/>
        <v>0</v>
      </c>
      <c r="S102" s="14">
        <f t="shared" si="29"/>
        <v>0</v>
      </c>
      <c r="T102" s="188">
        <f t="shared" si="30"/>
        <v>0</v>
      </c>
      <c r="U102" s="189">
        <f t="shared" si="31"/>
        <v>0</v>
      </c>
      <c r="V102" s="190">
        <f t="shared" si="32"/>
        <v>0</v>
      </c>
      <c r="W102" s="189">
        <f t="shared" si="33"/>
        <v>0</v>
      </c>
      <c r="X102" s="190">
        <f t="shared" si="34"/>
        <v>0</v>
      </c>
      <c r="Y102" s="74">
        <f t="shared" si="35"/>
        <v>0</v>
      </c>
      <c r="Z102" s="99">
        <f t="shared" si="36"/>
        <v>0</v>
      </c>
    </row>
    <row r="103" spans="1:26" ht="24.95" customHeight="1" x14ac:dyDescent="0.35">
      <c r="A103" s="73"/>
      <c r="B103" s="26"/>
      <c r="C103" s="64"/>
      <c r="D103" s="27"/>
      <c r="E103" s="28"/>
      <c r="F103" s="4"/>
      <c r="G103" s="4"/>
      <c r="H103" s="5"/>
      <c r="I103" s="5"/>
      <c r="J103" s="186">
        <f t="shared" si="23"/>
        <v>0</v>
      </c>
      <c r="K103" s="210" t="str">
        <f>IF(J103&gt;0,IF(F103="","Inserire periodo in colonne F e G",IF(G103="","Inserire periodo in colonne F e G",IF(H103="","Inserire gg. presenza in colonna H",IF(J103&gt;L103,"Errore n. max giorni! Verificare periodo inserito",IF(NETWORKDAYS.INTL(F103,G103,11,'MENU TENDINA'!I$33:I$44)=J103,"ok",""))))),IF(AND(J103=0,F103&gt;0,G103&gt;0),"Inserire n. giorni colonne H/I",""))</f>
        <v/>
      </c>
      <c r="L103" s="187" t="str">
        <f>IF(J103&gt;0,NETWORKDAYS.INTL(F103,G103,11,'MENU TENDINA'!$I$33:$I$44),"")</f>
        <v/>
      </c>
      <c r="M103" s="76"/>
      <c r="N103" s="142">
        <f t="shared" si="24"/>
        <v>0</v>
      </c>
      <c r="O103" s="142">
        <f t="shared" si="25"/>
        <v>0</v>
      </c>
      <c r="P103" s="142">
        <f t="shared" si="26"/>
        <v>0</v>
      </c>
      <c r="Q103" s="142">
        <f t="shared" si="27"/>
        <v>0</v>
      </c>
      <c r="R103" s="13">
        <f t="shared" si="28"/>
        <v>0</v>
      </c>
      <c r="S103" s="14">
        <f t="shared" si="29"/>
        <v>0</v>
      </c>
      <c r="T103" s="188">
        <f t="shared" si="30"/>
        <v>0</v>
      </c>
      <c r="U103" s="189">
        <f t="shared" si="31"/>
        <v>0</v>
      </c>
      <c r="V103" s="190">
        <f t="shared" si="32"/>
        <v>0</v>
      </c>
      <c r="W103" s="189">
        <f t="shared" si="33"/>
        <v>0</v>
      </c>
      <c r="X103" s="190">
        <f t="shared" si="34"/>
        <v>0</v>
      </c>
      <c r="Y103" s="74">
        <f t="shared" si="35"/>
        <v>0</v>
      </c>
      <c r="Z103" s="99">
        <f t="shared" si="36"/>
        <v>0</v>
      </c>
    </row>
    <row r="104" spans="1:26" ht="24.95" customHeight="1" x14ac:dyDescent="0.35">
      <c r="A104" s="73"/>
      <c r="B104" s="26"/>
      <c r="C104" s="64"/>
      <c r="D104" s="27"/>
      <c r="E104" s="28"/>
      <c r="F104" s="4"/>
      <c r="G104" s="4"/>
      <c r="H104" s="5"/>
      <c r="I104" s="5"/>
      <c r="J104" s="186">
        <f t="shared" si="23"/>
        <v>0</v>
      </c>
      <c r="K104" s="210" t="str">
        <f>IF(J104&gt;0,IF(F104="","Inserire periodo in colonne F e G",IF(G104="","Inserire periodo in colonne F e G",IF(H104="","Inserire gg. presenza in colonna H",IF(J104&gt;L104,"Errore n. max giorni! Verificare periodo inserito",IF(NETWORKDAYS.INTL(F104,G104,11,'MENU TENDINA'!I$33:I$44)=J104,"ok",""))))),IF(AND(J104=0,F104&gt;0,G104&gt;0),"Inserire n. giorni colonne H/I",""))</f>
        <v/>
      </c>
      <c r="L104" s="187" t="str">
        <f>IF(J104&gt;0,NETWORKDAYS.INTL(F104,G104,11,'MENU TENDINA'!$I$33:$I$44),"")</f>
        <v/>
      </c>
      <c r="M104" s="76"/>
      <c r="N104" s="142">
        <f t="shared" si="24"/>
        <v>0</v>
      </c>
      <c r="O104" s="142">
        <f t="shared" si="25"/>
        <v>0</v>
      </c>
      <c r="P104" s="142">
        <f t="shared" si="26"/>
        <v>0</v>
      </c>
      <c r="Q104" s="142">
        <f t="shared" si="27"/>
        <v>0</v>
      </c>
      <c r="R104" s="13">
        <f t="shared" si="28"/>
        <v>0</v>
      </c>
      <c r="S104" s="14">
        <f t="shared" si="29"/>
        <v>0</v>
      </c>
      <c r="T104" s="188">
        <f t="shared" si="30"/>
        <v>0</v>
      </c>
      <c r="U104" s="189">
        <f t="shared" si="31"/>
        <v>0</v>
      </c>
      <c r="V104" s="190">
        <f t="shared" si="32"/>
        <v>0</v>
      </c>
      <c r="W104" s="189">
        <f t="shared" si="33"/>
        <v>0</v>
      </c>
      <c r="X104" s="190">
        <f t="shared" si="34"/>
        <v>0</v>
      </c>
      <c r="Y104" s="74">
        <f t="shared" si="35"/>
        <v>0</v>
      </c>
      <c r="Z104" s="99">
        <f t="shared" si="36"/>
        <v>0</v>
      </c>
    </row>
    <row r="105" spans="1:26" ht="24.95" customHeight="1" x14ac:dyDescent="0.35">
      <c r="A105" s="73"/>
      <c r="B105" s="26"/>
      <c r="C105" s="64"/>
      <c r="D105" s="27"/>
      <c r="E105" s="28"/>
      <c r="F105" s="4"/>
      <c r="G105" s="4"/>
      <c r="H105" s="5"/>
      <c r="I105" s="5"/>
      <c r="J105" s="186">
        <f t="shared" si="23"/>
        <v>0</v>
      </c>
      <c r="K105" s="210" t="str">
        <f>IF(J105&gt;0,IF(F105="","Inserire periodo in colonne F e G",IF(G105="","Inserire periodo in colonne F e G",IF(H105="","Inserire gg. presenza in colonna H",IF(J105&gt;L105,"Errore n. max giorni! Verificare periodo inserito",IF(NETWORKDAYS.INTL(F105,G105,11,'MENU TENDINA'!I$33:I$44)=J105,"ok",""))))),IF(AND(J105=0,F105&gt;0,G105&gt;0),"Inserire n. giorni colonne H/I",""))</f>
        <v/>
      </c>
      <c r="L105" s="187" t="str">
        <f>IF(J105&gt;0,NETWORKDAYS.INTL(F105,G105,11,'MENU TENDINA'!$I$33:$I$44),"")</f>
        <v/>
      </c>
      <c r="M105" s="76"/>
      <c r="N105" s="142">
        <f t="shared" si="24"/>
        <v>0</v>
      </c>
      <c r="O105" s="142">
        <f t="shared" si="25"/>
        <v>0</v>
      </c>
      <c r="P105" s="142">
        <f t="shared" si="26"/>
        <v>0</v>
      </c>
      <c r="Q105" s="142">
        <f t="shared" si="27"/>
        <v>0</v>
      </c>
      <c r="R105" s="13">
        <f t="shared" si="28"/>
        <v>0</v>
      </c>
      <c r="S105" s="14">
        <f t="shared" si="29"/>
        <v>0</v>
      </c>
      <c r="T105" s="188">
        <f t="shared" si="30"/>
        <v>0</v>
      </c>
      <c r="U105" s="189">
        <f t="shared" si="31"/>
        <v>0</v>
      </c>
      <c r="V105" s="190">
        <f t="shared" si="32"/>
        <v>0</v>
      </c>
      <c r="W105" s="189">
        <f t="shared" si="33"/>
        <v>0</v>
      </c>
      <c r="X105" s="190">
        <f t="shared" si="34"/>
        <v>0</v>
      </c>
      <c r="Y105" s="74">
        <f t="shared" si="35"/>
        <v>0</v>
      </c>
      <c r="Z105" s="99">
        <f t="shared" si="36"/>
        <v>0</v>
      </c>
    </row>
    <row r="106" spans="1:26" ht="24.95" customHeight="1" x14ac:dyDescent="0.35">
      <c r="A106" s="73"/>
      <c r="B106" s="26"/>
      <c r="C106" s="64"/>
      <c r="D106" s="27"/>
      <c r="E106" s="28"/>
      <c r="F106" s="4"/>
      <c r="G106" s="4"/>
      <c r="H106" s="5"/>
      <c r="I106" s="5"/>
      <c r="J106" s="186">
        <f t="shared" si="23"/>
        <v>0</v>
      </c>
      <c r="K106" s="210" t="str">
        <f>IF(J106&gt;0,IF(F106="","Inserire periodo in colonne F e G",IF(G106="","Inserire periodo in colonne F e G",IF(H106="","Inserire gg. presenza in colonna H",IF(J106&gt;L106,"Errore n. max giorni! Verificare periodo inserito",IF(NETWORKDAYS.INTL(F106,G106,11,'MENU TENDINA'!I$33:I$44)=J106,"ok",""))))),IF(AND(J106=0,F106&gt;0,G106&gt;0),"Inserire n. giorni colonne H/I",""))</f>
        <v/>
      </c>
      <c r="L106" s="187" t="str">
        <f>IF(J106&gt;0,NETWORKDAYS.INTL(F106,G106,11,'MENU TENDINA'!$I$33:$I$44),"")</f>
        <v/>
      </c>
      <c r="M106" s="76"/>
      <c r="N106" s="142">
        <f t="shared" si="24"/>
        <v>0</v>
      </c>
      <c r="O106" s="142">
        <f t="shared" si="25"/>
        <v>0</v>
      </c>
      <c r="P106" s="142">
        <f t="shared" si="26"/>
        <v>0</v>
      </c>
      <c r="Q106" s="142">
        <f t="shared" si="27"/>
        <v>0</v>
      </c>
      <c r="R106" s="13">
        <f t="shared" si="28"/>
        <v>0</v>
      </c>
      <c r="S106" s="14">
        <f t="shared" si="29"/>
        <v>0</v>
      </c>
      <c r="T106" s="188">
        <f t="shared" si="30"/>
        <v>0</v>
      </c>
      <c r="U106" s="189">
        <f t="shared" si="31"/>
        <v>0</v>
      </c>
      <c r="V106" s="190">
        <f t="shared" si="32"/>
        <v>0</v>
      </c>
      <c r="W106" s="189">
        <f t="shared" si="33"/>
        <v>0</v>
      </c>
      <c r="X106" s="190">
        <f t="shared" si="34"/>
        <v>0</v>
      </c>
      <c r="Y106" s="74">
        <f t="shared" si="35"/>
        <v>0</v>
      </c>
      <c r="Z106" s="99">
        <f t="shared" si="36"/>
        <v>0</v>
      </c>
    </row>
    <row r="107" spans="1:26" ht="24.95" customHeight="1" x14ac:dyDescent="0.35">
      <c r="A107" s="73"/>
      <c r="B107" s="26"/>
      <c r="C107" s="64"/>
      <c r="D107" s="27"/>
      <c r="E107" s="28"/>
      <c r="F107" s="4"/>
      <c r="G107" s="4"/>
      <c r="H107" s="5"/>
      <c r="I107" s="5"/>
      <c r="J107" s="186">
        <f t="shared" si="23"/>
        <v>0</v>
      </c>
      <c r="K107" s="210" t="str">
        <f>IF(J107&gt;0,IF(F107="","Inserire periodo in colonne F e G",IF(G107="","Inserire periodo in colonne F e G",IF(H107="","Inserire gg. presenza in colonna H",IF(J107&gt;L107,"Errore n. max giorni! Verificare periodo inserito",IF(NETWORKDAYS.INTL(F107,G107,11,'MENU TENDINA'!I$33:I$44)=J107,"ok",""))))),IF(AND(J107=0,F107&gt;0,G107&gt;0),"Inserire n. giorni colonne H/I",""))</f>
        <v/>
      </c>
      <c r="L107" s="187" t="str">
        <f>IF(J107&gt;0,NETWORKDAYS.INTL(F107,G107,11,'MENU TENDINA'!$I$33:$I$44),"")</f>
        <v/>
      </c>
      <c r="M107" s="76"/>
      <c r="N107" s="142">
        <f t="shared" si="24"/>
        <v>0</v>
      </c>
      <c r="O107" s="142">
        <f t="shared" si="25"/>
        <v>0</v>
      </c>
      <c r="P107" s="142">
        <f t="shared" si="26"/>
        <v>0</v>
      </c>
      <c r="Q107" s="142">
        <f t="shared" si="27"/>
        <v>0</v>
      </c>
      <c r="R107" s="13">
        <f t="shared" si="28"/>
        <v>0</v>
      </c>
      <c r="S107" s="14">
        <f t="shared" si="29"/>
        <v>0</v>
      </c>
      <c r="T107" s="188">
        <f t="shared" si="30"/>
        <v>0</v>
      </c>
      <c r="U107" s="189">
        <f t="shared" si="31"/>
        <v>0</v>
      </c>
      <c r="V107" s="190">
        <f t="shared" si="32"/>
        <v>0</v>
      </c>
      <c r="W107" s="189">
        <f t="shared" si="33"/>
        <v>0</v>
      </c>
      <c r="X107" s="190">
        <f t="shared" si="34"/>
        <v>0</v>
      </c>
      <c r="Y107" s="74">
        <f t="shared" si="35"/>
        <v>0</v>
      </c>
      <c r="Z107" s="99">
        <f t="shared" si="36"/>
        <v>0</v>
      </c>
    </row>
    <row r="108" spans="1:26" ht="24.95" customHeight="1" x14ac:dyDescent="0.35">
      <c r="A108" s="73"/>
      <c r="B108" s="26"/>
      <c r="C108" s="64"/>
      <c r="D108" s="27"/>
      <c r="E108" s="28"/>
      <c r="F108" s="4"/>
      <c r="G108" s="4"/>
      <c r="H108" s="5"/>
      <c r="I108" s="5"/>
      <c r="J108" s="186">
        <f t="shared" si="23"/>
        <v>0</v>
      </c>
      <c r="K108" s="210" t="str">
        <f>IF(J108&gt;0,IF(F108="","Inserire periodo in colonne F e G",IF(G108="","Inserire periodo in colonne F e G",IF(H108="","Inserire gg. presenza in colonna H",IF(J108&gt;L108,"Errore n. max giorni! Verificare periodo inserito",IF(NETWORKDAYS.INTL(F108,G108,11,'MENU TENDINA'!I$33:I$44)=J108,"ok",""))))),IF(AND(J108=0,F108&gt;0,G108&gt;0),"Inserire n. giorni colonne H/I",""))</f>
        <v/>
      </c>
      <c r="L108" s="187" t="str">
        <f>IF(J108&gt;0,NETWORKDAYS.INTL(F108,G108,11,'MENU TENDINA'!$I$33:$I$44),"")</f>
        <v/>
      </c>
      <c r="M108" s="76"/>
      <c r="N108" s="142">
        <f t="shared" si="24"/>
        <v>0</v>
      </c>
      <c r="O108" s="142">
        <f t="shared" si="25"/>
        <v>0</v>
      </c>
      <c r="P108" s="142">
        <f t="shared" si="26"/>
        <v>0</v>
      </c>
      <c r="Q108" s="142">
        <f t="shared" si="27"/>
        <v>0</v>
      </c>
      <c r="R108" s="13">
        <f t="shared" si="28"/>
        <v>0</v>
      </c>
      <c r="S108" s="14">
        <f t="shared" si="29"/>
        <v>0</v>
      </c>
      <c r="T108" s="188">
        <f t="shared" si="30"/>
        <v>0</v>
      </c>
      <c r="U108" s="189">
        <f t="shared" si="31"/>
        <v>0</v>
      </c>
      <c r="V108" s="190">
        <f t="shared" si="32"/>
        <v>0</v>
      </c>
      <c r="W108" s="189">
        <f t="shared" si="33"/>
        <v>0</v>
      </c>
      <c r="X108" s="190">
        <f t="shared" si="34"/>
        <v>0</v>
      </c>
      <c r="Y108" s="74">
        <f t="shared" si="35"/>
        <v>0</v>
      </c>
      <c r="Z108" s="99">
        <f t="shared" si="36"/>
        <v>0</v>
      </c>
    </row>
    <row r="109" spans="1:26" ht="24.95" customHeight="1" x14ac:dyDescent="0.35">
      <c r="A109" s="73"/>
      <c r="B109" s="26"/>
      <c r="C109" s="64"/>
      <c r="D109" s="27"/>
      <c r="E109" s="28"/>
      <c r="F109" s="4"/>
      <c r="G109" s="4"/>
      <c r="H109" s="5"/>
      <c r="I109" s="5"/>
      <c r="J109" s="186">
        <f t="shared" si="23"/>
        <v>0</v>
      </c>
      <c r="K109" s="210" t="str">
        <f>IF(J109&gt;0,IF(F109="","Inserire periodo in colonne F e G",IF(G109="","Inserire periodo in colonne F e G",IF(H109="","Inserire gg. presenza in colonna H",IF(J109&gt;L109,"Errore n. max giorni! Verificare periodo inserito",IF(NETWORKDAYS.INTL(F109,G109,11,'MENU TENDINA'!I$33:I$44)=J109,"ok",""))))),IF(AND(J109=0,F109&gt;0,G109&gt;0),"Inserire n. giorni colonne H/I",""))</f>
        <v/>
      </c>
      <c r="L109" s="187" t="str">
        <f>IF(J109&gt;0,NETWORKDAYS.INTL(F109,G109,11,'MENU TENDINA'!$I$33:$I$44),"")</f>
        <v/>
      </c>
      <c r="M109" s="76"/>
      <c r="N109" s="142">
        <f t="shared" si="24"/>
        <v>0</v>
      </c>
      <c r="O109" s="142">
        <f t="shared" si="25"/>
        <v>0</v>
      </c>
      <c r="P109" s="142">
        <f t="shared" si="26"/>
        <v>0</v>
      </c>
      <c r="Q109" s="142">
        <f t="shared" si="27"/>
        <v>0</v>
      </c>
      <c r="R109" s="13">
        <f t="shared" si="28"/>
        <v>0</v>
      </c>
      <c r="S109" s="14">
        <f t="shared" si="29"/>
        <v>0</v>
      </c>
      <c r="T109" s="188">
        <f t="shared" si="30"/>
        <v>0</v>
      </c>
      <c r="U109" s="189">
        <f t="shared" si="31"/>
        <v>0</v>
      </c>
      <c r="V109" s="190">
        <f t="shared" si="32"/>
        <v>0</v>
      </c>
      <c r="W109" s="189">
        <f t="shared" si="33"/>
        <v>0</v>
      </c>
      <c r="X109" s="190">
        <f t="shared" si="34"/>
        <v>0</v>
      </c>
      <c r="Y109" s="74">
        <f t="shared" si="35"/>
        <v>0</v>
      </c>
      <c r="Z109" s="99">
        <f t="shared" si="36"/>
        <v>0</v>
      </c>
    </row>
    <row r="110" spans="1:26" ht="24.95" customHeight="1" x14ac:dyDescent="0.35">
      <c r="A110" s="73"/>
      <c r="B110" s="26"/>
      <c r="C110" s="64"/>
      <c r="D110" s="27"/>
      <c r="E110" s="28"/>
      <c r="F110" s="4"/>
      <c r="G110" s="4"/>
      <c r="H110" s="5"/>
      <c r="I110" s="5"/>
      <c r="J110" s="186">
        <f t="shared" si="23"/>
        <v>0</v>
      </c>
      <c r="K110" s="210" t="str">
        <f>IF(J110&gt;0,IF(F110="","Inserire periodo in colonne F e G",IF(G110="","Inserire periodo in colonne F e G",IF(H110="","Inserire gg. presenza in colonna H",IF(J110&gt;L110,"Errore n. max giorni! Verificare periodo inserito",IF(NETWORKDAYS.INTL(F110,G110,11,'MENU TENDINA'!I$33:I$44)=J110,"ok",""))))),IF(AND(J110=0,F110&gt;0,G110&gt;0),"Inserire n. giorni colonne H/I",""))</f>
        <v/>
      </c>
      <c r="L110" s="187" t="str">
        <f>IF(J110&gt;0,NETWORKDAYS.INTL(F110,G110,11,'MENU TENDINA'!$I$33:$I$44),"")</f>
        <v/>
      </c>
      <c r="M110" s="76"/>
      <c r="N110" s="142">
        <f t="shared" si="24"/>
        <v>0</v>
      </c>
      <c r="O110" s="142">
        <f t="shared" si="25"/>
        <v>0</v>
      </c>
      <c r="P110" s="142">
        <f t="shared" si="26"/>
        <v>0</v>
      </c>
      <c r="Q110" s="142">
        <f t="shared" si="27"/>
        <v>0</v>
      </c>
      <c r="R110" s="13">
        <f t="shared" si="28"/>
        <v>0</v>
      </c>
      <c r="S110" s="14">
        <f t="shared" si="29"/>
        <v>0</v>
      </c>
      <c r="T110" s="188">
        <f t="shared" si="30"/>
        <v>0</v>
      </c>
      <c r="U110" s="189">
        <f t="shared" si="31"/>
        <v>0</v>
      </c>
      <c r="V110" s="190">
        <f t="shared" si="32"/>
        <v>0</v>
      </c>
      <c r="W110" s="189">
        <f t="shared" si="33"/>
        <v>0</v>
      </c>
      <c r="X110" s="190">
        <f t="shared" si="34"/>
        <v>0</v>
      </c>
      <c r="Y110" s="74">
        <f t="shared" si="35"/>
        <v>0</v>
      </c>
      <c r="Z110" s="99">
        <f t="shared" si="36"/>
        <v>0</v>
      </c>
    </row>
    <row r="111" spans="1:26" ht="24.95" customHeight="1" x14ac:dyDescent="0.35">
      <c r="A111" s="73"/>
      <c r="B111" s="26"/>
      <c r="C111" s="64"/>
      <c r="D111" s="27"/>
      <c r="E111" s="28"/>
      <c r="F111" s="4"/>
      <c r="G111" s="4"/>
      <c r="H111" s="5"/>
      <c r="I111" s="5"/>
      <c r="J111" s="186">
        <f t="shared" si="23"/>
        <v>0</v>
      </c>
      <c r="K111" s="210" t="str">
        <f>IF(J111&gt;0,IF(F111="","Inserire periodo in colonne F e G",IF(G111="","Inserire periodo in colonne F e G",IF(H111="","Inserire gg. presenza in colonna H",IF(J111&gt;L111,"Errore n. max giorni! Verificare periodo inserito",IF(NETWORKDAYS.INTL(F111,G111,11,'MENU TENDINA'!I$33:I$44)=J111,"ok",""))))),IF(AND(J111=0,F111&gt;0,G111&gt;0),"Inserire n. giorni colonne H/I",""))</f>
        <v/>
      </c>
      <c r="L111" s="187" t="str">
        <f>IF(J111&gt;0,NETWORKDAYS.INTL(F111,G111,11,'MENU TENDINA'!$I$33:$I$44),"")</f>
        <v/>
      </c>
      <c r="M111" s="76"/>
      <c r="N111" s="142">
        <f t="shared" si="24"/>
        <v>0</v>
      </c>
      <c r="O111" s="142">
        <f t="shared" si="25"/>
        <v>0</v>
      </c>
      <c r="P111" s="142">
        <f t="shared" si="26"/>
        <v>0</v>
      </c>
      <c r="Q111" s="142">
        <f t="shared" si="27"/>
        <v>0</v>
      </c>
      <c r="R111" s="13">
        <f t="shared" si="28"/>
        <v>0</v>
      </c>
      <c r="S111" s="14">
        <f t="shared" si="29"/>
        <v>0</v>
      </c>
      <c r="T111" s="188">
        <f t="shared" si="30"/>
        <v>0</v>
      </c>
      <c r="U111" s="189">
        <f t="shared" si="31"/>
        <v>0</v>
      </c>
      <c r="V111" s="190">
        <f t="shared" si="32"/>
        <v>0</v>
      </c>
      <c r="W111" s="189">
        <f t="shared" si="33"/>
        <v>0</v>
      </c>
      <c r="X111" s="190">
        <f t="shared" si="34"/>
        <v>0</v>
      </c>
      <c r="Y111" s="74">
        <f t="shared" si="35"/>
        <v>0</v>
      </c>
      <c r="Z111" s="99">
        <f t="shared" si="36"/>
        <v>0</v>
      </c>
    </row>
    <row r="112" spans="1:26" ht="24.95" customHeight="1" x14ac:dyDescent="0.35">
      <c r="A112" s="73"/>
      <c r="B112" s="26"/>
      <c r="C112" s="64"/>
      <c r="D112" s="27"/>
      <c r="E112" s="28"/>
      <c r="F112" s="4"/>
      <c r="G112" s="4"/>
      <c r="H112" s="5"/>
      <c r="I112" s="5"/>
      <c r="J112" s="186">
        <f t="shared" si="23"/>
        <v>0</v>
      </c>
      <c r="K112" s="210" t="str">
        <f>IF(J112&gt;0,IF(F112="","Inserire periodo in colonne F e G",IF(G112="","Inserire periodo in colonne F e G",IF(H112="","Inserire gg. presenza in colonna H",IF(J112&gt;L112,"Errore n. max giorni! Verificare periodo inserito",IF(NETWORKDAYS.INTL(F112,G112,11,'MENU TENDINA'!I$33:I$44)=J112,"ok",""))))),IF(AND(J112=0,F112&gt;0,G112&gt;0),"Inserire n. giorni colonne H/I",""))</f>
        <v/>
      </c>
      <c r="L112" s="187" t="str">
        <f>IF(J112&gt;0,NETWORKDAYS.INTL(F112,G112,11,'MENU TENDINA'!$I$33:$I$44),"")</f>
        <v/>
      </c>
      <c r="M112" s="76"/>
      <c r="N112" s="142">
        <f t="shared" si="24"/>
        <v>0</v>
      </c>
      <c r="O112" s="142">
        <f t="shared" si="25"/>
        <v>0</v>
      </c>
      <c r="P112" s="142">
        <f t="shared" si="26"/>
        <v>0</v>
      </c>
      <c r="Q112" s="142">
        <f t="shared" si="27"/>
        <v>0</v>
      </c>
      <c r="R112" s="13">
        <f t="shared" si="28"/>
        <v>0</v>
      </c>
      <c r="S112" s="14">
        <f t="shared" si="29"/>
        <v>0</v>
      </c>
      <c r="T112" s="188">
        <f t="shared" si="30"/>
        <v>0</v>
      </c>
      <c r="U112" s="189">
        <f t="shared" si="31"/>
        <v>0</v>
      </c>
      <c r="V112" s="190">
        <f t="shared" si="32"/>
        <v>0</v>
      </c>
      <c r="W112" s="189">
        <f t="shared" si="33"/>
        <v>0</v>
      </c>
      <c r="X112" s="190">
        <f t="shared" si="34"/>
        <v>0</v>
      </c>
      <c r="Y112" s="74">
        <f t="shared" si="35"/>
        <v>0</v>
      </c>
      <c r="Z112" s="99">
        <f t="shared" si="36"/>
        <v>0</v>
      </c>
    </row>
    <row r="113" spans="1:26" ht="24.95" customHeight="1" x14ac:dyDescent="0.35">
      <c r="A113" s="73"/>
      <c r="B113" s="26"/>
      <c r="C113" s="64"/>
      <c r="D113" s="27"/>
      <c r="E113" s="28"/>
      <c r="F113" s="4"/>
      <c r="G113" s="4"/>
      <c r="H113" s="5"/>
      <c r="I113" s="5"/>
      <c r="J113" s="186">
        <f t="shared" si="23"/>
        <v>0</v>
      </c>
      <c r="K113" s="210" t="str">
        <f>IF(J113&gt;0,IF(F113="","Inserire periodo in colonne F e G",IF(G113="","Inserire periodo in colonne F e G",IF(H113="","Inserire gg. presenza in colonna H",IF(J113&gt;L113,"Errore n. max giorni! Verificare periodo inserito",IF(NETWORKDAYS.INTL(F113,G113,11,'MENU TENDINA'!I$33:I$44)=J113,"ok",""))))),IF(AND(J113=0,F113&gt;0,G113&gt;0),"Inserire n. giorni colonne H/I",""))</f>
        <v/>
      </c>
      <c r="L113" s="187" t="str">
        <f>IF(J113&gt;0,NETWORKDAYS.INTL(F113,G113,11,'MENU TENDINA'!$I$33:$I$44),"")</f>
        <v/>
      </c>
      <c r="M113" s="76"/>
      <c r="N113" s="142">
        <f t="shared" si="24"/>
        <v>0</v>
      </c>
      <c r="O113" s="142">
        <f t="shared" si="25"/>
        <v>0</v>
      </c>
      <c r="P113" s="142">
        <f t="shared" si="26"/>
        <v>0</v>
      </c>
      <c r="Q113" s="142">
        <f t="shared" si="27"/>
        <v>0</v>
      </c>
      <c r="R113" s="13">
        <f t="shared" si="28"/>
        <v>0</v>
      </c>
      <c r="S113" s="14">
        <f t="shared" si="29"/>
        <v>0</v>
      </c>
      <c r="T113" s="188">
        <f t="shared" si="30"/>
        <v>0</v>
      </c>
      <c r="U113" s="189">
        <f t="shared" si="31"/>
        <v>0</v>
      </c>
      <c r="V113" s="190">
        <f t="shared" si="32"/>
        <v>0</v>
      </c>
      <c r="W113" s="189">
        <f t="shared" si="33"/>
        <v>0</v>
      </c>
      <c r="X113" s="190">
        <f t="shared" si="34"/>
        <v>0</v>
      </c>
      <c r="Y113" s="74">
        <f t="shared" si="35"/>
        <v>0</v>
      </c>
      <c r="Z113" s="99">
        <f t="shared" si="36"/>
        <v>0</v>
      </c>
    </row>
    <row r="114" spans="1:26" ht="24.95" customHeight="1" x14ac:dyDescent="0.35">
      <c r="A114" s="73"/>
      <c r="B114" s="26"/>
      <c r="C114" s="64"/>
      <c r="D114" s="27"/>
      <c r="E114" s="28"/>
      <c r="F114" s="4"/>
      <c r="G114" s="4"/>
      <c r="H114" s="5"/>
      <c r="I114" s="5"/>
      <c r="J114" s="186">
        <f t="shared" si="23"/>
        <v>0</v>
      </c>
      <c r="K114" s="210" t="str">
        <f>IF(J114&gt;0,IF(F114="","Inserire periodo in colonne F e G",IF(G114="","Inserire periodo in colonne F e G",IF(H114="","Inserire gg. presenza in colonna H",IF(J114&gt;L114,"Errore n. max giorni! Verificare periodo inserito",IF(NETWORKDAYS.INTL(F114,G114,11,'MENU TENDINA'!I$33:I$44)=J114,"ok",""))))),IF(AND(J114=0,F114&gt;0,G114&gt;0),"Inserire n. giorni colonne H/I",""))</f>
        <v/>
      </c>
      <c r="L114" s="187" t="str">
        <f>IF(J114&gt;0,NETWORKDAYS.INTL(F114,G114,11,'MENU TENDINA'!$I$33:$I$44),"")</f>
        <v/>
      </c>
      <c r="M114" s="76"/>
      <c r="N114" s="142">
        <f t="shared" si="24"/>
        <v>0</v>
      </c>
      <c r="O114" s="142">
        <f t="shared" si="25"/>
        <v>0</v>
      </c>
      <c r="P114" s="142">
        <f t="shared" si="26"/>
        <v>0</v>
      </c>
      <c r="Q114" s="142">
        <f t="shared" si="27"/>
        <v>0</v>
      </c>
      <c r="R114" s="13">
        <f t="shared" si="28"/>
        <v>0</v>
      </c>
      <c r="S114" s="14">
        <f t="shared" si="29"/>
        <v>0</v>
      </c>
      <c r="T114" s="188">
        <f t="shared" si="30"/>
        <v>0</v>
      </c>
      <c r="U114" s="189">
        <f t="shared" si="31"/>
        <v>0</v>
      </c>
      <c r="V114" s="190">
        <f t="shared" si="32"/>
        <v>0</v>
      </c>
      <c r="W114" s="189">
        <f t="shared" si="33"/>
        <v>0</v>
      </c>
      <c r="X114" s="190">
        <f t="shared" si="34"/>
        <v>0</v>
      </c>
      <c r="Y114" s="74">
        <f t="shared" si="35"/>
        <v>0</v>
      </c>
      <c r="Z114" s="99">
        <f t="shared" si="36"/>
        <v>0</v>
      </c>
    </row>
    <row r="115" spans="1:26" ht="24.95" customHeight="1" x14ac:dyDescent="0.35">
      <c r="A115" s="73"/>
      <c r="B115" s="26"/>
      <c r="C115" s="64"/>
      <c r="D115" s="27"/>
      <c r="E115" s="28"/>
      <c r="F115" s="4"/>
      <c r="G115" s="4"/>
      <c r="H115" s="5"/>
      <c r="I115" s="5"/>
      <c r="J115" s="186">
        <f t="shared" si="23"/>
        <v>0</v>
      </c>
      <c r="K115" s="210" t="str">
        <f>IF(J115&gt;0,IF(F115="","Inserire periodo in colonne F e G",IF(G115="","Inserire periodo in colonne F e G",IF(H115="","Inserire gg. presenza in colonna H",IF(J115&gt;L115,"Errore n. max giorni! Verificare periodo inserito",IF(NETWORKDAYS.INTL(F115,G115,11,'MENU TENDINA'!I$33:I$44)=J115,"ok",""))))),IF(AND(J115=0,F115&gt;0,G115&gt;0),"Inserire n. giorni colonne H/I",""))</f>
        <v/>
      </c>
      <c r="L115" s="187" t="str">
        <f>IF(J115&gt;0,NETWORKDAYS.INTL(F115,G115,11,'MENU TENDINA'!$I$33:$I$44),"")</f>
        <v/>
      </c>
      <c r="M115" s="76"/>
      <c r="N115" s="142">
        <f t="shared" si="24"/>
        <v>0</v>
      </c>
      <c r="O115" s="142">
        <f t="shared" si="25"/>
        <v>0</v>
      </c>
      <c r="P115" s="142">
        <f t="shared" si="26"/>
        <v>0</v>
      </c>
      <c r="Q115" s="142">
        <f t="shared" si="27"/>
        <v>0</v>
      </c>
      <c r="R115" s="13">
        <f t="shared" si="28"/>
        <v>0</v>
      </c>
      <c r="S115" s="14">
        <f t="shared" si="29"/>
        <v>0</v>
      </c>
      <c r="T115" s="188">
        <f t="shared" si="30"/>
        <v>0</v>
      </c>
      <c r="U115" s="189">
        <f t="shared" si="31"/>
        <v>0</v>
      </c>
      <c r="V115" s="190">
        <f t="shared" si="32"/>
        <v>0</v>
      </c>
      <c r="W115" s="189">
        <f t="shared" si="33"/>
        <v>0</v>
      </c>
      <c r="X115" s="190">
        <f t="shared" si="34"/>
        <v>0</v>
      </c>
      <c r="Y115" s="74">
        <f t="shared" si="35"/>
        <v>0</v>
      </c>
      <c r="Z115" s="99">
        <f t="shared" si="36"/>
        <v>0</v>
      </c>
    </row>
    <row r="116" spans="1:26" ht="24.95" customHeight="1" x14ac:dyDescent="0.35">
      <c r="A116" s="73"/>
      <c r="B116" s="26"/>
      <c r="C116" s="64"/>
      <c r="D116" s="27"/>
      <c r="E116" s="28"/>
      <c r="F116" s="4"/>
      <c r="G116" s="4"/>
      <c r="H116" s="5"/>
      <c r="I116" s="5"/>
      <c r="J116" s="186">
        <f t="shared" si="23"/>
        <v>0</v>
      </c>
      <c r="K116" s="210" t="str">
        <f>IF(J116&gt;0,IF(F116="","Inserire periodo in colonne F e G",IF(G116="","Inserire periodo in colonne F e G",IF(H116="","Inserire gg. presenza in colonna H",IF(J116&gt;L116,"Errore n. max giorni! Verificare periodo inserito",IF(NETWORKDAYS.INTL(F116,G116,11,'MENU TENDINA'!I$33:I$44)=J116,"ok",""))))),IF(AND(J116=0,F116&gt;0,G116&gt;0),"Inserire n. giorni colonne H/I",""))</f>
        <v/>
      </c>
      <c r="L116" s="187" t="str">
        <f>IF(J116&gt;0,NETWORKDAYS.INTL(F116,G116,11,'MENU TENDINA'!$I$33:$I$44),"")</f>
        <v/>
      </c>
      <c r="M116" s="76"/>
      <c r="N116" s="142">
        <f t="shared" si="24"/>
        <v>0</v>
      </c>
      <c r="O116" s="142">
        <f t="shared" si="25"/>
        <v>0</v>
      </c>
      <c r="P116" s="142">
        <f t="shared" si="26"/>
        <v>0</v>
      </c>
      <c r="Q116" s="142">
        <f t="shared" si="27"/>
        <v>0</v>
      </c>
      <c r="R116" s="13">
        <f t="shared" si="28"/>
        <v>0</v>
      </c>
      <c r="S116" s="14">
        <f t="shared" si="29"/>
        <v>0</v>
      </c>
      <c r="T116" s="188">
        <f t="shared" si="30"/>
        <v>0</v>
      </c>
      <c r="U116" s="189">
        <f t="shared" si="31"/>
        <v>0</v>
      </c>
      <c r="V116" s="190">
        <f t="shared" si="32"/>
        <v>0</v>
      </c>
      <c r="W116" s="189">
        <f t="shared" si="33"/>
        <v>0</v>
      </c>
      <c r="X116" s="190">
        <f t="shared" si="34"/>
        <v>0</v>
      </c>
      <c r="Y116" s="74">
        <f t="shared" si="35"/>
        <v>0</v>
      </c>
      <c r="Z116" s="99">
        <f t="shared" si="36"/>
        <v>0</v>
      </c>
    </row>
    <row r="117" spans="1:26" ht="24.95" customHeight="1" x14ac:dyDescent="0.35">
      <c r="A117" s="73"/>
      <c r="B117" s="26"/>
      <c r="C117" s="64"/>
      <c r="D117" s="27"/>
      <c r="E117" s="28"/>
      <c r="F117" s="4"/>
      <c r="G117" s="4"/>
      <c r="H117" s="5"/>
      <c r="I117" s="5"/>
      <c r="J117" s="186">
        <f t="shared" si="23"/>
        <v>0</v>
      </c>
      <c r="K117" s="210" t="str">
        <f>IF(J117&gt;0,IF(F117="","Inserire periodo in colonne F e G",IF(G117="","Inserire periodo in colonne F e G",IF(H117="","Inserire gg. presenza in colonna H",IF(J117&gt;L117,"Errore n. max giorni! Verificare periodo inserito",IF(NETWORKDAYS.INTL(F117,G117,11,'MENU TENDINA'!I$33:I$44)=J117,"ok",""))))),IF(AND(J117=0,F117&gt;0,G117&gt;0),"Inserire n. giorni colonne H/I",""))</f>
        <v/>
      </c>
      <c r="L117" s="187" t="str">
        <f>IF(J117&gt;0,NETWORKDAYS.INTL(F117,G117,11,'MENU TENDINA'!$I$33:$I$44),"")</f>
        <v/>
      </c>
      <c r="M117" s="76"/>
      <c r="N117" s="142">
        <f t="shared" si="24"/>
        <v>0</v>
      </c>
      <c r="O117" s="142">
        <f t="shared" si="25"/>
        <v>0</v>
      </c>
      <c r="P117" s="142">
        <f t="shared" si="26"/>
        <v>0</v>
      </c>
      <c r="Q117" s="142">
        <f t="shared" si="27"/>
        <v>0</v>
      </c>
      <c r="R117" s="13">
        <f t="shared" si="28"/>
        <v>0</v>
      </c>
      <c r="S117" s="14">
        <f t="shared" si="29"/>
        <v>0</v>
      </c>
      <c r="T117" s="188">
        <f t="shared" si="30"/>
        <v>0</v>
      </c>
      <c r="U117" s="189">
        <f t="shared" si="31"/>
        <v>0</v>
      </c>
      <c r="V117" s="190">
        <f t="shared" si="32"/>
        <v>0</v>
      </c>
      <c r="W117" s="189">
        <f t="shared" si="33"/>
        <v>0</v>
      </c>
      <c r="X117" s="190">
        <f t="shared" si="34"/>
        <v>0</v>
      </c>
      <c r="Y117" s="74">
        <f t="shared" si="35"/>
        <v>0</v>
      </c>
      <c r="Z117" s="99">
        <f t="shared" si="36"/>
        <v>0</v>
      </c>
    </row>
    <row r="118" spans="1:26" ht="24.95" customHeight="1" x14ac:dyDescent="0.35">
      <c r="A118" s="73"/>
      <c r="B118" s="26"/>
      <c r="C118" s="64"/>
      <c r="D118" s="27"/>
      <c r="E118" s="28"/>
      <c r="F118" s="4"/>
      <c r="G118" s="4"/>
      <c r="H118" s="5"/>
      <c r="I118" s="5"/>
      <c r="J118" s="186">
        <f t="shared" si="23"/>
        <v>0</v>
      </c>
      <c r="K118" s="210" t="str">
        <f>IF(J118&gt;0,IF(F118="","Inserire periodo in colonne F e G",IF(G118="","Inserire periodo in colonne F e G",IF(H118="","Inserire gg. presenza in colonna H",IF(J118&gt;L118,"Errore n. max giorni! Verificare periodo inserito",IF(NETWORKDAYS.INTL(F118,G118,11,'MENU TENDINA'!I$33:I$44)=J118,"ok",""))))),IF(AND(J118=0,F118&gt;0,G118&gt;0),"Inserire n. giorni colonne H/I",""))</f>
        <v/>
      </c>
      <c r="L118" s="187" t="str">
        <f>IF(J118&gt;0,NETWORKDAYS.INTL(F118,G118,11,'MENU TENDINA'!$I$33:$I$44),"")</f>
        <v/>
      </c>
      <c r="M118" s="76"/>
      <c r="N118" s="142">
        <f t="shared" si="24"/>
        <v>0</v>
      </c>
      <c r="O118" s="142">
        <f t="shared" si="25"/>
        <v>0</v>
      </c>
      <c r="P118" s="142">
        <f t="shared" si="26"/>
        <v>0</v>
      </c>
      <c r="Q118" s="142">
        <f t="shared" si="27"/>
        <v>0</v>
      </c>
      <c r="R118" s="13">
        <f t="shared" si="28"/>
        <v>0</v>
      </c>
      <c r="S118" s="14">
        <f t="shared" si="29"/>
        <v>0</v>
      </c>
      <c r="T118" s="188">
        <f t="shared" si="30"/>
        <v>0</v>
      </c>
      <c r="U118" s="189">
        <f t="shared" si="31"/>
        <v>0</v>
      </c>
      <c r="V118" s="190">
        <f t="shared" si="32"/>
        <v>0</v>
      </c>
      <c r="W118" s="189">
        <f t="shared" si="33"/>
        <v>0</v>
      </c>
      <c r="X118" s="190">
        <f t="shared" si="34"/>
        <v>0</v>
      </c>
      <c r="Y118" s="74">
        <f t="shared" si="35"/>
        <v>0</v>
      </c>
      <c r="Z118" s="99">
        <f t="shared" si="36"/>
        <v>0</v>
      </c>
    </row>
    <row r="119" spans="1:26" ht="24.95" customHeight="1" x14ac:dyDescent="0.35">
      <c r="A119" s="73"/>
      <c r="B119" s="26"/>
      <c r="C119" s="64"/>
      <c r="D119" s="27"/>
      <c r="E119" s="28"/>
      <c r="F119" s="4"/>
      <c r="G119" s="4"/>
      <c r="H119" s="5"/>
      <c r="I119" s="5"/>
      <c r="J119" s="186">
        <f t="shared" si="23"/>
        <v>0</v>
      </c>
      <c r="K119" s="210" t="str">
        <f>IF(J119&gt;0,IF(F119="","Inserire periodo in colonne F e G",IF(G119="","Inserire periodo in colonne F e G",IF(H119="","Inserire gg. presenza in colonna H",IF(J119&gt;L119,"Errore n. max giorni! Verificare periodo inserito",IF(NETWORKDAYS.INTL(F119,G119,11,'MENU TENDINA'!I$33:I$44)=J119,"ok",""))))),IF(AND(J119=0,F119&gt;0,G119&gt;0),"Inserire n. giorni colonne H/I",""))</f>
        <v/>
      </c>
      <c r="L119" s="187" t="str">
        <f>IF(J119&gt;0,NETWORKDAYS.INTL(F119,G119,11,'MENU TENDINA'!$I$33:$I$44),"")</f>
        <v/>
      </c>
      <c r="M119" s="76"/>
      <c r="N119" s="142">
        <f t="shared" si="24"/>
        <v>0</v>
      </c>
      <c r="O119" s="142">
        <f t="shared" si="25"/>
        <v>0</v>
      </c>
      <c r="P119" s="142">
        <f t="shared" si="26"/>
        <v>0</v>
      </c>
      <c r="Q119" s="142">
        <f t="shared" si="27"/>
        <v>0</v>
      </c>
      <c r="R119" s="13">
        <f t="shared" si="28"/>
        <v>0</v>
      </c>
      <c r="S119" s="14">
        <f t="shared" si="29"/>
        <v>0</v>
      </c>
      <c r="T119" s="188">
        <f t="shared" si="30"/>
        <v>0</v>
      </c>
      <c r="U119" s="189">
        <f t="shared" si="31"/>
        <v>0</v>
      </c>
      <c r="V119" s="190">
        <f t="shared" si="32"/>
        <v>0</v>
      </c>
      <c r="W119" s="189">
        <f t="shared" si="33"/>
        <v>0</v>
      </c>
      <c r="X119" s="190">
        <f t="shared" si="34"/>
        <v>0</v>
      </c>
      <c r="Y119" s="74">
        <f t="shared" si="35"/>
        <v>0</v>
      </c>
      <c r="Z119" s="99">
        <f t="shared" si="36"/>
        <v>0</v>
      </c>
    </row>
    <row r="120" spans="1:26" ht="24.95" customHeight="1" x14ac:dyDescent="0.35">
      <c r="A120" s="73"/>
      <c r="B120" s="26"/>
      <c r="C120" s="64"/>
      <c r="D120" s="27"/>
      <c r="E120" s="28"/>
      <c r="F120" s="4"/>
      <c r="G120" s="4"/>
      <c r="H120" s="5"/>
      <c r="I120" s="5"/>
      <c r="J120" s="186">
        <f t="shared" si="23"/>
        <v>0</v>
      </c>
      <c r="K120" s="210" t="str">
        <f>IF(J120&gt;0,IF(F120="","Inserire periodo in colonne F e G",IF(G120="","Inserire periodo in colonne F e G",IF(H120="","Inserire gg. presenza in colonna H",IF(J120&gt;L120,"Errore n. max giorni! Verificare periodo inserito",IF(NETWORKDAYS.INTL(F120,G120,11,'MENU TENDINA'!I$33:I$44)=J120,"ok",""))))),IF(AND(J120=0,F120&gt;0,G120&gt;0),"Inserire n. giorni colonne H/I",""))</f>
        <v/>
      </c>
      <c r="L120" s="187" t="str">
        <f>IF(J120&gt;0,NETWORKDAYS.INTL(F120,G120,11,'MENU TENDINA'!$I$33:$I$44),"")</f>
        <v/>
      </c>
      <c r="M120" s="76"/>
      <c r="N120" s="142">
        <f t="shared" si="24"/>
        <v>0</v>
      </c>
      <c r="O120" s="142">
        <f t="shared" si="25"/>
        <v>0</v>
      </c>
      <c r="P120" s="142">
        <f t="shared" si="26"/>
        <v>0</v>
      </c>
      <c r="Q120" s="142">
        <f t="shared" si="27"/>
        <v>0</v>
      </c>
      <c r="R120" s="13">
        <f t="shared" si="28"/>
        <v>0</v>
      </c>
      <c r="S120" s="14">
        <f t="shared" si="29"/>
        <v>0</v>
      </c>
      <c r="T120" s="188">
        <f t="shared" si="30"/>
        <v>0</v>
      </c>
      <c r="U120" s="189">
        <f t="shared" si="31"/>
        <v>0</v>
      </c>
      <c r="V120" s="190">
        <f t="shared" si="32"/>
        <v>0</v>
      </c>
      <c r="W120" s="189">
        <f t="shared" si="33"/>
        <v>0</v>
      </c>
      <c r="X120" s="190">
        <f t="shared" si="34"/>
        <v>0</v>
      </c>
      <c r="Y120" s="74">
        <f t="shared" si="35"/>
        <v>0</v>
      </c>
      <c r="Z120" s="99">
        <f t="shared" si="36"/>
        <v>0</v>
      </c>
    </row>
    <row r="121" spans="1:26" ht="24.95" customHeight="1" x14ac:dyDescent="0.35">
      <c r="A121" s="73"/>
      <c r="B121" s="26"/>
      <c r="C121" s="64"/>
      <c r="D121" s="27"/>
      <c r="E121" s="28"/>
      <c r="F121" s="4"/>
      <c r="G121" s="4"/>
      <c r="H121" s="5"/>
      <c r="I121" s="5"/>
      <c r="J121" s="186">
        <f t="shared" si="23"/>
        <v>0</v>
      </c>
      <c r="K121" s="210" t="str">
        <f>IF(J121&gt;0,IF(F121="","Inserire periodo in colonne F e G",IF(G121="","Inserire periodo in colonne F e G",IF(H121="","Inserire gg. presenza in colonna H",IF(J121&gt;L121,"Errore n. max giorni! Verificare periodo inserito",IF(NETWORKDAYS.INTL(F121,G121,11,'MENU TENDINA'!I$33:I$44)=J121,"ok",""))))),IF(AND(J121=0,F121&gt;0,G121&gt;0),"Inserire n. giorni colonne H/I",""))</f>
        <v/>
      </c>
      <c r="L121" s="187" t="str">
        <f>IF(J121&gt;0,NETWORKDAYS.INTL(F121,G121,11,'MENU TENDINA'!$I$33:$I$44),"")</f>
        <v/>
      </c>
      <c r="M121" s="76"/>
      <c r="N121" s="142">
        <f t="shared" si="24"/>
        <v>0</v>
      </c>
      <c r="O121" s="142">
        <f t="shared" si="25"/>
        <v>0</v>
      </c>
      <c r="P121" s="142">
        <f t="shared" si="26"/>
        <v>0</v>
      </c>
      <c r="Q121" s="142">
        <f t="shared" si="27"/>
        <v>0</v>
      </c>
      <c r="R121" s="13">
        <f t="shared" si="28"/>
        <v>0</v>
      </c>
      <c r="S121" s="14">
        <f t="shared" si="29"/>
        <v>0</v>
      </c>
      <c r="T121" s="188">
        <f t="shared" si="30"/>
        <v>0</v>
      </c>
      <c r="U121" s="189">
        <f t="shared" si="31"/>
        <v>0</v>
      </c>
      <c r="V121" s="190">
        <f t="shared" si="32"/>
        <v>0</v>
      </c>
      <c r="W121" s="189">
        <f t="shared" si="33"/>
        <v>0</v>
      </c>
      <c r="X121" s="190">
        <f t="shared" si="34"/>
        <v>0</v>
      </c>
      <c r="Y121" s="74">
        <f t="shared" si="35"/>
        <v>0</v>
      </c>
      <c r="Z121" s="99">
        <f t="shared" si="36"/>
        <v>0</v>
      </c>
    </row>
    <row r="122" spans="1:26" ht="24.95" customHeight="1" x14ac:dyDescent="0.35">
      <c r="A122" s="73"/>
      <c r="B122" s="26"/>
      <c r="C122" s="64"/>
      <c r="D122" s="27"/>
      <c r="E122" s="28"/>
      <c r="F122" s="4"/>
      <c r="G122" s="4"/>
      <c r="H122" s="5"/>
      <c r="I122" s="5"/>
      <c r="J122" s="186">
        <f t="shared" si="23"/>
        <v>0</v>
      </c>
      <c r="K122" s="210" t="str">
        <f>IF(J122&gt;0,IF(F122="","Inserire periodo in colonne F e G",IF(G122="","Inserire periodo in colonne F e G",IF(H122="","Inserire gg. presenza in colonna H",IF(J122&gt;L122,"Errore n. max giorni! Verificare periodo inserito",IF(NETWORKDAYS.INTL(F122,G122,11,'MENU TENDINA'!I$33:I$44)=J122,"ok",""))))),IF(AND(J122=0,F122&gt;0,G122&gt;0),"Inserire n. giorni colonne H/I",""))</f>
        <v/>
      </c>
      <c r="L122" s="187" t="str">
        <f>IF(J122&gt;0,NETWORKDAYS.INTL(F122,G122,11,'MENU TENDINA'!$I$33:$I$44),"")</f>
        <v/>
      </c>
      <c r="M122" s="76"/>
      <c r="N122" s="142">
        <f t="shared" si="24"/>
        <v>0</v>
      </c>
      <c r="O122" s="142">
        <f t="shared" si="25"/>
        <v>0</v>
      </c>
      <c r="P122" s="142">
        <f t="shared" si="26"/>
        <v>0</v>
      </c>
      <c r="Q122" s="142">
        <f t="shared" si="27"/>
        <v>0</v>
      </c>
      <c r="R122" s="13">
        <f t="shared" si="28"/>
        <v>0</v>
      </c>
      <c r="S122" s="14">
        <f t="shared" si="29"/>
        <v>0</v>
      </c>
      <c r="T122" s="188">
        <f t="shared" si="30"/>
        <v>0</v>
      </c>
      <c r="U122" s="189">
        <f t="shared" si="31"/>
        <v>0</v>
      </c>
      <c r="V122" s="190">
        <f t="shared" si="32"/>
        <v>0</v>
      </c>
      <c r="W122" s="189">
        <f t="shared" si="33"/>
        <v>0</v>
      </c>
      <c r="X122" s="190">
        <f t="shared" si="34"/>
        <v>0</v>
      </c>
      <c r="Y122" s="74">
        <f t="shared" si="35"/>
        <v>0</v>
      </c>
      <c r="Z122" s="99">
        <f t="shared" si="36"/>
        <v>0</v>
      </c>
    </row>
    <row r="123" spans="1:26" ht="24.95" customHeight="1" x14ac:dyDescent="0.35">
      <c r="A123" s="73"/>
      <c r="B123" s="26"/>
      <c r="C123" s="64"/>
      <c r="D123" s="27"/>
      <c r="E123" s="28"/>
      <c r="F123" s="4"/>
      <c r="G123" s="4"/>
      <c r="H123" s="5"/>
      <c r="I123" s="5"/>
      <c r="J123" s="186">
        <f t="shared" si="23"/>
        <v>0</v>
      </c>
      <c r="K123" s="210" t="str">
        <f>IF(J123&gt;0,IF(F123="","Inserire periodo in colonne F e G",IF(G123="","Inserire periodo in colonne F e G",IF(H123="","Inserire gg. presenza in colonna H",IF(J123&gt;L123,"Errore n. max giorni! Verificare periodo inserito",IF(NETWORKDAYS.INTL(F123,G123,11,'MENU TENDINA'!I$33:I$44)=J123,"ok",""))))),IF(AND(J123=0,F123&gt;0,G123&gt;0),"Inserire n. giorni colonne H/I",""))</f>
        <v/>
      </c>
      <c r="L123" s="187" t="str">
        <f>IF(J123&gt;0,NETWORKDAYS.INTL(F123,G123,11,'MENU TENDINA'!$I$33:$I$44),"")</f>
        <v/>
      </c>
      <c r="M123" s="76"/>
      <c r="N123" s="142">
        <f t="shared" si="24"/>
        <v>0</v>
      </c>
      <c r="O123" s="142">
        <f t="shared" si="25"/>
        <v>0</v>
      </c>
      <c r="P123" s="142">
        <f t="shared" si="26"/>
        <v>0</v>
      </c>
      <c r="Q123" s="142">
        <f t="shared" si="27"/>
        <v>0</v>
      </c>
      <c r="R123" s="13">
        <f t="shared" si="28"/>
        <v>0</v>
      </c>
      <c r="S123" s="14">
        <f t="shared" si="29"/>
        <v>0</v>
      </c>
      <c r="T123" s="188">
        <f t="shared" si="30"/>
        <v>0</v>
      </c>
      <c r="U123" s="189">
        <f t="shared" si="31"/>
        <v>0</v>
      </c>
      <c r="V123" s="190">
        <f t="shared" si="32"/>
        <v>0</v>
      </c>
      <c r="W123" s="189">
        <f t="shared" si="33"/>
        <v>0</v>
      </c>
      <c r="X123" s="190">
        <f t="shared" si="34"/>
        <v>0</v>
      </c>
      <c r="Y123" s="74">
        <f t="shared" si="35"/>
        <v>0</v>
      </c>
      <c r="Z123" s="99">
        <f t="shared" si="36"/>
        <v>0</v>
      </c>
    </row>
    <row r="124" spans="1:26" ht="24.95" customHeight="1" x14ac:dyDescent="0.35">
      <c r="A124" s="73"/>
      <c r="B124" s="26"/>
      <c r="C124" s="64"/>
      <c r="D124" s="27"/>
      <c r="E124" s="28"/>
      <c r="F124" s="4"/>
      <c r="G124" s="4"/>
      <c r="H124" s="5"/>
      <c r="I124" s="5"/>
      <c r="J124" s="186">
        <f t="shared" si="23"/>
        <v>0</v>
      </c>
      <c r="K124" s="210" t="str">
        <f>IF(J124&gt;0,IF(F124="","Inserire periodo in colonne F e G",IF(G124="","Inserire periodo in colonne F e G",IF(H124="","Inserire gg. presenza in colonna H",IF(J124&gt;L124,"Errore n. max giorni! Verificare periodo inserito",IF(NETWORKDAYS.INTL(F124,G124,11,'MENU TENDINA'!I$33:I$44)=J124,"ok",""))))),IF(AND(J124=0,F124&gt;0,G124&gt;0),"Inserire n. giorni colonne H/I",""))</f>
        <v/>
      </c>
      <c r="L124" s="187" t="str">
        <f>IF(J124&gt;0,NETWORKDAYS.INTL(F124,G124,11,'MENU TENDINA'!$I$33:$I$44),"")</f>
        <v/>
      </c>
      <c r="M124" s="76"/>
      <c r="N124" s="142">
        <f t="shared" si="24"/>
        <v>0</v>
      </c>
      <c r="O124" s="142">
        <f t="shared" si="25"/>
        <v>0</v>
      </c>
      <c r="P124" s="142">
        <f t="shared" si="26"/>
        <v>0</v>
      </c>
      <c r="Q124" s="142">
        <f t="shared" si="27"/>
        <v>0</v>
      </c>
      <c r="R124" s="13">
        <f t="shared" si="28"/>
        <v>0</v>
      </c>
      <c r="S124" s="14">
        <f t="shared" si="29"/>
        <v>0</v>
      </c>
      <c r="T124" s="188">
        <f t="shared" si="30"/>
        <v>0</v>
      </c>
      <c r="U124" s="189">
        <f t="shared" si="31"/>
        <v>0</v>
      </c>
      <c r="V124" s="190">
        <f t="shared" si="32"/>
        <v>0</v>
      </c>
      <c r="W124" s="189">
        <f t="shared" si="33"/>
        <v>0</v>
      </c>
      <c r="X124" s="190">
        <f t="shared" si="34"/>
        <v>0</v>
      </c>
      <c r="Y124" s="74">
        <f t="shared" si="35"/>
        <v>0</v>
      </c>
      <c r="Z124" s="99">
        <f t="shared" si="36"/>
        <v>0</v>
      </c>
    </row>
    <row r="125" spans="1:26" ht="24.95" customHeight="1" x14ac:dyDescent="0.35">
      <c r="A125" s="73"/>
      <c r="B125" s="26"/>
      <c r="C125" s="64"/>
      <c r="D125" s="27"/>
      <c r="E125" s="28"/>
      <c r="F125" s="4"/>
      <c r="G125" s="4"/>
      <c r="H125" s="5"/>
      <c r="I125" s="5"/>
      <c r="J125" s="186">
        <f t="shared" si="23"/>
        <v>0</v>
      </c>
      <c r="K125" s="210" t="str">
        <f>IF(J125&gt;0,IF(F125="","Inserire periodo in colonne F e G",IF(G125="","Inserire periodo in colonne F e G",IF(H125="","Inserire gg. presenza in colonna H",IF(J125&gt;L125,"Errore n. max giorni! Verificare periodo inserito",IF(NETWORKDAYS.INTL(F125,G125,11,'MENU TENDINA'!I$33:I$44)=J125,"ok",""))))),IF(AND(J125=0,F125&gt;0,G125&gt;0),"Inserire n. giorni colonne H/I",""))</f>
        <v/>
      </c>
      <c r="L125" s="187" t="str">
        <f>IF(J125&gt;0,NETWORKDAYS.INTL(F125,G125,11,'MENU TENDINA'!$I$33:$I$44),"")</f>
        <v/>
      </c>
      <c r="M125" s="76"/>
      <c r="N125" s="142">
        <f t="shared" si="24"/>
        <v>0</v>
      </c>
      <c r="O125" s="142">
        <f t="shared" si="25"/>
        <v>0</v>
      </c>
      <c r="P125" s="142">
        <f t="shared" si="26"/>
        <v>0</v>
      </c>
      <c r="Q125" s="142">
        <f t="shared" si="27"/>
        <v>0</v>
      </c>
      <c r="R125" s="13">
        <f t="shared" si="28"/>
        <v>0</v>
      </c>
      <c r="S125" s="14">
        <f t="shared" si="29"/>
        <v>0</v>
      </c>
      <c r="T125" s="188">
        <f t="shared" si="30"/>
        <v>0</v>
      </c>
      <c r="U125" s="189">
        <f t="shared" si="31"/>
        <v>0</v>
      </c>
      <c r="V125" s="190">
        <f t="shared" si="32"/>
        <v>0</v>
      </c>
      <c r="W125" s="189">
        <f t="shared" si="33"/>
        <v>0</v>
      </c>
      <c r="X125" s="190">
        <f t="shared" si="34"/>
        <v>0</v>
      </c>
      <c r="Y125" s="74">
        <f t="shared" si="35"/>
        <v>0</v>
      </c>
      <c r="Z125" s="99">
        <f t="shared" si="36"/>
        <v>0</v>
      </c>
    </row>
    <row r="126" spans="1:26" ht="24.95" customHeight="1" x14ac:dyDescent="0.35">
      <c r="A126" s="73"/>
      <c r="B126" s="26"/>
      <c r="C126" s="64"/>
      <c r="D126" s="27"/>
      <c r="E126" s="28"/>
      <c r="F126" s="4"/>
      <c r="G126" s="4"/>
      <c r="H126" s="5"/>
      <c r="I126" s="5"/>
      <c r="J126" s="186">
        <f t="shared" si="23"/>
        <v>0</v>
      </c>
      <c r="K126" s="210" t="str">
        <f>IF(J126&gt;0,IF(F126="","Inserire periodo in colonne F e G",IF(G126="","Inserire periodo in colonne F e G",IF(H126="","Inserire gg. presenza in colonna H",IF(J126&gt;L126,"Errore n. max giorni! Verificare periodo inserito",IF(NETWORKDAYS.INTL(F126,G126,11,'MENU TENDINA'!I$33:I$44)=J126,"ok",""))))),IF(AND(J126=0,F126&gt;0,G126&gt;0),"Inserire n. giorni colonne H/I",""))</f>
        <v/>
      </c>
      <c r="L126" s="187" t="str">
        <f>IF(J126&gt;0,NETWORKDAYS.INTL(F126,G126,11,'MENU TENDINA'!$I$33:$I$44),"")</f>
        <v/>
      </c>
      <c r="M126" s="76"/>
      <c r="N126" s="142">
        <f t="shared" si="24"/>
        <v>0</v>
      </c>
      <c r="O126" s="142">
        <f t="shared" si="25"/>
        <v>0</v>
      </c>
      <c r="P126" s="142">
        <f t="shared" si="26"/>
        <v>0</v>
      </c>
      <c r="Q126" s="142">
        <f t="shared" si="27"/>
        <v>0</v>
      </c>
      <c r="R126" s="13">
        <f t="shared" si="28"/>
        <v>0</v>
      </c>
      <c r="S126" s="14">
        <f t="shared" si="29"/>
        <v>0</v>
      </c>
      <c r="T126" s="188">
        <f t="shared" si="30"/>
        <v>0</v>
      </c>
      <c r="U126" s="189">
        <f t="shared" si="31"/>
        <v>0</v>
      </c>
      <c r="V126" s="190">
        <f t="shared" si="32"/>
        <v>0</v>
      </c>
      <c r="W126" s="189">
        <f t="shared" si="33"/>
        <v>0</v>
      </c>
      <c r="X126" s="190">
        <f t="shared" si="34"/>
        <v>0</v>
      </c>
      <c r="Y126" s="74">
        <f t="shared" si="35"/>
        <v>0</v>
      </c>
      <c r="Z126" s="99">
        <f t="shared" si="36"/>
        <v>0</v>
      </c>
    </row>
    <row r="127" spans="1:26" ht="24.95" customHeight="1" x14ac:dyDescent="0.35">
      <c r="A127" s="73"/>
      <c r="B127" s="26"/>
      <c r="C127" s="64"/>
      <c r="D127" s="27"/>
      <c r="E127" s="28"/>
      <c r="F127" s="4"/>
      <c r="G127" s="4"/>
      <c r="H127" s="5"/>
      <c r="I127" s="5"/>
      <c r="J127" s="186">
        <f t="shared" si="23"/>
        <v>0</v>
      </c>
      <c r="K127" s="210" t="str">
        <f>IF(J127&gt;0,IF(F127="","Inserire periodo in colonne F e G",IF(G127="","Inserire periodo in colonne F e G",IF(H127="","Inserire gg. presenza in colonna H",IF(J127&gt;L127,"Errore n. max giorni! Verificare periodo inserito",IF(NETWORKDAYS.INTL(F127,G127,11,'MENU TENDINA'!I$33:I$44)=J127,"ok",""))))),IF(AND(J127=0,F127&gt;0,G127&gt;0),"Inserire n. giorni colonne H/I",""))</f>
        <v/>
      </c>
      <c r="L127" s="187" t="str">
        <f>IF(J127&gt;0,NETWORKDAYS.INTL(F127,G127,11,'MENU TENDINA'!$I$33:$I$44),"")</f>
        <v/>
      </c>
      <c r="M127" s="76"/>
      <c r="N127" s="142">
        <f t="shared" si="24"/>
        <v>0</v>
      </c>
      <c r="O127" s="142">
        <f t="shared" si="25"/>
        <v>0</v>
      </c>
      <c r="P127" s="142">
        <f t="shared" si="26"/>
        <v>0</v>
      </c>
      <c r="Q127" s="142">
        <f t="shared" si="27"/>
        <v>0</v>
      </c>
      <c r="R127" s="13">
        <f t="shared" si="28"/>
        <v>0</v>
      </c>
      <c r="S127" s="14">
        <f t="shared" si="29"/>
        <v>0</v>
      </c>
      <c r="T127" s="188">
        <f t="shared" si="30"/>
        <v>0</v>
      </c>
      <c r="U127" s="189">
        <f t="shared" si="31"/>
        <v>0</v>
      </c>
      <c r="V127" s="190">
        <f t="shared" si="32"/>
        <v>0</v>
      </c>
      <c r="W127" s="189">
        <f t="shared" si="33"/>
        <v>0</v>
      </c>
      <c r="X127" s="190">
        <f t="shared" si="34"/>
        <v>0</v>
      </c>
      <c r="Y127" s="74">
        <f t="shared" si="35"/>
        <v>0</v>
      </c>
      <c r="Z127" s="99">
        <f t="shared" si="36"/>
        <v>0</v>
      </c>
    </row>
    <row r="128" spans="1:26" ht="24.95" customHeight="1" x14ac:dyDescent="0.35">
      <c r="A128" s="73"/>
      <c r="B128" s="26"/>
      <c r="C128" s="64"/>
      <c r="D128" s="27"/>
      <c r="E128" s="28"/>
      <c r="F128" s="4"/>
      <c r="G128" s="4"/>
      <c r="H128" s="5"/>
      <c r="I128" s="5"/>
      <c r="J128" s="186">
        <f t="shared" si="23"/>
        <v>0</v>
      </c>
      <c r="K128" s="210" t="str">
        <f>IF(J128&gt;0,IF(F128="","Inserire periodo in colonne F e G",IF(G128="","Inserire periodo in colonne F e G",IF(H128="","Inserire gg. presenza in colonna H",IF(J128&gt;L128,"Errore n. max giorni! Verificare periodo inserito",IF(NETWORKDAYS.INTL(F128,G128,11,'MENU TENDINA'!I$33:I$44)=J128,"ok",""))))),IF(AND(J128=0,F128&gt;0,G128&gt;0),"Inserire n. giorni colonne H/I",""))</f>
        <v/>
      </c>
      <c r="L128" s="187" t="str">
        <f>IF(J128&gt;0,NETWORKDAYS.INTL(F128,G128,11,'MENU TENDINA'!$I$33:$I$44),"")</f>
        <v/>
      </c>
      <c r="M128" s="76"/>
      <c r="N128" s="142">
        <f t="shared" si="24"/>
        <v>0</v>
      </c>
      <c r="O128" s="142">
        <f t="shared" si="25"/>
        <v>0</v>
      </c>
      <c r="P128" s="142">
        <f t="shared" si="26"/>
        <v>0</v>
      </c>
      <c r="Q128" s="142">
        <f t="shared" si="27"/>
        <v>0</v>
      </c>
      <c r="R128" s="13">
        <f t="shared" si="28"/>
        <v>0</v>
      </c>
      <c r="S128" s="14">
        <f t="shared" si="29"/>
        <v>0</v>
      </c>
      <c r="T128" s="188">
        <f t="shared" si="30"/>
        <v>0</v>
      </c>
      <c r="U128" s="189">
        <f t="shared" si="31"/>
        <v>0</v>
      </c>
      <c r="V128" s="190">
        <f t="shared" si="32"/>
        <v>0</v>
      </c>
      <c r="W128" s="189">
        <f t="shared" si="33"/>
        <v>0</v>
      </c>
      <c r="X128" s="190">
        <f t="shared" si="34"/>
        <v>0</v>
      </c>
      <c r="Y128" s="74">
        <f t="shared" si="35"/>
        <v>0</v>
      </c>
      <c r="Z128" s="99">
        <f t="shared" si="36"/>
        <v>0</v>
      </c>
    </row>
    <row r="129" spans="1:26" ht="24.95" customHeight="1" x14ac:dyDescent="0.35">
      <c r="A129" s="73"/>
      <c r="B129" s="26"/>
      <c r="C129" s="64"/>
      <c r="D129" s="27"/>
      <c r="E129" s="28"/>
      <c r="F129" s="4"/>
      <c r="G129" s="4"/>
      <c r="H129" s="5"/>
      <c r="I129" s="5"/>
      <c r="J129" s="186">
        <f t="shared" si="23"/>
        <v>0</v>
      </c>
      <c r="K129" s="210" t="str">
        <f>IF(J129&gt;0,IF(F129="","Inserire periodo in colonne F e G",IF(G129="","Inserire periodo in colonne F e G",IF(H129="","Inserire gg. presenza in colonna H",IF(J129&gt;L129,"Errore n. max giorni! Verificare periodo inserito",IF(NETWORKDAYS.INTL(F129,G129,11,'MENU TENDINA'!I$33:I$44)=J129,"ok",""))))),IF(AND(J129=0,F129&gt;0,G129&gt;0),"Inserire n. giorni colonne H/I",""))</f>
        <v/>
      </c>
      <c r="L129" s="187" t="str">
        <f>IF(J129&gt;0,NETWORKDAYS.INTL(F129,G129,11,'MENU TENDINA'!$I$33:$I$44),"")</f>
        <v/>
      </c>
      <c r="M129" s="76"/>
      <c r="N129" s="142">
        <f t="shared" si="24"/>
        <v>0</v>
      </c>
      <c r="O129" s="142">
        <f t="shared" si="25"/>
        <v>0</v>
      </c>
      <c r="P129" s="142">
        <f t="shared" si="26"/>
        <v>0</v>
      </c>
      <c r="Q129" s="142">
        <f t="shared" si="27"/>
        <v>0</v>
      </c>
      <c r="R129" s="13">
        <f t="shared" si="28"/>
        <v>0</v>
      </c>
      <c r="S129" s="14">
        <f t="shared" si="29"/>
        <v>0</v>
      </c>
      <c r="T129" s="188">
        <f t="shared" si="30"/>
        <v>0</v>
      </c>
      <c r="U129" s="189">
        <f t="shared" si="31"/>
        <v>0</v>
      </c>
      <c r="V129" s="190">
        <f t="shared" si="32"/>
        <v>0</v>
      </c>
      <c r="W129" s="189">
        <f t="shared" si="33"/>
        <v>0</v>
      </c>
      <c r="X129" s="190">
        <f t="shared" si="34"/>
        <v>0</v>
      </c>
      <c r="Y129" s="74">
        <f t="shared" si="35"/>
        <v>0</v>
      </c>
      <c r="Z129" s="99">
        <f t="shared" si="36"/>
        <v>0</v>
      </c>
    </row>
    <row r="130" spans="1:26" ht="24.95" customHeight="1" x14ac:dyDescent="0.35">
      <c r="A130" s="73"/>
      <c r="B130" s="26"/>
      <c r="C130" s="64"/>
      <c r="D130" s="27"/>
      <c r="E130" s="28"/>
      <c r="F130" s="4"/>
      <c r="G130" s="4"/>
      <c r="H130" s="5"/>
      <c r="I130" s="5"/>
      <c r="J130" s="186">
        <f t="shared" si="23"/>
        <v>0</v>
      </c>
      <c r="K130" s="210" t="str">
        <f>IF(J130&gt;0,IF(F130="","Inserire periodo in colonne F e G",IF(G130="","Inserire periodo in colonne F e G",IF(H130="","Inserire gg. presenza in colonna H",IF(J130&gt;L130,"Errore n. max giorni! Verificare periodo inserito",IF(NETWORKDAYS.INTL(F130,G130,11,'MENU TENDINA'!I$33:I$44)=J130,"ok",""))))),IF(AND(J130=0,F130&gt;0,G130&gt;0),"Inserire n. giorni colonne H/I",""))</f>
        <v/>
      </c>
      <c r="L130" s="187" t="str">
        <f>IF(J130&gt;0,NETWORKDAYS.INTL(F130,G130,11,'MENU TENDINA'!$I$33:$I$44),"")</f>
        <v/>
      </c>
      <c r="M130" s="76"/>
      <c r="N130" s="142">
        <f t="shared" si="24"/>
        <v>0</v>
      </c>
      <c r="O130" s="142">
        <f t="shared" si="25"/>
        <v>0</v>
      </c>
      <c r="P130" s="142">
        <f t="shared" si="26"/>
        <v>0</v>
      </c>
      <c r="Q130" s="142">
        <f t="shared" si="27"/>
        <v>0</v>
      </c>
      <c r="R130" s="13">
        <f t="shared" si="28"/>
        <v>0</v>
      </c>
      <c r="S130" s="14">
        <f t="shared" si="29"/>
        <v>0</v>
      </c>
      <c r="T130" s="188">
        <f t="shared" si="30"/>
        <v>0</v>
      </c>
      <c r="U130" s="189">
        <f t="shared" si="31"/>
        <v>0</v>
      </c>
      <c r="V130" s="190">
        <f t="shared" si="32"/>
        <v>0</v>
      </c>
      <c r="W130" s="189">
        <f t="shared" si="33"/>
        <v>0</v>
      </c>
      <c r="X130" s="190">
        <f t="shared" si="34"/>
        <v>0</v>
      </c>
      <c r="Y130" s="74">
        <f t="shared" si="35"/>
        <v>0</v>
      </c>
      <c r="Z130" s="99">
        <f t="shared" si="36"/>
        <v>0</v>
      </c>
    </row>
    <row r="131" spans="1:26" ht="24.95" customHeight="1" x14ac:dyDescent="0.35">
      <c r="A131" s="73"/>
      <c r="B131" s="26"/>
      <c r="C131" s="64"/>
      <c r="D131" s="27"/>
      <c r="E131" s="28"/>
      <c r="F131" s="4"/>
      <c r="G131" s="4"/>
      <c r="H131" s="5"/>
      <c r="I131" s="5"/>
      <c r="J131" s="186">
        <f t="shared" si="23"/>
        <v>0</v>
      </c>
      <c r="K131" s="210" t="str">
        <f>IF(J131&gt;0,IF(F131="","Inserire periodo in colonne F e G",IF(G131="","Inserire periodo in colonne F e G",IF(H131="","Inserire gg. presenza in colonna H",IF(J131&gt;L131,"Errore n. max giorni! Verificare periodo inserito",IF(NETWORKDAYS.INTL(F131,G131,11,'MENU TENDINA'!I$33:I$44)=J131,"ok",""))))),IF(AND(J131=0,F131&gt;0,G131&gt;0),"Inserire n. giorni colonne H/I",""))</f>
        <v/>
      </c>
      <c r="L131" s="187" t="str">
        <f>IF(J131&gt;0,NETWORKDAYS.INTL(F131,G131,11,'MENU TENDINA'!$I$33:$I$44),"")</f>
        <v/>
      </c>
      <c r="M131" s="76"/>
      <c r="N131" s="142">
        <f t="shared" si="24"/>
        <v>0</v>
      </c>
      <c r="O131" s="142">
        <f t="shared" si="25"/>
        <v>0</v>
      </c>
      <c r="P131" s="142">
        <f t="shared" si="26"/>
        <v>0</v>
      </c>
      <c r="Q131" s="142">
        <f t="shared" si="27"/>
        <v>0</v>
      </c>
      <c r="R131" s="13">
        <f t="shared" si="28"/>
        <v>0</v>
      </c>
      <c r="S131" s="14">
        <f t="shared" si="29"/>
        <v>0</v>
      </c>
      <c r="T131" s="188">
        <f t="shared" si="30"/>
        <v>0</v>
      </c>
      <c r="U131" s="189">
        <f t="shared" si="31"/>
        <v>0</v>
      </c>
      <c r="V131" s="190">
        <f t="shared" si="32"/>
        <v>0</v>
      </c>
      <c r="W131" s="189">
        <f t="shared" si="33"/>
        <v>0</v>
      </c>
      <c r="X131" s="190">
        <f t="shared" si="34"/>
        <v>0</v>
      </c>
      <c r="Y131" s="74">
        <f t="shared" si="35"/>
        <v>0</v>
      </c>
      <c r="Z131" s="99">
        <f t="shared" si="36"/>
        <v>0</v>
      </c>
    </row>
    <row r="132" spans="1:26" ht="24.95" customHeight="1" x14ac:dyDescent="0.35">
      <c r="A132" s="73"/>
      <c r="B132" s="26"/>
      <c r="C132" s="64"/>
      <c r="D132" s="27"/>
      <c r="E132" s="28"/>
      <c r="F132" s="4"/>
      <c r="G132" s="4"/>
      <c r="H132" s="5"/>
      <c r="I132" s="5"/>
      <c r="J132" s="186">
        <f t="shared" si="23"/>
        <v>0</v>
      </c>
      <c r="K132" s="210" t="str">
        <f>IF(J132&gt;0,IF(F132="","Inserire periodo in colonne F e G",IF(G132="","Inserire periodo in colonne F e G",IF(H132="","Inserire gg. presenza in colonna H",IF(J132&gt;L132,"Errore n. max giorni! Verificare periodo inserito",IF(NETWORKDAYS.INTL(F132,G132,11,'MENU TENDINA'!I$33:I$44)=J132,"ok",""))))),IF(AND(J132=0,F132&gt;0,G132&gt;0),"Inserire n. giorni colonne H/I",""))</f>
        <v/>
      </c>
      <c r="L132" s="187" t="str">
        <f>IF(J132&gt;0,NETWORKDAYS.INTL(F132,G132,11,'MENU TENDINA'!$I$33:$I$44),"")</f>
        <v/>
      </c>
      <c r="M132" s="76"/>
      <c r="N132" s="142">
        <f t="shared" si="24"/>
        <v>0</v>
      </c>
      <c r="O132" s="142">
        <f t="shared" si="25"/>
        <v>0</v>
      </c>
      <c r="P132" s="142">
        <f t="shared" si="26"/>
        <v>0</v>
      </c>
      <c r="Q132" s="142">
        <f t="shared" si="27"/>
        <v>0</v>
      </c>
      <c r="R132" s="13">
        <f t="shared" si="28"/>
        <v>0</v>
      </c>
      <c r="S132" s="14">
        <f t="shared" si="29"/>
        <v>0</v>
      </c>
      <c r="T132" s="188">
        <f t="shared" si="30"/>
        <v>0</v>
      </c>
      <c r="U132" s="189">
        <f t="shared" si="31"/>
        <v>0</v>
      </c>
      <c r="V132" s="190">
        <f t="shared" si="32"/>
        <v>0</v>
      </c>
      <c r="W132" s="189">
        <f t="shared" si="33"/>
        <v>0</v>
      </c>
      <c r="X132" s="190">
        <f t="shared" si="34"/>
        <v>0</v>
      </c>
      <c r="Y132" s="74">
        <f t="shared" si="35"/>
        <v>0</v>
      </c>
      <c r="Z132" s="99">
        <f t="shared" si="36"/>
        <v>0</v>
      </c>
    </row>
    <row r="133" spans="1:26" ht="24.95" customHeight="1" x14ac:dyDescent="0.35">
      <c r="A133" s="73"/>
      <c r="B133" s="26"/>
      <c r="C133" s="64"/>
      <c r="D133" s="27"/>
      <c r="E133" s="28"/>
      <c r="F133" s="4"/>
      <c r="G133" s="4"/>
      <c r="H133" s="5"/>
      <c r="I133" s="5"/>
      <c r="J133" s="186">
        <f t="shared" si="23"/>
        <v>0</v>
      </c>
      <c r="K133" s="210" t="str">
        <f>IF(J133&gt;0,IF(F133="","Inserire periodo in colonne F e G",IF(G133="","Inserire periodo in colonne F e G",IF(H133="","Inserire gg. presenza in colonna H",IF(J133&gt;L133,"Errore n. max giorni! Verificare periodo inserito",IF(NETWORKDAYS.INTL(F133,G133,11,'MENU TENDINA'!I$33:I$44)=J133,"ok",""))))),IF(AND(J133=0,F133&gt;0,G133&gt;0),"Inserire n. giorni colonne H/I",""))</f>
        <v/>
      </c>
      <c r="L133" s="187" t="str">
        <f>IF(J133&gt;0,NETWORKDAYS.INTL(F133,G133,11,'MENU TENDINA'!$I$33:$I$44),"")</f>
        <v/>
      </c>
      <c r="M133" s="76"/>
      <c r="N133" s="142">
        <f t="shared" si="24"/>
        <v>0</v>
      </c>
      <c r="O133" s="142">
        <f t="shared" si="25"/>
        <v>0</v>
      </c>
      <c r="P133" s="142">
        <f t="shared" si="26"/>
        <v>0</v>
      </c>
      <c r="Q133" s="142">
        <f t="shared" si="27"/>
        <v>0</v>
      </c>
      <c r="R133" s="13">
        <f t="shared" si="28"/>
        <v>0</v>
      </c>
      <c r="S133" s="14">
        <f t="shared" si="29"/>
        <v>0</v>
      </c>
      <c r="T133" s="188">
        <f t="shared" si="30"/>
        <v>0</v>
      </c>
      <c r="U133" s="189">
        <f t="shared" si="31"/>
        <v>0</v>
      </c>
      <c r="V133" s="190">
        <f t="shared" si="32"/>
        <v>0</v>
      </c>
      <c r="W133" s="189">
        <f t="shared" si="33"/>
        <v>0</v>
      </c>
      <c r="X133" s="190">
        <f t="shared" si="34"/>
        <v>0</v>
      </c>
      <c r="Y133" s="74">
        <f t="shared" si="35"/>
        <v>0</v>
      </c>
      <c r="Z133" s="99">
        <f t="shared" si="36"/>
        <v>0</v>
      </c>
    </row>
    <row r="134" spans="1:26" ht="24.95" customHeight="1" x14ac:dyDescent="0.35">
      <c r="A134" s="73"/>
      <c r="B134" s="26"/>
      <c r="C134" s="64"/>
      <c r="D134" s="27"/>
      <c r="E134" s="28"/>
      <c r="F134" s="4"/>
      <c r="G134" s="4"/>
      <c r="H134" s="5"/>
      <c r="I134" s="5"/>
      <c r="J134" s="186">
        <f t="shared" si="23"/>
        <v>0</v>
      </c>
      <c r="K134" s="210" t="str">
        <f>IF(J134&gt;0,IF(F134="","Inserire periodo in colonne F e G",IF(G134="","Inserire periodo in colonne F e G",IF(H134="","Inserire gg. presenza in colonna H",IF(J134&gt;L134,"Errore n. max giorni! Verificare periodo inserito",IF(NETWORKDAYS.INTL(F134,G134,11,'MENU TENDINA'!I$33:I$44)=J134,"ok",""))))),IF(AND(J134=0,F134&gt;0,G134&gt;0),"Inserire n. giorni colonne H/I",""))</f>
        <v/>
      </c>
      <c r="L134" s="187" t="str">
        <f>IF(J134&gt;0,NETWORKDAYS.INTL(F134,G134,11,'MENU TENDINA'!$I$33:$I$44),"")</f>
        <v/>
      </c>
      <c r="M134" s="76"/>
      <c r="N134" s="142">
        <f t="shared" si="24"/>
        <v>0</v>
      </c>
      <c r="O134" s="142">
        <f t="shared" si="25"/>
        <v>0</v>
      </c>
      <c r="P134" s="142">
        <f t="shared" si="26"/>
        <v>0</v>
      </c>
      <c r="Q134" s="142">
        <f t="shared" si="27"/>
        <v>0</v>
      </c>
      <c r="R134" s="13">
        <f t="shared" si="28"/>
        <v>0</v>
      </c>
      <c r="S134" s="14">
        <f t="shared" si="29"/>
        <v>0</v>
      </c>
      <c r="T134" s="188">
        <f t="shared" si="30"/>
        <v>0</v>
      </c>
      <c r="U134" s="189">
        <f t="shared" si="31"/>
        <v>0</v>
      </c>
      <c r="V134" s="190">
        <f t="shared" si="32"/>
        <v>0</v>
      </c>
      <c r="W134" s="189">
        <f t="shared" si="33"/>
        <v>0</v>
      </c>
      <c r="X134" s="190">
        <f t="shared" si="34"/>
        <v>0</v>
      </c>
      <c r="Y134" s="74">
        <f t="shared" si="35"/>
        <v>0</v>
      </c>
      <c r="Z134" s="99">
        <f t="shared" si="36"/>
        <v>0</v>
      </c>
    </row>
    <row r="135" spans="1:26" ht="24.95" customHeight="1" x14ac:dyDescent="0.35">
      <c r="A135" s="73"/>
      <c r="B135" s="26"/>
      <c r="C135" s="64"/>
      <c r="D135" s="27"/>
      <c r="E135" s="28"/>
      <c r="F135" s="4"/>
      <c r="G135" s="4"/>
      <c r="H135" s="5"/>
      <c r="I135" s="5"/>
      <c r="J135" s="186">
        <f t="shared" si="23"/>
        <v>0</v>
      </c>
      <c r="K135" s="210" t="str">
        <f>IF(J135&gt;0,IF(F135="","Inserire periodo in colonne F e G",IF(G135="","Inserire periodo in colonne F e G",IF(H135="","Inserire gg. presenza in colonna H",IF(J135&gt;L135,"Errore n. max giorni! Verificare periodo inserito",IF(NETWORKDAYS.INTL(F135,G135,11,'MENU TENDINA'!I$33:I$44)=J135,"ok",""))))),IF(AND(J135=0,F135&gt;0,G135&gt;0),"Inserire n. giorni colonne H/I",""))</f>
        <v/>
      </c>
      <c r="L135" s="187" t="str">
        <f>IF(J135&gt;0,NETWORKDAYS.INTL(F135,G135,11,'MENU TENDINA'!$I$33:$I$44),"")</f>
        <v/>
      </c>
      <c r="M135" s="76"/>
      <c r="N135" s="142">
        <f t="shared" si="24"/>
        <v>0</v>
      </c>
      <c r="O135" s="142">
        <f t="shared" si="25"/>
        <v>0</v>
      </c>
      <c r="P135" s="142">
        <f t="shared" si="26"/>
        <v>0</v>
      </c>
      <c r="Q135" s="142">
        <f t="shared" si="27"/>
        <v>0</v>
      </c>
      <c r="R135" s="13">
        <f t="shared" si="28"/>
        <v>0</v>
      </c>
      <c r="S135" s="14">
        <f t="shared" si="29"/>
        <v>0</v>
      </c>
      <c r="T135" s="188">
        <f t="shared" si="30"/>
        <v>0</v>
      </c>
      <c r="U135" s="189">
        <f t="shared" si="31"/>
        <v>0</v>
      </c>
      <c r="V135" s="190">
        <f t="shared" si="32"/>
        <v>0</v>
      </c>
      <c r="W135" s="189">
        <f t="shared" si="33"/>
        <v>0</v>
      </c>
      <c r="X135" s="190">
        <f t="shared" si="34"/>
        <v>0</v>
      </c>
      <c r="Y135" s="74">
        <f t="shared" si="35"/>
        <v>0</v>
      </c>
      <c r="Z135" s="99">
        <f t="shared" si="36"/>
        <v>0</v>
      </c>
    </row>
    <row r="136" spans="1:26" ht="24.95" customHeight="1" x14ac:dyDescent="0.35">
      <c r="A136" s="73"/>
      <c r="B136" s="26"/>
      <c r="C136" s="64"/>
      <c r="D136" s="27"/>
      <c r="E136" s="28"/>
      <c r="F136" s="4"/>
      <c r="G136" s="4"/>
      <c r="H136" s="5"/>
      <c r="I136" s="5"/>
      <c r="J136" s="186">
        <f t="shared" ref="J136:J149" si="37">H136+I136</f>
        <v>0</v>
      </c>
      <c r="K136" s="210" t="str">
        <f>IF(J136&gt;0,IF(F136="","Inserire periodo in colonne F e G",IF(G136="","Inserire periodo in colonne F e G",IF(H136="","Inserire gg. presenza in colonna H",IF(J136&gt;L136,"Errore n. max giorni! Verificare periodo inserito",IF(NETWORKDAYS.INTL(F136,G136,11,'MENU TENDINA'!I$33:I$44)=J136,"ok",""))))),IF(AND(J136=0,F136&gt;0,G136&gt;0),"Inserire n. giorni colonne H/I",""))</f>
        <v/>
      </c>
      <c r="L136" s="187" t="str">
        <f>IF(J136&gt;0,NETWORKDAYS.INTL(F136,G136,11,'MENU TENDINA'!$I$33:$I$44),"")</f>
        <v/>
      </c>
      <c r="M136" s="76"/>
      <c r="N136" s="142">
        <f t="shared" ref="N136:N149" si="38">IF(H136&gt;0,20.4,0)</f>
        <v>0</v>
      </c>
      <c r="O136" s="142">
        <f t="shared" ref="O136:O149" si="39">IF(I136&gt;0,9.91,0)</f>
        <v>0</v>
      </c>
      <c r="P136" s="142">
        <f t="shared" ref="P136:P149" si="40">ROUND(H136*N136,2)</f>
        <v>0</v>
      </c>
      <c r="Q136" s="142">
        <f t="shared" ref="Q136:Q149" si="41">ROUND(I136*O136,2)</f>
        <v>0</v>
      </c>
      <c r="R136" s="13">
        <f t="shared" ref="R136:R149" si="42">ROUND(P136+Q136,2)</f>
        <v>0</v>
      </c>
      <c r="S136" s="14">
        <f t="shared" ref="S136:S149" si="43">IF(M136=0,0,IF((M136&lt;5000),5000,M136))</f>
        <v>0</v>
      </c>
      <c r="T136" s="188">
        <f t="shared" ref="T136:T149" si="44">IF(S136=0,0,ROUND((S136-5000)/(20000-5000),2))</f>
        <v>0</v>
      </c>
      <c r="U136" s="189">
        <f t="shared" ref="U136:U149" si="45">IF(H136&gt;0,ROUND((T136*N136),2),0)</f>
        <v>0</v>
      </c>
      <c r="V136" s="190">
        <f t="shared" ref="V136:V149" si="46">IF(H136&gt;0,ROUND(N136-U136,2),0)</f>
        <v>0</v>
      </c>
      <c r="W136" s="189">
        <f t="shared" ref="W136:W149" si="47">IF(I136&gt;0,(ROUND((T136*O136),2)),0)</f>
        <v>0</v>
      </c>
      <c r="X136" s="190">
        <f t="shared" ref="X136:X149" si="48">IF(I136&gt;0,ROUND(O136-W136,2),0)</f>
        <v>0</v>
      </c>
      <c r="Y136" s="74">
        <f t="shared" ref="Y136:Y149" si="49">ROUND((U136*H136)+(W136*I136),2)</f>
        <v>0</v>
      </c>
      <c r="Z136" s="99">
        <f t="shared" ref="Z136:Z149" si="50">IF(J136&gt;0,ROUND((V136*H136)+(X136*I136),2),0)</f>
        <v>0</v>
      </c>
    </row>
    <row r="137" spans="1:26" ht="24.95" customHeight="1" x14ac:dyDescent="0.35">
      <c r="A137" s="73"/>
      <c r="B137" s="26"/>
      <c r="C137" s="64"/>
      <c r="D137" s="27"/>
      <c r="E137" s="28"/>
      <c r="F137" s="4"/>
      <c r="G137" s="4"/>
      <c r="H137" s="5"/>
      <c r="I137" s="5"/>
      <c r="J137" s="186">
        <f t="shared" si="37"/>
        <v>0</v>
      </c>
      <c r="K137" s="210" t="str">
        <f>IF(J137&gt;0,IF(F137="","Inserire periodo in colonne F e G",IF(G137="","Inserire periodo in colonne F e G",IF(H137="","Inserire gg. presenza in colonna H",IF(J137&gt;L137,"Errore n. max giorni! Verificare periodo inserito",IF(NETWORKDAYS.INTL(F137,G137,11,'MENU TENDINA'!I$33:I$44)=J137,"ok",""))))),IF(AND(J137=0,F137&gt;0,G137&gt;0),"Inserire n. giorni colonne H/I",""))</f>
        <v/>
      </c>
      <c r="L137" s="187" t="str">
        <f>IF(J137&gt;0,NETWORKDAYS.INTL(F137,G137,11,'MENU TENDINA'!$I$33:$I$44),"")</f>
        <v/>
      </c>
      <c r="M137" s="76"/>
      <c r="N137" s="142">
        <f t="shared" si="38"/>
        <v>0</v>
      </c>
      <c r="O137" s="142">
        <f t="shared" si="39"/>
        <v>0</v>
      </c>
      <c r="P137" s="142">
        <f t="shared" si="40"/>
        <v>0</v>
      </c>
      <c r="Q137" s="142">
        <f t="shared" si="41"/>
        <v>0</v>
      </c>
      <c r="R137" s="13">
        <f t="shared" si="42"/>
        <v>0</v>
      </c>
      <c r="S137" s="14">
        <f t="shared" si="43"/>
        <v>0</v>
      </c>
      <c r="T137" s="188">
        <f t="shared" si="44"/>
        <v>0</v>
      </c>
      <c r="U137" s="189">
        <f t="shared" si="45"/>
        <v>0</v>
      </c>
      <c r="V137" s="190">
        <f t="shared" si="46"/>
        <v>0</v>
      </c>
      <c r="W137" s="189">
        <f t="shared" si="47"/>
        <v>0</v>
      </c>
      <c r="X137" s="190">
        <f t="shared" si="48"/>
        <v>0</v>
      </c>
      <c r="Y137" s="74">
        <f t="shared" si="49"/>
        <v>0</v>
      </c>
      <c r="Z137" s="99">
        <f t="shared" si="50"/>
        <v>0</v>
      </c>
    </row>
    <row r="138" spans="1:26" ht="24.95" customHeight="1" x14ac:dyDescent="0.35">
      <c r="A138" s="73"/>
      <c r="B138" s="26"/>
      <c r="C138" s="64"/>
      <c r="D138" s="27"/>
      <c r="E138" s="28"/>
      <c r="F138" s="4"/>
      <c r="G138" s="4"/>
      <c r="H138" s="5"/>
      <c r="I138" s="5"/>
      <c r="J138" s="186">
        <f t="shared" si="37"/>
        <v>0</v>
      </c>
      <c r="K138" s="210" t="str">
        <f>IF(J138&gt;0,IF(F138="","Inserire periodo in colonne F e G",IF(G138="","Inserire periodo in colonne F e G",IF(H138="","Inserire gg. presenza in colonna H",IF(J138&gt;L138,"Errore n. max giorni! Verificare periodo inserito",IF(NETWORKDAYS.INTL(F138,G138,11,'MENU TENDINA'!I$33:I$44)=J138,"ok",""))))),IF(AND(J138=0,F138&gt;0,G138&gt;0),"Inserire n. giorni colonne H/I",""))</f>
        <v/>
      </c>
      <c r="L138" s="187" t="str">
        <f>IF(J138&gt;0,NETWORKDAYS.INTL(F138,G138,11,'MENU TENDINA'!$I$33:$I$44),"")</f>
        <v/>
      </c>
      <c r="M138" s="76"/>
      <c r="N138" s="142">
        <f t="shared" si="38"/>
        <v>0</v>
      </c>
      <c r="O138" s="142">
        <f t="shared" si="39"/>
        <v>0</v>
      </c>
      <c r="P138" s="142">
        <f t="shared" si="40"/>
        <v>0</v>
      </c>
      <c r="Q138" s="142">
        <f t="shared" si="41"/>
        <v>0</v>
      </c>
      <c r="R138" s="13">
        <f t="shared" si="42"/>
        <v>0</v>
      </c>
      <c r="S138" s="14">
        <f t="shared" si="43"/>
        <v>0</v>
      </c>
      <c r="T138" s="188">
        <f t="shared" si="44"/>
        <v>0</v>
      </c>
      <c r="U138" s="189">
        <f t="shared" si="45"/>
        <v>0</v>
      </c>
      <c r="V138" s="190">
        <f t="shared" si="46"/>
        <v>0</v>
      </c>
      <c r="W138" s="189">
        <f t="shared" si="47"/>
        <v>0</v>
      </c>
      <c r="X138" s="190">
        <f t="shared" si="48"/>
        <v>0</v>
      </c>
      <c r="Y138" s="74">
        <f t="shared" si="49"/>
        <v>0</v>
      </c>
      <c r="Z138" s="99">
        <f t="shared" si="50"/>
        <v>0</v>
      </c>
    </row>
    <row r="139" spans="1:26" ht="24.95" customHeight="1" x14ac:dyDescent="0.35">
      <c r="A139" s="73"/>
      <c r="B139" s="26"/>
      <c r="C139" s="64"/>
      <c r="D139" s="27"/>
      <c r="E139" s="28"/>
      <c r="F139" s="4"/>
      <c r="G139" s="4"/>
      <c r="H139" s="5"/>
      <c r="I139" s="5"/>
      <c r="J139" s="186">
        <f t="shared" si="37"/>
        <v>0</v>
      </c>
      <c r="K139" s="210" t="str">
        <f>IF(J139&gt;0,IF(F139="","Inserire periodo in colonne F e G",IF(G139="","Inserire periodo in colonne F e G",IF(H139="","Inserire gg. presenza in colonna H",IF(J139&gt;L139,"Errore n. max giorni! Verificare periodo inserito",IF(NETWORKDAYS.INTL(F139,G139,11,'MENU TENDINA'!I$33:I$44)=J139,"ok",""))))),IF(AND(J139=0,F139&gt;0,G139&gt;0),"Inserire n. giorni colonne H/I",""))</f>
        <v/>
      </c>
      <c r="L139" s="187" t="str">
        <f>IF(J139&gt;0,NETWORKDAYS.INTL(F139,G139,11,'MENU TENDINA'!$I$33:$I$44),"")</f>
        <v/>
      </c>
      <c r="M139" s="76"/>
      <c r="N139" s="142">
        <f t="shared" si="38"/>
        <v>0</v>
      </c>
      <c r="O139" s="142">
        <f t="shared" si="39"/>
        <v>0</v>
      </c>
      <c r="P139" s="142">
        <f t="shared" si="40"/>
        <v>0</v>
      </c>
      <c r="Q139" s="142">
        <f t="shared" si="41"/>
        <v>0</v>
      </c>
      <c r="R139" s="13">
        <f t="shared" si="42"/>
        <v>0</v>
      </c>
      <c r="S139" s="14">
        <f t="shared" si="43"/>
        <v>0</v>
      </c>
      <c r="T139" s="188">
        <f t="shared" si="44"/>
        <v>0</v>
      </c>
      <c r="U139" s="189">
        <f t="shared" si="45"/>
        <v>0</v>
      </c>
      <c r="V139" s="190">
        <f t="shared" si="46"/>
        <v>0</v>
      </c>
      <c r="W139" s="189">
        <f t="shared" si="47"/>
        <v>0</v>
      </c>
      <c r="X139" s="190">
        <f t="shared" si="48"/>
        <v>0</v>
      </c>
      <c r="Y139" s="74">
        <f t="shared" si="49"/>
        <v>0</v>
      </c>
      <c r="Z139" s="99">
        <f t="shared" si="50"/>
        <v>0</v>
      </c>
    </row>
    <row r="140" spans="1:26" ht="24.95" customHeight="1" x14ac:dyDescent="0.35">
      <c r="A140" s="73"/>
      <c r="B140" s="26"/>
      <c r="C140" s="64"/>
      <c r="D140" s="27"/>
      <c r="E140" s="28"/>
      <c r="F140" s="4"/>
      <c r="G140" s="4"/>
      <c r="H140" s="5"/>
      <c r="I140" s="5"/>
      <c r="J140" s="186">
        <f t="shared" si="37"/>
        <v>0</v>
      </c>
      <c r="K140" s="210" t="str">
        <f>IF(J140&gt;0,IF(F140="","Inserire periodo in colonne F e G",IF(G140="","Inserire periodo in colonne F e G",IF(H140="","Inserire gg. presenza in colonna H",IF(J140&gt;L140,"Errore n. max giorni! Verificare periodo inserito",IF(NETWORKDAYS.INTL(F140,G140,11,'MENU TENDINA'!I$33:I$44)=J140,"ok",""))))),IF(AND(J140=0,F140&gt;0,G140&gt;0),"Inserire n. giorni colonne H/I",""))</f>
        <v/>
      </c>
      <c r="L140" s="187" t="str">
        <f>IF(J140&gt;0,NETWORKDAYS.INTL(F140,G140,11,'MENU TENDINA'!$I$33:$I$44),"")</f>
        <v/>
      </c>
      <c r="M140" s="76"/>
      <c r="N140" s="142">
        <f t="shared" si="38"/>
        <v>0</v>
      </c>
      <c r="O140" s="142">
        <f t="shared" si="39"/>
        <v>0</v>
      </c>
      <c r="P140" s="142">
        <f t="shared" si="40"/>
        <v>0</v>
      </c>
      <c r="Q140" s="142">
        <f t="shared" si="41"/>
        <v>0</v>
      </c>
      <c r="R140" s="13">
        <f t="shared" si="42"/>
        <v>0</v>
      </c>
      <c r="S140" s="14">
        <f t="shared" si="43"/>
        <v>0</v>
      </c>
      <c r="T140" s="188">
        <f t="shared" si="44"/>
        <v>0</v>
      </c>
      <c r="U140" s="189">
        <f t="shared" si="45"/>
        <v>0</v>
      </c>
      <c r="V140" s="190">
        <f t="shared" si="46"/>
        <v>0</v>
      </c>
      <c r="W140" s="189">
        <f t="shared" si="47"/>
        <v>0</v>
      </c>
      <c r="X140" s="190">
        <f t="shared" si="48"/>
        <v>0</v>
      </c>
      <c r="Y140" s="74">
        <f t="shared" si="49"/>
        <v>0</v>
      </c>
      <c r="Z140" s="99">
        <f t="shared" si="50"/>
        <v>0</v>
      </c>
    </row>
    <row r="141" spans="1:26" ht="24.95" customHeight="1" x14ac:dyDescent="0.35">
      <c r="A141" s="73"/>
      <c r="B141" s="26"/>
      <c r="C141" s="64"/>
      <c r="D141" s="27"/>
      <c r="E141" s="28"/>
      <c r="F141" s="4"/>
      <c r="G141" s="4"/>
      <c r="H141" s="5"/>
      <c r="I141" s="5"/>
      <c r="J141" s="186">
        <f t="shared" si="37"/>
        <v>0</v>
      </c>
      <c r="K141" s="210" t="str">
        <f>IF(J141&gt;0,IF(F141="","Inserire periodo in colonne F e G",IF(G141="","Inserire periodo in colonne F e G",IF(H141="","Inserire gg. presenza in colonna H",IF(J141&gt;L141,"Errore n. max giorni! Verificare periodo inserito",IF(NETWORKDAYS.INTL(F141,G141,11,'MENU TENDINA'!I$33:I$44)=J141,"ok",""))))),IF(AND(J141=0,F141&gt;0,G141&gt;0),"Inserire n. giorni colonne H/I",""))</f>
        <v/>
      </c>
      <c r="L141" s="187" t="str">
        <f>IF(J141&gt;0,NETWORKDAYS.INTL(F141,G141,11,'MENU TENDINA'!$I$33:$I$44),"")</f>
        <v/>
      </c>
      <c r="M141" s="76"/>
      <c r="N141" s="142">
        <f t="shared" si="38"/>
        <v>0</v>
      </c>
      <c r="O141" s="142">
        <f t="shared" si="39"/>
        <v>0</v>
      </c>
      <c r="P141" s="142">
        <f t="shared" si="40"/>
        <v>0</v>
      </c>
      <c r="Q141" s="142">
        <f t="shared" si="41"/>
        <v>0</v>
      </c>
      <c r="R141" s="13">
        <f t="shared" si="42"/>
        <v>0</v>
      </c>
      <c r="S141" s="14">
        <f t="shared" si="43"/>
        <v>0</v>
      </c>
      <c r="T141" s="188">
        <f t="shared" si="44"/>
        <v>0</v>
      </c>
      <c r="U141" s="189">
        <f t="shared" si="45"/>
        <v>0</v>
      </c>
      <c r="V141" s="190">
        <f t="shared" si="46"/>
        <v>0</v>
      </c>
      <c r="W141" s="189">
        <f t="shared" si="47"/>
        <v>0</v>
      </c>
      <c r="X141" s="190">
        <f t="shared" si="48"/>
        <v>0</v>
      </c>
      <c r="Y141" s="74">
        <f t="shared" si="49"/>
        <v>0</v>
      </c>
      <c r="Z141" s="99">
        <f t="shared" si="50"/>
        <v>0</v>
      </c>
    </row>
    <row r="142" spans="1:26" ht="24.95" customHeight="1" x14ac:dyDescent="0.35">
      <c r="A142" s="73"/>
      <c r="B142" s="26"/>
      <c r="C142" s="64"/>
      <c r="D142" s="27"/>
      <c r="E142" s="28"/>
      <c r="F142" s="4"/>
      <c r="G142" s="4"/>
      <c r="H142" s="5"/>
      <c r="I142" s="5"/>
      <c r="J142" s="186">
        <f t="shared" si="37"/>
        <v>0</v>
      </c>
      <c r="K142" s="210" t="str">
        <f>IF(J142&gt;0,IF(F142="","Inserire periodo in colonne F e G",IF(G142="","Inserire periodo in colonne F e G",IF(H142="","Inserire gg. presenza in colonna H",IF(J142&gt;L142,"Errore n. max giorni! Verificare periodo inserito",IF(NETWORKDAYS.INTL(F142,G142,11,'MENU TENDINA'!I$33:I$44)=J142,"ok",""))))),IF(AND(J142=0,F142&gt;0,G142&gt;0),"Inserire n. giorni colonne H/I",""))</f>
        <v/>
      </c>
      <c r="L142" s="187" t="str">
        <f>IF(J142&gt;0,NETWORKDAYS.INTL(F142,G142,11,'MENU TENDINA'!$I$33:$I$44),"")</f>
        <v/>
      </c>
      <c r="M142" s="76"/>
      <c r="N142" s="142">
        <f t="shared" si="38"/>
        <v>0</v>
      </c>
      <c r="O142" s="142">
        <f t="shared" si="39"/>
        <v>0</v>
      </c>
      <c r="P142" s="142">
        <f t="shared" si="40"/>
        <v>0</v>
      </c>
      <c r="Q142" s="142">
        <f t="shared" si="41"/>
        <v>0</v>
      </c>
      <c r="R142" s="13">
        <f t="shared" si="42"/>
        <v>0</v>
      </c>
      <c r="S142" s="14">
        <f t="shared" si="43"/>
        <v>0</v>
      </c>
      <c r="T142" s="188">
        <f t="shared" si="44"/>
        <v>0</v>
      </c>
      <c r="U142" s="189">
        <f t="shared" si="45"/>
        <v>0</v>
      </c>
      <c r="V142" s="190">
        <f t="shared" si="46"/>
        <v>0</v>
      </c>
      <c r="W142" s="189">
        <f t="shared" si="47"/>
        <v>0</v>
      </c>
      <c r="X142" s="190">
        <f t="shared" si="48"/>
        <v>0</v>
      </c>
      <c r="Y142" s="74">
        <f t="shared" si="49"/>
        <v>0</v>
      </c>
      <c r="Z142" s="99">
        <f t="shared" si="50"/>
        <v>0</v>
      </c>
    </row>
    <row r="143" spans="1:26" ht="24.95" customHeight="1" x14ac:dyDescent="0.35">
      <c r="A143" s="73"/>
      <c r="B143" s="26"/>
      <c r="C143" s="64"/>
      <c r="D143" s="27"/>
      <c r="E143" s="28"/>
      <c r="F143" s="4"/>
      <c r="G143" s="4"/>
      <c r="H143" s="5"/>
      <c r="I143" s="5"/>
      <c r="J143" s="186">
        <f t="shared" si="37"/>
        <v>0</v>
      </c>
      <c r="K143" s="210" t="str">
        <f>IF(J143&gt;0,IF(F143="","Inserire periodo in colonne F e G",IF(G143="","Inserire periodo in colonne F e G",IF(H143="","Inserire gg. presenza in colonna H",IF(J143&gt;L143,"Errore n. max giorni! Verificare periodo inserito",IF(NETWORKDAYS.INTL(F143,G143,11,'MENU TENDINA'!I$33:I$44)=J143,"ok",""))))),IF(AND(J143=0,F143&gt;0,G143&gt;0),"Inserire n. giorni colonne H/I",""))</f>
        <v/>
      </c>
      <c r="L143" s="187" t="str">
        <f>IF(J143&gt;0,NETWORKDAYS.INTL(F143,G143,11,'MENU TENDINA'!$I$33:$I$44),"")</f>
        <v/>
      </c>
      <c r="M143" s="76"/>
      <c r="N143" s="142">
        <f t="shared" si="38"/>
        <v>0</v>
      </c>
      <c r="O143" s="142">
        <f t="shared" si="39"/>
        <v>0</v>
      </c>
      <c r="P143" s="142">
        <f t="shared" si="40"/>
        <v>0</v>
      </c>
      <c r="Q143" s="142">
        <f t="shared" si="41"/>
        <v>0</v>
      </c>
      <c r="R143" s="13">
        <f t="shared" si="42"/>
        <v>0</v>
      </c>
      <c r="S143" s="14">
        <f t="shared" si="43"/>
        <v>0</v>
      </c>
      <c r="T143" s="188">
        <f t="shared" si="44"/>
        <v>0</v>
      </c>
      <c r="U143" s="189">
        <f t="shared" si="45"/>
        <v>0</v>
      </c>
      <c r="V143" s="190">
        <f t="shared" si="46"/>
        <v>0</v>
      </c>
      <c r="W143" s="189">
        <f t="shared" si="47"/>
        <v>0</v>
      </c>
      <c r="X143" s="190">
        <f t="shared" si="48"/>
        <v>0</v>
      </c>
      <c r="Y143" s="74">
        <f t="shared" si="49"/>
        <v>0</v>
      </c>
      <c r="Z143" s="99">
        <f t="shared" si="50"/>
        <v>0</v>
      </c>
    </row>
    <row r="144" spans="1:26" ht="24.95" customHeight="1" x14ac:dyDescent="0.35">
      <c r="A144" s="73"/>
      <c r="B144" s="26"/>
      <c r="C144" s="64"/>
      <c r="D144" s="27"/>
      <c r="E144" s="28"/>
      <c r="F144" s="4"/>
      <c r="G144" s="4"/>
      <c r="H144" s="5"/>
      <c r="I144" s="5"/>
      <c r="J144" s="186">
        <f t="shared" si="37"/>
        <v>0</v>
      </c>
      <c r="K144" s="210" t="str">
        <f>IF(J144&gt;0,IF(F144="","Inserire periodo in colonne F e G",IF(G144="","Inserire periodo in colonne F e G",IF(H144="","Inserire gg. presenza in colonna H",IF(J144&gt;L144,"Errore n. max giorni! Verificare periodo inserito",IF(NETWORKDAYS.INTL(F144,G144,11,'MENU TENDINA'!I$33:I$44)=J144,"ok",""))))),IF(AND(J144=0,F144&gt;0,G144&gt;0),"Inserire n. giorni colonne H/I",""))</f>
        <v/>
      </c>
      <c r="L144" s="187" t="str">
        <f>IF(J144&gt;0,NETWORKDAYS.INTL(F144,G144,11,'MENU TENDINA'!$I$33:$I$44),"")</f>
        <v/>
      </c>
      <c r="M144" s="76"/>
      <c r="N144" s="142">
        <f t="shared" si="38"/>
        <v>0</v>
      </c>
      <c r="O144" s="142">
        <f t="shared" si="39"/>
        <v>0</v>
      </c>
      <c r="P144" s="142">
        <f t="shared" si="40"/>
        <v>0</v>
      </c>
      <c r="Q144" s="142">
        <f t="shared" si="41"/>
        <v>0</v>
      </c>
      <c r="R144" s="13">
        <f t="shared" si="42"/>
        <v>0</v>
      </c>
      <c r="S144" s="14">
        <f t="shared" si="43"/>
        <v>0</v>
      </c>
      <c r="T144" s="188">
        <f t="shared" si="44"/>
        <v>0</v>
      </c>
      <c r="U144" s="189">
        <f t="shared" si="45"/>
        <v>0</v>
      </c>
      <c r="V144" s="190">
        <f t="shared" si="46"/>
        <v>0</v>
      </c>
      <c r="W144" s="189">
        <f t="shared" si="47"/>
        <v>0</v>
      </c>
      <c r="X144" s="190">
        <f t="shared" si="48"/>
        <v>0</v>
      </c>
      <c r="Y144" s="74">
        <f t="shared" si="49"/>
        <v>0</v>
      </c>
      <c r="Z144" s="99">
        <f t="shared" si="50"/>
        <v>0</v>
      </c>
    </row>
    <row r="145" spans="1:26" ht="24.95" customHeight="1" x14ac:dyDescent="0.35">
      <c r="A145" s="73"/>
      <c r="B145" s="26"/>
      <c r="C145" s="64"/>
      <c r="D145" s="27"/>
      <c r="E145" s="28"/>
      <c r="F145" s="4"/>
      <c r="G145" s="4"/>
      <c r="H145" s="5"/>
      <c r="I145" s="5"/>
      <c r="J145" s="186">
        <f t="shared" si="37"/>
        <v>0</v>
      </c>
      <c r="K145" s="210" t="str">
        <f>IF(J145&gt;0,IF(F145="","Inserire periodo in colonne F e G",IF(G145="","Inserire periodo in colonne F e G",IF(H145="","Inserire gg. presenza in colonna H",IF(J145&gt;L145,"Errore n. max giorni! Verificare periodo inserito",IF(NETWORKDAYS.INTL(F145,G145,11,'MENU TENDINA'!I$33:I$44)=J145,"ok",""))))),IF(AND(J145=0,F145&gt;0,G145&gt;0),"Inserire n. giorni colonne H/I",""))</f>
        <v/>
      </c>
      <c r="L145" s="187" t="str">
        <f>IF(J145&gt;0,NETWORKDAYS.INTL(F145,G145,11,'MENU TENDINA'!$I$33:$I$44),"")</f>
        <v/>
      </c>
      <c r="M145" s="76"/>
      <c r="N145" s="142">
        <f t="shared" si="38"/>
        <v>0</v>
      </c>
      <c r="O145" s="142">
        <f t="shared" si="39"/>
        <v>0</v>
      </c>
      <c r="P145" s="142">
        <f t="shared" si="40"/>
        <v>0</v>
      </c>
      <c r="Q145" s="142">
        <f t="shared" si="41"/>
        <v>0</v>
      </c>
      <c r="R145" s="13">
        <f t="shared" si="42"/>
        <v>0</v>
      </c>
      <c r="S145" s="14">
        <f t="shared" si="43"/>
        <v>0</v>
      </c>
      <c r="T145" s="188">
        <f t="shared" si="44"/>
        <v>0</v>
      </c>
      <c r="U145" s="189">
        <f t="shared" si="45"/>
        <v>0</v>
      </c>
      <c r="V145" s="190">
        <f t="shared" si="46"/>
        <v>0</v>
      </c>
      <c r="W145" s="189">
        <f t="shared" si="47"/>
        <v>0</v>
      </c>
      <c r="X145" s="190">
        <f t="shared" si="48"/>
        <v>0</v>
      </c>
      <c r="Y145" s="74">
        <f t="shared" si="49"/>
        <v>0</v>
      </c>
      <c r="Z145" s="99">
        <f t="shared" si="50"/>
        <v>0</v>
      </c>
    </row>
    <row r="146" spans="1:26" ht="24.95" customHeight="1" x14ac:dyDescent="0.35">
      <c r="A146" s="73"/>
      <c r="B146" s="26"/>
      <c r="C146" s="64"/>
      <c r="D146" s="27"/>
      <c r="E146" s="28"/>
      <c r="F146" s="4"/>
      <c r="G146" s="4"/>
      <c r="H146" s="5"/>
      <c r="I146" s="5"/>
      <c r="J146" s="186">
        <f t="shared" si="37"/>
        <v>0</v>
      </c>
      <c r="K146" s="210" t="str">
        <f>IF(J146&gt;0,IF(F146="","Inserire periodo in colonne F e G",IF(G146="","Inserire periodo in colonne F e G",IF(H146="","Inserire gg. presenza in colonna H",IF(J146&gt;L146,"Errore n. max giorni! Verificare periodo inserito",IF(NETWORKDAYS.INTL(F146,G146,11,'MENU TENDINA'!I$33:I$44)=J146,"ok",""))))),IF(AND(J146=0,F146&gt;0,G146&gt;0),"Inserire n. giorni colonne H/I",""))</f>
        <v/>
      </c>
      <c r="L146" s="187" t="str">
        <f>IF(J146&gt;0,NETWORKDAYS.INTL(F146,G146,11,'MENU TENDINA'!$I$33:$I$44),"")</f>
        <v/>
      </c>
      <c r="M146" s="76"/>
      <c r="N146" s="142">
        <f t="shared" si="38"/>
        <v>0</v>
      </c>
      <c r="O146" s="142">
        <f t="shared" si="39"/>
        <v>0</v>
      </c>
      <c r="P146" s="142">
        <f t="shared" si="40"/>
        <v>0</v>
      </c>
      <c r="Q146" s="142">
        <f t="shared" si="41"/>
        <v>0</v>
      </c>
      <c r="R146" s="13">
        <f t="shared" si="42"/>
        <v>0</v>
      </c>
      <c r="S146" s="14">
        <f t="shared" si="43"/>
        <v>0</v>
      </c>
      <c r="T146" s="188">
        <f t="shared" si="44"/>
        <v>0</v>
      </c>
      <c r="U146" s="189">
        <f t="shared" si="45"/>
        <v>0</v>
      </c>
      <c r="V146" s="190">
        <f t="shared" si="46"/>
        <v>0</v>
      </c>
      <c r="W146" s="189">
        <f t="shared" si="47"/>
        <v>0</v>
      </c>
      <c r="X146" s="190">
        <f t="shared" si="48"/>
        <v>0</v>
      </c>
      <c r="Y146" s="74">
        <f t="shared" si="49"/>
        <v>0</v>
      </c>
      <c r="Z146" s="99">
        <f t="shared" si="50"/>
        <v>0</v>
      </c>
    </row>
    <row r="147" spans="1:26" ht="24.95" customHeight="1" x14ac:dyDescent="0.35">
      <c r="A147" s="73"/>
      <c r="B147" s="26"/>
      <c r="C147" s="64"/>
      <c r="D147" s="27"/>
      <c r="E147" s="28"/>
      <c r="F147" s="4"/>
      <c r="G147" s="4"/>
      <c r="H147" s="5"/>
      <c r="I147" s="5"/>
      <c r="J147" s="186">
        <f t="shared" si="37"/>
        <v>0</v>
      </c>
      <c r="K147" s="210" t="str">
        <f>IF(J147&gt;0,IF(F147="","Inserire periodo in colonne F e G",IF(G147="","Inserire periodo in colonne F e G",IF(H147="","Inserire gg. presenza in colonna H",IF(J147&gt;L147,"Errore n. max giorni! Verificare periodo inserito",IF(NETWORKDAYS.INTL(F147,G147,11,'MENU TENDINA'!I$33:I$44)=J147,"ok",""))))),IF(AND(J147=0,F147&gt;0,G147&gt;0),"Inserire n. giorni colonne H/I",""))</f>
        <v/>
      </c>
      <c r="L147" s="187" t="str">
        <f>IF(J147&gt;0,NETWORKDAYS.INTL(F147,G147,11,'MENU TENDINA'!$I$33:$I$44),"")</f>
        <v/>
      </c>
      <c r="M147" s="76"/>
      <c r="N147" s="142">
        <f t="shared" si="38"/>
        <v>0</v>
      </c>
      <c r="O147" s="142">
        <f t="shared" si="39"/>
        <v>0</v>
      </c>
      <c r="P147" s="142">
        <f t="shared" si="40"/>
        <v>0</v>
      </c>
      <c r="Q147" s="142">
        <f t="shared" si="41"/>
        <v>0</v>
      </c>
      <c r="R147" s="13">
        <f t="shared" si="42"/>
        <v>0</v>
      </c>
      <c r="S147" s="14">
        <f t="shared" si="43"/>
        <v>0</v>
      </c>
      <c r="T147" s="188">
        <f t="shared" si="44"/>
        <v>0</v>
      </c>
      <c r="U147" s="189">
        <f t="shared" si="45"/>
        <v>0</v>
      </c>
      <c r="V147" s="190">
        <f t="shared" si="46"/>
        <v>0</v>
      </c>
      <c r="W147" s="189">
        <f t="shared" si="47"/>
        <v>0</v>
      </c>
      <c r="X147" s="190">
        <f t="shared" si="48"/>
        <v>0</v>
      </c>
      <c r="Y147" s="74">
        <f t="shared" si="49"/>
        <v>0</v>
      </c>
      <c r="Z147" s="99">
        <f t="shared" si="50"/>
        <v>0</v>
      </c>
    </row>
    <row r="148" spans="1:26" ht="24.95" customHeight="1" x14ac:dyDescent="0.35">
      <c r="A148" s="73"/>
      <c r="B148" s="26"/>
      <c r="C148" s="64"/>
      <c r="D148" s="27"/>
      <c r="E148" s="28"/>
      <c r="F148" s="4"/>
      <c r="G148" s="4"/>
      <c r="H148" s="5"/>
      <c r="I148" s="5"/>
      <c r="J148" s="186">
        <f>H148+I148</f>
        <v>0</v>
      </c>
      <c r="K148" s="210" t="str">
        <f>IF(J148&gt;0,IF(F148="","Inserire periodo in colonne F e G",IF(G148="","Inserire periodo in colonne F e G",IF(H148="","Inserire gg. presenza in colonna H",IF(J148&gt;L148,"Errore n. max giorni! Verificare periodo inserito",IF(NETWORKDAYS.INTL(F148,G148,11,'MENU TENDINA'!I$33:I$44)=J148,"ok",""))))),IF(AND(J148=0,F148&gt;0,G148&gt;0),"Inserire n. giorni colonne H/I",""))</f>
        <v/>
      </c>
      <c r="L148" s="187" t="str">
        <f>IF(J148&gt;0,NETWORKDAYS.INTL(F148,G148,11,'MENU TENDINA'!$I$33:$I$44),"")</f>
        <v/>
      </c>
      <c r="M148" s="76"/>
      <c r="N148" s="142">
        <f t="shared" si="38"/>
        <v>0</v>
      </c>
      <c r="O148" s="142">
        <f t="shared" si="39"/>
        <v>0</v>
      </c>
      <c r="P148" s="142">
        <f t="shared" si="40"/>
        <v>0</v>
      </c>
      <c r="Q148" s="142">
        <f t="shared" si="41"/>
        <v>0</v>
      </c>
      <c r="R148" s="13">
        <f t="shared" si="42"/>
        <v>0</v>
      </c>
      <c r="S148" s="14">
        <f t="shared" si="43"/>
        <v>0</v>
      </c>
      <c r="T148" s="188">
        <f t="shared" si="44"/>
        <v>0</v>
      </c>
      <c r="U148" s="189">
        <f t="shared" si="45"/>
        <v>0</v>
      </c>
      <c r="V148" s="190">
        <f t="shared" si="46"/>
        <v>0</v>
      </c>
      <c r="W148" s="189">
        <f t="shared" si="47"/>
        <v>0</v>
      </c>
      <c r="X148" s="190">
        <f t="shared" si="48"/>
        <v>0</v>
      </c>
      <c r="Y148" s="74">
        <f t="shared" si="49"/>
        <v>0</v>
      </c>
      <c r="Z148" s="99">
        <f t="shared" si="50"/>
        <v>0</v>
      </c>
    </row>
    <row r="149" spans="1:26" ht="24.95" customHeight="1" thickBot="1" x14ac:dyDescent="0.4">
      <c r="A149" s="73"/>
      <c r="B149" s="26"/>
      <c r="C149" s="64"/>
      <c r="D149" s="27"/>
      <c r="E149" s="28"/>
      <c r="F149" s="4"/>
      <c r="G149" s="4"/>
      <c r="H149" s="5"/>
      <c r="I149" s="5"/>
      <c r="J149" s="186">
        <f t="shared" si="37"/>
        <v>0</v>
      </c>
      <c r="K149" s="210" t="str">
        <f>IF(J149&gt;0,IF(F149="","Inserire periodo in colonne F e G",IF(G149="","Inserire periodo in colonne F e G",IF(H149="","Inserire gg. presenza in colonna H",IF(J149&gt;L149,"Errore n. max giorni! Verificare periodo inserito",IF(NETWORKDAYS.INTL(F149,G149,11,'MENU TENDINA'!I$33:I$44)=J149,"ok",""))))),IF(AND(J149=0,F149&gt;0,G149&gt;0),"Inserire n. giorni colonne H/I",""))</f>
        <v/>
      </c>
      <c r="L149" s="187" t="str">
        <f>IF(J149&gt;0,NETWORKDAYS.INTL(F149,G149,11,'MENU TENDINA'!$I$33:$I$44),"")</f>
        <v/>
      </c>
      <c r="M149" s="76"/>
      <c r="N149" s="142">
        <f t="shared" si="38"/>
        <v>0</v>
      </c>
      <c r="O149" s="142">
        <f t="shared" si="39"/>
        <v>0</v>
      </c>
      <c r="P149" s="142">
        <f t="shared" si="40"/>
        <v>0</v>
      </c>
      <c r="Q149" s="142">
        <f t="shared" si="41"/>
        <v>0</v>
      </c>
      <c r="R149" s="13">
        <f t="shared" si="42"/>
        <v>0</v>
      </c>
      <c r="S149" s="14">
        <f t="shared" si="43"/>
        <v>0</v>
      </c>
      <c r="T149" s="188">
        <f t="shared" si="44"/>
        <v>0</v>
      </c>
      <c r="U149" s="189">
        <f t="shared" si="45"/>
        <v>0</v>
      </c>
      <c r="V149" s="190">
        <f t="shared" si="46"/>
        <v>0</v>
      </c>
      <c r="W149" s="189">
        <f t="shared" si="47"/>
        <v>0</v>
      </c>
      <c r="X149" s="190">
        <f t="shared" si="48"/>
        <v>0</v>
      </c>
      <c r="Y149" s="74">
        <f t="shared" si="49"/>
        <v>0</v>
      </c>
      <c r="Z149" s="99">
        <f t="shared" si="50"/>
        <v>0</v>
      </c>
    </row>
    <row r="150" spans="1:26" ht="32.1" customHeight="1" thickBot="1" x14ac:dyDescent="0.4">
      <c r="A150" s="147">
        <f>IF(SUM(A7:A149)&gt;0,LARGE($A$7:$A$149,1),0)</f>
        <v>0</v>
      </c>
      <c r="B150" s="170"/>
      <c r="C150" s="170"/>
      <c r="D150" s="193"/>
      <c r="E150" s="171"/>
      <c r="F150" s="172"/>
      <c r="G150" s="172"/>
      <c r="H150" s="194"/>
      <c r="I150" s="152"/>
      <c r="J150" s="173"/>
      <c r="K150" s="173"/>
      <c r="L150" s="173"/>
      <c r="M150" s="20"/>
      <c r="N150" s="175"/>
      <c r="O150" s="175"/>
      <c r="P150" s="155"/>
      <c r="Q150" s="155"/>
      <c r="R150" s="156">
        <f>ROUND(SUM(R7:R149),2)</f>
        <v>0</v>
      </c>
      <c r="S150" s="12"/>
      <c r="T150" s="176"/>
      <c r="U150" s="157"/>
      <c r="V150" s="159"/>
      <c r="W150" s="157"/>
      <c r="X150" s="159"/>
      <c r="Y150" s="156">
        <f>ROUND(SUM(Y7:Y149),2)</f>
        <v>0</v>
      </c>
      <c r="Z150" s="195">
        <f>ROUND(SUM(Z7:Z149),2)</f>
        <v>0</v>
      </c>
    </row>
  </sheetData>
  <sheetProtection algorithmName="SHA-512" hashValue="Yc6GpktH+KnD8oasm96o6+e0qGYqqRNhyX2p0HrI3kPduW5iCU7jwYRUPioLx3eU0fLNCWAdx5Pun6eOt38G7w==" saltValue="gJHni1IFn8PzlX02hom2Zw==" spinCount="100000" sheet="1" objects="1" scenarios="1"/>
  <mergeCells count="9">
    <mergeCell ref="U5:Z5"/>
    <mergeCell ref="S5:T5"/>
    <mergeCell ref="A4:Z4"/>
    <mergeCell ref="B5:C5"/>
    <mergeCell ref="D5:E5"/>
    <mergeCell ref="F5:G5"/>
    <mergeCell ref="N5:O5"/>
    <mergeCell ref="P5:R5"/>
    <mergeCell ref="H5:K5"/>
  </mergeCells>
  <conditionalFormatting sqref="K7:K149">
    <cfRule type="cellIs" dxfId="1" priority="1" operator="notEqual">
      <formula>"ok"</formula>
    </cfRule>
  </conditionalFormatting>
  <dataValidations xWindow="680" yWindow="505" count="11">
    <dataValidation type="decimal" allowBlank="1" showInputMessage="1" showErrorMessage="1" error="ISEE tra 0,00 e 20.000,00" sqref="S7:S149" xr:uid="{00000000-0002-0000-0300-000000000000}">
      <formula1>0</formula1>
      <formula2>20000</formula2>
    </dataValidation>
    <dataValidation type="list" allowBlank="1" showInputMessage="1" showErrorMessage="1" sqref="RDQ982798:RDQ983139 QTU982798:QTU983139 RNM982798:RNM983139 IW65294:IW65635 SS65294:SS65635 ACO65294:ACO65635 AMK65294:AMK65635 AWG65294:AWG65635 BGC65294:BGC65635 BPY65294:BPY65635 BZU65294:BZU65635 CJQ65294:CJQ65635 CTM65294:CTM65635 DDI65294:DDI65635 DNE65294:DNE65635 DXA65294:DXA65635 EGW65294:EGW65635 EQS65294:EQS65635 FAO65294:FAO65635 FKK65294:FKK65635 FUG65294:FUG65635 GEC65294:GEC65635 GNY65294:GNY65635 GXU65294:GXU65635 HHQ65294:HHQ65635 HRM65294:HRM65635 IBI65294:IBI65635 ILE65294:ILE65635 IVA65294:IVA65635 JEW65294:JEW65635 JOS65294:JOS65635 JYO65294:JYO65635 KIK65294:KIK65635 KSG65294:KSG65635 LCC65294:LCC65635 LLY65294:LLY65635 LVU65294:LVU65635 MFQ65294:MFQ65635 MPM65294:MPM65635 MZI65294:MZI65635 NJE65294:NJE65635 NTA65294:NTA65635 OCW65294:OCW65635 OMS65294:OMS65635 OWO65294:OWO65635 PGK65294:PGK65635 PQG65294:PQG65635 QAC65294:QAC65635 QJY65294:QJY65635 QTU65294:QTU65635 RDQ65294:RDQ65635 RNM65294:RNM65635 RXI65294:RXI65635 SHE65294:SHE65635 SRA65294:SRA65635 TAW65294:TAW65635 TKS65294:TKS65635 TUO65294:TUO65635 UEK65294:UEK65635 UOG65294:UOG65635 UYC65294:UYC65635 VHY65294:VHY65635 VRU65294:VRU65635 WBQ65294:WBQ65635 WLM65294:WLM65635 WVI65294:WVI65635 RXI982798:RXI983139 IW130830:IW131171 SS130830:SS131171 ACO130830:ACO131171 AMK130830:AMK131171 AWG130830:AWG131171 BGC130830:BGC131171 BPY130830:BPY131171 BZU130830:BZU131171 CJQ130830:CJQ131171 CTM130830:CTM131171 DDI130830:DDI131171 DNE130830:DNE131171 DXA130830:DXA131171 EGW130830:EGW131171 EQS130830:EQS131171 FAO130830:FAO131171 FKK130830:FKK131171 FUG130830:FUG131171 GEC130830:GEC131171 GNY130830:GNY131171 GXU130830:GXU131171 HHQ130830:HHQ131171 HRM130830:HRM131171 IBI130830:IBI131171 ILE130830:ILE131171 IVA130830:IVA131171 JEW130830:JEW131171 JOS130830:JOS131171 JYO130830:JYO131171 KIK130830:KIK131171 KSG130830:KSG131171 LCC130830:LCC131171 LLY130830:LLY131171 LVU130830:LVU131171 MFQ130830:MFQ131171 MPM130830:MPM131171 MZI130830:MZI131171 NJE130830:NJE131171 NTA130830:NTA131171 OCW130830:OCW131171 OMS130830:OMS131171 OWO130830:OWO131171 PGK130830:PGK131171 PQG130830:PQG131171 QAC130830:QAC131171 QJY130830:QJY131171 QTU130830:QTU131171 RDQ130830:RDQ131171 RNM130830:RNM131171 RXI130830:RXI131171 SHE130830:SHE131171 SRA130830:SRA131171 TAW130830:TAW131171 TKS130830:TKS131171 TUO130830:TUO131171 UEK130830:UEK131171 UOG130830:UOG131171 UYC130830:UYC131171 VHY130830:VHY131171 VRU130830:VRU131171 WBQ130830:WBQ131171 WLM130830:WLM131171 WVI130830:WVI131171 SHE982798:SHE983139 IW196366:IW196707 SS196366:SS196707 ACO196366:ACO196707 AMK196366:AMK196707 AWG196366:AWG196707 BGC196366:BGC196707 BPY196366:BPY196707 BZU196366:BZU196707 CJQ196366:CJQ196707 CTM196366:CTM196707 DDI196366:DDI196707 DNE196366:DNE196707 DXA196366:DXA196707 EGW196366:EGW196707 EQS196366:EQS196707 FAO196366:FAO196707 FKK196366:FKK196707 FUG196366:FUG196707 GEC196366:GEC196707 GNY196366:GNY196707 GXU196366:GXU196707 HHQ196366:HHQ196707 HRM196366:HRM196707 IBI196366:IBI196707 ILE196366:ILE196707 IVA196366:IVA196707 JEW196366:JEW196707 JOS196366:JOS196707 JYO196366:JYO196707 KIK196366:KIK196707 KSG196366:KSG196707 LCC196366:LCC196707 LLY196366:LLY196707 LVU196366:LVU196707 MFQ196366:MFQ196707 MPM196366:MPM196707 MZI196366:MZI196707 NJE196366:NJE196707 NTA196366:NTA196707 OCW196366:OCW196707 OMS196366:OMS196707 OWO196366:OWO196707 PGK196366:PGK196707 PQG196366:PQG196707 QAC196366:QAC196707 QJY196366:QJY196707 QTU196366:QTU196707 RDQ196366:RDQ196707 RNM196366:RNM196707 RXI196366:RXI196707 SHE196366:SHE196707 SRA196366:SRA196707 TAW196366:TAW196707 TKS196366:TKS196707 TUO196366:TUO196707 UEK196366:UEK196707 UOG196366:UOG196707 UYC196366:UYC196707 VHY196366:VHY196707 VRU196366:VRU196707 WBQ196366:WBQ196707 WLM196366:WLM196707 WVI196366:WVI196707 SRA982798:SRA983139 IW261902:IW262243 SS261902:SS262243 ACO261902:ACO262243 AMK261902:AMK262243 AWG261902:AWG262243 BGC261902:BGC262243 BPY261902:BPY262243 BZU261902:BZU262243 CJQ261902:CJQ262243 CTM261902:CTM262243 DDI261902:DDI262243 DNE261902:DNE262243 DXA261902:DXA262243 EGW261902:EGW262243 EQS261902:EQS262243 FAO261902:FAO262243 FKK261902:FKK262243 FUG261902:FUG262243 GEC261902:GEC262243 GNY261902:GNY262243 GXU261902:GXU262243 HHQ261902:HHQ262243 HRM261902:HRM262243 IBI261902:IBI262243 ILE261902:ILE262243 IVA261902:IVA262243 JEW261902:JEW262243 JOS261902:JOS262243 JYO261902:JYO262243 KIK261902:KIK262243 KSG261902:KSG262243 LCC261902:LCC262243 LLY261902:LLY262243 LVU261902:LVU262243 MFQ261902:MFQ262243 MPM261902:MPM262243 MZI261902:MZI262243 NJE261902:NJE262243 NTA261902:NTA262243 OCW261902:OCW262243 OMS261902:OMS262243 OWO261902:OWO262243 PGK261902:PGK262243 PQG261902:PQG262243 QAC261902:QAC262243 QJY261902:QJY262243 QTU261902:QTU262243 RDQ261902:RDQ262243 RNM261902:RNM262243 RXI261902:RXI262243 SHE261902:SHE262243 SRA261902:SRA262243 TAW261902:TAW262243 TKS261902:TKS262243 TUO261902:TUO262243 UEK261902:UEK262243 UOG261902:UOG262243 UYC261902:UYC262243 VHY261902:VHY262243 VRU261902:VRU262243 WBQ261902:WBQ262243 WLM261902:WLM262243 WVI261902:WVI262243 TAW982798:TAW983139 IW327438:IW327779 SS327438:SS327779 ACO327438:ACO327779 AMK327438:AMK327779 AWG327438:AWG327779 BGC327438:BGC327779 BPY327438:BPY327779 BZU327438:BZU327779 CJQ327438:CJQ327779 CTM327438:CTM327779 DDI327438:DDI327779 DNE327438:DNE327779 DXA327438:DXA327779 EGW327438:EGW327779 EQS327438:EQS327779 FAO327438:FAO327779 FKK327438:FKK327779 FUG327438:FUG327779 GEC327438:GEC327779 GNY327438:GNY327779 GXU327438:GXU327779 HHQ327438:HHQ327779 HRM327438:HRM327779 IBI327438:IBI327779 ILE327438:ILE327779 IVA327438:IVA327779 JEW327438:JEW327779 JOS327438:JOS327779 JYO327438:JYO327779 KIK327438:KIK327779 KSG327438:KSG327779 LCC327438:LCC327779 LLY327438:LLY327779 LVU327438:LVU327779 MFQ327438:MFQ327779 MPM327438:MPM327779 MZI327438:MZI327779 NJE327438:NJE327779 NTA327438:NTA327779 OCW327438:OCW327779 OMS327438:OMS327779 OWO327438:OWO327779 PGK327438:PGK327779 PQG327438:PQG327779 QAC327438:QAC327779 QJY327438:QJY327779 QTU327438:QTU327779 RDQ327438:RDQ327779 RNM327438:RNM327779 RXI327438:RXI327779 SHE327438:SHE327779 SRA327438:SRA327779 TAW327438:TAW327779 TKS327438:TKS327779 TUO327438:TUO327779 UEK327438:UEK327779 UOG327438:UOG327779 UYC327438:UYC327779 VHY327438:VHY327779 VRU327438:VRU327779 WBQ327438:WBQ327779 WLM327438:WLM327779 WVI327438:WVI327779 TKS982798:TKS983139 IW392974:IW393315 SS392974:SS393315 ACO392974:ACO393315 AMK392974:AMK393315 AWG392974:AWG393315 BGC392974:BGC393315 BPY392974:BPY393315 BZU392974:BZU393315 CJQ392974:CJQ393315 CTM392974:CTM393315 DDI392974:DDI393315 DNE392974:DNE393315 DXA392974:DXA393315 EGW392974:EGW393315 EQS392974:EQS393315 FAO392974:FAO393315 FKK392974:FKK393315 FUG392974:FUG393315 GEC392974:GEC393315 GNY392974:GNY393315 GXU392974:GXU393315 HHQ392974:HHQ393315 HRM392974:HRM393315 IBI392974:IBI393315 ILE392974:ILE393315 IVA392974:IVA393315 JEW392974:JEW393315 JOS392974:JOS393315 JYO392974:JYO393315 KIK392974:KIK393315 KSG392974:KSG393315 LCC392974:LCC393315 LLY392974:LLY393315 LVU392974:LVU393315 MFQ392974:MFQ393315 MPM392974:MPM393315 MZI392974:MZI393315 NJE392974:NJE393315 NTA392974:NTA393315 OCW392974:OCW393315 OMS392974:OMS393315 OWO392974:OWO393315 PGK392974:PGK393315 PQG392974:PQG393315 QAC392974:QAC393315 QJY392974:QJY393315 QTU392974:QTU393315 RDQ392974:RDQ393315 RNM392974:RNM393315 RXI392974:RXI393315 SHE392974:SHE393315 SRA392974:SRA393315 TAW392974:TAW393315 TKS392974:TKS393315 TUO392974:TUO393315 UEK392974:UEK393315 UOG392974:UOG393315 UYC392974:UYC393315 VHY392974:VHY393315 VRU392974:VRU393315 WBQ392974:WBQ393315 WLM392974:WLM393315 WVI392974:WVI393315 TUO982798:TUO983139 IW458510:IW458851 SS458510:SS458851 ACO458510:ACO458851 AMK458510:AMK458851 AWG458510:AWG458851 BGC458510:BGC458851 BPY458510:BPY458851 BZU458510:BZU458851 CJQ458510:CJQ458851 CTM458510:CTM458851 DDI458510:DDI458851 DNE458510:DNE458851 DXA458510:DXA458851 EGW458510:EGW458851 EQS458510:EQS458851 FAO458510:FAO458851 FKK458510:FKK458851 FUG458510:FUG458851 GEC458510:GEC458851 GNY458510:GNY458851 GXU458510:GXU458851 HHQ458510:HHQ458851 HRM458510:HRM458851 IBI458510:IBI458851 ILE458510:ILE458851 IVA458510:IVA458851 JEW458510:JEW458851 JOS458510:JOS458851 JYO458510:JYO458851 KIK458510:KIK458851 KSG458510:KSG458851 LCC458510:LCC458851 LLY458510:LLY458851 LVU458510:LVU458851 MFQ458510:MFQ458851 MPM458510:MPM458851 MZI458510:MZI458851 NJE458510:NJE458851 NTA458510:NTA458851 OCW458510:OCW458851 OMS458510:OMS458851 OWO458510:OWO458851 PGK458510:PGK458851 PQG458510:PQG458851 QAC458510:QAC458851 QJY458510:QJY458851 QTU458510:QTU458851 RDQ458510:RDQ458851 RNM458510:RNM458851 RXI458510:RXI458851 SHE458510:SHE458851 SRA458510:SRA458851 TAW458510:TAW458851 TKS458510:TKS458851 TUO458510:TUO458851 UEK458510:UEK458851 UOG458510:UOG458851 UYC458510:UYC458851 VHY458510:VHY458851 VRU458510:VRU458851 WBQ458510:WBQ458851 WLM458510:WLM458851 WVI458510:WVI458851 UEK982798:UEK983139 IW524046:IW524387 SS524046:SS524387 ACO524046:ACO524387 AMK524046:AMK524387 AWG524046:AWG524387 BGC524046:BGC524387 BPY524046:BPY524387 BZU524046:BZU524387 CJQ524046:CJQ524387 CTM524046:CTM524387 DDI524046:DDI524387 DNE524046:DNE524387 DXA524046:DXA524387 EGW524046:EGW524387 EQS524046:EQS524387 FAO524046:FAO524387 FKK524046:FKK524387 FUG524046:FUG524387 GEC524046:GEC524387 GNY524046:GNY524387 GXU524046:GXU524387 HHQ524046:HHQ524387 HRM524046:HRM524387 IBI524046:IBI524387 ILE524046:ILE524387 IVA524046:IVA524387 JEW524046:JEW524387 JOS524046:JOS524387 JYO524046:JYO524387 KIK524046:KIK524387 KSG524046:KSG524387 LCC524046:LCC524387 LLY524046:LLY524387 LVU524046:LVU524387 MFQ524046:MFQ524387 MPM524046:MPM524387 MZI524046:MZI524387 NJE524046:NJE524387 NTA524046:NTA524387 OCW524046:OCW524387 OMS524046:OMS524387 OWO524046:OWO524387 PGK524046:PGK524387 PQG524046:PQG524387 QAC524046:QAC524387 QJY524046:QJY524387 QTU524046:QTU524387 RDQ524046:RDQ524387 RNM524046:RNM524387 RXI524046:RXI524387 SHE524046:SHE524387 SRA524046:SRA524387 TAW524046:TAW524387 TKS524046:TKS524387 TUO524046:TUO524387 UEK524046:UEK524387 UOG524046:UOG524387 UYC524046:UYC524387 VHY524046:VHY524387 VRU524046:VRU524387 WBQ524046:WBQ524387 WLM524046:WLM524387 WVI524046:WVI524387 UOG982798:UOG983139 IW589582:IW589923 SS589582:SS589923 ACO589582:ACO589923 AMK589582:AMK589923 AWG589582:AWG589923 BGC589582:BGC589923 BPY589582:BPY589923 BZU589582:BZU589923 CJQ589582:CJQ589923 CTM589582:CTM589923 DDI589582:DDI589923 DNE589582:DNE589923 DXA589582:DXA589923 EGW589582:EGW589923 EQS589582:EQS589923 FAO589582:FAO589923 FKK589582:FKK589923 FUG589582:FUG589923 GEC589582:GEC589923 GNY589582:GNY589923 GXU589582:GXU589923 HHQ589582:HHQ589923 HRM589582:HRM589923 IBI589582:IBI589923 ILE589582:ILE589923 IVA589582:IVA589923 JEW589582:JEW589923 JOS589582:JOS589923 JYO589582:JYO589923 KIK589582:KIK589923 KSG589582:KSG589923 LCC589582:LCC589923 LLY589582:LLY589923 LVU589582:LVU589923 MFQ589582:MFQ589923 MPM589582:MPM589923 MZI589582:MZI589923 NJE589582:NJE589923 NTA589582:NTA589923 OCW589582:OCW589923 OMS589582:OMS589923 OWO589582:OWO589923 PGK589582:PGK589923 PQG589582:PQG589923 QAC589582:QAC589923 QJY589582:QJY589923 QTU589582:QTU589923 RDQ589582:RDQ589923 RNM589582:RNM589923 RXI589582:RXI589923 SHE589582:SHE589923 SRA589582:SRA589923 TAW589582:TAW589923 TKS589582:TKS589923 TUO589582:TUO589923 UEK589582:UEK589923 UOG589582:UOG589923 UYC589582:UYC589923 VHY589582:VHY589923 VRU589582:VRU589923 WBQ589582:WBQ589923 WLM589582:WLM589923 WVI589582:WVI589923 UYC982798:UYC983139 IW655118:IW655459 SS655118:SS655459 ACO655118:ACO655459 AMK655118:AMK655459 AWG655118:AWG655459 BGC655118:BGC655459 BPY655118:BPY655459 BZU655118:BZU655459 CJQ655118:CJQ655459 CTM655118:CTM655459 DDI655118:DDI655459 DNE655118:DNE655459 DXA655118:DXA655459 EGW655118:EGW655459 EQS655118:EQS655459 FAO655118:FAO655459 FKK655118:FKK655459 FUG655118:FUG655459 GEC655118:GEC655459 GNY655118:GNY655459 GXU655118:GXU655459 HHQ655118:HHQ655459 HRM655118:HRM655459 IBI655118:IBI655459 ILE655118:ILE655459 IVA655118:IVA655459 JEW655118:JEW655459 JOS655118:JOS655459 JYO655118:JYO655459 KIK655118:KIK655459 KSG655118:KSG655459 LCC655118:LCC655459 LLY655118:LLY655459 LVU655118:LVU655459 MFQ655118:MFQ655459 MPM655118:MPM655459 MZI655118:MZI655459 NJE655118:NJE655459 NTA655118:NTA655459 OCW655118:OCW655459 OMS655118:OMS655459 OWO655118:OWO655459 PGK655118:PGK655459 PQG655118:PQG655459 QAC655118:QAC655459 QJY655118:QJY655459 QTU655118:QTU655459 RDQ655118:RDQ655459 RNM655118:RNM655459 RXI655118:RXI655459 SHE655118:SHE655459 SRA655118:SRA655459 TAW655118:TAW655459 TKS655118:TKS655459 TUO655118:TUO655459 UEK655118:UEK655459 UOG655118:UOG655459 UYC655118:UYC655459 VHY655118:VHY655459 VRU655118:VRU655459 WBQ655118:WBQ655459 WLM655118:WLM655459 WVI655118:WVI655459 VHY982798:VHY983139 IW720654:IW720995 SS720654:SS720995 ACO720654:ACO720995 AMK720654:AMK720995 AWG720654:AWG720995 BGC720654:BGC720995 BPY720654:BPY720995 BZU720654:BZU720995 CJQ720654:CJQ720995 CTM720654:CTM720995 DDI720654:DDI720995 DNE720654:DNE720995 DXA720654:DXA720995 EGW720654:EGW720995 EQS720654:EQS720995 FAO720654:FAO720995 FKK720654:FKK720995 FUG720654:FUG720995 GEC720654:GEC720995 GNY720654:GNY720995 GXU720654:GXU720995 HHQ720654:HHQ720995 HRM720654:HRM720995 IBI720654:IBI720995 ILE720654:ILE720995 IVA720654:IVA720995 JEW720654:JEW720995 JOS720654:JOS720995 JYO720654:JYO720995 KIK720654:KIK720995 KSG720654:KSG720995 LCC720654:LCC720995 LLY720654:LLY720995 LVU720654:LVU720995 MFQ720654:MFQ720995 MPM720654:MPM720995 MZI720654:MZI720995 NJE720654:NJE720995 NTA720654:NTA720995 OCW720654:OCW720995 OMS720654:OMS720995 OWO720654:OWO720995 PGK720654:PGK720995 PQG720654:PQG720995 QAC720654:QAC720995 QJY720654:QJY720995 QTU720654:QTU720995 RDQ720654:RDQ720995 RNM720654:RNM720995 RXI720654:RXI720995 SHE720654:SHE720995 SRA720654:SRA720995 TAW720654:TAW720995 TKS720654:TKS720995 TUO720654:TUO720995 UEK720654:UEK720995 UOG720654:UOG720995 UYC720654:UYC720995 VHY720654:VHY720995 VRU720654:VRU720995 WBQ720654:WBQ720995 WLM720654:WLM720995 WVI720654:WVI720995 VRU982798:VRU983139 IW786190:IW786531 SS786190:SS786531 ACO786190:ACO786531 AMK786190:AMK786531 AWG786190:AWG786531 BGC786190:BGC786531 BPY786190:BPY786531 BZU786190:BZU786531 CJQ786190:CJQ786531 CTM786190:CTM786531 DDI786190:DDI786531 DNE786190:DNE786531 DXA786190:DXA786531 EGW786190:EGW786531 EQS786190:EQS786531 FAO786190:FAO786531 FKK786190:FKK786531 FUG786190:FUG786531 GEC786190:GEC786531 GNY786190:GNY786531 GXU786190:GXU786531 HHQ786190:HHQ786531 HRM786190:HRM786531 IBI786190:IBI786531 ILE786190:ILE786531 IVA786190:IVA786531 JEW786190:JEW786531 JOS786190:JOS786531 JYO786190:JYO786531 KIK786190:KIK786531 KSG786190:KSG786531 LCC786190:LCC786531 LLY786190:LLY786531 LVU786190:LVU786531 MFQ786190:MFQ786531 MPM786190:MPM786531 MZI786190:MZI786531 NJE786190:NJE786531 NTA786190:NTA786531 OCW786190:OCW786531 OMS786190:OMS786531 OWO786190:OWO786531 PGK786190:PGK786531 PQG786190:PQG786531 QAC786190:QAC786531 QJY786190:QJY786531 QTU786190:QTU786531 RDQ786190:RDQ786531 RNM786190:RNM786531 RXI786190:RXI786531 SHE786190:SHE786531 SRA786190:SRA786531 TAW786190:TAW786531 TKS786190:TKS786531 TUO786190:TUO786531 UEK786190:UEK786531 UOG786190:UOG786531 UYC786190:UYC786531 VHY786190:VHY786531 VRU786190:VRU786531 WBQ786190:WBQ786531 WLM786190:WLM786531 WVI786190:WVI786531 WBQ982798:WBQ983139 IW851726:IW852067 SS851726:SS852067 ACO851726:ACO852067 AMK851726:AMK852067 AWG851726:AWG852067 BGC851726:BGC852067 BPY851726:BPY852067 BZU851726:BZU852067 CJQ851726:CJQ852067 CTM851726:CTM852067 DDI851726:DDI852067 DNE851726:DNE852067 DXA851726:DXA852067 EGW851726:EGW852067 EQS851726:EQS852067 FAO851726:FAO852067 FKK851726:FKK852067 FUG851726:FUG852067 GEC851726:GEC852067 GNY851726:GNY852067 GXU851726:GXU852067 HHQ851726:HHQ852067 HRM851726:HRM852067 IBI851726:IBI852067 ILE851726:ILE852067 IVA851726:IVA852067 JEW851726:JEW852067 JOS851726:JOS852067 JYO851726:JYO852067 KIK851726:KIK852067 KSG851726:KSG852067 LCC851726:LCC852067 LLY851726:LLY852067 LVU851726:LVU852067 MFQ851726:MFQ852067 MPM851726:MPM852067 MZI851726:MZI852067 NJE851726:NJE852067 NTA851726:NTA852067 OCW851726:OCW852067 OMS851726:OMS852067 OWO851726:OWO852067 PGK851726:PGK852067 PQG851726:PQG852067 QAC851726:QAC852067 QJY851726:QJY852067 QTU851726:QTU852067 RDQ851726:RDQ852067 RNM851726:RNM852067 RXI851726:RXI852067 SHE851726:SHE852067 SRA851726:SRA852067 TAW851726:TAW852067 TKS851726:TKS852067 TUO851726:TUO852067 UEK851726:UEK852067 UOG851726:UOG852067 UYC851726:UYC852067 VHY851726:VHY852067 VRU851726:VRU852067 WBQ851726:WBQ852067 WLM851726:WLM852067 WVI851726:WVI852067 WLM982798:WLM983139 IW917262:IW917603 SS917262:SS917603 ACO917262:ACO917603 AMK917262:AMK917603 AWG917262:AWG917603 BGC917262:BGC917603 BPY917262:BPY917603 BZU917262:BZU917603 CJQ917262:CJQ917603 CTM917262:CTM917603 DDI917262:DDI917603 DNE917262:DNE917603 DXA917262:DXA917603 EGW917262:EGW917603 EQS917262:EQS917603 FAO917262:FAO917603 FKK917262:FKK917603 FUG917262:FUG917603 GEC917262:GEC917603 GNY917262:GNY917603 GXU917262:GXU917603 HHQ917262:HHQ917603 HRM917262:HRM917603 IBI917262:IBI917603 ILE917262:ILE917603 IVA917262:IVA917603 JEW917262:JEW917603 JOS917262:JOS917603 JYO917262:JYO917603 KIK917262:KIK917603 KSG917262:KSG917603 LCC917262:LCC917603 LLY917262:LLY917603 LVU917262:LVU917603 MFQ917262:MFQ917603 MPM917262:MPM917603 MZI917262:MZI917603 NJE917262:NJE917603 NTA917262:NTA917603 OCW917262:OCW917603 OMS917262:OMS917603 OWO917262:OWO917603 PGK917262:PGK917603 PQG917262:PQG917603 QAC917262:QAC917603 QJY917262:QJY917603 QTU917262:QTU917603 RDQ917262:RDQ917603 RNM917262:RNM917603 RXI917262:RXI917603 SHE917262:SHE917603 SRA917262:SRA917603 TAW917262:TAW917603 TKS917262:TKS917603 TUO917262:TUO917603 UEK917262:UEK917603 UOG917262:UOG917603 UYC917262:UYC917603 VHY917262:VHY917603 VRU917262:VRU917603 WBQ917262:WBQ917603 WLM917262:WLM917603 WVI917262:WVI917603 WVI982798:WVI983139 IW982798:IW983139 SS982798:SS983139 ACO982798:ACO983139 AMK982798:AMK983139 AWG982798:AWG983139 BGC982798:BGC983139 BPY982798:BPY983139 BZU982798:BZU983139 CJQ982798:CJQ983139 CTM982798:CTM983139 DDI982798:DDI983139 DNE982798:DNE983139 DXA982798:DXA983139 EGW982798:EGW983139 EQS982798:EQS983139 FAO982798:FAO983139 FKK982798:FKK983139 FUG982798:FUG983139 GEC982798:GEC983139 GNY982798:GNY983139 GXU982798:GXU983139 HHQ982798:HHQ983139 HRM982798:HRM983139 IBI982798:IBI983139 ILE982798:ILE983139 IVA982798:IVA983139 JEW982798:JEW983139 JOS982798:JOS983139 JYO982798:JYO983139 KIK982798:KIK983139 KSG982798:KSG983139 LCC982798:LCC983139 LLY982798:LLY983139 LVU982798:LVU983139 MFQ982798:MFQ983139 MPM982798:MPM983139 MZI982798:MZI983139 NJE982798:NJE983139 NTA982798:NTA983139 OCW982798:OCW983139 OMS982798:OMS983139 OWO982798:OWO983139 PGK982798:PGK983139 PQG982798:PQG983139 QAC982798:QAC983139 QJY982798:QJY983139 WVI7:WVI150 WLM7:WLM150 WBQ7:WBQ150 VRU7:VRU150 VHY7:VHY150 UYC7:UYC150 UOG7:UOG150 UEK7:UEK150 TUO7:TUO150 TKS7:TKS150 TAW7:TAW150 SRA7:SRA150 SHE7:SHE150 RXI7:RXI150 RNM7:RNM150 RDQ7:RDQ150 QTU7:QTU150 QJY7:QJY150 QAC7:QAC150 PQG7:PQG150 PGK7:PGK150 OWO7:OWO150 OMS7:OMS150 OCW7:OCW150 NTA7:NTA150 NJE7:NJE150 MZI7:MZI150 MPM7:MPM150 MFQ7:MFQ150 LVU7:LVU150 LLY7:LLY150 LCC7:LCC150 KSG7:KSG150 KIK7:KIK150 JYO7:JYO150 JOS7:JOS150 JEW7:JEW150 IVA7:IVA150 ILE7:ILE150 IBI7:IBI150 HRM7:HRM150 HHQ7:HHQ150 GXU7:GXU150 GNY7:GNY150 GEC7:GEC150 FUG7:FUG150 FKK7:FKK150 FAO7:FAO150 EQS7:EQS150 EGW7:EGW150 DXA7:DXA150 DNE7:DNE150 DDI7:DDI150 CTM7:CTM150 CJQ7:CJQ150 BZU7:BZU150 BPY7:BPY150 BGC7:BGC150 AWG7:AWG150 AMK7:AMK150 ACO7:ACO150 SS7:SS150 IW7:IW150" xr:uid="{00000000-0002-0000-0300-000001000000}">
      <formula1>STRUTTURE_SRSR24H</formula1>
    </dataValidation>
    <dataValidation type="list" allowBlank="1" showInputMessage="1" showErrorMessage="1" sqref="RDZ982798:RDZ983139 QUD982798:QUD983139 RNV982798:RNV983139 JF65294:JF65635 TB65294:TB65635 ACX65294:ACX65635 AMT65294:AMT65635 AWP65294:AWP65635 BGL65294:BGL65635 BQH65294:BQH65635 CAD65294:CAD65635 CJZ65294:CJZ65635 CTV65294:CTV65635 DDR65294:DDR65635 DNN65294:DNN65635 DXJ65294:DXJ65635 EHF65294:EHF65635 ERB65294:ERB65635 FAX65294:FAX65635 FKT65294:FKT65635 FUP65294:FUP65635 GEL65294:GEL65635 GOH65294:GOH65635 GYD65294:GYD65635 HHZ65294:HHZ65635 HRV65294:HRV65635 IBR65294:IBR65635 ILN65294:ILN65635 IVJ65294:IVJ65635 JFF65294:JFF65635 JPB65294:JPB65635 JYX65294:JYX65635 KIT65294:KIT65635 KSP65294:KSP65635 LCL65294:LCL65635 LMH65294:LMH65635 LWD65294:LWD65635 MFZ65294:MFZ65635 MPV65294:MPV65635 MZR65294:MZR65635 NJN65294:NJN65635 NTJ65294:NTJ65635 ODF65294:ODF65635 ONB65294:ONB65635 OWX65294:OWX65635 PGT65294:PGT65635 PQP65294:PQP65635 QAL65294:QAL65635 QKH65294:QKH65635 QUD65294:QUD65635 RDZ65294:RDZ65635 RNV65294:RNV65635 RXR65294:RXR65635 SHN65294:SHN65635 SRJ65294:SRJ65635 TBF65294:TBF65635 TLB65294:TLB65635 TUX65294:TUX65635 UET65294:UET65635 UOP65294:UOP65635 UYL65294:UYL65635 VIH65294:VIH65635 VSD65294:VSD65635 WBZ65294:WBZ65635 WLV65294:WLV65635 WVR65294:WVR65635 RXR982798:RXR983139 JF130830:JF131171 TB130830:TB131171 ACX130830:ACX131171 AMT130830:AMT131171 AWP130830:AWP131171 BGL130830:BGL131171 BQH130830:BQH131171 CAD130830:CAD131171 CJZ130830:CJZ131171 CTV130830:CTV131171 DDR130830:DDR131171 DNN130830:DNN131171 DXJ130830:DXJ131171 EHF130830:EHF131171 ERB130830:ERB131171 FAX130830:FAX131171 FKT130830:FKT131171 FUP130830:FUP131171 GEL130830:GEL131171 GOH130830:GOH131171 GYD130830:GYD131171 HHZ130830:HHZ131171 HRV130830:HRV131171 IBR130830:IBR131171 ILN130830:ILN131171 IVJ130830:IVJ131171 JFF130830:JFF131171 JPB130830:JPB131171 JYX130830:JYX131171 KIT130830:KIT131171 KSP130830:KSP131171 LCL130830:LCL131171 LMH130830:LMH131171 LWD130830:LWD131171 MFZ130830:MFZ131171 MPV130830:MPV131171 MZR130830:MZR131171 NJN130830:NJN131171 NTJ130830:NTJ131171 ODF130830:ODF131171 ONB130830:ONB131171 OWX130830:OWX131171 PGT130830:PGT131171 PQP130830:PQP131171 QAL130830:QAL131171 QKH130830:QKH131171 QUD130830:QUD131171 RDZ130830:RDZ131171 RNV130830:RNV131171 RXR130830:RXR131171 SHN130830:SHN131171 SRJ130830:SRJ131171 TBF130830:TBF131171 TLB130830:TLB131171 TUX130830:TUX131171 UET130830:UET131171 UOP130830:UOP131171 UYL130830:UYL131171 VIH130830:VIH131171 VSD130830:VSD131171 WBZ130830:WBZ131171 WLV130830:WLV131171 WVR130830:WVR131171 SHN982798:SHN983139 JF196366:JF196707 TB196366:TB196707 ACX196366:ACX196707 AMT196366:AMT196707 AWP196366:AWP196707 BGL196366:BGL196707 BQH196366:BQH196707 CAD196366:CAD196707 CJZ196366:CJZ196707 CTV196366:CTV196707 DDR196366:DDR196707 DNN196366:DNN196707 DXJ196366:DXJ196707 EHF196366:EHF196707 ERB196366:ERB196707 FAX196366:FAX196707 FKT196366:FKT196707 FUP196366:FUP196707 GEL196366:GEL196707 GOH196366:GOH196707 GYD196366:GYD196707 HHZ196366:HHZ196707 HRV196366:HRV196707 IBR196366:IBR196707 ILN196366:ILN196707 IVJ196366:IVJ196707 JFF196366:JFF196707 JPB196366:JPB196707 JYX196366:JYX196707 KIT196366:KIT196707 KSP196366:KSP196707 LCL196366:LCL196707 LMH196366:LMH196707 LWD196366:LWD196707 MFZ196366:MFZ196707 MPV196366:MPV196707 MZR196366:MZR196707 NJN196366:NJN196707 NTJ196366:NTJ196707 ODF196366:ODF196707 ONB196366:ONB196707 OWX196366:OWX196707 PGT196366:PGT196707 PQP196366:PQP196707 QAL196366:QAL196707 QKH196366:QKH196707 QUD196366:QUD196707 RDZ196366:RDZ196707 RNV196366:RNV196707 RXR196366:RXR196707 SHN196366:SHN196707 SRJ196366:SRJ196707 TBF196366:TBF196707 TLB196366:TLB196707 TUX196366:TUX196707 UET196366:UET196707 UOP196366:UOP196707 UYL196366:UYL196707 VIH196366:VIH196707 VSD196366:VSD196707 WBZ196366:WBZ196707 WLV196366:WLV196707 WVR196366:WVR196707 SRJ982798:SRJ983139 JF261902:JF262243 TB261902:TB262243 ACX261902:ACX262243 AMT261902:AMT262243 AWP261902:AWP262243 BGL261902:BGL262243 BQH261902:BQH262243 CAD261902:CAD262243 CJZ261902:CJZ262243 CTV261902:CTV262243 DDR261902:DDR262243 DNN261902:DNN262243 DXJ261902:DXJ262243 EHF261902:EHF262243 ERB261902:ERB262243 FAX261902:FAX262243 FKT261902:FKT262243 FUP261902:FUP262243 GEL261902:GEL262243 GOH261902:GOH262243 GYD261902:GYD262243 HHZ261902:HHZ262243 HRV261902:HRV262243 IBR261902:IBR262243 ILN261902:ILN262243 IVJ261902:IVJ262243 JFF261902:JFF262243 JPB261902:JPB262243 JYX261902:JYX262243 KIT261902:KIT262243 KSP261902:KSP262243 LCL261902:LCL262243 LMH261902:LMH262243 LWD261902:LWD262243 MFZ261902:MFZ262243 MPV261902:MPV262243 MZR261902:MZR262243 NJN261902:NJN262243 NTJ261902:NTJ262243 ODF261902:ODF262243 ONB261902:ONB262243 OWX261902:OWX262243 PGT261902:PGT262243 PQP261902:PQP262243 QAL261902:QAL262243 QKH261902:QKH262243 QUD261902:QUD262243 RDZ261902:RDZ262243 RNV261902:RNV262243 RXR261902:RXR262243 SHN261902:SHN262243 SRJ261902:SRJ262243 TBF261902:TBF262243 TLB261902:TLB262243 TUX261902:TUX262243 UET261902:UET262243 UOP261902:UOP262243 UYL261902:UYL262243 VIH261902:VIH262243 VSD261902:VSD262243 WBZ261902:WBZ262243 WLV261902:WLV262243 WVR261902:WVR262243 TBF982798:TBF983139 JF327438:JF327779 TB327438:TB327779 ACX327438:ACX327779 AMT327438:AMT327779 AWP327438:AWP327779 BGL327438:BGL327779 BQH327438:BQH327779 CAD327438:CAD327779 CJZ327438:CJZ327779 CTV327438:CTV327779 DDR327438:DDR327779 DNN327438:DNN327779 DXJ327438:DXJ327779 EHF327438:EHF327779 ERB327438:ERB327779 FAX327438:FAX327779 FKT327438:FKT327779 FUP327438:FUP327779 GEL327438:GEL327779 GOH327438:GOH327779 GYD327438:GYD327779 HHZ327438:HHZ327779 HRV327438:HRV327779 IBR327438:IBR327779 ILN327438:ILN327779 IVJ327438:IVJ327779 JFF327438:JFF327779 JPB327438:JPB327779 JYX327438:JYX327779 KIT327438:KIT327779 KSP327438:KSP327779 LCL327438:LCL327779 LMH327438:LMH327779 LWD327438:LWD327779 MFZ327438:MFZ327779 MPV327438:MPV327779 MZR327438:MZR327779 NJN327438:NJN327779 NTJ327438:NTJ327779 ODF327438:ODF327779 ONB327438:ONB327779 OWX327438:OWX327779 PGT327438:PGT327779 PQP327438:PQP327779 QAL327438:QAL327779 QKH327438:QKH327779 QUD327438:QUD327779 RDZ327438:RDZ327779 RNV327438:RNV327779 RXR327438:RXR327779 SHN327438:SHN327779 SRJ327438:SRJ327779 TBF327438:TBF327779 TLB327438:TLB327779 TUX327438:TUX327779 UET327438:UET327779 UOP327438:UOP327779 UYL327438:UYL327779 VIH327438:VIH327779 VSD327438:VSD327779 WBZ327438:WBZ327779 WLV327438:WLV327779 WVR327438:WVR327779 TLB982798:TLB983139 JF392974:JF393315 TB392974:TB393315 ACX392974:ACX393315 AMT392974:AMT393315 AWP392974:AWP393315 BGL392974:BGL393315 BQH392974:BQH393315 CAD392974:CAD393315 CJZ392974:CJZ393315 CTV392974:CTV393315 DDR392974:DDR393315 DNN392974:DNN393315 DXJ392974:DXJ393315 EHF392974:EHF393315 ERB392974:ERB393315 FAX392974:FAX393315 FKT392974:FKT393315 FUP392974:FUP393315 GEL392974:GEL393315 GOH392974:GOH393315 GYD392974:GYD393315 HHZ392974:HHZ393315 HRV392974:HRV393315 IBR392974:IBR393315 ILN392974:ILN393315 IVJ392974:IVJ393315 JFF392974:JFF393315 JPB392974:JPB393315 JYX392974:JYX393315 KIT392974:KIT393315 KSP392974:KSP393315 LCL392974:LCL393315 LMH392974:LMH393315 LWD392974:LWD393315 MFZ392974:MFZ393315 MPV392974:MPV393315 MZR392974:MZR393315 NJN392974:NJN393315 NTJ392974:NTJ393315 ODF392974:ODF393315 ONB392974:ONB393315 OWX392974:OWX393315 PGT392974:PGT393315 PQP392974:PQP393315 QAL392974:QAL393315 QKH392974:QKH393315 QUD392974:QUD393315 RDZ392974:RDZ393315 RNV392974:RNV393315 RXR392974:RXR393315 SHN392974:SHN393315 SRJ392974:SRJ393315 TBF392974:TBF393315 TLB392974:TLB393315 TUX392974:TUX393315 UET392974:UET393315 UOP392974:UOP393315 UYL392974:UYL393315 VIH392974:VIH393315 VSD392974:VSD393315 WBZ392974:WBZ393315 WLV392974:WLV393315 WVR392974:WVR393315 TUX982798:TUX983139 JF458510:JF458851 TB458510:TB458851 ACX458510:ACX458851 AMT458510:AMT458851 AWP458510:AWP458851 BGL458510:BGL458851 BQH458510:BQH458851 CAD458510:CAD458851 CJZ458510:CJZ458851 CTV458510:CTV458851 DDR458510:DDR458851 DNN458510:DNN458851 DXJ458510:DXJ458851 EHF458510:EHF458851 ERB458510:ERB458851 FAX458510:FAX458851 FKT458510:FKT458851 FUP458510:FUP458851 GEL458510:GEL458851 GOH458510:GOH458851 GYD458510:GYD458851 HHZ458510:HHZ458851 HRV458510:HRV458851 IBR458510:IBR458851 ILN458510:ILN458851 IVJ458510:IVJ458851 JFF458510:JFF458851 JPB458510:JPB458851 JYX458510:JYX458851 KIT458510:KIT458851 KSP458510:KSP458851 LCL458510:LCL458851 LMH458510:LMH458851 LWD458510:LWD458851 MFZ458510:MFZ458851 MPV458510:MPV458851 MZR458510:MZR458851 NJN458510:NJN458851 NTJ458510:NTJ458851 ODF458510:ODF458851 ONB458510:ONB458851 OWX458510:OWX458851 PGT458510:PGT458851 PQP458510:PQP458851 QAL458510:QAL458851 QKH458510:QKH458851 QUD458510:QUD458851 RDZ458510:RDZ458851 RNV458510:RNV458851 RXR458510:RXR458851 SHN458510:SHN458851 SRJ458510:SRJ458851 TBF458510:TBF458851 TLB458510:TLB458851 TUX458510:TUX458851 UET458510:UET458851 UOP458510:UOP458851 UYL458510:UYL458851 VIH458510:VIH458851 VSD458510:VSD458851 WBZ458510:WBZ458851 WLV458510:WLV458851 WVR458510:WVR458851 UET982798:UET983139 JF524046:JF524387 TB524046:TB524387 ACX524046:ACX524387 AMT524046:AMT524387 AWP524046:AWP524387 BGL524046:BGL524387 BQH524046:BQH524387 CAD524046:CAD524387 CJZ524046:CJZ524387 CTV524046:CTV524387 DDR524046:DDR524387 DNN524046:DNN524387 DXJ524046:DXJ524387 EHF524046:EHF524387 ERB524046:ERB524387 FAX524046:FAX524387 FKT524046:FKT524387 FUP524046:FUP524387 GEL524046:GEL524387 GOH524046:GOH524387 GYD524046:GYD524387 HHZ524046:HHZ524387 HRV524046:HRV524387 IBR524046:IBR524387 ILN524046:ILN524387 IVJ524046:IVJ524387 JFF524046:JFF524387 JPB524046:JPB524387 JYX524046:JYX524387 KIT524046:KIT524387 KSP524046:KSP524387 LCL524046:LCL524387 LMH524046:LMH524387 LWD524046:LWD524387 MFZ524046:MFZ524387 MPV524046:MPV524387 MZR524046:MZR524387 NJN524046:NJN524387 NTJ524046:NTJ524387 ODF524046:ODF524387 ONB524046:ONB524387 OWX524046:OWX524387 PGT524046:PGT524387 PQP524046:PQP524387 QAL524046:QAL524387 QKH524046:QKH524387 QUD524046:QUD524387 RDZ524046:RDZ524387 RNV524046:RNV524387 RXR524046:RXR524387 SHN524046:SHN524387 SRJ524046:SRJ524387 TBF524046:TBF524387 TLB524046:TLB524387 TUX524046:TUX524387 UET524046:UET524387 UOP524046:UOP524387 UYL524046:UYL524387 VIH524046:VIH524387 VSD524046:VSD524387 WBZ524046:WBZ524387 WLV524046:WLV524387 WVR524046:WVR524387 UOP982798:UOP983139 JF589582:JF589923 TB589582:TB589923 ACX589582:ACX589923 AMT589582:AMT589923 AWP589582:AWP589923 BGL589582:BGL589923 BQH589582:BQH589923 CAD589582:CAD589923 CJZ589582:CJZ589923 CTV589582:CTV589923 DDR589582:DDR589923 DNN589582:DNN589923 DXJ589582:DXJ589923 EHF589582:EHF589923 ERB589582:ERB589923 FAX589582:FAX589923 FKT589582:FKT589923 FUP589582:FUP589923 GEL589582:GEL589923 GOH589582:GOH589923 GYD589582:GYD589923 HHZ589582:HHZ589923 HRV589582:HRV589923 IBR589582:IBR589923 ILN589582:ILN589923 IVJ589582:IVJ589923 JFF589582:JFF589923 JPB589582:JPB589923 JYX589582:JYX589923 KIT589582:KIT589923 KSP589582:KSP589923 LCL589582:LCL589923 LMH589582:LMH589923 LWD589582:LWD589923 MFZ589582:MFZ589923 MPV589582:MPV589923 MZR589582:MZR589923 NJN589582:NJN589923 NTJ589582:NTJ589923 ODF589582:ODF589923 ONB589582:ONB589923 OWX589582:OWX589923 PGT589582:PGT589923 PQP589582:PQP589923 QAL589582:QAL589923 QKH589582:QKH589923 QUD589582:QUD589923 RDZ589582:RDZ589923 RNV589582:RNV589923 RXR589582:RXR589923 SHN589582:SHN589923 SRJ589582:SRJ589923 TBF589582:TBF589923 TLB589582:TLB589923 TUX589582:TUX589923 UET589582:UET589923 UOP589582:UOP589923 UYL589582:UYL589923 VIH589582:VIH589923 VSD589582:VSD589923 WBZ589582:WBZ589923 WLV589582:WLV589923 WVR589582:WVR589923 UYL982798:UYL983139 JF655118:JF655459 TB655118:TB655459 ACX655118:ACX655459 AMT655118:AMT655459 AWP655118:AWP655459 BGL655118:BGL655459 BQH655118:BQH655459 CAD655118:CAD655459 CJZ655118:CJZ655459 CTV655118:CTV655459 DDR655118:DDR655459 DNN655118:DNN655459 DXJ655118:DXJ655459 EHF655118:EHF655459 ERB655118:ERB655459 FAX655118:FAX655459 FKT655118:FKT655459 FUP655118:FUP655459 GEL655118:GEL655459 GOH655118:GOH655459 GYD655118:GYD655459 HHZ655118:HHZ655459 HRV655118:HRV655459 IBR655118:IBR655459 ILN655118:ILN655459 IVJ655118:IVJ655459 JFF655118:JFF655459 JPB655118:JPB655459 JYX655118:JYX655459 KIT655118:KIT655459 KSP655118:KSP655459 LCL655118:LCL655459 LMH655118:LMH655459 LWD655118:LWD655459 MFZ655118:MFZ655459 MPV655118:MPV655459 MZR655118:MZR655459 NJN655118:NJN655459 NTJ655118:NTJ655459 ODF655118:ODF655459 ONB655118:ONB655459 OWX655118:OWX655459 PGT655118:PGT655459 PQP655118:PQP655459 QAL655118:QAL655459 QKH655118:QKH655459 QUD655118:QUD655459 RDZ655118:RDZ655459 RNV655118:RNV655459 RXR655118:RXR655459 SHN655118:SHN655459 SRJ655118:SRJ655459 TBF655118:TBF655459 TLB655118:TLB655459 TUX655118:TUX655459 UET655118:UET655459 UOP655118:UOP655459 UYL655118:UYL655459 VIH655118:VIH655459 VSD655118:VSD655459 WBZ655118:WBZ655459 WLV655118:WLV655459 WVR655118:WVR655459 VIH982798:VIH983139 JF720654:JF720995 TB720654:TB720995 ACX720654:ACX720995 AMT720654:AMT720995 AWP720654:AWP720995 BGL720654:BGL720995 BQH720654:BQH720995 CAD720654:CAD720995 CJZ720654:CJZ720995 CTV720654:CTV720995 DDR720654:DDR720995 DNN720654:DNN720995 DXJ720654:DXJ720995 EHF720654:EHF720995 ERB720654:ERB720995 FAX720654:FAX720995 FKT720654:FKT720995 FUP720654:FUP720995 GEL720654:GEL720995 GOH720654:GOH720995 GYD720654:GYD720995 HHZ720654:HHZ720995 HRV720654:HRV720995 IBR720654:IBR720995 ILN720654:ILN720995 IVJ720654:IVJ720995 JFF720654:JFF720995 JPB720654:JPB720995 JYX720654:JYX720995 KIT720654:KIT720995 KSP720654:KSP720995 LCL720654:LCL720995 LMH720654:LMH720995 LWD720654:LWD720995 MFZ720654:MFZ720995 MPV720654:MPV720995 MZR720654:MZR720995 NJN720654:NJN720995 NTJ720654:NTJ720995 ODF720654:ODF720995 ONB720654:ONB720995 OWX720654:OWX720995 PGT720654:PGT720995 PQP720654:PQP720995 QAL720654:QAL720995 QKH720654:QKH720995 QUD720654:QUD720995 RDZ720654:RDZ720995 RNV720654:RNV720995 RXR720654:RXR720995 SHN720654:SHN720995 SRJ720654:SRJ720995 TBF720654:TBF720995 TLB720654:TLB720995 TUX720654:TUX720995 UET720654:UET720995 UOP720654:UOP720995 UYL720654:UYL720995 VIH720654:VIH720995 VSD720654:VSD720995 WBZ720654:WBZ720995 WLV720654:WLV720995 WVR720654:WVR720995 VSD982798:VSD983139 JF786190:JF786531 TB786190:TB786531 ACX786190:ACX786531 AMT786190:AMT786531 AWP786190:AWP786531 BGL786190:BGL786531 BQH786190:BQH786531 CAD786190:CAD786531 CJZ786190:CJZ786531 CTV786190:CTV786531 DDR786190:DDR786531 DNN786190:DNN786531 DXJ786190:DXJ786531 EHF786190:EHF786531 ERB786190:ERB786531 FAX786190:FAX786531 FKT786190:FKT786531 FUP786190:FUP786531 GEL786190:GEL786531 GOH786190:GOH786531 GYD786190:GYD786531 HHZ786190:HHZ786531 HRV786190:HRV786531 IBR786190:IBR786531 ILN786190:ILN786531 IVJ786190:IVJ786531 JFF786190:JFF786531 JPB786190:JPB786531 JYX786190:JYX786531 KIT786190:KIT786531 KSP786190:KSP786531 LCL786190:LCL786531 LMH786190:LMH786531 LWD786190:LWD786531 MFZ786190:MFZ786531 MPV786190:MPV786531 MZR786190:MZR786531 NJN786190:NJN786531 NTJ786190:NTJ786531 ODF786190:ODF786531 ONB786190:ONB786531 OWX786190:OWX786531 PGT786190:PGT786531 PQP786190:PQP786531 QAL786190:QAL786531 QKH786190:QKH786531 QUD786190:QUD786531 RDZ786190:RDZ786531 RNV786190:RNV786531 RXR786190:RXR786531 SHN786190:SHN786531 SRJ786190:SRJ786531 TBF786190:TBF786531 TLB786190:TLB786531 TUX786190:TUX786531 UET786190:UET786531 UOP786190:UOP786531 UYL786190:UYL786531 VIH786190:VIH786531 VSD786190:VSD786531 WBZ786190:WBZ786531 WLV786190:WLV786531 WVR786190:WVR786531 WBZ982798:WBZ983139 JF851726:JF852067 TB851726:TB852067 ACX851726:ACX852067 AMT851726:AMT852067 AWP851726:AWP852067 BGL851726:BGL852067 BQH851726:BQH852067 CAD851726:CAD852067 CJZ851726:CJZ852067 CTV851726:CTV852067 DDR851726:DDR852067 DNN851726:DNN852067 DXJ851726:DXJ852067 EHF851726:EHF852067 ERB851726:ERB852067 FAX851726:FAX852067 FKT851726:FKT852067 FUP851726:FUP852067 GEL851726:GEL852067 GOH851726:GOH852067 GYD851726:GYD852067 HHZ851726:HHZ852067 HRV851726:HRV852067 IBR851726:IBR852067 ILN851726:ILN852067 IVJ851726:IVJ852067 JFF851726:JFF852067 JPB851726:JPB852067 JYX851726:JYX852067 KIT851726:KIT852067 KSP851726:KSP852067 LCL851726:LCL852067 LMH851726:LMH852067 LWD851726:LWD852067 MFZ851726:MFZ852067 MPV851726:MPV852067 MZR851726:MZR852067 NJN851726:NJN852067 NTJ851726:NTJ852067 ODF851726:ODF852067 ONB851726:ONB852067 OWX851726:OWX852067 PGT851726:PGT852067 PQP851726:PQP852067 QAL851726:QAL852067 QKH851726:QKH852067 QUD851726:QUD852067 RDZ851726:RDZ852067 RNV851726:RNV852067 RXR851726:RXR852067 SHN851726:SHN852067 SRJ851726:SRJ852067 TBF851726:TBF852067 TLB851726:TLB852067 TUX851726:TUX852067 UET851726:UET852067 UOP851726:UOP852067 UYL851726:UYL852067 VIH851726:VIH852067 VSD851726:VSD852067 WBZ851726:WBZ852067 WLV851726:WLV852067 WVR851726:WVR852067 WLV982798:WLV983139 JF917262:JF917603 TB917262:TB917603 ACX917262:ACX917603 AMT917262:AMT917603 AWP917262:AWP917603 BGL917262:BGL917603 BQH917262:BQH917603 CAD917262:CAD917603 CJZ917262:CJZ917603 CTV917262:CTV917603 DDR917262:DDR917603 DNN917262:DNN917603 DXJ917262:DXJ917603 EHF917262:EHF917603 ERB917262:ERB917603 FAX917262:FAX917603 FKT917262:FKT917603 FUP917262:FUP917603 GEL917262:GEL917603 GOH917262:GOH917603 GYD917262:GYD917603 HHZ917262:HHZ917603 HRV917262:HRV917603 IBR917262:IBR917603 ILN917262:ILN917603 IVJ917262:IVJ917603 JFF917262:JFF917603 JPB917262:JPB917603 JYX917262:JYX917603 KIT917262:KIT917603 KSP917262:KSP917603 LCL917262:LCL917603 LMH917262:LMH917603 LWD917262:LWD917603 MFZ917262:MFZ917603 MPV917262:MPV917603 MZR917262:MZR917603 NJN917262:NJN917603 NTJ917262:NTJ917603 ODF917262:ODF917603 ONB917262:ONB917603 OWX917262:OWX917603 PGT917262:PGT917603 PQP917262:PQP917603 QAL917262:QAL917603 QKH917262:QKH917603 QUD917262:QUD917603 RDZ917262:RDZ917603 RNV917262:RNV917603 RXR917262:RXR917603 SHN917262:SHN917603 SRJ917262:SRJ917603 TBF917262:TBF917603 TLB917262:TLB917603 TUX917262:TUX917603 UET917262:UET917603 UOP917262:UOP917603 UYL917262:UYL917603 VIH917262:VIH917603 VSD917262:VSD917603 WBZ917262:WBZ917603 WLV917262:WLV917603 WVR917262:WVR917603 WVR982798:WVR983139 JF982798:JF983139 TB982798:TB983139 ACX982798:ACX983139 AMT982798:AMT983139 AWP982798:AWP983139 BGL982798:BGL983139 BQH982798:BQH983139 CAD982798:CAD983139 CJZ982798:CJZ983139 CTV982798:CTV983139 DDR982798:DDR983139 DNN982798:DNN983139 DXJ982798:DXJ983139 EHF982798:EHF983139 ERB982798:ERB983139 FAX982798:FAX983139 FKT982798:FKT983139 FUP982798:FUP983139 GEL982798:GEL983139 GOH982798:GOH983139 GYD982798:GYD983139 HHZ982798:HHZ983139 HRV982798:HRV983139 IBR982798:IBR983139 ILN982798:ILN983139 IVJ982798:IVJ983139 JFF982798:JFF983139 JPB982798:JPB983139 JYX982798:JYX983139 KIT982798:KIT983139 KSP982798:KSP983139 LCL982798:LCL983139 LMH982798:LMH983139 LWD982798:LWD983139 MFZ982798:MFZ983139 MPV982798:MPV983139 MZR982798:MZR983139 NJN982798:NJN983139 NTJ982798:NTJ983139 ODF982798:ODF983139 ONB982798:ONB983139 OWX982798:OWX983139 PGT982798:PGT983139 PQP982798:PQP983139 QAL982798:QAL983139 QKH982798:QKH983139 WVR7:WVR150 WLV7:WLV150 WBZ7:WBZ150 VSD7:VSD150 VIH7:VIH150 UYL7:UYL150 UOP7:UOP150 UET7:UET150 TUX7:TUX150 TLB7:TLB150 TBF7:TBF150 SRJ7:SRJ150 SHN7:SHN150 RXR7:RXR150 RNV7:RNV150 RDZ7:RDZ150 QUD7:QUD150 QKH7:QKH150 QAL7:QAL150 PQP7:PQP150 PGT7:PGT150 OWX7:OWX150 ONB7:ONB150 ODF7:ODF150 NTJ7:NTJ150 NJN7:NJN150 MZR7:MZR150 MPV7:MPV150 MFZ7:MFZ150 LWD7:LWD150 LMH7:LMH150 LCL7:LCL150 KSP7:KSP150 KIT7:KIT150 JYX7:JYX150 JPB7:JPB150 JFF7:JFF150 IVJ7:IVJ150 ILN7:ILN150 IBR7:IBR150 HRV7:HRV150 HHZ7:HHZ150 GYD7:GYD150 GOH7:GOH150 GEL7:GEL150 FUP7:FUP150 FKT7:FKT150 FAX7:FAX150 ERB7:ERB150 EHF7:EHF150 DXJ7:DXJ150 DNN7:DNN150 DDR7:DDR150 CTV7:CTV150 CJZ7:CJZ150 CAD7:CAD150 BQH7:BQH150 BGL7:BGL150 AWP7:AWP150 AMT7:AMT150 ACX7:ACX150 TB7:TB150 JF7:JF150" xr:uid="{00000000-0002-0000-0300-000002000000}">
      <formula1>ACCOMPAGNO</formula1>
    </dataValidation>
    <dataValidation type="whole" allowBlank="1" showInputMessage="1" showErrorMessage="1" sqref="WVM982798:WVM983139 H65294:H65635 JA65294:JA65635 SW65294:SW65635 ACS65294:ACS65635 AMO65294:AMO65635 AWK65294:AWK65635 BGG65294:BGG65635 BQC65294:BQC65635 BZY65294:BZY65635 CJU65294:CJU65635 CTQ65294:CTQ65635 DDM65294:DDM65635 DNI65294:DNI65635 DXE65294:DXE65635 EHA65294:EHA65635 EQW65294:EQW65635 FAS65294:FAS65635 FKO65294:FKO65635 FUK65294:FUK65635 GEG65294:GEG65635 GOC65294:GOC65635 GXY65294:GXY65635 HHU65294:HHU65635 HRQ65294:HRQ65635 IBM65294:IBM65635 ILI65294:ILI65635 IVE65294:IVE65635 JFA65294:JFA65635 JOW65294:JOW65635 JYS65294:JYS65635 KIO65294:KIO65635 KSK65294:KSK65635 LCG65294:LCG65635 LMC65294:LMC65635 LVY65294:LVY65635 MFU65294:MFU65635 MPQ65294:MPQ65635 MZM65294:MZM65635 NJI65294:NJI65635 NTE65294:NTE65635 ODA65294:ODA65635 OMW65294:OMW65635 OWS65294:OWS65635 PGO65294:PGO65635 PQK65294:PQK65635 QAG65294:QAG65635 QKC65294:QKC65635 QTY65294:QTY65635 RDU65294:RDU65635 RNQ65294:RNQ65635 RXM65294:RXM65635 SHI65294:SHI65635 SRE65294:SRE65635 TBA65294:TBA65635 TKW65294:TKW65635 TUS65294:TUS65635 UEO65294:UEO65635 UOK65294:UOK65635 UYG65294:UYG65635 VIC65294:VIC65635 VRY65294:VRY65635 WBU65294:WBU65635 WLQ65294:WLQ65635 WVM65294:WVM65635 H130830:H131171 JA130830:JA131171 SW130830:SW131171 ACS130830:ACS131171 AMO130830:AMO131171 AWK130830:AWK131171 BGG130830:BGG131171 BQC130830:BQC131171 BZY130830:BZY131171 CJU130830:CJU131171 CTQ130830:CTQ131171 DDM130830:DDM131171 DNI130830:DNI131171 DXE130830:DXE131171 EHA130830:EHA131171 EQW130830:EQW131171 FAS130830:FAS131171 FKO130830:FKO131171 FUK130830:FUK131171 GEG130830:GEG131171 GOC130830:GOC131171 GXY130830:GXY131171 HHU130830:HHU131171 HRQ130830:HRQ131171 IBM130830:IBM131171 ILI130830:ILI131171 IVE130830:IVE131171 JFA130830:JFA131171 JOW130830:JOW131171 JYS130830:JYS131171 KIO130830:KIO131171 KSK130830:KSK131171 LCG130830:LCG131171 LMC130830:LMC131171 LVY130830:LVY131171 MFU130830:MFU131171 MPQ130830:MPQ131171 MZM130830:MZM131171 NJI130830:NJI131171 NTE130830:NTE131171 ODA130830:ODA131171 OMW130830:OMW131171 OWS130830:OWS131171 PGO130830:PGO131171 PQK130830:PQK131171 QAG130830:QAG131171 QKC130830:QKC131171 QTY130830:QTY131171 RDU130830:RDU131171 RNQ130830:RNQ131171 RXM130830:RXM131171 SHI130830:SHI131171 SRE130830:SRE131171 TBA130830:TBA131171 TKW130830:TKW131171 TUS130830:TUS131171 UEO130830:UEO131171 UOK130830:UOK131171 UYG130830:UYG131171 VIC130830:VIC131171 VRY130830:VRY131171 WBU130830:WBU131171 WLQ130830:WLQ131171 WVM130830:WVM131171 H196366:H196707 JA196366:JA196707 SW196366:SW196707 ACS196366:ACS196707 AMO196366:AMO196707 AWK196366:AWK196707 BGG196366:BGG196707 BQC196366:BQC196707 BZY196366:BZY196707 CJU196366:CJU196707 CTQ196366:CTQ196707 DDM196366:DDM196707 DNI196366:DNI196707 DXE196366:DXE196707 EHA196366:EHA196707 EQW196366:EQW196707 FAS196366:FAS196707 FKO196366:FKO196707 FUK196366:FUK196707 GEG196366:GEG196707 GOC196366:GOC196707 GXY196366:GXY196707 HHU196366:HHU196707 HRQ196366:HRQ196707 IBM196366:IBM196707 ILI196366:ILI196707 IVE196366:IVE196707 JFA196366:JFA196707 JOW196366:JOW196707 JYS196366:JYS196707 KIO196366:KIO196707 KSK196366:KSK196707 LCG196366:LCG196707 LMC196366:LMC196707 LVY196366:LVY196707 MFU196366:MFU196707 MPQ196366:MPQ196707 MZM196366:MZM196707 NJI196366:NJI196707 NTE196366:NTE196707 ODA196366:ODA196707 OMW196366:OMW196707 OWS196366:OWS196707 PGO196366:PGO196707 PQK196366:PQK196707 QAG196366:QAG196707 QKC196366:QKC196707 QTY196366:QTY196707 RDU196366:RDU196707 RNQ196366:RNQ196707 RXM196366:RXM196707 SHI196366:SHI196707 SRE196366:SRE196707 TBA196366:TBA196707 TKW196366:TKW196707 TUS196366:TUS196707 UEO196366:UEO196707 UOK196366:UOK196707 UYG196366:UYG196707 VIC196366:VIC196707 VRY196366:VRY196707 WBU196366:WBU196707 WLQ196366:WLQ196707 WVM196366:WVM196707 H261902:H262243 JA261902:JA262243 SW261902:SW262243 ACS261902:ACS262243 AMO261902:AMO262243 AWK261902:AWK262243 BGG261902:BGG262243 BQC261902:BQC262243 BZY261902:BZY262243 CJU261902:CJU262243 CTQ261902:CTQ262243 DDM261902:DDM262243 DNI261902:DNI262243 DXE261902:DXE262243 EHA261902:EHA262243 EQW261902:EQW262243 FAS261902:FAS262243 FKO261902:FKO262243 FUK261902:FUK262243 GEG261902:GEG262243 GOC261902:GOC262243 GXY261902:GXY262243 HHU261902:HHU262243 HRQ261902:HRQ262243 IBM261902:IBM262243 ILI261902:ILI262243 IVE261902:IVE262243 JFA261902:JFA262243 JOW261902:JOW262243 JYS261902:JYS262243 KIO261902:KIO262243 KSK261902:KSK262243 LCG261902:LCG262243 LMC261902:LMC262243 LVY261902:LVY262243 MFU261902:MFU262243 MPQ261902:MPQ262243 MZM261902:MZM262243 NJI261902:NJI262243 NTE261902:NTE262243 ODA261902:ODA262243 OMW261902:OMW262243 OWS261902:OWS262243 PGO261902:PGO262243 PQK261902:PQK262243 QAG261902:QAG262243 QKC261902:QKC262243 QTY261902:QTY262243 RDU261902:RDU262243 RNQ261902:RNQ262243 RXM261902:RXM262243 SHI261902:SHI262243 SRE261902:SRE262243 TBA261902:TBA262243 TKW261902:TKW262243 TUS261902:TUS262243 UEO261902:UEO262243 UOK261902:UOK262243 UYG261902:UYG262243 VIC261902:VIC262243 VRY261902:VRY262243 WBU261902:WBU262243 WLQ261902:WLQ262243 WVM261902:WVM262243 H327438:H327779 JA327438:JA327779 SW327438:SW327779 ACS327438:ACS327779 AMO327438:AMO327779 AWK327438:AWK327779 BGG327438:BGG327779 BQC327438:BQC327779 BZY327438:BZY327779 CJU327438:CJU327779 CTQ327438:CTQ327779 DDM327438:DDM327779 DNI327438:DNI327779 DXE327438:DXE327779 EHA327438:EHA327779 EQW327438:EQW327779 FAS327438:FAS327779 FKO327438:FKO327779 FUK327438:FUK327779 GEG327438:GEG327779 GOC327438:GOC327779 GXY327438:GXY327779 HHU327438:HHU327779 HRQ327438:HRQ327779 IBM327438:IBM327779 ILI327438:ILI327779 IVE327438:IVE327779 JFA327438:JFA327779 JOW327438:JOW327779 JYS327438:JYS327779 KIO327438:KIO327779 KSK327438:KSK327779 LCG327438:LCG327779 LMC327438:LMC327779 LVY327438:LVY327779 MFU327438:MFU327779 MPQ327438:MPQ327779 MZM327438:MZM327779 NJI327438:NJI327779 NTE327438:NTE327779 ODA327438:ODA327779 OMW327438:OMW327779 OWS327438:OWS327779 PGO327438:PGO327779 PQK327438:PQK327779 QAG327438:QAG327779 QKC327438:QKC327779 QTY327438:QTY327779 RDU327438:RDU327779 RNQ327438:RNQ327779 RXM327438:RXM327779 SHI327438:SHI327779 SRE327438:SRE327779 TBA327438:TBA327779 TKW327438:TKW327779 TUS327438:TUS327779 UEO327438:UEO327779 UOK327438:UOK327779 UYG327438:UYG327779 VIC327438:VIC327779 VRY327438:VRY327779 WBU327438:WBU327779 WLQ327438:WLQ327779 WVM327438:WVM327779 H392974:H393315 JA392974:JA393315 SW392974:SW393315 ACS392974:ACS393315 AMO392974:AMO393315 AWK392974:AWK393315 BGG392974:BGG393315 BQC392974:BQC393315 BZY392974:BZY393315 CJU392974:CJU393315 CTQ392974:CTQ393315 DDM392974:DDM393315 DNI392974:DNI393315 DXE392974:DXE393315 EHA392974:EHA393315 EQW392974:EQW393315 FAS392974:FAS393315 FKO392974:FKO393315 FUK392974:FUK393315 GEG392974:GEG393315 GOC392974:GOC393315 GXY392974:GXY393315 HHU392974:HHU393315 HRQ392974:HRQ393315 IBM392974:IBM393315 ILI392974:ILI393315 IVE392974:IVE393315 JFA392974:JFA393315 JOW392974:JOW393315 JYS392974:JYS393315 KIO392974:KIO393315 KSK392974:KSK393315 LCG392974:LCG393315 LMC392974:LMC393315 LVY392974:LVY393315 MFU392974:MFU393315 MPQ392974:MPQ393315 MZM392974:MZM393315 NJI392974:NJI393315 NTE392974:NTE393315 ODA392974:ODA393315 OMW392974:OMW393315 OWS392974:OWS393315 PGO392974:PGO393315 PQK392974:PQK393315 QAG392974:QAG393315 QKC392974:QKC393315 QTY392974:QTY393315 RDU392974:RDU393315 RNQ392974:RNQ393315 RXM392974:RXM393315 SHI392974:SHI393315 SRE392974:SRE393315 TBA392974:TBA393315 TKW392974:TKW393315 TUS392974:TUS393315 UEO392974:UEO393315 UOK392974:UOK393315 UYG392974:UYG393315 VIC392974:VIC393315 VRY392974:VRY393315 WBU392974:WBU393315 WLQ392974:WLQ393315 WVM392974:WVM393315 H458510:H458851 JA458510:JA458851 SW458510:SW458851 ACS458510:ACS458851 AMO458510:AMO458851 AWK458510:AWK458851 BGG458510:BGG458851 BQC458510:BQC458851 BZY458510:BZY458851 CJU458510:CJU458851 CTQ458510:CTQ458851 DDM458510:DDM458851 DNI458510:DNI458851 DXE458510:DXE458851 EHA458510:EHA458851 EQW458510:EQW458851 FAS458510:FAS458851 FKO458510:FKO458851 FUK458510:FUK458851 GEG458510:GEG458851 GOC458510:GOC458851 GXY458510:GXY458851 HHU458510:HHU458851 HRQ458510:HRQ458851 IBM458510:IBM458851 ILI458510:ILI458851 IVE458510:IVE458851 JFA458510:JFA458851 JOW458510:JOW458851 JYS458510:JYS458851 KIO458510:KIO458851 KSK458510:KSK458851 LCG458510:LCG458851 LMC458510:LMC458851 LVY458510:LVY458851 MFU458510:MFU458851 MPQ458510:MPQ458851 MZM458510:MZM458851 NJI458510:NJI458851 NTE458510:NTE458851 ODA458510:ODA458851 OMW458510:OMW458851 OWS458510:OWS458851 PGO458510:PGO458851 PQK458510:PQK458851 QAG458510:QAG458851 QKC458510:QKC458851 QTY458510:QTY458851 RDU458510:RDU458851 RNQ458510:RNQ458851 RXM458510:RXM458851 SHI458510:SHI458851 SRE458510:SRE458851 TBA458510:TBA458851 TKW458510:TKW458851 TUS458510:TUS458851 UEO458510:UEO458851 UOK458510:UOK458851 UYG458510:UYG458851 VIC458510:VIC458851 VRY458510:VRY458851 WBU458510:WBU458851 WLQ458510:WLQ458851 WVM458510:WVM458851 H524046:H524387 JA524046:JA524387 SW524046:SW524387 ACS524046:ACS524387 AMO524046:AMO524387 AWK524046:AWK524387 BGG524046:BGG524387 BQC524046:BQC524387 BZY524046:BZY524387 CJU524046:CJU524387 CTQ524046:CTQ524387 DDM524046:DDM524387 DNI524046:DNI524387 DXE524046:DXE524387 EHA524046:EHA524387 EQW524046:EQW524387 FAS524046:FAS524387 FKO524046:FKO524387 FUK524046:FUK524387 GEG524046:GEG524387 GOC524046:GOC524387 GXY524046:GXY524387 HHU524046:HHU524387 HRQ524046:HRQ524387 IBM524046:IBM524387 ILI524046:ILI524387 IVE524046:IVE524387 JFA524046:JFA524387 JOW524046:JOW524387 JYS524046:JYS524387 KIO524046:KIO524387 KSK524046:KSK524387 LCG524046:LCG524387 LMC524046:LMC524387 LVY524046:LVY524387 MFU524046:MFU524387 MPQ524046:MPQ524387 MZM524046:MZM524387 NJI524046:NJI524387 NTE524046:NTE524387 ODA524046:ODA524387 OMW524046:OMW524387 OWS524046:OWS524387 PGO524046:PGO524387 PQK524046:PQK524387 QAG524046:QAG524387 QKC524046:QKC524387 QTY524046:QTY524387 RDU524046:RDU524387 RNQ524046:RNQ524387 RXM524046:RXM524387 SHI524046:SHI524387 SRE524046:SRE524387 TBA524046:TBA524387 TKW524046:TKW524387 TUS524046:TUS524387 UEO524046:UEO524387 UOK524046:UOK524387 UYG524046:UYG524387 VIC524046:VIC524387 VRY524046:VRY524387 WBU524046:WBU524387 WLQ524046:WLQ524387 WVM524046:WVM524387 H589582:H589923 JA589582:JA589923 SW589582:SW589923 ACS589582:ACS589923 AMO589582:AMO589923 AWK589582:AWK589923 BGG589582:BGG589923 BQC589582:BQC589923 BZY589582:BZY589923 CJU589582:CJU589923 CTQ589582:CTQ589923 DDM589582:DDM589923 DNI589582:DNI589923 DXE589582:DXE589923 EHA589582:EHA589923 EQW589582:EQW589923 FAS589582:FAS589923 FKO589582:FKO589923 FUK589582:FUK589923 GEG589582:GEG589923 GOC589582:GOC589923 GXY589582:GXY589923 HHU589582:HHU589923 HRQ589582:HRQ589923 IBM589582:IBM589923 ILI589582:ILI589923 IVE589582:IVE589923 JFA589582:JFA589923 JOW589582:JOW589923 JYS589582:JYS589923 KIO589582:KIO589923 KSK589582:KSK589923 LCG589582:LCG589923 LMC589582:LMC589923 LVY589582:LVY589923 MFU589582:MFU589923 MPQ589582:MPQ589923 MZM589582:MZM589923 NJI589582:NJI589923 NTE589582:NTE589923 ODA589582:ODA589923 OMW589582:OMW589923 OWS589582:OWS589923 PGO589582:PGO589923 PQK589582:PQK589923 QAG589582:QAG589923 QKC589582:QKC589923 QTY589582:QTY589923 RDU589582:RDU589923 RNQ589582:RNQ589923 RXM589582:RXM589923 SHI589582:SHI589923 SRE589582:SRE589923 TBA589582:TBA589923 TKW589582:TKW589923 TUS589582:TUS589923 UEO589582:UEO589923 UOK589582:UOK589923 UYG589582:UYG589923 VIC589582:VIC589923 VRY589582:VRY589923 WBU589582:WBU589923 WLQ589582:WLQ589923 WVM589582:WVM589923 H655118:H655459 JA655118:JA655459 SW655118:SW655459 ACS655118:ACS655459 AMO655118:AMO655459 AWK655118:AWK655459 BGG655118:BGG655459 BQC655118:BQC655459 BZY655118:BZY655459 CJU655118:CJU655459 CTQ655118:CTQ655459 DDM655118:DDM655459 DNI655118:DNI655459 DXE655118:DXE655459 EHA655118:EHA655459 EQW655118:EQW655459 FAS655118:FAS655459 FKO655118:FKO655459 FUK655118:FUK655459 GEG655118:GEG655459 GOC655118:GOC655459 GXY655118:GXY655459 HHU655118:HHU655459 HRQ655118:HRQ655459 IBM655118:IBM655459 ILI655118:ILI655459 IVE655118:IVE655459 JFA655118:JFA655459 JOW655118:JOW655459 JYS655118:JYS655459 KIO655118:KIO655459 KSK655118:KSK655459 LCG655118:LCG655459 LMC655118:LMC655459 LVY655118:LVY655459 MFU655118:MFU655459 MPQ655118:MPQ655459 MZM655118:MZM655459 NJI655118:NJI655459 NTE655118:NTE655459 ODA655118:ODA655459 OMW655118:OMW655459 OWS655118:OWS655459 PGO655118:PGO655459 PQK655118:PQK655459 QAG655118:QAG655459 QKC655118:QKC655459 QTY655118:QTY655459 RDU655118:RDU655459 RNQ655118:RNQ655459 RXM655118:RXM655459 SHI655118:SHI655459 SRE655118:SRE655459 TBA655118:TBA655459 TKW655118:TKW655459 TUS655118:TUS655459 UEO655118:UEO655459 UOK655118:UOK655459 UYG655118:UYG655459 VIC655118:VIC655459 VRY655118:VRY655459 WBU655118:WBU655459 WLQ655118:WLQ655459 WVM655118:WVM655459 H720654:H720995 JA720654:JA720995 SW720654:SW720995 ACS720654:ACS720995 AMO720654:AMO720995 AWK720654:AWK720995 BGG720654:BGG720995 BQC720654:BQC720995 BZY720654:BZY720995 CJU720654:CJU720995 CTQ720654:CTQ720995 DDM720654:DDM720995 DNI720654:DNI720995 DXE720654:DXE720995 EHA720654:EHA720995 EQW720654:EQW720995 FAS720654:FAS720995 FKO720654:FKO720995 FUK720654:FUK720995 GEG720654:GEG720995 GOC720654:GOC720995 GXY720654:GXY720995 HHU720654:HHU720995 HRQ720654:HRQ720995 IBM720654:IBM720995 ILI720654:ILI720995 IVE720654:IVE720995 JFA720654:JFA720995 JOW720654:JOW720995 JYS720654:JYS720995 KIO720654:KIO720995 KSK720654:KSK720995 LCG720654:LCG720995 LMC720654:LMC720995 LVY720654:LVY720995 MFU720654:MFU720995 MPQ720654:MPQ720995 MZM720654:MZM720995 NJI720654:NJI720995 NTE720654:NTE720995 ODA720654:ODA720995 OMW720654:OMW720995 OWS720654:OWS720995 PGO720654:PGO720995 PQK720654:PQK720995 QAG720654:QAG720995 QKC720654:QKC720995 QTY720654:QTY720995 RDU720654:RDU720995 RNQ720654:RNQ720995 RXM720654:RXM720995 SHI720654:SHI720995 SRE720654:SRE720995 TBA720654:TBA720995 TKW720654:TKW720995 TUS720654:TUS720995 UEO720654:UEO720995 UOK720654:UOK720995 UYG720654:UYG720995 VIC720654:VIC720995 VRY720654:VRY720995 WBU720654:WBU720995 WLQ720654:WLQ720995 WVM720654:WVM720995 H786190:H786531 JA786190:JA786531 SW786190:SW786531 ACS786190:ACS786531 AMO786190:AMO786531 AWK786190:AWK786531 BGG786190:BGG786531 BQC786190:BQC786531 BZY786190:BZY786531 CJU786190:CJU786531 CTQ786190:CTQ786531 DDM786190:DDM786531 DNI786190:DNI786531 DXE786190:DXE786531 EHA786190:EHA786531 EQW786190:EQW786531 FAS786190:FAS786531 FKO786190:FKO786531 FUK786190:FUK786531 GEG786190:GEG786531 GOC786190:GOC786531 GXY786190:GXY786531 HHU786190:HHU786531 HRQ786190:HRQ786531 IBM786190:IBM786531 ILI786190:ILI786531 IVE786190:IVE786531 JFA786190:JFA786531 JOW786190:JOW786531 JYS786190:JYS786531 KIO786190:KIO786531 KSK786190:KSK786531 LCG786190:LCG786531 LMC786190:LMC786531 LVY786190:LVY786531 MFU786190:MFU786531 MPQ786190:MPQ786531 MZM786190:MZM786531 NJI786190:NJI786531 NTE786190:NTE786531 ODA786190:ODA786531 OMW786190:OMW786531 OWS786190:OWS786531 PGO786190:PGO786531 PQK786190:PQK786531 QAG786190:QAG786531 QKC786190:QKC786531 QTY786190:QTY786531 RDU786190:RDU786531 RNQ786190:RNQ786531 RXM786190:RXM786531 SHI786190:SHI786531 SRE786190:SRE786531 TBA786190:TBA786531 TKW786190:TKW786531 TUS786190:TUS786531 UEO786190:UEO786531 UOK786190:UOK786531 UYG786190:UYG786531 VIC786190:VIC786531 VRY786190:VRY786531 WBU786190:WBU786531 WLQ786190:WLQ786531 WVM786190:WVM786531 H851726:H852067 JA851726:JA852067 SW851726:SW852067 ACS851726:ACS852067 AMO851726:AMO852067 AWK851726:AWK852067 BGG851726:BGG852067 BQC851726:BQC852067 BZY851726:BZY852067 CJU851726:CJU852067 CTQ851726:CTQ852067 DDM851726:DDM852067 DNI851726:DNI852067 DXE851726:DXE852067 EHA851726:EHA852067 EQW851726:EQW852067 FAS851726:FAS852067 FKO851726:FKO852067 FUK851726:FUK852067 GEG851726:GEG852067 GOC851726:GOC852067 GXY851726:GXY852067 HHU851726:HHU852067 HRQ851726:HRQ852067 IBM851726:IBM852067 ILI851726:ILI852067 IVE851726:IVE852067 JFA851726:JFA852067 JOW851726:JOW852067 JYS851726:JYS852067 KIO851726:KIO852067 KSK851726:KSK852067 LCG851726:LCG852067 LMC851726:LMC852067 LVY851726:LVY852067 MFU851726:MFU852067 MPQ851726:MPQ852067 MZM851726:MZM852067 NJI851726:NJI852067 NTE851726:NTE852067 ODA851726:ODA852067 OMW851726:OMW852067 OWS851726:OWS852067 PGO851726:PGO852067 PQK851726:PQK852067 QAG851726:QAG852067 QKC851726:QKC852067 QTY851726:QTY852067 RDU851726:RDU852067 RNQ851726:RNQ852067 RXM851726:RXM852067 SHI851726:SHI852067 SRE851726:SRE852067 TBA851726:TBA852067 TKW851726:TKW852067 TUS851726:TUS852067 UEO851726:UEO852067 UOK851726:UOK852067 UYG851726:UYG852067 VIC851726:VIC852067 VRY851726:VRY852067 WBU851726:WBU852067 WLQ851726:WLQ852067 WVM851726:WVM852067 H917262:H917603 JA917262:JA917603 SW917262:SW917603 ACS917262:ACS917603 AMO917262:AMO917603 AWK917262:AWK917603 BGG917262:BGG917603 BQC917262:BQC917603 BZY917262:BZY917603 CJU917262:CJU917603 CTQ917262:CTQ917603 DDM917262:DDM917603 DNI917262:DNI917603 DXE917262:DXE917603 EHA917262:EHA917603 EQW917262:EQW917603 FAS917262:FAS917603 FKO917262:FKO917603 FUK917262:FUK917603 GEG917262:GEG917603 GOC917262:GOC917603 GXY917262:GXY917603 HHU917262:HHU917603 HRQ917262:HRQ917603 IBM917262:IBM917603 ILI917262:ILI917603 IVE917262:IVE917603 JFA917262:JFA917603 JOW917262:JOW917603 JYS917262:JYS917603 KIO917262:KIO917603 KSK917262:KSK917603 LCG917262:LCG917603 LMC917262:LMC917603 LVY917262:LVY917603 MFU917262:MFU917603 MPQ917262:MPQ917603 MZM917262:MZM917603 NJI917262:NJI917603 NTE917262:NTE917603 ODA917262:ODA917603 OMW917262:OMW917603 OWS917262:OWS917603 PGO917262:PGO917603 PQK917262:PQK917603 QAG917262:QAG917603 QKC917262:QKC917603 QTY917262:QTY917603 RDU917262:RDU917603 RNQ917262:RNQ917603 RXM917262:RXM917603 SHI917262:SHI917603 SRE917262:SRE917603 TBA917262:TBA917603 TKW917262:TKW917603 TUS917262:TUS917603 UEO917262:UEO917603 UOK917262:UOK917603 UYG917262:UYG917603 VIC917262:VIC917603 VRY917262:VRY917603 WBU917262:WBU917603 WLQ917262:WLQ917603 WVM917262:WVM917603 H982798:H983139 JA982798:JA983139 SW982798:SW983139 ACS982798:ACS983139 AMO982798:AMO983139 AWK982798:AWK983139 BGG982798:BGG983139 BQC982798:BQC983139 BZY982798:BZY983139 CJU982798:CJU983139 CTQ982798:CTQ983139 DDM982798:DDM983139 DNI982798:DNI983139 DXE982798:DXE983139 EHA982798:EHA983139 EQW982798:EQW983139 FAS982798:FAS983139 FKO982798:FKO983139 FUK982798:FUK983139 GEG982798:GEG983139 GOC982798:GOC983139 GXY982798:GXY983139 HHU982798:HHU983139 HRQ982798:HRQ983139 IBM982798:IBM983139 ILI982798:ILI983139 IVE982798:IVE983139 JFA982798:JFA983139 JOW982798:JOW983139 JYS982798:JYS983139 KIO982798:KIO983139 KSK982798:KSK983139 LCG982798:LCG983139 LMC982798:LMC983139 LVY982798:LVY983139 MFU982798:MFU983139 MPQ982798:MPQ983139 MZM982798:MZM983139 NJI982798:NJI983139 NTE982798:NTE983139 ODA982798:ODA983139 OMW982798:OMW983139 OWS982798:OWS983139 PGO982798:PGO983139 PQK982798:PQK983139 QAG982798:QAG983139 QKC982798:QKC983139 QTY982798:QTY983139 RDU982798:RDU983139 RNQ982798:RNQ983139 RXM982798:RXM983139 SHI982798:SHI983139 SRE982798:SRE983139 TBA982798:TBA983139 TKW982798:TKW983139 TUS982798:TUS983139 UEO982798:UEO983139 UOK982798:UOK983139 UYG982798:UYG983139 VIC982798:VIC983139 VRY982798:VRY983139 WBU982798:WBU983139 WLQ982798:WLQ983139 L982798:L983139 L65294:L65635 L130830:L131171 L196366:L196707 L261902:L262243 L327438:L327779 L392974:L393315 L458510:L458851 L524046:L524387 L589582:L589923 L655118:L655459 L720654:L720995 L786190:L786531 L851726:L852067 L917262:L917603 JA7:JA150 WVM7:WVM150 WLQ7:WLQ150 WBU7:WBU150 VRY7:VRY150 VIC7:VIC150 UYG7:UYG150 UOK7:UOK150 UEO7:UEO150 TUS7:TUS150 TKW7:TKW150 TBA7:TBA150 SRE7:SRE150 SHI7:SHI150 RXM7:RXM150 RNQ7:RNQ150 RDU7:RDU150 QTY7:QTY150 QKC7:QKC150 QAG7:QAG150 PQK7:PQK150 PGO7:PGO150 OWS7:OWS150 OMW7:OMW150 ODA7:ODA150 NTE7:NTE150 NJI7:NJI150 MZM7:MZM150 MPQ7:MPQ150 MFU7:MFU150 LVY7:LVY150 LMC7:LMC150 LCG7:LCG150 KSK7:KSK150 KIO7:KIO150 JYS7:JYS150 JOW7:JOW150 JFA7:JFA150 IVE7:IVE150 ILI7:ILI150 IBM7:IBM150 HRQ7:HRQ150 HHU7:HHU150 GXY7:GXY150 GOC7:GOC150 GEG7:GEG150 FUK7:FUK150 FKO7:FKO150 FAS7:FAS150 EQW7:EQW150 EHA7:EHA150 DXE7:DXE150 DNI7:DNI150 DDM7:DDM150 CTQ7:CTQ150 CJU7:CJU150 BZY7:BZY150 BQC7:BQC150 BGG7:BGG150 AWK7:AWK150 AMO7:AMO150 ACS7:ACS150 SW7:SW150" xr:uid="{00000000-0002-0000-0300-000003000000}">
      <formula1>1</formula1>
      <formula2>305</formula2>
    </dataValidation>
    <dataValidation type="whole" allowBlank="1" showInputMessage="1" showErrorMessage="1" prompt="Inserire solo i giorni di assenza fatturati/da fatturare" sqref="WVN982798:WVN983139 JB65294:JB65635 SX65294:SX65635 ACT65294:ACT65635 AMP65294:AMP65635 AWL65294:AWL65635 BGH65294:BGH65635 BQD65294:BQD65635 BZZ65294:BZZ65635 CJV65294:CJV65635 CTR65294:CTR65635 DDN65294:DDN65635 DNJ65294:DNJ65635 DXF65294:DXF65635 EHB65294:EHB65635 EQX65294:EQX65635 FAT65294:FAT65635 FKP65294:FKP65635 FUL65294:FUL65635 GEH65294:GEH65635 GOD65294:GOD65635 GXZ65294:GXZ65635 HHV65294:HHV65635 HRR65294:HRR65635 IBN65294:IBN65635 ILJ65294:ILJ65635 IVF65294:IVF65635 JFB65294:JFB65635 JOX65294:JOX65635 JYT65294:JYT65635 KIP65294:KIP65635 KSL65294:KSL65635 LCH65294:LCH65635 LMD65294:LMD65635 LVZ65294:LVZ65635 MFV65294:MFV65635 MPR65294:MPR65635 MZN65294:MZN65635 NJJ65294:NJJ65635 NTF65294:NTF65635 ODB65294:ODB65635 OMX65294:OMX65635 OWT65294:OWT65635 PGP65294:PGP65635 PQL65294:PQL65635 QAH65294:QAH65635 QKD65294:QKD65635 QTZ65294:QTZ65635 RDV65294:RDV65635 RNR65294:RNR65635 RXN65294:RXN65635 SHJ65294:SHJ65635 SRF65294:SRF65635 TBB65294:TBB65635 TKX65294:TKX65635 TUT65294:TUT65635 UEP65294:UEP65635 UOL65294:UOL65635 UYH65294:UYH65635 VID65294:VID65635 VRZ65294:VRZ65635 WBV65294:WBV65635 WLR65294:WLR65635 WVN65294:WVN65635 JB130830:JB131171 SX130830:SX131171 ACT130830:ACT131171 AMP130830:AMP131171 AWL130830:AWL131171 BGH130830:BGH131171 BQD130830:BQD131171 BZZ130830:BZZ131171 CJV130830:CJV131171 CTR130830:CTR131171 DDN130830:DDN131171 DNJ130830:DNJ131171 DXF130830:DXF131171 EHB130830:EHB131171 EQX130830:EQX131171 FAT130830:FAT131171 FKP130830:FKP131171 FUL130830:FUL131171 GEH130830:GEH131171 GOD130830:GOD131171 GXZ130830:GXZ131171 HHV130830:HHV131171 HRR130830:HRR131171 IBN130830:IBN131171 ILJ130830:ILJ131171 IVF130830:IVF131171 JFB130830:JFB131171 JOX130830:JOX131171 JYT130830:JYT131171 KIP130830:KIP131171 KSL130830:KSL131171 LCH130830:LCH131171 LMD130830:LMD131171 LVZ130830:LVZ131171 MFV130830:MFV131171 MPR130830:MPR131171 MZN130830:MZN131171 NJJ130830:NJJ131171 NTF130830:NTF131171 ODB130830:ODB131171 OMX130830:OMX131171 OWT130830:OWT131171 PGP130830:PGP131171 PQL130830:PQL131171 QAH130830:QAH131171 QKD130830:QKD131171 QTZ130830:QTZ131171 RDV130830:RDV131171 RNR130830:RNR131171 RXN130830:RXN131171 SHJ130830:SHJ131171 SRF130830:SRF131171 TBB130830:TBB131171 TKX130830:TKX131171 TUT130830:TUT131171 UEP130830:UEP131171 UOL130830:UOL131171 UYH130830:UYH131171 VID130830:VID131171 VRZ130830:VRZ131171 WBV130830:WBV131171 WLR130830:WLR131171 WVN130830:WVN131171 JB196366:JB196707 SX196366:SX196707 ACT196366:ACT196707 AMP196366:AMP196707 AWL196366:AWL196707 BGH196366:BGH196707 BQD196366:BQD196707 BZZ196366:BZZ196707 CJV196366:CJV196707 CTR196366:CTR196707 DDN196366:DDN196707 DNJ196366:DNJ196707 DXF196366:DXF196707 EHB196366:EHB196707 EQX196366:EQX196707 FAT196366:FAT196707 FKP196366:FKP196707 FUL196366:FUL196707 GEH196366:GEH196707 GOD196366:GOD196707 GXZ196366:GXZ196707 HHV196366:HHV196707 HRR196366:HRR196707 IBN196366:IBN196707 ILJ196366:ILJ196707 IVF196366:IVF196707 JFB196366:JFB196707 JOX196366:JOX196707 JYT196366:JYT196707 KIP196366:KIP196707 KSL196366:KSL196707 LCH196366:LCH196707 LMD196366:LMD196707 LVZ196366:LVZ196707 MFV196366:MFV196707 MPR196366:MPR196707 MZN196366:MZN196707 NJJ196366:NJJ196707 NTF196366:NTF196707 ODB196366:ODB196707 OMX196366:OMX196707 OWT196366:OWT196707 PGP196366:PGP196707 PQL196366:PQL196707 QAH196366:QAH196707 QKD196366:QKD196707 QTZ196366:QTZ196707 RDV196366:RDV196707 RNR196366:RNR196707 RXN196366:RXN196707 SHJ196366:SHJ196707 SRF196366:SRF196707 TBB196366:TBB196707 TKX196366:TKX196707 TUT196366:TUT196707 UEP196366:UEP196707 UOL196366:UOL196707 UYH196366:UYH196707 VID196366:VID196707 VRZ196366:VRZ196707 WBV196366:WBV196707 WLR196366:WLR196707 WVN196366:WVN196707 JB261902:JB262243 SX261902:SX262243 ACT261902:ACT262243 AMP261902:AMP262243 AWL261902:AWL262243 BGH261902:BGH262243 BQD261902:BQD262243 BZZ261902:BZZ262243 CJV261902:CJV262243 CTR261902:CTR262243 DDN261902:DDN262243 DNJ261902:DNJ262243 DXF261902:DXF262243 EHB261902:EHB262243 EQX261902:EQX262243 FAT261902:FAT262243 FKP261902:FKP262243 FUL261902:FUL262243 GEH261902:GEH262243 GOD261902:GOD262243 GXZ261902:GXZ262243 HHV261902:HHV262243 HRR261902:HRR262243 IBN261902:IBN262243 ILJ261902:ILJ262243 IVF261902:IVF262243 JFB261902:JFB262243 JOX261902:JOX262243 JYT261902:JYT262243 KIP261902:KIP262243 KSL261902:KSL262243 LCH261902:LCH262243 LMD261902:LMD262243 LVZ261902:LVZ262243 MFV261902:MFV262243 MPR261902:MPR262243 MZN261902:MZN262243 NJJ261902:NJJ262243 NTF261902:NTF262243 ODB261902:ODB262243 OMX261902:OMX262243 OWT261902:OWT262243 PGP261902:PGP262243 PQL261902:PQL262243 QAH261902:QAH262243 QKD261902:QKD262243 QTZ261902:QTZ262243 RDV261902:RDV262243 RNR261902:RNR262243 RXN261902:RXN262243 SHJ261902:SHJ262243 SRF261902:SRF262243 TBB261902:TBB262243 TKX261902:TKX262243 TUT261902:TUT262243 UEP261902:UEP262243 UOL261902:UOL262243 UYH261902:UYH262243 VID261902:VID262243 VRZ261902:VRZ262243 WBV261902:WBV262243 WLR261902:WLR262243 WVN261902:WVN262243 JB327438:JB327779 SX327438:SX327779 ACT327438:ACT327779 AMP327438:AMP327779 AWL327438:AWL327779 BGH327438:BGH327779 BQD327438:BQD327779 BZZ327438:BZZ327779 CJV327438:CJV327779 CTR327438:CTR327779 DDN327438:DDN327779 DNJ327438:DNJ327779 DXF327438:DXF327779 EHB327438:EHB327779 EQX327438:EQX327779 FAT327438:FAT327779 FKP327438:FKP327779 FUL327438:FUL327779 GEH327438:GEH327779 GOD327438:GOD327779 GXZ327438:GXZ327779 HHV327438:HHV327779 HRR327438:HRR327779 IBN327438:IBN327779 ILJ327438:ILJ327779 IVF327438:IVF327779 JFB327438:JFB327779 JOX327438:JOX327779 JYT327438:JYT327779 KIP327438:KIP327779 KSL327438:KSL327779 LCH327438:LCH327779 LMD327438:LMD327779 LVZ327438:LVZ327779 MFV327438:MFV327779 MPR327438:MPR327779 MZN327438:MZN327779 NJJ327438:NJJ327779 NTF327438:NTF327779 ODB327438:ODB327779 OMX327438:OMX327779 OWT327438:OWT327779 PGP327438:PGP327779 PQL327438:PQL327779 QAH327438:QAH327779 QKD327438:QKD327779 QTZ327438:QTZ327779 RDV327438:RDV327779 RNR327438:RNR327779 RXN327438:RXN327779 SHJ327438:SHJ327779 SRF327438:SRF327779 TBB327438:TBB327779 TKX327438:TKX327779 TUT327438:TUT327779 UEP327438:UEP327779 UOL327438:UOL327779 UYH327438:UYH327779 VID327438:VID327779 VRZ327438:VRZ327779 WBV327438:WBV327779 WLR327438:WLR327779 WVN327438:WVN327779 JB392974:JB393315 SX392974:SX393315 ACT392974:ACT393315 AMP392974:AMP393315 AWL392974:AWL393315 BGH392974:BGH393315 BQD392974:BQD393315 BZZ392974:BZZ393315 CJV392974:CJV393315 CTR392974:CTR393315 DDN392974:DDN393315 DNJ392974:DNJ393315 DXF392974:DXF393315 EHB392974:EHB393315 EQX392974:EQX393315 FAT392974:FAT393315 FKP392974:FKP393315 FUL392974:FUL393315 GEH392974:GEH393315 GOD392974:GOD393315 GXZ392974:GXZ393315 HHV392974:HHV393315 HRR392974:HRR393315 IBN392974:IBN393315 ILJ392974:ILJ393315 IVF392974:IVF393315 JFB392974:JFB393315 JOX392974:JOX393315 JYT392974:JYT393315 KIP392974:KIP393315 KSL392974:KSL393315 LCH392974:LCH393315 LMD392974:LMD393315 LVZ392974:LVZ393315 MFV392974:MFV393315 MPR392974:MPR393315 MZN392974:MZN393315 NJJ392974:NJJ393315 NTF392974:NTF393315 ODB392974:ODB393315 OMX392974:OMX393315 OWT392974:OWT393315 PGP392974:PGP393315 PQL392974:PQL393315 QAH392974:QAH393315 QKD392974:QKD393315 QTZ392974:QTZ393315 RDV392974:RDV393315 RNR392974:RNR393315 RXN392974:RXN393315 SHJ392974:SHJ393315 SRF392974:SRF393315 TBB392974:TBB393315 TKX392974:TKX393315 TUT392974:TUT393315 UEP392974:UEP393315 UOL392974:UOL393315 UYH392974:UYH393315 VID392974:VID393315 VRZ392974:VRZ393315 WBV392974:WBV393315 WLR392974:WLR393315 WVN392974:WVN393315 JB458510:JB458851 SX458510:SX458851 ACT458510:ACT458851 AMP458510:AMP458851 AWL458510:AWL458851 BGH458510:BGH458851 BQD458510:BQD458851 BZZ458510:BZZ458851 CJV458510:CJV458851 CTR458510:CTR458851 DDN458510:DDN458851 DNJ458510:DNJ458851 DXF458510:DXF458851 EHB458510:EHB458851 EQX458510:EQX458851 FAT458510:FAT458851 FKP458510:FKP458851 FUL458510:FUL458851 GEH458510:GEH458851 GOD458510:GOD458851 GXZ458510:GXZ458851 HHV458510:HHV458851 HRR458510:HRR458851 IBN458510:IBN458851 ILJ458510:ILJ458851 IVF458510:IVF458851 JFB458510:JFB458851 JOX458510:JOX458851 JYT458510:JYT458851 KIP458510:KIP458851 KSL458510:KSL458851 LCH458510:LCH458851 LMD458510:LMD458851 LVZ458510:LVZ458851 MFV458510:MFV458851 MPR458510:MPR458851 MZN458510:MZN458851 NJJ458510:NJJ458851 NTF458510:NTF458851 ODB458510:ODB458851 OMX458510:OMX458851 OWT458510:OWT458851 PGP458510:PGP458851 PQL458510:PQL458851 QAH458510:QAH458851 QKD458510:QKD458851 QTZ458510:QTZ458851 RDV458510:RDV458851 RNR458510:RNR458851 RXN458510:RXN458851 SHJ458510:SHJ458851 SRF458510:SRF458851 TBB458510:TBB458851 TKX458510:TKX458851 TUT458510:TUT458851 UEP458510:UEP458851 UOL458510:UOL458851 UYH458510:UYH458851 VID458510:VID458851 VRZ458510:VRZ458851 WBV458510:WBV458851 WLR458510:WLR458851 WVN458510:WVN458851 JB524046:JB524387 SX524046:SX524387 ACT524046:ACT524387 AMP524046:AMP524387 AWL524046:AWL524387 BGH524046:BGH524387 BQD524046:BQD524387 BZZ524046:BZZ524387 CJV524046:CJV524387 CTR524046:CTR524387 DDN524046:DDN524387 DNJ524046:DNJ524387 DXF524046:DXF524387 EHB524046:EHB524387 EQX524046:EQX524387 FAT524046:FAT524387 FKP524046:FKP524387 FUL524046:FUL524387 GEH524046:GEH524387 GOD524046:GOD524387 GXZ524046:GXZ524387 HHV524046:HHV524387 HRR524046:HRR524387 IBN524046:IBN524387 ILJ524046:ILJ524387 IVF524046:IVF524387 JFB524046:JFB524387 JOX524046:JOX524387 JYT524046:JYT524387 KIP524046:KIP524387 KSL524046:KSL524387 LCH524046:LCH524387 LMD524046:LMD524387 LVZ524046:LVZ524387 MFV524046:MFV524387 MPR524046:MPR524387 MZN524046:MZN524387 NJJ524046:NJJ524387 NTF524046:NTF524387 ODB524046:ODB524387 OMX524046:OMX524387 OWT524046:OWT524387 PGP524046:PGP524387 PQL524046:PQL524387 QAH524046:QAH524387 QKD524046:QKD524387 QTZ524046:QTZ524387 RDV524046:RDV524387 RNR524046:RNR524387 RXN524046:RXN524387 SHJ524046:SHJ524387 SRF524046:SRF524387 TBB524046:TBB524387 TKX524046:TKX524387 TUT524046:TUT524387 UEP524046:UEP524387 UOL524046:UOL524387 UYH524046:UYH524387 VID524046:VID524387 VRZ524046:VRZ524387 WBV524046:WBV524387 WLR524046:WLR524387 WVN524046:WVN524387 JB589582:JB589923 SX589582:SX589923 ACT589582:ACT589923 AMP589582:AMP589923 AWL589582:AWL589923 BGH589582:BGH589923 BQD589582:BQD589923 BZZ589582:BZZ589923 CJV589582:CJV589923 CTR589582:CTR589923 DDN589582:DDN589923 DNJ589582:DNJ589923 DXF589582:DXF589923 EHB589582:EHB589923 EQX589582:EQX589923 FAT589582:FAT589923 FKP589582:FKP589923 FUL589582:FUL589923 GEH589582:GEH589923 GOD589582:GOD589923 GXZ589582:GXZ589923 HHV589582:HHV589923 HRR589582:HRR589923 IBN589582:IBN589923 ILJ589582:ILJ589923 IVF589582:IVF589923 JFB589582:JFB589923 JOX589582:JOX589923 JYT589582:JYT589923 KIP589582:KIP589923 KSL589582:KSL589923 LCH589582:LCH589923 LMD589582:LMD589923 LVZ589582:LVZ589923 MFV589582:MFV589923 MPR589582:MPR589923 MZN589582:MZN589923 NJJ589582:NJJ589923 NTF589582:NTF589923 ODB589582:ODB589923 OMX589582:OMX589923 OWT589582:OWT589923 PGP589582:PGP589923 PQL589582:PQL589923 QAH589582:QAH589923 QKD589582:QKD589923 QTZ589582:QTZ589923 RDV589582:RDV589923 RNR589582:RNR589923 RXN589582:RXN589923 SHJ589582:SHJ589923 SRF589582:SRF589923 TBB589582:TBB589923 TKX589582:TKX589923 TUT589582:TUT589923 UEP589582:UEP589923 UOL589582:UOL589923 UYH589582:UYH589923 VID589582:VID589923 VRZ589582:VRZ589923 WBV589582:WBV589923 WLR589582:WLR589923 WVN589582:WVN589923 JB655118:JB655459 SX655118:SX655459 ACT655118:ACT655459 AMP655118:AMP655459 AWL655118:AWL655459 BGH655118:BGH655459 BQD655118:BQD655459 BZZ655118:BZZ655459 CJV655118:CJV655459 CTR655118:CTR655459 DDN655118:DDN655459 DNJ655118:DNJ655459 DXF655118:DXF655459 EHB655118:EHB655459 EQX655118:EQX655459 FAT655118:FAT655459 FKP655118:FKP655459 FUL655118:FUL655459 GEH655118:GEH655459 GOD655118:GOD655459 GXZ655118:GXZ655459 HHV655118:HHV655459 HRR655118:HRR655459 IBN655118:IBN655459 ILJ655118:ILJ655459 IVF655118:IVF655459 JFB655118:JFB655459 JOX655118:JOX655459 JYT655118:JYT655459 KIP655118:KIP655459 KSL655118:KSL655459 LCH655118:LCH655459 LMD655118:LMD655459 LVZ655118:LVZ655459 MFV655118:MFV655459 MPR655118:MPR655459 MZN655118:MZN655459 NJJ655118:NJJ655459 NTF655118:NTF655459 ODB655118:ODB655459 OMX655118:OMX655459 OWT655118:OWT655459 PGP655118:PGP655459 PQL655118:PQL655459 QAH655118:QAH655459 QKD655118:QKD655459 QTZ655118:QTZ655459 RDV655118:RDV655459 RNR655118:RNR655459 RXN655118:RXN655459 SHJ655118:SHJ655459 SRF655118:SRF655459 TBB655118:TBB655459 TKX655118:TKX655459 TUT655118:TUT655459 UEP655118:UEP655459 UOL655118:UOL655459 UYH655118:UYH655459 VID655118:VID655459 VRZ655118:VRZ655459 WBV655118:WBV655459 WLR655118:WLR655459 WVN655118:WVN655459 JB720654:JB720995 SX720654:SX720995 ACT720654:ACT720995 AMP720654:AMP720995 AWL720654:AWL720995 BGH720654:BGH720995 BQD720654:BQD720995 BZZ720654:BZZ720995 CJV720654:CJV720995 CTR720654:CTR720995 DDN720654:DDN720995 DNJ720654:DNJ720995 DXF720654:DXF720995 EHB720654:EHB720995 EQX720654:EQX720995 FAT720654:FAT720995 FKP720654:FKP720995 FUL720654:FUL720995 GEH720654:GEH720995 GOD720654:GOD720995 GXZ720654:GXZ720995 HHV720654:HHV720995 HRR720654:HRR720995 IBN720654:IBN720995 ILJ720654:ILJ720995 IVF720654:IVF720995 JFB720654:JFB720995 JOX720654:JOX720995 JYT720654:JYT720995 KIP720654:KIP720995 KSL720654:KSL720995 LCH720654:LCH720995 LMD720654:LMD720995 LVZ720654:LVZ720995 MFV720654:MFV720995 MPR720654:MPR720995 MZN720654:MZN720995 NJJ720654:NJJ720995 NTF720654:NTF720995 ODB720654:ODB720995 OMX720654:OMX720995 OWT720654:OWT720995 PGP720654:PGP720995 PQL720654:PQL720995 QAH720654:QAH720995 QKD720654:QKD720995 QTZ720654:QTZ720995 RDV720654:RDV720995 RNR720654:RNR720995 RXN720654:RXN720995 SHJ720654:SHJ720995 SRF720654:SRF720995 TBB720654:TBB720995 TKX720654:TKX720995 TUT720654:TUT720995 UEP720654:UEP720995 UOL720654:UOL720995 UYH720654:UYH720995 VID720654:VID720995 VRZ720654:VRZ720995 WBV720654:WBV720995 WLR720654:WLR720995 WVN720654:WVN720995 JB786190:JB786531 SX786190:SX786531 ACT786190:ACT786531 AMP786190:AMP786531 AWL786190:AWL786531 BGH786190:BGH786531 BQD786190:BQD786531 BZZ786190:BZZ786531 CJV786190:CJV786531 CTR786190:CTR786531 DDN786190:DDN786531 DNJ786190:DNJ786531 DXF786190:DXF786531 EHB786190:EHB786531 EQX786190:EQX786531 FAT786190:FAT786531 FKP786190:FKP786531 FUL786190:FUL786531 GEH786190:GEH786531 GOD786190:GOD786531 GXZ786190:GXZ786531 HHV786190:HHV786531 HRR786190:HRR786531 IBN786190:IBN786531 ILJ786190:ILJ786531 IVF786190:IVF786531 JFB786190:JFB786531 JOX786190:JOX786531 JYT786190:JYT786531 KIP786190:KIP786531 KSL786190:KSL786531 LCH786190:LCH786531 LMD786190:LMD786531 LVZ786190:LVZ786531 MFV786190:MFV786531 MPR786190:MPR786531 MZN786190:MZN786531 NJJ786190:NJJ786531 NTF786190:NTF786531 ODB786190:ODB786531 OMX786190:OMX786531 OWT786190:OWT786531 PGP786190:PGP786531 PQL786190:PQL786531 QAH786190:QAH786531 QKD786190:QKD786531 QTZ786190:QTZ786531 RDV786190:RDV786531 RNR786190:RNR786531 RXN786190:RXN786531 SHJ786190:SHJ786531 SRF786190:SRF786531 TBB786190:TBB786531 TKX786190:TKX786531 TUT786190:TUT786531 UEP786190:UEP786531 UOL786190:UOL786531 UYH786190:UYH786531 VID786190:VID786531 VRZ786190:VRZ786531 WBV786190:WBV786531 WLR786190:WLR786531 WVN786190:WVN786531 JB851726:JB852067 SX851726:SX852067 ACT851726:ACT852067 AMP851726:AMP852067 AWL851726:AWL852067 BGH851726:BGH852067 BQD851726:BQD852067 BZZ851726:BZZ852067 CJV851726:CJV852067 CTR851726:CTR852067 DDN851726:DDN852067 DNJ851726:DNJ852067 DXF851726:DXF852067 EHB851726:EHB852067 EQX851726:EQX852067 FAT851726:FAT852067 FKP851726:FKP852067 FUL851726:FUL852067 GEH851726:GEH852067 GOD851726:GOD852067 GXZ851726:GXZ852067 HHV851726:HHV852067 HRR851726:HRR852067 IBN851726:IBN852067 ILJ851726:ILJ852067 IVF851726:IVF852067 JFB851726:JFB852067 JOX851726:JOX852067 JYT851726:JYT852067 KIP851726:KIP852067 KSL851726:KSL852067 LCH851726:LCH852067 LMD851726:LMD852067 LVZ851726:LVZ852067 MFV851726:MFV852067 MPR851726:MPR852067 MZN851726:MZN852067 NJJ851726:NJJ852067 NTF851726:NTF852067 ODB851726:ODB852067 OMX851726:OMX852067 OWT851726:OWT852067 PGP851726:PGP852067 PQL851726:PQL852067 QAH851726:QAH852067 QKD851726:QKD852067 QTZ851726:QTZ852067 RDV851726:RDV852067 RNR851726:RNR852067 RXN851726:RXN852067 SHJ851726:SHJ852067 SRF851726:SRF852067 TBB851726:TBB852067 TKX851726:TKX852067 TUT851726:TUT852067 UEP851726:UEP852067 UOL851726:UOL852067 UYH851726:UYH852067 VID851726:VID852067 VRZ851726:VRZ852067 WBV851726:WBV852067 WLR851726:WLR852067 WVN851726:WVN852067 JB917262:JB917603 SX917262:SX917603 ACT917262:ACT917603 AMP917262:AMP917603 AWL917262:AWL917603 BGH917262:BGH917603 BQD917262:BQD917603 BZZ917262:BZZ917603 CJV917262:CJV917603 CTR917262:CTR917603 DDN917262:DDN917603 DNJ917262:DNJ917603 DXF917262:DXF917603 EHB917262:EHB917603 EQX917262:EQX917603 FAT917262:FAT917603 FKP917262:FKP917603 FUL917262:FUL917603 GEH917262:GEH917603 GOD917262:GOD917603 GXZ917262:GXZ917603 HHV917262:HHV917603 HRR917262:HRR917603 IBN917262:IBN917603 ILJ917262:ILJ917603 IVF917262:IVF917603 JFB917262:JFB917603 JOX917262:JOX917603 JYT917262:JYT917603 KIP917262:KIP917603 KSL917262:KSL917603 LCH917262:LCH917603 LMD917262:LMD917603 LVZ917262:LVZ917603 MFV917262:MFV917603 MPR917262:MPR917603 MZN917262:MZN917603 NJJ917262:NJJ917603 NTF917262:NTF917603 ODB917262:ODB917603 OMX917262:OMX917603 OWT917262:OWT917603 PGP917262:PGP917603 PQL917262:PQL917603 QAH917262:QAH917603 QKD917262:QKD917603 QTZ917262:QTZ917603 RDV917262:RDV917603 RNR917262:RNR917603 RXN917262:RXN917603 SHJ917262:SHJ917603 SRF917262:SRF917603 TBB917262:TBB917603 TKX917262:TKX917603 TUT917262:TUT917603 UEP917262:UEP917603 UOL917262:UOL917603 UYH917262:UYH917603 VID917262:VID917603 VRZ917262:VRZ917603 WBV917262:WBV917603 WLR917262:WLR917603 WVN917262:WVN917603 JB982798:JB983139 SX982798:SX983139 ACT982798:ACT983139 AMP982798:AMP983139 AWL982798:AWL983139 BGH982798:BGH983139 BQD982798:BQD983139 BZZ982798:BZZ983139 CJV982798:CJV983139 CTR982798:CTR983139 DDN982798:DDN983139 DNJ982798:DNJ983139 DXF982798:DXF983139 EHB982798:EHB983139 EQX982798:EQX983139 FAT982798:FAT983139 FKP982798:FKP983139 FUL982798:FUL983139 GEH982798:GEH983139 GOD982798:GOD983139 GXZ982798:GXZ983139 HHV982798:HHV983139 HRR982798:HRR983139 IBN982798:IBN983139 ILJ982798:ILJ983139 IVF982798:IVF983139 JFB982798:JFB983139 JOX982798:JOX983139 JYT982798:JYT983139 KIP982798:KIP983139 KSL982798:KSL983139 LCH982798:LCH983139 LMD982798:LMD983139 LVZ982798:LVZ983139 MFV982798:MFV983139 MPR982798:MPR983139 MZN982798:MZN983139 NJJ982798:NJJ983139 NTF982798:NTF983139 ODB982798:ODB983139 OMX982798:OMX983139 OWT982798:OWT983139 PGP982798:PGP983139 PQL982798:PQL983139 QAH982798:QAH983139 QKD982798:QKD983139 QTZ982798:QTZ983139 RDV982798:RDV983139 RNR982798:RNR983139 RXN982798:RXN983139 SHJ982798:SHJ983139 SRF982798:SRF983139 TBB982798:TBB983139 TKX982798:TKX983139 TUT982798:TUT983139 UEP982798:UEP983139 UOL982798:UOL983139 UYH982798:UYH983139 VID982798:VID983139 VRZ982798:VRZ983139 WBV982798:WBV983139 WLR982798:WLR983139 JB7:JB150 WVN7:WVN150 WLR7:WLR150 WBV7:WBV150 VRZ7:VRZ150 VID7:VID150 UYH7:UYH150 UOL7:UOL150 UEP7:UEP150 TUT7:TUT150 TKX7:TKX150 TBB7:TBB150 SRF7:SRF150 SHJ7:SHJ150 RXN7:RXN150 RNR7:RNR150 RDV7:RDV150 QTZ7:QTZ150 QKD7:QKD150 QAH7:QAH150 PQL7:PQL150 PGP7:PGP150 OWT7:OWT150 OMX7:OMX150 ODB7:ODB150 NTF7:NTF150 NJJ7:NJJ150 MZN7:MZN150 MPR7:MPR150 MFV7:MFV150 LVZ7:LVZ150 LMD7:LMD150 LCH7:LCH150 KSL7:KSL150 KIP7:KIP150 JYT7:JYT150 JOX7:JOX150 JFB7:JFB150 IVF7:IVF150 ILJ7:ILJ150 IBN7:IBN150 HRR7:HRR150 HHV7:HHV150 GXZ7:GXZ150 GOD7:GOD150 GEH7:GEH150 FUL7:FUL150 FKP7:FKP150 FAT7:FAT150 EQX7:EQX150 EHB7:EHB150 DXF7:DXF150 DNJ7:DNJ150 DDN7:DDN150 CTR7:CTR150 CJV7:CJV150 BZZ7:BZZ150 BQD7:BQD150 BGH7:BGH150 AWL7:AWL150 AMP7:AMP150 ACT7:ACT150 SX7:SX150 I196413:I196754 I130877:I131218 I261949:I262290 I65341:I65682 I982845:I983186 I917309:I917650 I851773:I852114 I786237:I786578 I720701:I721042 I655165:I655506 I589629:I589970 I524093:I524434 I458557:I458898 I393021:I393362 I327485:I327826" xr:uid="{00000000-0002-0000-0300-000004000000}">
      <formula1>0</formula1>
      <formula2>305</formula2>
    </dataValidation>
    <dataValidation type="decimal" operator="lessThan" allowBlank="1" showInputMessage="1" showErrorMessage="1" sqref="WVQ982798:WVQ983139 WLU982798:WLU983139 M65294:M65635 JE65294:JE65635 TA65294:TA65635 ACW65294:ACW65635 AMS65294:AMS65635 AWO65294:AWO65635 BGK65294:BGK65635 BQG65294:BQG65635 CAC65294:CAC65635 CJY65294:CJY65635 CTU65294:CTU65635 DDQ65294:DDQ65635 DNM65294:DNM65635 DXI65294:DXI65635 EHE65294:EHE65635 ERA65294:ERA65635 FAW65294:FAW65635 FKS65294:FKS65635 FUO65294:FUO65635 GEK65294:GEK65635 GOG65294:GOG65635 GYC65294:GYC65635 HHY65294:HHY65635 HRU65294:HRU65635 IBQ65294:IBQ65635 ILM65294:ILM65635 IVI65294:IVI65635 JFE65294:JFE65635 JPA65294:JPA65635 JYW65294:JYW65635 KIS65294:KIS65635 KSO65294:KSO65635 LCK65294:LCK65635 LMG65294:LMG65635 LWC65294:LWC65635 MFY65294:MFY65635 MPU65294:MPU65635 MZQ65294:MZQ65635 NJM65294:NJM65635 NTI65294:NTI65635 ODE65294:ODE65635 ONA65294:ONA65635 OWW65294:OWW65635 PGS65294:PGS65635 PQO65294:PQO65635 QAK65294:QAK65635 QKG65294:QKG65635 QUC65294:QUC65635 RDY65294:RDY65635 RNU65294:RNU65635 RXQ65294:RXQ65635 SHM65294:SHM65635 SRI65294:SRI65635 TBE65294:TBE65635 TLA65294:TLA65635 TUW65294:TUW65635 UES65294:UES65635 UOO65294:UOO65635 UYK65294:UYK65635 VIG65294:VIG65635 VSC65294:VSC65635 WBY65294:WBY65635 WLU65294:WLU65635 WVQ65294:WVQ65635 M130830:M131171 JE130830:JE131171 TA130830:TA131171 ACW130830:ACW131171 AMS130830:AMS131171 AWO130830:AWO131171 BGK130830:BGK131171 BQG130830:BQG131171 CAC130830:CAC131171 CJY130830:CJY131171 CTU130830:CTU131171 DDQ130830:DDQ131171 DNM130830:DNM131171 DXI130830:DXI131171 EHE130830:EHE131171 ERA130830:ERA131171 FAW130830:FAW131171 FKS130830:FKS131171 FUO130830:FUO131171 GEK130830:GEK131171 GOG130830:GOG131171 GYC130830:GYC131171 HHY130830:HHY131171 HRU130830:HRU131171 IBQ130830:IBQ131171 ILM130830:ILM131171 IVI130830:IVI131171 JFE130830:JFE131171 JPA130830:JPA131171 JYW130830:JYW131171 KIS130830:KIS131171 KSO130830:KSO131171 LCK130830:LCK131171 LMG130830:LMG131171 LWC130830:LWC131171 MFY130830:MFY131171 MPU130830:MPU131171 MZQ130830:MZQ131171 NJM130830:NJM131171 NTI130830:NTI131171 ODE130830:ODE131171 ONA130830:ONA131171 OWW130830:OWW131171 PGS130830:PGS131171 PQO130830:PQO131171 QAK130830:QAK131171 QKG130830:QKG131171 QUC130830:QUC131171 RDY130830:RDY131171 RNU130830:RNU131171 RXQ130830:RXQ131171 SHM130830:SHM131171 SRI130830:SRI131171 TBE130830:TBE131171 TLA130830:TLA131171 TUW130830:TUW131171 UES130830:UES131171 UOO130830:UOO131171 UYK130830:UYK131171 VIG130830:VIG131171 VSC130830:VSC131171 WBY130830:WBY131171 WLU130830:WLU131171 WVQ130830:WVQ131171 M196366:M196707 JE196366:JE196707 TA196366:TA196707 ACW196366:ACW196707 AMS196366:AMS196707 AWO196366:AWO196707 BGK196366:BGK196707 BQG196366:BQG196707 CAC196366:CAC196707 CJY196366:CJY196707 CTU196366:CTU196707 DDQ196366:DDQ196707 DNM196366:DNM196707 DXI196366:DXI196707 EHE196366:EHE196707 ERA196366:ERA196707 FAW196366:FAW196707 FKS196366:FKS196707 FUO196366:FUO196707 GEK196366:GEK196707 GOG196366:GOG196707 GYC196366:GYC196707 HHY196366:HHY196707 HRU196366:HRU196707 IBQ196366:IBQ196707 ILM196366:ILM196707 IVI196366:IVI196707 JFE196366:JFE196707 JPA196366:JPA196707 JYW196366:JYW196707 KIS196366:KIS196707 KSO196366:KSO196707 LCK196366:LCK196707 LMG196366:LMG196707 LWC196366:LWC196707 MFY196366:MFY196707 MPU196366:MPU196707 MZQ196366:MZQ196707 NJM196366:NJM196707 NTI196366:NTI196707 ODE196366:ODE196707 ONA196366:ONA196707 OWW196366:OWW196707 PGS196366:PGS196707 PQO196366:PQO196707 QAK196366:QAK196707 QKG196366:QKG196707 QUC196366:QUC196707 RDY196366:RDY196707 RNU196366:RNU196707 RXQ196366:RXQ196707 SHM196366:SHM196707 SRI196366:SRI196707 TBE196366:TBE196707 TLA196366:TLA196707 TUW196366:TUW196707 UES196366:UES196707 UOO196366:UOO196707 UYK196366:UYK196707 VIG196366:VIG196707 VSC196366:VSC196707 WBY196366:WBY196707 WLU196366:WLU196707 WVQ196366:WVQ196707 M261902:M262243 JE261902:JE262243 TA261902:TA262243 ACW261902:ACW262243 AMS261902:AMS262243 AWO261902:AWO262243 BGK261902:BGK262243 BQG261902:BQG262243 CAC261902:CAC262243 CJY261902:CJY262243 CTU261902:CTU262243 DDQ261902:DDQ262243 DNM261902:DNM262243 DXI261902:DXI262243 EHE261902:EHE262243 ERA261902:ERA262243 FAW261902:FAW262243 FKS261902:FKS262243 FUO261902:FUO262243 GEK261902:GEK262243 GOG261902:GOG262243 GYC261902:GYC262243 HHY261902:HHY262243 HRU261902:HRU262243 IBQ261902:IBQ262243 ILM261902:ILM262243 IVI261902:IVI262243 JFE261902:JFE262243 JPA261902:JPA262243 JYW261902:JYW262243 KIS261902:KIS262243 KSO261902:KSO262243 LCK261902:LCK262243 LMG261902:LMG262243 LWC261902:LWC262243 MFY261902:MFY262243 MPU261902:MPU262243 MZQ261902:MZQ262243 NJM261902:NJM262243 NTI261902:NTI262243 ODE261902:ODE262243 ONA261902:ONA262243 OWW261902:OWW262243 PGS261902:PGS262243 PQO261902:PQO262243 QAK261902:QAK262243 QKG261902:QKG262243 QUC261902:QUC262243 RDY261902:RDY262243 RNU261902:RNU262243 RXQ261902:RXQ262243 SHM261902:SHM262243 SRI261902:SRI262243 TBE261902:TBE262243 TLA261902:TLA262243 TUW261902:TUW262243 UES261902:UES262243 UOO261902:UOO262243 UYK261902:UYK262243 VIG261902:VIG262243 VSC261902:VSC262243 WBY261902:WBY262243 WLU261902:WLU262243 WVQ261902:WVQ262243 M327438:M327779 JE327438:JE327779 TA327438:TA327779 ACW327438:ACW327779 AMS327438:AMS327779 AWO327438:AWO327779 BGK327438:BGK327779 BQG327438:BQG327779 CAC327438:CAC327779 CJY327438:CJY327779 CTU327438:CTU327779 DDQ327438:DDQ327779 DNM327438:DNM327779 DXI327438:DXI327779 EHE327438:EHE327779 ERA327438:ERA327779 FAW327438:FAW327779 FKS327438:FKS327779 FUO327438:FUO327779 GEK327438:GEK327779 GOG327438:GOG327779 GYC327438:GYC327779 HHY327438:HHY327779 HRU327438:HRU327779 IBQ327438:IBQ327779 ILM327438:ILM327779 IVI327438:IVI327779 JFE327438:JFE327779 JPA327438:JPA327779 JYW327438:JYW327779 KIS327438:KIS327779 KSO327438:KSO327779 LCK327438:LCK327779 LMG327438:LMG327779 LWC327438:LWC327779 MFY327438:MFY327779 MPU327438:MPU327779 MZQ327438:MZQ327779 NJM327438:NJM327779 NTI327438:NTI327779 ODE327438:ODE327779 ONA327438:ONA327779 OWW327438:OWW327779 PGS327438:PGS327779 PQO327438:PQO327779 QAK327438:QAK327779 QKG327438:QKG327779 QUC327438:QUC327779 RDY327438:RDY327779 RNU327438:RNU327779 RXQ327438:RXQ327779 SHM327438:SHM327779 SRI327438:SRI327779 TBE327438:TBE327779 TLA327438:TLA327779 TUW327438:TUW327779 UES327438:UES327779 UOO327438:UOO327779 UYK327438:UYK327779 VIG327438:VIG327779 VSC327438:VSC327779 WBY327438:WBY327779 WLU327438:WLU327779 WVQ327438:WVQ327779 M392974:M393315 JE392974:JE393315 TA392974:TA393315 ACW392974:ACW393315 AMS392974:AMS393315 AWO392974:AWO393315 BGK392974:BGK393315 BQG392974:BQG393315 CAC392974:CAC393315 CJY392974:CJY393315 CTU392974:CTU393315 DDQ392974:DDQ393315 DNM392974:DNM393315 DXI392974:DXI393315 EHE392974:EHE393315 ERA392974:ERA393315 FAW392974:FAW393315 FKS392974:FKS393315 FUO392974:FUO393315 GEK392974:GEK393315 GOG392974:GOG393315 GYC392974:GYC393315 HHY392974:HHY393315 HRU392974:HRU393315 IBQ392974:IBQ393315 ILM392974:ILM393315 IVI392974:IVI393315 JFE392974:JFE393315 JPA392974:JPA393315 JYW392974:JYW393315 KIS392974:KIS393315 KSO392974:KSO393315 LCK392974:LCK393315 LMG392974:LMG393315 LWC392974:LWC393315 MFY392974:MFY393315 MPU392974:MPU393315 MZQ392974:MZQ393315 NJM392974:NJM393315 NTI392974:NTI393315 ODE392974:ODE393315 ONA392974:ONA393315 OWW392974:OWW393315 PGS392974:PGS393315 PQO392974:PQO393315 QAK392974:QAK393315 QKG392974:QKG393315 QUC392974:QUC393315 RDY392974:RDY393315 RNU392974:RNU393315 RXQ392974:RXQ393315 SHM392974:SHM393315 SRI392974:SRI393315 TBE392974:TBE393315 TLA392974:TLA393315 TUW392974:TUW393315 UES392974:UES393315 UOO392974:UOO393315 UYK392974:UYK393315 VIG392974:VIG393315 VSC392974:VSC393315 WBY392974:WBY393315 WLU392974:WLU393315 WVQ392974:WVQ393315 M458510:M458851 JE458510:JE458851 TA458510:TA458851 ACW458510:ACW458851 AMS458510:AMS458851 AWO458510:AWO458851 BGK458510:BGK458851 BQG458510:BQG458851 CAC458510:CAC458851 CJY458510:CJY458851 CTU458510:CTU458851 DDQ458510:DDQ458851 DNM458510:DNM458851 DXI458510:DXI458851 EHE458510:EHE458851 ERA458510:ERA458851 FAW458510:FAW458851 FKS458510:FKS458851 FUO458510:FUO458851 GEK458510:GEK458851 GOG458510:GOG458851 GYC458510:GYC458851 HHY458510:HHY458851 HRU458510:HRU458851 IBQ458510:IBQ458851 ILM458510:ILM458851 IVI458510:IVI458851 JFE458510:JFE458851 JPA458510:JPA458851 JYW458510:JYW458851 KIS458510:KIS458851 KSO458510:KSO458851 LCK458510:LCK458851 LMG458510:LMG458851 LWC458510:LWC458851 MFY458510:MFY458851 MPU458510:MPU458851 MZQ458510:MZQ458851 NJM458510:NJM458851 NTI458510:NTI458851 ODE458510:ODE458851 ONA458510:ONA458851 OWW458510:OWW458851 PGS458510:PGS458851 PQO458510:PQO458851 QAK458510:QAK458851 QKG458510:QKG458851 QUC458510:QUC458851 RDY458510:RDY458851 RNU458510:RNU458851 RXQ458510:RXQ458851 SHM458510:SHM458851 SRI458510:SRI458851 TBE458510:TBE458851 TLA458510:TLA458851 TUW458510:TUW458851 UES458510:UES458851 UOO458510:UOO458851 UYK458510:UYK458851 VIG458510:VIG458851 VSC458510:VSC458851 WBY458510:WBY458851 WLU458510:WLU458851 WVQ458510:WVQ458851 M524046:M524387 JE524046:JE524387 TA524046:TA524387 ACW524046:ACW524387 AMS524046:AMS524387 AWO524046:AWO524387 BGK524046:BGK524387 BQG524046:BQG524387 CAC524046:CAC524387 CJY524046:CJY524387 CTU524046:CTU524387 DDQ524046:DDQ524387 DNM524046:DNM524387 DXI524046:DXI524387 EHE524046:EHE524387 ERA524046:ERA524387 FAW524046:FAW524387 FKS524046:FKS524387 FUO524046:FUO524387 GEK524046:GEK524387 GOG524046:GOG524387 GYC524046:GYC524387 HHY524046:HHY524387 HRU524046:HRU524387 IBQ524046:IBQ524387 ILM524046:ILM524387 IVI524046:IVI524387 JFE524046:JFE524387 JPA524046:JPA524387 JYW524046:JYW524387 KIS524046:KIS524387 KSO524046:KSO524387 LCK524046:LCK524387 LMG524046:LMG524387 LWC524046:LWC524387 MFY524046:MFY524387 MPU524046:MPU524387 MZQ524046:MZQ524387 NJM524046:NJM524387 NTI524046:NTI524387 ODE524046:ODE524387 ONA524046:ONA524387 OWW524046:OWW524387 PGS524046:PGS524387 PQO524046:PQO524387 QAK524046:QAK524387 QKG524046:QKG524387 QUC524046:QUC524387 RDY524046:RDY524387 RNU524046:RNU524387 RXQ524046:RXQ524387 SHM524046:SHM524387 SRI524046:SRI524387 TBE524046:TBE524387 TLA524046:TLA524387 TUW524046:TUW524387 UES524046:UES524387 UOO524046:UOO524387 UYK524046:UYK524387 VIG524046:VIG524387 VSC524046:VSC524387 WBY524046:WBY524387 WLU524046:WLU524387 WVQ524046:WVQ524387 M589582:M589923 JE589582:JE589923 TA589582:TA589923 ACW589582:ACW589923 AMS589582:AMS589923 AWO589582:AWO589923 BGK589582:BGK589923 BQG589582:BQG589923 CAC589582:CAC589923 CJY589582:CJY589923 CTU589582:CTU589923 DDQ589582:DDQ589923 DNM589582:DNM589923 DXI589582:DXI589923 EHE589582:EHE589923 ERA589582:ERA589923 FAW589582:FAW589923 FKS589582:FKS589923 FUO589582:FUO589923 GEK589582:GEK589923 GOG589582:GOG589923 GYC589582:GYC589923 HHY589582:HHY589923 HRU589582:HRU589923 IBQ589582:IBQ589923 ILM589582:ILM589923 IVI589582:IVI589923 JFE589582:JFE589923 JPA589582:JPA589923 JYW589582:JYW589923 KIS589582:KIS589923 KSO589582:KSO589923 LCK589582:LCK589923 LMG589582:LMG589923 LWC589582:LWC589923 MFY589582:MFY589923 MPU589582:MPU589923 MZQ589582:MZQ589923 NJM589582:NJM589923 NTI589582:NTI589923 ODE589582:ODE589923 ONA589582:ONA589923 OWW589582:OWW589923 PGS589582:PGS589923 PQO589582:PQO589923 QAK589582:QAK589923 QKG589582:QKG589923 QUC589582:QUC589923 RDY589582:RDY589923 RNU589582:RNU589923 RXQ589582:RXQ589923 SHM589582:SHM589923 SRI589582:SRI589923 TBE589582:TBE589923 TLA589582:TLA589923 TUW589582:TUW589923 UES589582:UES589923 UOO589582:UOO589923 UYK589582:UYK589923 VIG589582:VIG589923 VSC589582:VSC589923 WBY589582:WBY589923 WLU589582:WLU589923 WVQ589582:WVQ589923 M655118:M655459 JE655118:JE655459 TA655118:TA655459 ACW655118:ACW655459 AMS655118:AMS655459 AWO655118:AWO655459 BGK655118:BGK655459 BQG655118:BQG655459 CAC655118:CAC655459 CJY655118:CJY655459 CTU655118:CTU655459 DDQ655118:DDQ655459 DNM655118:DNM655459 DXI655118:DXI655459 EHE655118:EHE655459 ERA655118:ERA655459 FAW655118:FAW655459 FKS655118:FKS655459 FUO655118:FUO655459 GEK655118:GEK655459 GOG655118:GOG655459 GYC655118:GYC655459 HHY655118:HHY655459 HRU655118:HRU655459 IBQ655118:IBQ655459 ILM655118:ILM655459 IVI655118:IVI655459 JFE655118:JFE655459 JPA655118:JPA655459 JYW655118:JYW655459 KIS655118:KIS655459 KSO655118:KSO655459 LCK655118:LCK655459 LMG655118:LMG655459 LWC655118:LWC655459 MFY655118:MFY655459 MPU655118:MPU655459 MZQ655118:MZQ655459 NJM655118:NJM655459 NTI655118:NTI655459 ODE655118:ODE655459 ONA655118:ONA655459 OWW655118:OWW655459 PGS655118:PGS655459 PQO655118:PQO655459 QAK655118:QAK655459 QKG655118:QKG655459 QUC655118:QUC655459 RDY655118:RDY655459 RNU655118:RNU655459 RXQ655118:RXQ655459 SHM655118:SHM655459 SRI655118:SRI655459 TBE655118:TBE655459 TLA655118:TLA655459 TUW655118:TUW655459 UES655118:UES655459 UOO655118:UOO655459 UYK655118:UYK655459 VIG655118:VIG655459 VSC655118:VSC655459 WBY655118:WBY655459 WLU655118:WLU655459 WVQ655118:WVQ655459 M720654:M720995 JE720654:JE720995 TA720654:TA720995 ACW720654:ACW720995 AMS720654:AMS720995 AWO720654:AWO720995 BGK720654:BGK720995 BQG720654:BQG720995 CAC720654:CAC720995 CJY720654:CJY720995 CTU720654:CTU720995 DDQ720654:DDQ720995 DNM720654:DNM720995 DXI720654:DXI720995 EHE720654:EHE720995 ERA720654:ERA720995 FAW720654:FAW720995 FKS720654:FKS720995 FUO720654:FUO720995 GEK720654:GEK720995 GOG720654:GOG720995 GYC720654:GYC720995 HHY720654:HHY720995 HRU720654:HRU720995 IBQ720654:IBQ720995 ILM720654:ILM720995 IVI720654:IVI720995 JFE720654:JFE720995 JPA720654:JPA720995 JYW720654:JYW720995 KIS720654:KIS720995 KSO720654:KSO720995 LCK720654:LCK720995 LMG720654:LMG720995 LWC720654:LWC720995 MFY720654:MFY720995 MPU720654:MPU720995 MZQ720654:MZQ720995 NJM720654:NJM720995 NTI720654:NTI720995 ODE720654:ODE720995 ONA720654:ONA720995 OWW720654:OWW720995 PGS720654:PGS720995 PQO720654:PQO720995 QAK720654:QAK720995 QKG720654:QKG720995 QUC720654:QUC720995 RDY720654:RDY720995 RNU720654:RNU720995 RXQ720654:RXQ720995 SHM720654:SHM720995 SRI720654:SRI720995 TBE720654:TBE720995 TLA720654:TLA720995 TUW720654:TUW720995 UES720654:UES720995 UOO720654:UOO720995 UYK720654:UYK720995 VIG720654:VIG720995 VSC720654:VSC720995 WBY720654:WBY720995 WLU720654:WLU720995 WVQ720654:WVQ720995 M786190:M786531 JE786190:JE786531 TA786190:TA786531 ACW786190:ACW786531 AMS786190:AMS786531 AWO786190:AWO786531 BGK786190:BGK786531 BQG786190:BQG786531 CAC786190:CAC786531 CJY786190:CJY786531 CTU786190:CTU786531 DDQ786190:DDQ786531 DNM786190:DNM786531 DXI786190:DXI786531 EHE786190:EHE786531 ERA786190:ERA786531 FAW786190:FAW786531 FKS786190:FKS786531 FUO786190:FUO786531 GEK786190:GEK786531 GOG786190:GOG786531 GYC786190:GYC786531 HHY786190:HHY786531 HRU786190:HRU786531 IBQ786190:IBQ786531 ILM786190:ILM786531 IVI786190:IVI786531 JFE786190:JFE786531 JPA786190:JPA786531 JYW786190:JYW786531 KIS786190:KIS786531 KSO786190:KSO786531 LCK786190:LCK786531 LMG786190:LMG786531 LWC786190:LWC786531 MFY786190:MFY786531 MPU786190:MPU786531 MZQ786190:MZQ786531 NJM786190:NJM786531 NTI786190:NTI786531 ODE786190:ODE786531 ONA786190:ONA786531 OWW786190:OWW786531 PGS786190:PGS786531 PQO786190:PQO786531 QAK786190:QAK786531 QKG786190:QKG786531 QUC786190:QUC786531 RDY786190:RDY786531 RNU786190:RNU786531 RXQ786190:RXQ786531 SHM786190:SHM786531 SRI786190:SRI786531 TBE786190:TBE786531 TLA786190:TLA786531 TUW786190:TUW786531 UES786190:UES786531 UOO786190:UOO786531 UYK786190:UYK786531 VIG786190:VIG786531 VSC786190:VSC786531 WBY786190:WBY786531 WLU786190:WLU786531 WVQ786190:WVQ786531 M851726:M852067 JE851726:JE852067 TA851726:TA852067 ACW851726:ACW852067 AMS851726:AMS852067 AWO851726:AWO852067 BGK851726:BGK852067 BQG851726:BQG852067 CAC851726:CAC852067 CJY851726:CJY852067 CTU851726:CTU852067 DDQ851726:DDQ852067 DNM851726:DNM852067 DXI851726:DXI852067 EHE851726:EHE852067 ERA851726:ERA852067 FAW851726:FAW852067 FKS851726:FKS852067 FUO851726:FUO852067 GEK851726:GEK852067 GOG851726:GOG852067 GYC851726:GYC852067 HHY851726:HHY852067 HRU851726:HRU852067 IBQ851726:IBQ852067 ILM851726:ILM852067 IVI851726:IVI852067 JFE851726:JFE852067 JPA851726:JPA852067 JYW851726:JYW852067 KIS851726:KIS852067 KSO851726:KSO852067 LCK851726:LCK852067 LMG851726:LMG852067 LWC851726:LWC852067 MFY851726:MFY852067 MPU851726:MPU852067 MZQ851726:MZQ852067 NJM851726:NJM852067 NTI851726:NTI852067 ODE851726:ODE852067 ONA851726:ONA852067 OWW851726:OWW852067 PGS851726:PGS852067 PQO851726:PQO852067 QAK851726:QAK852067 QKG851726:QKG852067 QUC851726:QUC852067 RDY851726:RDY852067 RNU851726:RNU852067 RXQ851726:RXQ852067 SHM851726:SHM852067 SRI851726:SRI852067 TBE851726:TBE852067 TLA851726:TLA852067 TUW851726:TUW852067 UES851726:UES852067 UOO851726:UOO852067 UYK851726:UYK852067 VIG851726:VIG852067 VSC851726:VSC852067 WBY851726:WBY852067 WLU851726:WLU852067 WVQ851726:WVQ852067 M917262:M917603 JE917262:JE917603 TA917262:TA917603 ACW917262:ACW917603 AMS917262:AMS917603 AWO917262:AWO917603 BGK917262:BGK917603 BQG917262:BQG917603 CAC917262:CAC917603 CJY917262:CJY917603 CTU917262:CTU917603 DDQ917262:DDQ917603 DNM917262:DNM917603 DXI917262:DXI917603 EHE917262:EHE917603 ERA917262:ERA917603 FAW917262:FAW917603 FKS917262:FKS917603 FUO917262:FUO917603 GEK917262:GEK917603 GOG917262:GOG917603 GYC917262:GYC917603 HHY917262:HHY917603 HRU917262:HRU917603 IBQ917262:IBQ917603 ILM917262:ILM917603 IVI917262:IVI917603 JFE917262:JFE917603 JPA917262:JPA917603 JYW917262:JYW917603 KIS917262:KIS917603 KSO917262:KSO917603 LCK917262:LCK917603 LMG917262:LMG917603 LWC917262:LWC917603 MFY917262:MFY917603 MPU917262:MPU917603 MZQ917262:MZQ917603 NJM917262:NJM917603 NTI917262:NTI917603 ODE917262:ODE917603 ONA917262:ONA917603 OWW917262:OWW917603 PGS917262:PGS917603 PQO917262:PQO917603 QAK917262:QAK917603 QKG917262:QKG917603 QUC917262:QUC917603 RDY917262:RDY917603 RNU917262:RNU917603 RXQ917262:RXQ917603 SHM917262:SHM917603 SRI917262:SRI917603 TBE917262:TBE917603 TLA917262:TLA917603 TUW917262:TUW917603 UES917262:UES917603 UOO917262:UOO917603 UYK917262:UYK917603 VIG917262:VIG917603 VSC917262:VSC917603 WBY917262:WBY917603 WLU917262:WLU917603 WVQ917262:WVQ917603 M982798:M983139 JE982798:JE983139 TA982798:TA983139 ACW982798:ACW983139 AMS982798:AMS983139 AWO982798:AWO983139 BGK982798:BGK983139 BQG982798:BQG983139 CAC982798:CAC983139 CJY982798:CJY983139 CTU982798:CTU983139 DDQ982798:DDQ983139 DNM982798:DNM983139 DXI982798:DXI983139 EHE982798:EHE983139 ERA982798:ERA983139 FAW982798:FAW983139 FKS982798:FKS983139 FUO982798:FUO983139 GEK982798:GEK983139 GOG982798:GOG983139 GYC982798:GYC983139 HHY982798:HHY983139 HRU982798:HRU983139 IBQ982798:IBQ983139 ILM982798:ILM983139 IVI982798:IVI983139 JFE982798:JFE983139 JPA982798:JPA983139 JYW982798:JYW983139 KIS982798:KIS983139 KSO982798:KSO983139 LCK982798:LCK983139 LMG982798:LMG983139 LWC982798:LWC983139 MFY982798:MFY983139 MPU982798:MPU983139 MZQ982798:MZQ983139 NJM982798:NJM983139 NTI982798:NTI983139 ODE982798:ODE983139 ONA982798:ONA983139 OWW982798:OWW983139 PGS982798:PGS983139 PQO982798:PQO983139 QAK982798:QAK983139 QKG982798:QKG983139 QUC982798:QUC983139 RDY982798:RDY983139 RNU982798:RNU983139 RXQ982798:RXQ983139 SHM982798:SHM983139 SRI982798:SRI983139 TBE982798:TBE983139 TLA982798:TLA983139 TUW982798:TUW983139 UES982798:UES983139 UOO982798:UOO983139 UYK982798:UYK983139 VIG982798:VIG983139 VSC982798:VSC983139 WBY982798:WBY983139 WVQ7:WVQ150 WLU7:WLU150 WBY7:WBY150 VSC7:VSC150 VIG7:VIG150 UYK7:UYK150 UOO7:UOO150 UES7:UES150 TUW7:TUW150 TLA7:TLA150 TBE7:TBE150 SRI7:SRI150 SHM7:SHM150 RXQ7:RXQ150 RNU7:RNU150 RDY7:RDY150 QUC7:QUC150 QKG7:QKG150 QAK7:QAK150 PQO7:PQO150 PGS7:PGS150 OWW7:OWW150 ONA7:ONA150 ODE7:ODE150 NTI7:NTI150 NJM7:NJM150 MZQ7:MZQ150 MPU7:MPU150 MFY7:MFY150 LWC7:LWC150 LMG7:LMG150 LCK7:LCK150 KSO7:KSO150 KIS7:KIS150 JYW7:JYW150 JPA7:JPA150 JFE7:JFE150 IVI7:IVI150 ILM7:ILM150 IBQ7:IBQ150 HRU7:HRU150 HHY7:HHY150 GYC7:GYC150 GOG7:GOG150 GEK7:GEK150 FUO7:FUO150 FKS7:FKS150 FAW7:FAW150 ERA7:ERA150 EHE7:EHE150 DXI7:DXI150 DNM7:DNM150 DDQ7:DDQ150 CTU7:CTU150 CJY7:CJY150 CAC7:CAC150 BQG7:BQG150 BGK7:BGK150 AWO7:AWO150 AMS7:AMS150 ACW7:ACW150 TA7:TA150 JE7:JE150" xr:uid="{00000000-0002-0000-0300-000005000000}">
      <formula1>20000</formula1>
    </dataValidation>
    <dataValidation type="date" allowBlank="1" showInputMessage="1" showErrorMessage="1" sqref="WVK982798:WVL983139 WLO982798:WLP983139 F65294:G65635 IY65294:IZ65635 SU65294:SV65635 ACQ65294:ACR65635 AMM65294:AMN65635 AWI65294:AWJ65635 BGE65294:BGF65635 BQA65294:BQB65635 BZW65294:BZX65635 CJS65294:CJT65635 CTO65294:CTP65635 DDK65294:DDL65635 DNG65294:DNH65635 DXC65294:DXD65635 EGY65294:EGZ65635 EQU65294:EQV65635 FAQ65294:FAR65635 FKM65294:FKN65635 FUI65294:FUJ65635 GEE65294:GEF65635 GOA65294:GOB65635 GXW65294:GXX65635 HHS65294:HHT65635 HRO65294:HRP65635 IBK65294:IBL65635 ILG65294:ILH65635 IVC65294:IVD65635 JEY65294:JEZ65635 JOU65294:JOV65635 JYQ65294:JYR65635 KIM65294:KIN65635 KSI65294:KSJ65635 LCE65294:LCF65635 LMA65294:LMB65635 LVW65294:LVX65635 MFS65294:MFT65635 MPO65294:MPP65635 MZK65294:MZL65635 NJG65294:NJH65635 NTC65294:NTD65635 OCY65294:OCZ65635 OMU65294:OMV65635 OWQ65294:OWR65635 PGM65294:PGN65635 PQI65294:PQJ65635 QAE65294:QAF65635 QKA65294:QKB65635 QTW65294:QTX65635 RDS65294:RDT65635 RNO65294:RNP65635 RXK65294:RXL65635 SHG65294:SHH65635 SRC65294:SRD65635 TAY65294:TAZ65635 TKU65294:TKV65635 TUQ65294:TUR65635 UEM65294:UEN65635 UOI65294:UOJ65635 UYE65294:UYF65635 VIA65294:VIB65635 VRW65294:VRX65635 WBS65294:WBT65635 WLO65294:WLP65635 WVK65294:WVL65635 F130830:G131171 IY130830:IZ131171 SU130830:SV131171 ACQ130830:ACR131171 AMM130830:AMN131171 AWI130830:AWJ131171 BGE130830:BGF131171 BQA130830:BQB131171 BZW130830:BZX131171 CJS130830:CJT131171 CTO130830:CTP131171 DDK130830:DDL131171 DNG130830:DNH131171 DXC130830:DXD131171 EGY130830:EGZ131171 EQU130830:EQV131171 FAQ130830:FAR131171 FKM130830:FKN131171 FUI130830:FUJ131171 GEE130830:GEF131171 GOA130830:GOB131171 GXW130830:GXX131171 HHS130830:HHT131171 HRO130830:HRP131171 IBK130830:IBL131171 ILG130830:ILH131171 IVC130830:IVD131171 JEY130830:JEZ131171 JOU130830:JOV131171 JYQ130830:JYR131171 KIM130830:KIN131171 KSI130830:KSJ131171 LCE130830:LCF131171 LMA130830:LMB131171 LVW130830:LVX131171 MFS130830:MFT131171 MPO130830:MPP131171 MZK130830:MZL131171 NJG130830:NJH131171 NTC130830:NTD131171 OCY130830:OCZ131171 OMU130830:OMV131171 OWQ130830:OWR131171 PGM130830:PGN131171 PQI130830:PQJ131171 QAE130830:QAF131171 QKA130830:QKB131171 QTW130830:QTX131171 RDS130830:RDT131171 RNO130830:RNP131171 RXK130830:RXL131171 SHG130830:SHH131171 SRC130830:SRD131171 TAY130830:TAZ131171 TKU130830:TKV131171 TUQ130830:TUR131171 UEM130830:UEN131171 UOI130830:UOJ131171 UYE130830:UYF131171 VIA130830:VIB131171 VRW130830:VRX131171 WBS130830:WBT131171 WLO130830:WLP131171 WVK130830:WVL131171 F196366:G196707 IY196366:IZ196707 SU196366:SV196707 ACQ196366:ACR196707 AMM196366:AMN196707 AWI196366:AWJ196707 BGE196366:BGF196707 BQA196366:BQB196707 BZW196366:BZX196707 CJS196366:CJT196707 CTO196366:CTP196707 DDK196366:DDL196707 DNG196366:DNH196707 DXC196366:DXD196707 EGY196366:EGZ196707 EQU196366:EQV196707 FAQ196366:FAR196707 FKM196366:FKN196707 FUI196366:FUJ196707 GEE196366:GEF196707 GOA196366:GOB196707 GXW196366:GXX196707 HHS196366:HHT196707 HRO196366:HRP196707 IBK196366:IBL196707 ILG196366:ILH196707 IVC196366:IVD196707 JEY196366:JEZ196707 JOU196366:JOV196707 JYQ196366:JYR196707 KIM196366:KIN196707 KSI196366:KSJ196707 LCE196366:LCF196707 LMA196366:LMB196707 LVW196366:LVX196707 MFS196366:MFT196707 MPO196366:MPP196707 MZK196366:MZL196707 NJG196366:NJH196707 NTC196366:NTD196707 OCY196366:OCZ196707 OMU196366:OMV196707 OWQ196366:OWR196707 PGM196366:PGN196707 PQI196366:PQJ196707 QAE196366:QAF196707 QKA196366:QKB196707 QTW196366:QTX196707 RDS196366:RDT196707 RNO196366:RNP196707 RXK196366:RXL196707 SHG196366:SHH196707 SRC196366:SRD196707 TAY196366:TAZ196707 TKU196366:TKV196707 TUQ196366:TUR196707 UEM196366:UEN196707 UOI196366:UOJ196707 UYE196366:UYF196707 VIA196366:VIB196707 VRW196366:VRX196707 WBS196366:WBT196707 WLO196366:WLP196707 WVK196366:WVL196707 F261902:G262243 IY261902:IZ262243 SU261902:SV262243 ACQ261902:ACR262243 AMM261902:AMN262243 AWI261902:AWJ262243 BGE261902:BGF262243 BQA261902:BQB262243 BZW261902:BZX262243 CJS261902:CJT262243 CTO261902:CTP262243 DDK261902:DDL262243 DNG261902:DNH262243 DXC261902:DXD262243 EGY261902:EGZ262243 EQU261902:EQV262243 FAQ261902:FAR262243 FKM261902:FKN262243 FUI261902:FUJ262243 GEE261902:GEF262243 GOA261902:GOB262243 GXW261902:GXX262243 HHS261902:HHT262243 HRO261902:HRP262243 IBK261902:IBL262243 ILG261902:ILH262243 IVC261902:IVD262243 JEY261902:JEZ262243 JOU261902:JOV262243 JYQ261902:JYR262243 KIM261902:KIN262243 KSI261902:KSJ262243 LCE261902:LCF262243 LMA261902:LMB262243 LVW261902:LVX262243 MFS261902:MFT262243 MPO261902:MPP262243 MZK261902:MZL262243 NJG261902:NJH262243 NTC261902:NTD262243 OCY261902:OCZ262243 OMU261902:OMV262243 OWQ261902:OWR262243 PGM261902:PGN262243 PQI261902:PQJ262243 QAE261902:QAF262243 QKA261902:QKB262243 QTW261902:QTX262243 RDS261902:RDT262243 RNO261902:RNP262243 RXK261902:RXL262243 SHG261902:SHH262243 SRC261902:SRD262243 TAY261902:TAZ262243 TKU261902:TKV262243 TUQ261902:TUR262243 UEM261902:UEN262243 UOI261902:UOJ262243 UYE261902:UYF262243 VIA261902:VIB262243 VRW261902:VRX262243 WBS261902:WBT262243 WLO261902:WLP262243 WVK261902:WVL262243 F327438:G327779 IY327438:IZ327779 SU327438:SV327779 ACQ327438:ACR327779 AMM327438:AMN327779 AWI327438:AWJ327779 BGE327438:BGF327779 BQA327438:BQB327779 BZW327438:BZX327779 CJS327438:CJT327779 CTO327438:CTP327779 DDK327438:DDL327779 DNG327438:DNH327779 DXC327438:DXD327779 EGY327438:EGZ327779 EQU327438:EQV327779 FAQ327438:FAR327779 FKM327438:FKN327779 FUI327438:FUJ327779 GEE327438:GEF327779 GOA327438:GOB327779 GXW327438:GXX327779 HHS327438:HHT327779 HRO327438:HRP327779 IBK327438:IBL327779 ILG327438:ILH327779 IVC327438:IVD327779 JEY327438:JEZ327779 JOU327438:JOV327779 JYQ327438:JYR327779 KIM327438:KIN327779 KSI327438:KSJ327779 LCE327438:LCF327779 LMA327438:LMB327779 LVW327438:LVX327779 MFS327438:MFT327779 MPO327438:MPP327779 MZK327438:MZL327779 NJG327438:NJH327779 NTC327438:NTD327779 OCY327438:OCZ327779 OMU327438:OMV327779 OWQ327438:OWR327779 PGM327438:PGN327779 PQI327438:PQJ327779 QAE327438:QAF327779 QKA327438:QKB327779 QTW327438:QTX327779 RDS327438:RDT327779 RNO327438:RNP327779 RXK327438:RXL327779 SHG327438:SHH327779 SRC327438:SRD327779 TAY327438:TAZ327779 TKU327438:TKV327779 TUQ327438:TUR327779 UEM327438:UEN327779 UOI327438:UOJ327779 UYE327438:UYF327779 VIA327438:VIB327779 VRW327438:VRX327779 WBS327438:WBT327779 WLO327438:WLP327779 WVK327438:WVL327779 F392974:G393315 IY392974:IZ393315 SU392974:SV393315 ACQ392974:ACR393315 AMM392974:AMN393315 AWI392974:AWJ393315 BGE392974:BGF393315 BQA392974:BQB393315 BZW392974:BZX393315 CJS392974:CJT393315 CTO392974:CTP393315 DDK392974:DDL393315 DNG392974:DNH393315 DXC392974:DXD393315 EGY392974:EGZ393315 EQU392974:EQV393315 FAQ392974:FAR393315 FKM392974:FKN393315 FUI392974:FUJ393315 GEE392974:GEF393315 GOA392974:GOB393315 GXW392974:GXX393315 HHS392974:HHT393315 HRO392974:HRP393315 IBK392974:IBL393315 ILG392974:ILH393315 IVC392974:IVD393315 JEY392974:JEZ393315 JOU392974:JOV393315 JYQ392974:JYR393315 KIM392974:KIN393315 KSI392974:KSJ393315 LCE392974:LCF393315 LMA392974:LMB393315 LVW392974:LVX393315 MFS392974:MFT393315 MPO392974:MPP393315 MZK392974:MZL393315 NJG392974:NJH393315 NTC392974:NTD393315 OCY392974:OCZ393315 OMU392974:OMV393315 OWQ392974:OWR393315 PGM392974:PGN393315 PQI392974:PQJ393315 QAE392974:QAF393315 QKA392974:QKB393315 QTW392974:QTX393315 RDS392974:RDT393315 RNO392974:RNP393315 RXK392974:RXL393315 SHG392974:SHH393315 SRC392974:SRD393315 TAY392974:TAZ393315 TKU392974:TKV393315 TUQ392974:TUR393315 UEM392974:UEN393315 UOI392974:UOJ393315 UYE392974:UYF393315 VIA392974:VIB393315 VRW392974:VRX393315 WBS392974:WBT393315 WLO392974:WLP393315 WVK392974:WVL393315 F458510:G458851 IY458510:IZ458851 SU458510:SV458851 ACQ458510:ACR458851 AMM458510:AMN458851 AWI458510:AWJ458851 BGE458510:BGF458851 BQA458510:BQB458851 BZW458510:BZX458851 CJS458510:CJT458851 CTO458510:CTP458851 DDK458510:DDL458851 DNG458510:DNH458851 DXC458510:DXD458851 EGY458510:EGZ458851 EQU458510:EQV458851 FAQ458510:FAR458851 FKM458510:FKN458851 FUI458510:FUJ458851 GEE458510:GEF458851 GOA458510:GOB458851 GXW458510:GXX458851 HHS458510:HHT458851 HRO458510:HRP458851 IBK458510:IBL458851 ILG458510:ILH458851 IVC458510:IVD458851 JEY458510:JEZ458851 JOU458510:JOV458851 JYQ458510:JYR458851 KIM458510:KIN458851 KSI458510:KSJ458851 LCE458510:LCF458851 LMA458510:LMB458851 LVW458510:LVX458851 MFS458510:MFT458851 MPO458510:MPP458851 MZK458510:MZL458851 NJG458510:NJH458851 NTC458510:NTD458851 OCY458510:OCZ458851 OMU458510:OMV458851 OWQ458510:OWR458851 PGM458510:PGN458851 PQI458510:PQJ458851 QAE458510:QAF458851 QKA458510:QKB458851 QTW458510:QTX458851 RDS458510:RDT458851 RNO458510:RNP458851 RXK458510:RXL458851 SHG458510:SHH458851 SRC458510:SRD458851 TAY458510:TAZ458851 TKU458510:TKV458851 TUQ458510:TUR458851 UEM458510:UEN458851 UOI458510:UOJ458851 UYE458510:UYF458851 VIA458510:VIB458851 VRW458510:VRX458851 WBS458510:WBT458851 WLO458510:WLP458851 WVK458510:WVL458851 F524046:G524387 IY524046:IZ524387 SU524046:SV524387 ACQ524046:ACR524387 AMM524046:AMN524387 AWI524046:AWJ524387 BGE524046:BGF524387 BQA524046:BQB524387 BZW524046:BZX524387 CJS524046:CJT524387 CTO524046:CTP524387 DDK524046:DDL524387 DNG524046:DNH524387 DXC524046:DXD524387 EGY524046:EGZ524387 EQU524046:EQV524387 FAQ524046:FAR524387 FKM524046:FKN524387 FUI524046:FUJ524387 GEE524046:GEF524387 GOA524046:GOB524387 GXW524046:GXX524387 HHS524046:HHT524387 HRO524046:HRP524387 IBK524046:IBL524387 ILG524046:ILH524387 IVC524046:IVD524387 JEY524046:JEZ524387 JOU524046:JOV524387 JYQ524046:JYR524387 KIM524046:KIN524387 KSI524046:KSJ524387 LCE524046:LCF524387 LMA524046:LMB524387 LVW524046:LVX524387 MFS524046:MFT524387 MPO524046:MPP524387 MZK524046:MZL524387 NJG524046:NJH524387 NTC524046:NTD524387 OCY524046:OCZ524387 OMU524046:OMV524387 OWQ524046:OWR524387 PGM524046:PGN524387 PQI524046:PQJ524387 QAE524046:QAF524387 QKA524046:QKB524387 QTW524046:QTX524387 RDS524046:RDT524387 RNO524046:RNP524387 RXK524046:RXL524387 SHG524046:SHH524387 SRC524046:SRD524387 TAY524046:TAZ524387 TKU524046:TKV524387 TUQ524046:TUR524387 UEM524046:UEN524387 UOI524046:UOJ524387 UYE524046:UYF524387 VIA524046:VIB524387 VRW524046:VRX524387 WBS524046:WBT524387 WLO524046:WLP524387 WVK524046:WVL524387 F589582:G589923 IY589582:IZ589923 SU589582:SV589923 ACQ589582:ACR589923 AMM589582:AMN589923 AWI589582:AWJ589923 BGE589582:BGF589923 BQA589582:BQB589923 BZW589582:BZX589923 CJS589582:CJT589923 CTO589582:CTP589923 DDK589582:DDL589923 DNG589582:DNH589923 DXC589582:DXD589923 EGY589582:EGZ589923 EQU589582:EQV589923 FAQ589582:FAR589923 FKM589582:FKN589923 FUI589582:FUJ589923 GEE589582:GEF589923 GOA589582:GOB589923 GXW589582:GXX589923 HHS589582:HHT589923 HRO589582:HRP589923 IBK589582:IBL589923 ILG589582:ILH589923 IVC589582:IVD589923 JEY589582:JEZ589923 JOU589582:JOV589923 JYQ589582:JYR589923 KIM589582:KIN589923 KSI589582:KSJ589923 LCE589582:LCF589923 LMA589582:LMB589923 LVW589582:LVX589923 MFS589582:MFT589923 MPO589582:MPP589923 MZK589582:MZL589923 NJG589582:NJH589923 NTC589582:NTD589923 OCY589582:OCZ589923 OMU589582:OMV589923 OWQ589582:OWR589923 PGM589582:PGN589923 PQI589582:PQJ589923 QAE589582:QAF589923 QKA589582:QKB589923 QTW589582:QTX589923 RDS589582:RDT589923 RNO589582:RNP589923 RXK589582:RXL589923 SHG589582:SHH589923 SRC589582:SRD589923 TAY589582:TAZ589923 TKU589582:TKV589923 TUQ589582:TUR589923 UEM589582:UEN589923 UOI589582:UOJ589923 UYE589582:UYF589923 VIA589582:VIB589923 VRW589582:VRX589923 WBS589582:WBT589923 WLO589582:WLP589923 WVK589582:WVL589923 F655118:G655459 IY655118:IZ655459 SU655118:SV655459 ACQ655118:ACR655459 AMM655118:AMN655459 AWI655118:AWJ655459 BGE655118:BGF655459 BQA655118:BQB655459 BZW655118:BZX655459 CJS655118:CJT655459 CTO655118:CTP655459 DDK655118:DDL655459 DNG655118:DNH655459 DXC655118:DXD655459 EGY655118:EGZ655459 EQU655118:EQV655459 FAQ655118:FAR655459 FKM655118:FKN655459 FUI655118:FUJ655459 GEE655118:GEF655459 GOA655118:GOB655459 GXW655118:GXX655459 HHS655118:HHT655459 HRO655118:HRP655459 IBK655118:IBL655459 ILG655118:ILH655459 IVC655118:IVD655459 JEY655118:JEZ655459 JOU655118:JOV655459 JYQ655118:JYR655459 KIM655118:KIN655459 KSI655118:KSJ655459 LCE655118:LCF655459 LMA655118:LMB655459 LVW655118:LVX655459 MFS655118:MFT655459 MPO655118:MPP655459 MZK655118:MZL655459 NJG655118:NJH655459 NTC655118:NTD655459 OCY655118:OCZ655459 OMU655118:OMV655459 OWQ655118:OWR655459 PGM655118:PGN655459 PQI655118:PQJ655459 QAE655118:QAF655459 QKA655118:QKB655459 QTW655118:QTX655459 RDS655118:RDT655459 RNO655118:RNP655459 RXK655118:RXL655459 SHG655118:SHH655459 SRC655118:SRD655459 TAY655118:TAZ655459 TKU655118:TKV655459 TUQ655118:TUR655459 UEM655118:UEN655459 UOI655118:UOJ655459 UYE655118:UYF655459 VIA655118:VIB655459 VRW655118:VRX655459 WBS655118:WBT655459 WLO655118:WLP655459 WVK655118:WVL655459 F720654:G720995 IY720654:IZ720995 SU720654:SV720995 ACQ720654:ACR720995 AMM720654:AMN720995 AWI720654:AWJ720995 BGE720654:BGF720995 BQA720654:BQB720995 BZW720654:BZX720995 CJS720654:CJT720995 CTO720654:CTP720995 DDK720654:DDL720995 DNG720654:DNH720995 DXC720654:DXD720995 EGY720654:EGZ720995 EQU720654:EQV720995 FAQ720654:FAR720995 FKM720654:FKN720995 FUI720654:FUJ720995 GEE720654:GEF720995 GOA720654:GOB720995 GXW720654:GXX720995 HHS720654:HHT720995 HRO720654:HRP720995 IBK720654:IBL720995 ILG720654:ILH720995 IVC720654:IVD720995 JEY720654:JEZ720995 JOU720654:JOV720995 JYQ720654:JYR720995 KIM720654:KIN720995 KSI720654:KSJ720995 LCE720654:LCF720995 LMA720654:LMB720995 LVW720654:LVX720995 MFS720654:MFT720995 MPO720654:MPP720995 MZK720654:MZL720995 NJG720654:NJH720995 NTC720654:NTD720995 OCY720654:OCZ720995 OMU720654:OMV720995 OWQ720654:OWR720995 PGM720654:PGN720995 PQI720654:PQJ720995 QAE720654:QAF720995 QKA720654:QKB720995 QTW720654:QTX720995 RDS720654:RDT720995 RNO720654:RNP720995 RXK720654:RXL720995 SHG720654:SHH720995 SRC720654:SRD720995 TAY720654:TAZ720995 TKU720654:TKV720995 TUQ720654:TUR720995 UEM720654:UEN720995 UOI720654:UOJ720995 UYE720654:UYF720995 VIA720654:VIB720995 VRW720654:VRX720995 WBS720654:WBT720995 WLO720654:WLP720995 WVK720654:WVL720995 F786190:G786531 IY786190:IZ786531 SU786190:SV786531 ACQ786190:ACR786531 AMM786190:AMN786531 AWI786190:AWJ786531 BGE786190:BGF786531 BQA786190:BQB786531 BZW786190:BZX786531 CJS786190:CJT786531 CTO786190:CTP786531 DDK786190:DDL786531 DNG786190:DNH786531 DXC786190:DXD786531 EGY786190:EGZ786531 EQU786190:EQV786531 FAQ786190:FAR786531 FKM786190:FKN786531 FUI786190:FUJ786531 GEE786190:GEF786531 GOA786190:GOB786531 GXW786190:GXX786531 HHS786190:HHT786531 HRO786190:HRP786531 IBK786190:IBL786531 ILG786190:ILH786531 IVC786190:IVD786531 JEY786190:JEZ786531 JOU786190:JOV786531 JYQ786190:JYR786531 KIM786190:KIN786531 KSI786190:KSJ786531 LCE786190:LCF786531 LMA786190:LMB786531 LVW786190:LVX786531 MFS786190:MFT786531 MPO786190:MPP786531 MZK786190:MZL786531 NJG786190:NJH786531 NTC786190:NTD786531 OCY786190:OCZ786531 OMU786190:OMV786531 OWQ786190:OWR786531 PGM786190:PGN786531 PQI786190:PQJ786531 QAE786190:QAF786531 QKA786190:QKB786531 QTW786190:QTX786531 RDS786190:RDT786531 RNO786190:RNP786531 RXK786190:RXL786531 SHG786190:SHH786531 SRC786190:SRD786531 TAY786190:TAZ786531 TKU786190:TKV786531 TUQ786190:TUR786531 UEM786190:UEN786531 UOI786190:UOJ786531 UYE786190:UYF786531 VIA786190:VIB786531 VRW786190:VRX786531 WBS786190:WBT786531 WLO786190:WLP786531 WVK786190:WVL786531 F851726:G852067 IY851726:IZ852067 SU851726:SV852067 ACQ851726:ACR852067 AMM851726:AMN852067 AWI851726:AWJ852067 BGE851726:BGF852067 BQA851726:BQB852067 BZW851726:BZX852067 CJS851726:CJT852067 CTO851726:CTP852067 DDK851726:DDL852067 DNG851726:DNH852067 DXC851726:DXD852067 EGY851726:EGZ852067 EQU851726:EQV852067 FAQ851726:FAR852067 FKM851726:FKN852067 FUI851726:FUJ852067 GEE851726:GEF852067 GOA851726:GOB852067 GXW851726:GXX852067 HHS851726:HHT852067 HRO851726:HRP852067 IBK851726:IBL852067 ILG851726:ILH852067 IVC851726:IVD852067 JEY851726:JEZ852067 JOU851726:JOV852067 JYQ851726:JYR852067 KIM851726:KIN852067 KSI851726:KSJ852067 LCE851726:LCF852067 LMA851726:LMB852067 LVW851726:LVX852067 MFS851726:MFT852067 MPO851726:MPP852067 MZK851726:MZL852067 NJG851726:NJH852067 NTC851726:NTD852067 OCY851726:OCZ852067 OMU851726:OMV852067 OWQ851726:OWR852067 PGM851726:PGN852067 PQI851726:PQJ852067 QAE851726:QAF852067 QKA851726:QKB852067 QTW851726:QTX852067 RDS851726:RDT852067 RNO851726:RNP852067 RXK851726:RXL852067 SHG851726:SHH852067 SRC851726:SRD852067 TAY851726:TAZ852067 TKU851726:TKV852067 TUQ851726:TUR852067 UEM851726:UEN852067 UOI851726:UOJ852067 UYE851726:UYF852067 VIA851726:VIB852067 VRW851726:VRX852067 WBS851726:WBT852067 WLO851726:WLP852067 WVK851726:WVL852067 F917262:G917603 IY917262:IZ917603 SU917262:SV917603 ACQ917262:ACR917603 AMM917262:AMN917603 AWI917262:AWJ917603 BGE917262:BGF917603 BQA917262:BQB917603 BZW917262:BZX917603 CJS917262:CJT917603 CTO917262:CTP917603 DDK917262:DDL917603 DNG917262:DNH917603 DXC917262:DXD917603 EGY917262:EGZ917603 EQU917262:EQV917603 FAQ917262:FAR917603 FKM917262:FKN917603 FUI917262:FUJ917603 GEE917262:GEF917603 GOA917262:GOB917603 GXW917262:GXX917603 HHS917262:HHT917603 HRO917262:HRP917603 IBK917262:IBL917603 ILG917262:ILH917603 IVC917262:IVD917603 JEY917262:JEZ917603 JOU917262:JOV917603 JYQ917262:JYR917603 KIM917262:KIN917603 KSI917262:KSJ917603 LCE917262:LCF917603 LMA917262:LMB917603 LVW917262:LVX917603 MFS917262:MFT917603 MPO917262:MPP917603 MZK917262:MZL917603 NJG917262:NJH917603 NTC917262:NTD917603 OCY917262:OCZ917603 OMU917262:OMV917603 OWQ917262:OWR917603 PGM917262:PGN917603 PQI917262:PQJ917603 QAE917262:QAF917603 QKA917262:QKB917603 QTW917262:QTX917603 RDS917262:RDT917603 RNO917262:RNP917603 RXK917262:RXL917603 SHG917262:SHH917603 SRC917262:SRD917603 TAY917262:TAZ917603 TKU917262:TKV917603 TUQ917262:TUR917603 UEM917262:UEN917603 UOI917262:UOJ917603 UYE917262:UYF917603 VIA917262:VIB917603 VRW917262:VRX917603 WBS917262:WBT917603 WLO917262:WLP917603 WVK917262:WVL917603 F982798:G983139 IY982798:IZ983139 SU982798:SV983139 ACQ982798:ACR983139 AMM982798:AMN983139 AWI982798:AWJ983139 BGE982798:BGF983139 BQA982798:BQB983139 BZW982798:BZX983139 CJS982798:CJT983139 CTO982798:CTP983139 DDK982798:DDL983139 DNG982798:DNH983139 DXC982798:DXD983139 EGY982798:EGZ983139 EQU982798:EQV983139 FAQ982798:FAR983139 FKM982798:FKN983139 FUI982798:FUJ983139 GEE982798:GEF983139 GOA982798:GOB983139 GXW982798:GXX983139 HHS982798:HHT983139 HRO982798:HRP983139 IBK982798:IBL983139 ILG982798:ILH983139 IVC982798:IVD983139 JEY982798:JEZ983139 JOU982798:JOV983139 JYQ982798:JYR983139 KIM982798:KIN983139 KSI982798:KSJ983139 LCE982798:LCF983139 LMA982798:LMB983139 LVW982798:LVX983139 MFS982798:MFT983139 MPO982798:MPP983139 MZK982798:MZL983139 NJG982798:NJH983139 NTC982798:NTD983139 OCY982798:OCZ983139 OMU982798:OMV983139 OWQ982798:OWR983139 PGM982798:PGN983139 PQI982798:PQJ983139 QAE982798:QAF983139 QKA982798:QKB983139 QTW982798:QTX983139 RDS982798:RDT983139 RNO982798:RNP983139 RXK982798:RXL983139 SHG982798:SHH983139 SRC982798:SRD983139 TAY982798:TAZ983139 TKU982798:TKV983139 TUQ982798:TUR983139 UEM982798:UEN983139 UOI982798:UOJ983139 UYE982798:UYF983139 VIA982798:VIB983139 VRW982798:VRX983139 WBS982798:WBT983139 WVK7:WVL150 WLO7:WLP150 WBS7:WBT150 VRW7:VRX150 VIA7:VIB150 UYE7:UYF150 UOI7:UOJ150 UEM7:UEN150 TUQ7:TUR150 TKU7:TKV150 TAY7:TAZ150 SRC7:SRD150 SHG7:SHH150 RXK7:RXL150 RNO7:RNP150 RDS7:RDT150 QTW7:QTX150 QKA7:QKB150 QAE7:QAF150 PQI7:PQJ150 PGM7:PGN150 OWQ7:OWR150 OMU7:OMV150 OCY7:OCZ150 NTC7:NTD150 NJG7:NJH150 MZK7:MZL150 MPO7:MPP150 MFS7:MFT150 LVW7:LVX150 LMA7:LMB150 LCE7:LCF150 KSI7:KSJ150 KIM7:KIN150 JYQ7:JYR150 JOU7:JOV150 JEY7:JEZ150 IVC7:IVD150 ILG7:ILH150 IBK7:IBL150 HRO7:HRP150 HHS7:HHT150 GXW7:GXX150 GOA7:GOB150 GEE7:GEF150 FUI7:FUJ150 FKM7:FKN150 FAQ7:FAR150 EQU7:EQV150 EGY7:EGZ150 DXC7:DXD150 DNG7:DNH150 DDK7:DDL150 CTO7:CTP150 CJS7:CJT150 BZW7:BZX150 BQA7:BQB150 BGE7:BGF150 AWI7:AWJ150 AMM7:AMN150 ACQ7:ACR150 SU7:SV150 IY7:IZ150" xr:uid="{00000000-0002-0000-0300-000006000000}">
      <formula1>43101</formula1>
      <formula2>43465</formula2>
    </dataValidation>
    <dataValidation type="date" allowBlank="1" showInputMessage="1" showErrorMessage="1" error="inserire data compresa nel periodo 01/01/2025 - 31/12/2025" prompt="compilare " sqref="F7:G149" xr:uid="{DA1C6391-25BF-4311-8E1D-AF314136C573}">
      <formula1>45658</formula1>
      <formula2>46022</formula2>
    </dataValidation>
    <dataValidation type="whole" allowBlank="1" showInputMessage="1" showErrorMessage="1" error="massimo 302 gg. annui per semiresidenziali (escluse domeniche e festivi)" prompt="compilare " sqref="H7:H149" xr:uid="{18465E9F-A8AD-4528-A924-15855072AEF1}">
      <formula1>1</formula1>
      <formula2>302</formula2>
    </dataValidation>
    <dataValidation type="whole" allowBlank="1" showInputMessage="1" showErrorMessage="1" error="verificare correttezza n. gg. assenza nel periodo inserito" prompt="Inserire solo i gg. di assenza fatturati/da fatturare" sqref="I7:I149" xr:uid="{EC6C7A6F-3477-4247-85BF-AE2E1C18B077}">
      <formula1>0</formula1>
      <formula2>302</formula2>
    </dataValidation>
    <dataValidation type="decimal" allowBlank="1" showInputMessage="1" showErrorMessage="1" error="ISEE tra 0,00 e 20.000,00" prompt="compilare " sqref="M7:M149" xr:uid="{0EBFD756-D40D-42FB-890A-BE650D1F9B14}">
      <formula1>0</formula1>
      <formula2>20000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680" yWindow="505" count="1">
        <x14:dataValidation type="list" allowBlank="1" showInputMessage="1" showErrorMessage="1" xr:uid="{00000000-0002-0000-0300-00000B000000}">
          <x14:formula1>
            <xm:f>'MENU TENDINA'!$C$2:$C$50</xm:f>
          </x14:formula1>
          <xm:sqref>D7:D149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150"/>
  <sheetViews>
    <sheetView topLeftCell="A4" zoomScaleNormal="100" workbookViewId="0">
      <selection activeCell="A7" sqref="A7"/>
    </sheetView>
  </sheetViews>
  <sheetFormatPr defaultRowHeight="15" x14ac:dyDescent="0.25"/>
  <cols>
    <col min="1" max="1" width="8.28515625" style="132" customWidth="1"/>
    <col min="2" max="2" width="9" style="110" customWidth="1"/>
    <col min="3" max="3" width="14" style="110" customWidth="1"/>
    <col min="4" max="4" width="27" style="110" bestFit="1" customWidth="1"/>
    <col min="5" max="5" width="22.140625" style="110" customWidth="1"/>
    <col min="6" max="6" width="14.42578125" style="110" customWidth="1"/>
    <col min="7" max="7" width="13.7109375" style="110" customWidth="1"/>
    <col min="8" max="8" width="13.42578125" style="181" customWidth="1"/>
    <col min="9" max="9" width="14.28515625" style="110" customWidth="1"/>
    <col min="10" max="10" width="11.28515625" style="110" customWidth="1"/>
    <col min="11" max="11" width="24.7109375" style="197" customWidth="1"/>
    <col min="12" max="12" width="12.85546875" style="110" hidden="1" customWidth="1"/>
    <col min="13" max="13" width="13" style="110" customWidth="1"/>
    <col min="14" max="15" width="11" style="110" customWidth="1"/>
    <col min="16" max="16" width="11.28515625" style="110" customWidth="1"/>
    <col min="17" max="17" width="11.7109375" style="110" customWidth="1"/>
    <col min="18" max="18" width="15" style="133" customWidth="1"/>
    <col min="19" max="19" width="14" style="160" customWidth="1"/>
    <col min="20" max="20" width="13" style="110" customWidth="1"/>
    <col min="21" max="21" width="12.85546875" style="110" customWidth="1"/>
    <col min="22" max="22" width="13.28515625" style="110" customWidth="1"/>
    <col min="23" max="23" width="11.140625" style="110" customWidth="1"/>
    <col min="24" max="24" width="10.7109375" style="110" customWidth="1"/>
    <col min="25" max="25" width="15.28515625" style="140" customWidth="1"/>
    <col min="26" max="26" width="19.140625" style="196" customWidth="1"/>
    <col min="27" max="253" width="8.85546875" style="110"/>
    <col min="254" max="254" width="5.28515625" style="110" customWidth="1"/>
    <col min="255" max="255" width="9" style="110" customWidth="1"/>
    <col min="256" max="256" width="14" style="110" customWidth="1"/>
    <col min="257" max="257" width="27" style="110" bestFit="1" customWidth="1"/>
    <col min="258" max="258" width="26.28515625" style="110" customWidth="1"/>
    <col min="259" max="259" width="11" style="110" customWidth="1"/>
    <col min="260" max="260" width="11.28515625" style="110" customWidth="1"/>
    <col min="261" max="261" width="9.28515625" style="110" customWidth="1"/>
    <col min="262" max="262" width="10" style="110" customWidth="1"/>
    <col min="263" max="263" width="9.85546875" style="110" customWidth="1"/>
    <col min="264" max="264" width="11.7109375" style="110" customWidth="1"/>
    <col min="265" max="265" width="11" style="110" customWidth="1"/>
    <col min="266" max="266" width="10.28515625" style="110" bestFit="1" customWidth="1"/>
    <col min="267" max="268" width="11" style="110" customWidth="1"/>
    <col min="269" max="270" width="17" style="110" customWidth="1"/>
    <col min="271" max="271" width="12.28515625" style="110" customWidth="1"/>
    <col min="272" max="272" width="15.7109375" style="110" customWidth="1"/>
    <col min="273" max="273" width="15" style="110" customWidth="1"/>
    <col min="274" max="274" width="26.140625" style="110" customWidth="1"/>
    <col min="275" max="275" width="12.85546875" style="110" customWidth="1"/>
    <col min="276" max="276" width="13.28515625" style="110" customWidth="1"/>
    <col min="277" max="277" width="10.7109375" style="110" customWidth="1"/>
    <col min="278" max="278" width="10.140625" style="110" customWidth="1"/>
    <col min="279" max="279" width="11.7109375" style="110" customWidth="1"/>
    <col min="280" max="280" width="13.140625" style="110" customWidth="1"/>
    <col min="281" max="281" width="14.7109375" style="110" customWidth="1"/>
    <col min="282" max="282" width="9.7109375" style="110" bestFit="1" customWidth="1"/>
    <col min="283" max="509" width="8.85546875" style="110"/>
    <col min="510" max="510" width="5.28515625" style="110" customWidth="1"/>
    <col min="511" max="511" width="9" style="110" customWidth="1"/>
    <col min="512" max="512" width="14" style="110" customWidth="1"/>
    <col min="513" max="513" width="27" style="110" bestFit="1" customWidth="1"/>
    <col min="514" max="514" width="26.28515625" style="110" customWidth="1"/>
    <col min="515" max="515" width="11" style="110" customWidth="1"/>
    <col min="516" max="516" width="11.28515625" style="110" customWidth="1"/>
    <col min="517" max="517" width="9.28515625" style="110" customWidth="1"/>
    <col min="518" max="518" width="10" style="110" customWidth="1"/>
    <col min="519" max="519" width="9.85546875" style="110" customWidth="1"/>
    <col min="520" max="520" width="11.7109375" style="110" customWidth="1"/>
    <col min="521" max="521" width="11" style="110" customWidth="1"/>
    <col min="522" max="522" width="10.28515625" style="110" bestFit="1" customWidth="1"/>
    <col min="523" max="524" width="11" style="110" customWidth="1"/>
    <col min="525" max="526" width="17" style="110" customWidth="1"/>
    <col min="527" max="527" width="12.28515625" style="110" customWidth="1"/>
    <col min="528" max="528" width="15.7109375" style="110" customWidth="1"/>
    <col min="529" max="529" width="15" style="110" customWidth="1"/>
    <col min="530" max="530" width="26.140625" style="110" customWidth="1"/>
    <col min="531" max="531" width="12.85546875" style="110" customWidth="1"/>
    <col min="532" max="532" width="13.28515625" style="110" customWidth="1"/>
    <col min="533" max="533" width="10.7109375" style="110" customWidth="1"/>
    <col min="534" max="534" width="10.140625" style="110" customWidth="1"/>
    <col min="535" max="535" width="11.7109375" style="110" customWidth="1"/>
    <col min="536" max="536" width="13.140625" style="110" customWidth="1"/>
    <col min="537" max="537" width="14.7109375" style="110" customWidth="1"/>
    <col min="538" max="538" width="9.7109375" style="110" bestFit="1" customWidth="1"/>
    <col min="539" max="765" width="8.85546875" style="110"/>
    <col min="766" max="766" width="5.28515625" style="110" customWidth="1"/>
    <col min="767" max="767" width="9" style="110" customWidth="1"/>
    <col min="768" max="768" width="14" style="110" customWidth="1"/>
    <col min="769" max="769" width="27" style="110" bestFit="1" customWidth="1"/>
    <col min="770" max="770" width="26.28515625" style="110" customWidth="1"/>
    <col min="771" max="771" width="11" style="110" customWidth="1"/>
    <col min="772" max="772" width="11.28515625" style="110" customWidth="1"/>
    <col min="773" max="773" width="9.28515625" style="110" customWidth="1"/>
    <col min="774" max="774" width="10" style="110" customWidth="1"/>
    <col min="775" max="775" width="9.85546875" style="110" customWidth="1"/>
    <col min="776" max="776" width="11.7109375" style="110" customWidth="1"/>
    <col min="777" max="777" width="11" style="110" customWidth="1"/>
    <col min="778" max="778" width="10.28515625" style="110" bestFit="1" customWidth="1"/>
    <col min="779" max="780" width="11" style="110" customWidth="1"/>
    <col min="781" max="782" width="17" style="110" customWidth="1"/>
    <col min="783" max="783" width="12.28515625" style="110" customWidth="1"/>
    <col min="784" max="784" width="15.7109375" style="110" customWidth="1"/>
    <col min="785" max="785" width="15" style="110" customWidth="1"/>
    <col min="786" max="786" width="26.140625" style="110" customWidth="1"/>
    <col min="787" max="787" width="12.85546875" style="110" customWidth="1"/>
    <col min="788" max="788" width="13.28515625" style="110" customWidth="1"/>
    <col min="789" max="789" width="10.7109375" style="110" customWidth="1"/>
    <col min="790" max="790" width="10.140625" style="110" customWidth="1"/>
    <col min="791" max="791" width="11.7109375" style="110" customWidth="1"/>
    <col min="792" max="792" width="13.140625" style="110" customWidth="1"/>
    <col min="793" max="793" width="14.7109375" style="110" customWidth="1"/>
    <col min="794" max="794" width="9.7109375" style="110" bestFit="1" customWidth="1"/>
    <col min="795" max="1021" width="8.85546875" style="110"/>
    <col min="1022" max="1022" width="5.28515625" style="110" customWidth="1"/>
    <col min="1023" max="1023" width="9" style="110" customWidth="1"/>
    <col min="1024" max="1024" width="14" style="110" customWidth="1"/>
    <col min="1025" max="1025" width="27" style="110" bestFit="1" customWidth="1"/>
    <col min="1026" max="1026" width="26.28515625" style="110" customWidth="1"/>
    <col min="1027" max="1027" width="11" style="110" customWidth="1"/>
    <col min="1028" max="1028" width="11.28515625" style="110" customWidth="1"/>
    <col min="1029" max="1029" width="9.28515625" style="110" customWidth="1"/>
    <col min="1030" max="1030" width="10" style="110" customWidth="1"/>
    <col min="1031" max="1031" width="9.85546875" style="110" customWidth="1"/>
    <col min="1032" max="1032" width="11.7109375" style="110" customWidth="1"/>
    <col min="1033" max="1033" width="11" style="110" customWidth="1"/>
    <col min="1034" max="1034" width="10.28515625" style="110" bestFit="1" customWidth="1"/>
    <col min="1035" max="1036" width="11" style="110" customWidth="1"/>
    <col min="1037" max="1038" width="17" style="110" customWidth="1"/>
    <col min="1039" max="1039" width="12.28515625" style="110" customWidth="1"/>
    <col min="1040" max="1040" width="15.7109375" style="110" customWidth="1"/>
    <col min="1041" max="1041" width="15" style="110" customWidth="1"/>
    <col min="1042" max="1042" width="26.140625" style="110" customWidth="1"/>
    <col min="1043" max="1043" width="12.85546875" style="110" customWidth="1"/>
    <col min="1044" max="1044" width="13.28515625" style="110" customWidth="1"/>
    <col min="1045" max="1045" width="10.7109375" style="110" customWidth="1"/>
    <col min="1046" max="1046" width="10.140625" style="110" customWidth="1"/>
    <col min="1047" max="1047" width="11.7109375" style="110" customWidth="1"/>
    <col min="1048" max="1048" width="13.140625" style="110" customWidth="1"/>
    <col min="1049" max="1049" width="14.7109375" style="110" customWidth="1"/>
    <col min="1050" max="1050" width="9.7109375" style="110" bestFit="1" customWidth="1"/>
    <col min="1051" max="1277" width="8.85546875" style="110"/>
    <col min="1278" max="1278" width="5.28515625" style="110" customWidth="1"/>
    <col min="1279" max="1279" width="9" style="110" customWidth="1"/>
    <col min="1280" max="1280" width="14" style="110" customWidth="1"/>
    <col min="1281" max="1281" width="27" style="110" bestFit="1" customWidth="1"/>
    <col min="1282" max="1282" width="26.28515625" style="110" customWidth="1"/>
    <col min="1283" max="1283" width="11" style="110" customWidth="1"/>
    <col min="1284" max="1284" width="11.28515625" style="110" customWidth="1"/>
    <col min="1285" max="1285" width="9.28515625" style="110" customWidth="1"/>
    <col min="1286" max="1286" width="10" style="110" customWidth="1"/>
    <col min="1287" max="1287" width="9.85546875" style="110" customWidth="1"/>
    <col min="1288" max="1288" width="11.7109375" style="110" customWidth="1"/>
    <col min="1289" max="1289" width="11" style="110" customWidth="1"/>
    <col min="1290" max="1290" width="10.28515625" style="110" bestFit="1" customWidth="1"/>
    <col min="1291" max="1292" width="11" style="110" customWidth="1"/>
    <col min="1293" max="1294" width="17" style="110" customWidth="1"/>
    <col min="1295" max="1295" width="12.28515625" style="110" customWidth="1"/>
    <col min="1296" max="1296" width="15.7109375" style="110" customWidth="1"/>
    <col min="1297" max="1297" width="15" style="110" customWidth="1"/>
    <col min="1298" max="1298" width="26.140625" style="110" customWidth="1"/>
    <col min="1299" max="1299" width="12.85546875" style="110" customWidth="1"/>
    <col min="1300" max="1300" width="13.28515625" style="110" customWidth="1"/>
    <col min="1301" max="1301" width="10.7109375" style="110" customWidth="1"/>
    <col min="1302" max="1302" width="10.140625" style="110" customWidth="1"/>
    <col min="1303" max="1303" width="11.7109375" style="110" customWidth="1"/>
    <col min="1304" max="1304" width="13.140625" style="110" customWidth="1"/>
    <col min="1305" max="1305" width="14.7109375" style="110" customWidth="1"/>
    <col min="1306" max="1306" width="9.7109375" style="110" bestFit="1" customWidth="1"/>
    <col min="1307" max="1533" width="8.85546875" style="110"/>
    <col min="1534" max="1534" width="5.28515625" style="110" customWidth="1"/>
    <col min="1535" max="1535" width="9" style="110" customWidth="1"/>
    <col min="1536" max="1536" width="14" style="110" customWidth="1"/>
    <col min="1537" max="1537" width="27" style="110" bestFit="1" customWidth="1"/>
    <col min="1538" max="1538" width="26.28515625" style="110" customWidth="1"/>
    <col min="1539" max="1539" width="11" style="110" customWidth="1"/>
    <col min="1540" max="1540" width="11.28515625" style="110" customWidth="1"/>
    <col min="1541" max="1541" width="9.28515625" style="110" customWidth="1"/>
    <col min="1542" max="1542" width="10" style="110" customWidth="1"/>
    <col min="1543" max="1543" width="9.85546875" style="110" customWidth="1"/>
    <col min="1544" max="1544" width="11.7109375" style="110" customWidth="1"/>
    <col min="1545" max="1545" width="11" style="110" customWidth="1"/>
    <col min="1546" max="1546" width="10.28515625" style="110" bestFit="1" customWidth="1"/>
    <col min="1547" max="1548" width="11" style="110" customWidth="1"/>
    <col min="1549" max="1550" width="17" style="110" customWidth="1"/>
    <col min="1551" max="1551" width="12.28515625" style="110" customWidth="1"/>
    <col min="1552" max="1552" width="15.7109375" style="110" customWidth="1"/>
    <col min="1553" max="1553" width="15" style="110" customWidth="1"/>
    <col min="1554" max="1554" width="26.140625" style="110" customWidth="1"/>
    <col min="1555" max="1555" width="12.85546875" style="110" customWidth="1"/>
    <col min="1556" max="1556" width="13.28515625" style="110" customWidth="1"/>
    <col min="1557" max="1557" width="10.7109375" style="110" customWidth="1"/>
    <col min="1558" max="1558" width="10.140625" style="110" customWidth="1"/>
    <col min="1559" max="1559" width="11.7109375" style="110" customWidth="1"/>
    <col min="1560" max="1560" width="13.140625" style="110" customWidth="1"/>
    <col min="1561" max="1561" width="14.7109375" style="110" customWidth="1"/>
    <col min="1562" max="1562" width="9.7109375" style="110" bestFit="1" customWidth="1"/>
    <col min="1563" max="1789" width="8.85546875" style="110"/>
    <col min="1790" max="1790" width="5.28515625" style="110" customWidth="1"/>
    <col min="1791" max="1791" width="9" style="110" customWidth="1"/>
    <col min="1792" max="1792" width="14" style="110" customWidth="1"/>
    <col min="1793" max="1793" width="27" style="110" bestFit="1" customWidth="1"/>
    <col min="1794" max="1794" width="26.28515625" style="110" customWidth="1"/>
    <col min="1795" max="1795" width="11" style="110" customWidth="1"/>
    <col min="1796" max="1796" width="11.28515625" style="110" customWidth="1"/>
    <col min="1797" max="1797" width="9.28515625" style="110" customWidth="1"/>
    <col min="1798" max="1798" width="10" style="110" customWidth="1"/>
    <col min="1799" max="1799" width="9.85546875" style="110" customWidth="1"/>
    <col min="1800" max="1800" width="11.7109375" style="110" customWidth="1"/>
    <col min="1801" max="1801" width="11" style="110" customWidth="1"/>
    <col min="1802" max="1802" width="10.28515625" style="110" bestFit="1" customWidth="1"/>
    <col min="1803" max="1804" width="11" style="110" customWidth="1"/>
    <col min="1805" max="1806" width="17" style="110" customWidth="1"/>
    <col min="1807" max="1807" width="12.28515625" style="110" customWidth="1"/>
    <col min="1808" max="1808" width="15.7109375" style="110" customWidth="1"/>
    <col min="1809" max="1809" width="15" style="110" customWidth="1"/>
    <col min="1810" max="1810" width="26.140625" style="110" customWidth="1"/>
    <col min="1811" max="1811" width="12.85546875" style="110" customWidth="1"/>
    <col min="1812" max="1812" width="13.28515625" style="110" customWidth="1"/>
    <col min="1813" max="1813" width="10.7109375" style="110" customWidth="1"/>
    <col min="1814" max="1814" width="10.140625" style="110" customWidth="1"/>
    <col min="1815" max="1815" width="11.7109375" style="110" customWidth="1"/>
    <col min="1816" max="1816" width="13.140625" style="110" customWidth="1"/>
    <col min="1817" max="1817" width="14.7109375" style="110" customWidth="1"/>
    <col min="1818" max="1818" width="9.7109375" style="110" bestFit="1" customWidth="1"/>
    <col min="1819" max="2045" width="8.85546875" style="110"/>
    <col min="2046" max="2046" width="5.28515625" style="110" customWidth="1"/>
    <col min="2047" max="2047" width="9" style="110" customWidth="1"/>
    <col min="2048" max="2048" width="14" style="110" customWidth="1"/>
    <col min="2049" max="2049" width="27" style="110" bestFit="1" customWidth="1"/>
    <col min="2050" max="2050" width="26.28515625" style="110" customWidth="1"/>
    <col min="2051" max="2051" width="11" style="110" customWidth="1"/>
    <col min="2052" max="2052" width="11.28515625" style="110" customWidth="1"/>
    <col min="2053" max="2053" width="9.28515625" style="110" customWidth="1"/>
    <col min="2054" max="2054" width="10" style="110" customWidth="1"/>
    <col min="2055" max="2055" width="9.85546875" style="110" customWidth="1"/>
    <col min="2056" max="2056" width="11.7109375" style="110" customWidth="1"/>
    <col min="2057" max="2057" width="11" style="110" customWidth="1"/>
    <col min="2058" max="2058" width="10.28515625" style="110" bestFit="1" customWidth="1"/>
    <col min="2059" max="2060" width="11" style="110" customWidth="1"/>
    <col min="2061" max="2062" width="17" style="110" customWidth="1"/>
    <col min="2063" max="2063" width="12.28515625" style="110" customWidth="1"/>
    <col min="2064" max="2064" width="15.7109375" style="110" customWidth="1"/>
    <col min="2065" max="2065" width="15" style="110" customWidth="1"/>
    <col min="2066" max="2066" width="26.140625" style="110" customWidth="1"/>
    <col min="2067" max="2067" width="12.85546875" style="110" customWidth="1"/>
    <col min="2068" max="2068" width="13.28515625" style="110" customWidth="1"/>
    <col min="2069" max="2069" width="10.7109375" style="110" customWidth="1"/>
    <col min="2070" max="2070" width="10.140625" style="110" customWidth="1"/>
    <col min="2071" max="2071" width="11.7109375" style="110" customWidth="1"/>
    <col min="2072" max="2072" width="13.140625" style="110" customWidth="1"/>
    <col min="2073" max="2073" width="14.7109375" style="110" customWidth="1"/>
    <col min="2074" max="2074" width="9.7109375" style="110" bestFit="1" customWidth="1"/>
    <col min="2075" max="2301" width="8.85546875" style="110"/>
    <col min="2302" max="2302" width="5.28515625" style="110" customWidth="1"/>
    <col min="2303" max="2303" width="9" style="110" customWidth="1"/>
    <col min="2304" max="2304" width="14" style="110" customWidth="1"/>
    <col min="2305" max="2305" width="27" style="110" bestFit="1" customWidth="1"/>
    <col min="2306" max="2306" width="26.28515625" style="110" customWidth="1"/>
    <col min="2307" max="2307" width="11" style="110" customWidth="1"/>
    <col min="2308" max="2308" width="11.28515625" style="110" customWidth="1"/>
    <col min="2309" max="2309" width="9.28515625" style="110" customWidth="1"/>
    <col min="2310" max="2310" width="10" style="110" customWidth="1"/>
    <col min="2311" max="2311" width="9.85546875" style="110" customWidth="1"/>
    <col min="2312" max="2312" width="11.7109375" style="110" customWidth="1"/>
    <col min="2313" max="2313" width="11" style="110" customWidth="1"/>
    <col min="2314" max="2314" width="10.28515625" style="110" bestFit="1" customWidth="1"/>
    <col min="2315" max="2316" width="11" style="110" customWidth="1"/>
    <col min="2317" max="2318" width="17" style="110" customWidth="1"/>
    <col min="2319" max="2319" width="12.28515625" style="110" customWidth="1"/>
    <col min="2320" max="2320" width="15.7109375" style="110" customWidth="1"/>
    <col min="2321" max="2321" width="15" style="110" customWidth="1"/>
    <col min="2322" max="2322" width="26.140625" style="110" customWidth="1"/>
    <col min="2323" max="2323" width="12.85546875" style="110" customWidth="1"/>
    <col min="2324" max="2324" width="13.28515625" style="110" customWidth="1"/>
    <col min="2325" max="2325" width="10.7109375" style="110" customWidth="1"/>
    <col min="2326" max="2326" width="10.140625" style="110" customWidth="1"/>
    <col min="2327" max="2327" width="11.7109375" style="110" customWidth="1"/>
    <col min="2328" max="2328" width="13.140625" style="110" customWidth="1"/>
    <col min="2329" max="2329" width="14.7109375" style="110" customWidth="1"/>
    <col min="2330" max="2330" width="9.7109375" style="110" bestFit="1" customWidth="1"/>
    <col min="2331" max="2557" width="8.85546875" style="110"/>
    <col min="2558" max="2558" width="5.28515625" style="110" customWidth="1"/>
    <col min="2559" max="2559" width="9" style="110" customWidth="1"/>
    <col min="2560" max="2560" width="14" style="110" customWidth="1"/>
    <col min="2561" max="2561" width="27" style="110" bestFit="1" customWidth="1"/>
    <col min="2562" max="2562" width="26.28515625" style="110" customWidth="1"/>
    <col min="2563" max="2563" width="11" style="110" customWidth="1"/>
    <col min="2564" max="2564" width="11.28515625" style="110" customWidth="1"/>
    <col min="2565" max="2565" width="9.28515625" style="110" customWidth="1"/>
    <col min="2566" max="2566" width="10" style="110" customWidth="1"/>
    <col min="2567" max="2567" width="9.85546875" style="110" customWidth="1"/>
    <col min="2568" max="2568" width="11.7109375" style="110" customWidth="1"/>
    <col min="2569" max="2569" width="11" style="110" customWidth="1"/>
    <col min="2570" max="2570" width="10.28515625" style="110" bestFit="1" customWidth="1"/>
    <col min="2571" max="2572" width="11" style="110" customWidth="1"/>
    <col min="2573" max="2574" width="17" style="110" customWidth="1"/>
    <col min="2575" max="2575" width="12.28515625" style="110" customWidth="1"/>
    <col min="2576" max="2576" width="15.7109375" style="110" customWidth="1"/>
    <col min="2577" max="2577" width="15" style="110" customWidth="1"/>
    <col min="2578" max="2578" width="26.140625" style="110" customWidth="1"/>
    <col min="2579" max="2579" width="12.85546875" style="110" customWidth="1"/>
    <col min="2580" max="2580" width="13.28515625" style="110" customWidth="1"/>
    <col min="2581" max="2581" width="10.7109375" style="110" customWidth="1"/>
    <col min="2582" max="2582" width="10.140625" style="110" customWidth="1"/>
    <col min="2583" max="2583" width="11.7109375" style="110" customWidth="1"/>
    <col min="2584" max="2584" width="13.140625" style="110" customWidth="1"/>
    <col min="2585" max="2585" width="14.7109375" style="110" customWidth="1"/>
    <col min="2586" max="2586" width="9.7109375" style="110" bestFit="1" customWidth="1"/>
    <col min="2587" max="2813" width="8.85546875" style="110"/>
    <col min="2814" max="2814" width="5.28515625" style="110" customWidth="1"/>
    <col min="2815" max="2815" width="9" style="110" customWidth="1"/>
    <col min="2816" max="2816" width="14" style="110" customWidth="1"/>
    <col min="2817" max="2817" width="27" style="110" bestFit="1" customWidth="1"/>
    <col min="2818" max="2818" width="26.28515625" style="110" customWidth="1"/>
    <col min="2819" max="2819" width="11" style="110" customWidth="1"/>
    <col min="2820" max="2820" width="11.28515625" style="110" customWidth="1"/>
    <col min="2821" max="2821" width="9.28515625" style="110" customWidth="1"/>
    <col min="2822" max="2822" width="10" style="110" customWidth="1"/>
    <col min="2823" max="2823" width="9.85546875" style="110" customWidth="1"/>
    <col min="2824" max="2824" width="11.7109375" style="110" customWidth="1"/>
    <col min="2825" max="2825" width="11" style="110" customWidth="1"/>
    <col min="2826" max="2826" width="10.28515625" style="110" bestFit="1" customWidth="1"/>
    <col min="2827" max="2828" width="11" style="110" customWidth="1"/>
    <col min="2829" max="2830" width="17" style="110" customWidth="1"/>
    <col min="2831" max="2831" width="12.28515625" style="110" customWidth="1"/>
    <col min="2832" max="2832" width="15.7109375" style="110" customWidth="1"/>
    <col min="2833" max="2833" width="15" style="110" customWidth="1"/>
    <col min="2834" max="2834" width="26.140625" style="110" customWidth="1"/>
    <col min="2835" max="2835" width="12.85546875" style="110" customWidth="1"/>
    <col min="2836" max="2836" width="13.28515625" style="110" customWidth="1"/>
    <col min="2837" max="2837" width="10.7109375" style="110" customWidth="1"/>
    <col min="2838" max="2838" width="10.140625" style="110" customWidth="1"/>
    <col min="2839" max="2839" width="11.7109375" style="110" customWidth="1"/>
    <col min="2840" max="2840" width="13.140625" style="110" customWidth="1"/>
    <col min="2841" max="2841" width="14.7109375" style="110" customWidth="1"/>
    <col min="2842" max="2842" width="9.7109375" style="110" bestFit="1" customWidth="1"/>
    <col min="2843" max="3069" width="8.85546875" style="110"/>
    <col min="3070" max="3070" width="5.28515625" style="110" customWidth="1"/>
    <col min="3071" max="3071" width="9" style="110" customWidth="1"/>
    <col min="3072" max="3072" width="14" style="110" customWidth="1"/>
    <col min="3073" max="3073" width="27" style="110" bestFit="1" customWidth="1"/>
    <col min="3074" max="3074" width="26.28515625" style="110" customWidth="1"/>
    <col min="3075" max="3075" width="11" style="110" customWidth="1"/>
    <col min="3076" max="3076" width="11.28515625" style="110" customWidth="1"/>
    <col min="3077" max="3077" width="9.28515625" style="110" customWidth="1"/>
    <col min="3078" max="3078" width="10" style="110" customWidth="1"/>
    <col min="3079" max="3079" width="9.85546875" style="110" customWidth="1"/>
    <col min="3080" max="3080" width="11.7109375" style="110" customWidth="1"/>
    <col min="3081" max="3081" width="11" style="110" customWidth="1"/>
    <col min="3082" max="3082" width="10.28515625" style="110" bestFit="1" customWidth="1"/>
    <col min="3083" max="3084" width="11" style="110" customWidth="1"/>
    <col min="3085" max="3086" width="17" style="110" customWidth="1"/>
    <col min="3087" max="3087" width="12.28515625" style="110" customWidth="1"/>
    <col min="3088" max="3088" width="15.7109375" style="110" customWidth="1"/>
    <col min="3089" max="3089" width="15" style="110" customWidth="1"/>
    <col min="3090" max="3090" width="26.140625" style="110" customWidth="1"/>
    <col min="3091" max="3091" width="12.85546875" style="110" customWidth="1"/>
    <col min="3092" max="3092" width="13.28515625" style="110" customWidth="1"/>
    <col min="3093" max="3093" width="10.7109375" style="110" customWidth="1"/>
    <col min="3094" max="3094" width="10.140625" style="110" customWidth="1"/>
    <col min="3095" max="3095" width="11.7109375" style="110" customWidth="1"/>
    <col min="3096" max="3096" width="13.140625" style="110" customWidth="1"/>
    <col min="3097" max="3097" width="14.7109375" style="110" customWidth="1"/>
    <col min="3098" max="3098" width="9.7109375" style="110" bestFit="1" customWidth="1"/>
    <col min="3099" max="3325" width="8.85546875" style="110"/>
    <col min="3326" max="3326" width="5.28515625" style="110" customWidth="1"/>
    <col min="3327" max="3327" width="9" style="110" customWidth="1"/>
    <col min="3328" max="3328" width="14" style="110" customWidth="1"/>
    <col min="3329" max="3329" width="27" style="110" bestFit="1" customWidth="1"/>
    <col min="3330" max="3330" width="26.28515625" style="110" customWidth="1"/>
    <col min="3331" max="3331" width="11" style="110" customWidth="1"/>
    <col min="3332" max="3332" width="11.28515625" style="110" customWidth="1"/>
    <col min="3333" max="3333" width="9.28515625" style="110" customWidth="1"/>
    <col min="3334" max="3334" width="10" style="110" customWidth="1"/>
    <col min="3335" max="3335" width="9.85546875" style="110" customWidth="1"/>
    <col min="3336" max="3336" width="11.7109375" style="110" customWidth="1"/>
    <col min="3337" max="3337" width="11" style="110" customWidth="1"/>
    <col min="3338" max="3338" width="10.28515625" style="110" bestFit="1" customWidth="1"/>
    <col min="3339" max="3340" width="11" style="110" customWidth="1"/>
    <col min="3341" max="3342" width="17" style="110" customWidth="1"/>
    <col min="3343" max="3343" width="12.28515625" style="110" customWidth="1"/>
    <col min="3344" max="3344" width="15.7109375" style="110" customWidth="1"/>
    <col min="3345" max="3345" width="15" style="110" customWidth="1"/>
    <col min="3346" max="3346" width="26.140625" style="110" customWidth="1"/>
    <col min="3347" max="3347" width="12.85546875" style="110" customWidth="1"/>
    <col min="3348" max="3348" width="13.28515625" style="110" customWidth="1"/>
    <col min="3349" max="3349" width="10.7109375" style="110" customWidth="1"/>
    <col min="3350" max="3350" width="10.140625" style="110" customWidth="1"/>
    <col min="3351" max="3351" width="11.7109375" style="110" customWidth="1"/>
    <col min="3352" max="3352" width="13.140625" style="110" customWidth="1"/>
    <col min="3353" max="3353" width="14.7109375" style="110" customWidth="1"/>
    <col min="3354" max="3354" width="9.7109375" style="110" bestFit="1" customWidth="1"/>
    <col min="3355" max="3581" width="8.85546875" style="110"/>
    <col min="3582" max="3582" width="5.28515625" style="110" customWidth="1"/>
    <col min="3583" max="3583" width="9" style="110" customWidth="1"/>
    <col min="3584" max="3584" width="14" style="110" customWidth="1"/>
    <col min="3585" max="3585" width="27" style="110" bestFit="1" customWidth="1"/>
    <col min="3586" max="3586" width="26.28515625" style="110" customWidth="1"/>
    <col min="3587" max="3587" width="11" style="110" customWidth="1"/>
    <col min="3588" max="3588" width="11.28515625" style="110" customWidth="1"/>
    <col min="3589" max="3589" width="9.28515625" style="110" customWidth="1"/>
    <col min="3590" max="3590" width="10" style="110" customWidth="1"/>
    <col min="3591" max="3591" width="9.85546875" style="110" customWidth="1"/>
    <col min="3592" max="3592" width="11.7109375" style="110" customWidth="1"/>
    <col min="3593" max="3593" width="11" style="110" customWidth="1"/>
    <col min="3594" max="3594" width="10.28515625" style="110" bestFit="1" customWidth="1"/>
    <col min="3595" max="3596" width="11" style="110" customWidth="1"/>
    <col min="3597" max="3598" width="17" style="110" customWidth="1"/>
    <col min="3599" max="3599" width="12.28515625" style="110" customWidth="1"/>
    <col min="3600" max="3600" width="15.7109375" style="110" customWidth="1"/>
    <col min="3601" max="3601" width="15" style="110" customWidth="1"/>
    <col min="3602" max="3602" width="26.140625" style="110" customWidth="1"/>
    <col min="3603" max="3603" width="12.85546875" style="110" customWidth="1"/>
    <col min="3604" max="3604" width="13.28515625" style="110" customWidth="1"/>
    <col min="3605" max="3605" width="10.7109375" style="110" customWidth="1"/>
    <col min="3606" max="3606" width="10.140625" style="110" customWidth="1"/>
    <col min="3607" max="3607" width="11.7109375" style="110" customWidth="1"/>
    <col min="3608" max="3608" width="13.140625" style="110" customWidth="1"/>
    <col min="3609" max="3609" width="14.7109375" style="110" customWidth="1"/>
    <col min="3610" max="3610" width="9.7109375" style="110" bestFit="1" customWidth="1"/>
    <col min="3611" max="3837" width="8.85546875" style="110"/>
    <col min="3838" max="3838" width="5.28515625" style="110" customWidth="1"/>
    <col min="3839" max="3839" width="9" style="110" customWidth="1"/>
    <col min="3840" max="3840" width="14" style="110" customWidth="1"/>
    <col min="3841" max="3841" width="27" style="110" bestFit="1" customWidth="1"/>
    <col min="3842" max="3842" width="26.28515625" style="110" customWidth="1"/>
    <col min="3843" max="3843" width="11" style="110" customWidth="1"/>
    <col min="3844" max="3844" width="11.28515625" style="110" customWidth="1"/>
    <col min="3845" max="3845" width="9.28515625" style="110" customWidth="1"/>
    <col min="3846" max="3846" width="10" style="110" customWidth="1"/>
    <col min="3847" max="3847" width="9.85546875" style="110" customWidth="1"/>
    <col min="3848" max="3848" width="11.7109375" style="110" customWidth="1"/>
    <col min="3849" max="3849" width="11" style="110" customWidth="1"/>
    <col min="3850" max="3850" width="10.28515625" style="110" bestFit="1" customWidth="1"/>
    <col min="3851" max="3852" width="11" style="110" customWidth="1"/>
    <col min="3853" max="3854" width="17" style="110" customWidth="1"/>
    <col min="3855" max="3855" width="12.28515625" style="110" customWidth="1"/>
    <col min="3856" max="3856" width="15.7109375" style="110" customWidth="1"/>
    <col min="3857" max="3857" width="15" style="110" customWidth="1"/>
    <col min="3858" max="3858" width="26.140625" style="110" customWidth="1"/>
    <col min="3859" max="3859" width="12.85546875" style="110" customWidth="1"/>
    <col min="3860" max="3860" width="13.28515625" style="110" customWidth="1"/>
    <col min="3861" max="3861" width="10.7109375" style="110" customWidth="1"/>
    <col min="3862" max="3862" width="10.140625" style="110" customWidth="1"/>
    <col min="3863" max="3863" width="11.7109375" style="110" customWidth="1"/>
    <col min="3864" max="3864" width="13.140625" style="110" customWidth="1"/>
    <col min="3865" max="3865" width="14.7109375" style="110" customWidth="1"/>
    <col min="3866" max="3866" width="9.7109375" style="110" bestFit="1" customWidth="1"/>
    <col min="3867" max="4093" width="8.85546875" style="110"/>
    <col min="4094" max="4094" width="5.28515625" style="110" customWidth="1"/>
    <col min="4095" max="4095" width="9" style="110" customWidth="1"/>
    <col min="4096" max="4096" width="14" style="110" customWidth="1"/>
    <col min="4097" max="4097" width="27" style="110" bestFit="1" customWidth="1"/>
    <col min="4098" max="4098" width="26.28515625" style="110" customWidth="1"/>
    <col min="4099" max="4099" width="11" style="110" customWidth="1"/>
    <col min="4100" max="4100" width="11.28515625" style="110" customWidth="1"/>
    <col min="4101" max="4101" width="9.28515625" style="110" customWidth="1"/>
    <col min="4102" max="4102" width="10" style="110" customWidth="1"/>
    <col min="4103" max="4103" width="9.85546875" style="110" customWidth="1"/>
    <col min="4104" max="4104" width="11.7109375" style="110" customWidth="1"/>
    <col min="4105" max="4105" width="11" style="110" customWidth="1"/>
    <col min="4106" max="4106" width="10.28515625" style="110" bestFit="1" customWidth="1"/>
    <col min="4107" max="4108" width="11" style="110" customWidth="1"/>
    <col min="4109" max="4110" width="17" style="110" customWidth="1"/>
    <col min="4111" max="4111" width="12.28515625" style="110" customWidth="1"/>
    <col min="4112" max="4112" width="15.7109375" style="110" customWidth="1"/>
    <col min="4113" max="4113" width="15" style="110" customWidth="1"/>
    <col min="4114" max="4114" width="26.140625" style="110" customWidth="1"/>
    <col min="4115" max="4115" width="12.85546875" style="110" customWidth="1"/>
    <col min="4116" max="4116" width="13.28515625" style="110" customWidth="1"/>
    <col min="4117" max="4117" width="10.7109375" style="110" customWidth="1"/>
    <col min="4118" max="4118" width="10.140625" style="110" customWidth="1"/>
    <col min="4119" max="4119" width="11.7109375" style="110" customWidth="1"/>
    <col min="4120" max="4120" width="13.140625" style="110" customWidth="1"/>
    <col min="4121" max="4121" width="14.7109375" style="110" customWidth="1"/>
    <col min="4122" max="4122" width="9.7109375" style="110" bestFit="1" customWidth="1"/>
    <col min="4123" max="4349" width="8.85546875" style="110"/>
    <col min="4350" max="4350" width="5.28515625" style="110" customWidth="1"/>
    <col min="4351" max="4351" width="9" style="110" customWidth="1"/>
    <col min="4352" max="4352" width="14" style="110" customWidth="1"/>
    <col min="4353" max="4353" width="27" style="110" bestFit="1" customWidth="1"/>
    <col min="4354" max="4354" width="26.28515625" style="110" customWidth="1"/>
    <col min="4355" max="4355" width="11" style="110" customWidth="1"/>
    <col min="4356" max="4356" width="11.28515625" style="110" customWidth="1"/>
    <col min="4357" max="4357" width="9.28515625" style="110" customWidth="1"/>
    <col min="4358" max="4358" width="10" style="110" customWidth="1"/>
    <col min="4359" max="4359" width="9.85546875" style="110" customWidth="1"/>
    <col min="4360" max="4360" width="11.7109375" style="110" customWidth="1"/>
    <col min="4361" max="4361" width="11" style="110" customWidth="1"/>
    <col min="4362" max="4362" width="10.28515625" style="110" bestFit="1" customWidth="1"/>
    <col min="4363" max="4364" width="11" style="110" customWidth="1"/>
    <col min="4365" max="4366" width="17" style="110" customWidth="1"/>
    <col min="4367" max="4367" width="12.28515625" style="110" customWidth="1"/>
    <col min="4368" max="4368" width="15.7109375" style="110" customWidth="1"/>
    <col min="4369" max="4369" width="15" style="110" customWidth="1"/>
    <col min="4370" max="4370" width="26.140625" style="110" customWidth="1"/>
    <col min="4371" max="4371" width="12.85546875" style="110" customWidth="1"/>
    <col min="4372" max="4372" width="13.28515625" style="110" customWidth="1"/>
    <col min="4373" max="4373" width="10.7109375" style="110" customWidth="1"/>
    <col min="4374" max="4374" width="10.140625" style="110" customWidth="1"/>
    <col min="4375" max="4375" width="11.7109375" style="110" customWidth="1"/>
    <col min="4376" max="4376" width="13.140625" style="110" customWidth="1"/>
    <col min="4377" max="4377" width="14.7109375" style="110" customWidth="1"/>
    <col min="4378" max="4378" width="9.7109375" style="110" bestFit="1" customWidth="1"/>
    <col min="4379" max="4605" width="8.85546875" style="110"/>
    <col min="4606" max="4606" width="5.28515625" style="110" customWidth="1"/>
    <col min="4607" max="4607" width="9" style="110" customWidth="1"/>
    <col min="4608" max="4608" width="14" style="110" customWidth="1"/>
    <col min="4609" max="4609" width="27" style="110" bestFit="1" customWidth="1"/>
    <col min="4610" max="4610" width="26.28515625" style="110" customWidth="1"/>
    <col min="4611" max="4611" width="11" style="110" customWidth="1"/>
    <col min="4612" max="4612" width="11.28515625" style="110" customWidth="1"/>
    <col min="4613" max="4613" width="9.28515625" style="110" customWidth="1"/>
    <col min="4614" max="4614" width="10" style="110" customWidth="1"/>
    <col min="4615" max="4615" width="9.85546875" style="110" customWidth="1"/>
    <col min="4616" max="4616" width="11.7109375" style="110" customWidth="1"/>
    <col min="4617" max="4617" width="11" style="110" customWidth="1"/>
    <col min="4618" max="4618" width="10.28515625" style="110" bestFit="1" customWidth="1"/>
    <col min="4619" max="4620" width="11" style="110" customWidth="1"/>
    <col min="4621" max="4622" width="17" style="110" customWidth="1"/>
    <col min="4623" max="4623" width="12.28515625" style="110" customWidth="1"/>
    <col min="4624" max="4624" width="15.7109375" style="110" customWidth="1"/>
    <col min="4625" max="4625" width="15" style="110" customWidth="1"/>
    <col min="4626" max="4626" width="26.140625" style="110" customWidth="1"/>
    <col min="4627" max="4627" width="12.85546875" style="110" customWidth="1"/>
    <col min="4628" max="4628" width="13.28515625" style="110" customWidth="1"/>
    <col min="4629" max="4629" width="10.7109375" style="110" customWidth="1"/>
    <col min="4630" max="4630" width="10.140625" style="110" customWidth="1"/>
    <col min="4631" max="4631" width="11.7109375" style="110" customWidth="1"/>
    <col min="4632" max="4632" width="13.140625" style="110" customWidth="1"/>
    <col min="4633" max="4633" width="14.7109375" style="110" customWidth="1"/>
    <col min="4634" max="4634" width="9.7109375" style="110" bestFit="1" customWidth="1"/>
    <col min="4635" max="4861" width="8.85546875" style="110"/>
    <col min="4862" max="4862" width="5.28515625" style="110" customWidth="1"/>
    <col min="4863" max="4863" width="9" style="110" customWidth="1"/>
    <col min="4864" max="4864" width="14" style="110" customWidth="1"/>
    <col min="4865" max="4865" width="27" style="110" bestFit="1" customWidth="1"/>
    <col min="4866" max="4866" width="26.28515625" style="110" customWidth="1"/>
    <col min="4867" max="4867" width="11" style="110" customWidth="1"/>
    <col min="4868" max="4868" width="11.28515625" style="110" customWidth="1"/>
    <col min="4869" max="4869" width="9.28515625" style="110" customWidth="1"/>
    <col min="4870" max="4870" width="10" style="110" customWidth="1"/>
    <col min="4871" max="4871" width="9.85546875" style="110" customWidth="1"/>
    <col min="4872" max="4872" width="11.7109375" style="110" customWidth="1"/>
    <col min="4873" max="4873" width="11" style="110" customWidth="1"/>
    <col min="4874" max="4874" width="10.28515625" style="110" bestFit="1" customWidth="1"/>
    <col min="4875" max="4876" width="11" style="110" customWidth="1"/>
    <col min="4877" max="4878" width="17" style="110" customWidth="1"/>
    <col min="4879" max="4879" width="12.28515625" style="110" customWidth="1"/>
    <col min="4880" max="4880" width="15.7109375" style="110" customWidth="1"/>
    <col min="4881" max="4881" width="15" style="110" customWidth="1"/>
    <col min="4882" max="4882" width="26.140625" style="110" customWidth="1"/>
    <col min="4883" max="4883" width="12.85546875" style="110" customWidth="1"/>
    <col min="4884" max="4884" width="13.28515625" style="110" customWidth="1"/>
    <col min="4885" max="4885" width="10.7109375" style="110" customWidth="1"/>
    <col min="4886" max="4886" width="10.140625" style="110" customWidth="1"/>
    <col min="4887" max="4887" width="11.7109375" style="110" customWidth="1"/>
    <col min="4888" max="4888" width="13.140625" style="110" customWidth="1"/>
    <col min="4889" max="4889" width="14.7109375" style="110" customWidth="1"/>
    <col min="4890" max="4890" width="9.7109375" style="110" bestFit="1" customWidth="1"/>
    <col min="4891" max="5117" width="8.85546875" style="110"/>
    <col min="5118" max="5118" width="5.28515625" style="110" customWidth="1"/>
    <col min="5119" max="5119" width="9" style="110" customWidth="1"/>
    <col min="5120" max="5120" width="14" style="110" customWidth="1"/>
    <col min="5121" max="5121" width="27" style="110" bestFit="1" customWidth="1"/>
    <col min="5122" max="5122" width="26.28515625" style="110" customWidth="1"/>
    <col min="5123" max="5123" width="11" style="110" customWidth="1"/>
    <col min="5124" max="5124" width="11.28515625" style="110" customWidth="1"/>
    <col min="5125" max="5125" width="9.28515625" style="110" customWidth="1"/>
    <col min="5126" max="5126" width="10" style="110" customWidth="1"/>
    <col min="5127" max="5127" width="9.85546875" style="110" customWidth="1"/>
    <col min="5128" max="5128" width="11.7109375" style="110" customWidth="1"/>
    <col min="5129" max="5129" width="11" style="110" customWidth="1"/>
    <col min="5130" max="5130" width="10.28515625" style="110" bestFit="1" customWidth="1"/>
    <col min="5131" max="5132" width="11" style="110" customWidth="1"/>
    <col min="5133" max="5134" width="17" style="110" customWidth="1"/>
    <col min="5135" max="5135" width="12.28515625" style="110" customWidth="1"/>
    <col min="5136" max="5136" width="15.7109375" style="110" customWidth="1"/>
    <col min="5137" max="5137" width="15" style="110" customWidth="1"/>
    <col min="5138" max="5138" width="26.140625" style="110" customWidth="1"/>
    <col min="5139" max="5139" width="12.85546875" style="110" customWidth="1"/>
    <col min="5140" max="5140" width="13.28515625" style="110" customWidth="1"/>
    <col min="5141" max="5141" width="10.7109375" style="110" customWidth="1"/>
    <col min="5142" max="5142" width="10.140625" style="110" customWidth="1"/>
    <col min="5143" max="5143" width="11.7109375" style="110" customWidth="1"/>
    <col min="5144" max="5144" width="13.140625" style="110" customWidth="1"/>
    <col min="5145" max="5145" width="14.7109375" style="110" customWidth="1"/>
    <col min="5146" max="5146" width="9.7109375" style="110" bestFit="1" customWidth="1"/>
    <col min="5147" max="5373" width="8.85546875" style="110"/>
    <col min="5374" max="5374" width="5.28515625" style="110" customWidth="1"/>
    <col min="5375" max="5375" width="9" style="110" customWidth="1"/>
    <col min="5376" max="5376" width="14" style="110" customWidth="1"/>
    <col min="5377" max="5377" width="27" style="110" bestFit="1" customWidth="1"/>
    <col min="5378" max="5378" width="26.28515625" style="110" customWidth="1"/>
    <col min="5379" max="5379" width="11" style="110" customWidth="1"/>
    <col min="5380" max="5380" width="11.28515625" style="110" customWidth="1"/>
    <col min="5381" max="5381" width="9.28515625" style="110" customWidth="1"/>
    <col min="5382" max="5382" width="10" style="110" customWidth="1"/>
    <col min="5383" max="5383" width="9.85546875" style="110" customWidth="1"/>
    <col min="5384" max="5384" width="11.7109375" style="110" customWidth="1"/>
    <col min="5385" max="5385" width="11" style="110" customWidth="1"/>
    <col min="5386" max="5386" width="10.28515625" style="110" bestFit="1" customWidth="1"/>
    <col min="5387" max="5388" width="11" style="110" customWidth="1"/>
    <col min="5389" max="5390" width="17" style="110" customWidth="1"/>
    <col min="5391" max="5391" width="12.28515625" style="110" customWidth="1"/>
    <col min="5392" max="5392" width="15.7109375" style="110" customWidth="1"/>
    <col min="5393" max="5393" width="15" style="110" customWidth="1"/>
    <col min="5394" max="5394" width="26.140625" style="110" customWidth="1"/>
    <col min="5395" max="5395" width="12.85546875" style="110" customWidth="1"/>
    <col min="5396" max="5396" width="13.28515625" style="110" customWidth="1"/>
    <col min="5397" max="5397" width="10.7109375" style="110" customWidth="1"/>
    <col min="5398" max="5398" width="10.140625" style="110" customWidth="1"/>
    <col min="5399" max="5399" width="11.7109375" style="110" customWidth="1"/>
    <col min="5400" max="5400" width="13.140625" style="110" customWidth="1"/>
    <col min="5401" max="5401" width="14.7109375" style="110" customWidth="1"/>
    <col min="5402" max="5402" width="9.7109375" style="110" bestFit="1" customWidth="1"/>
    <col min="5403" max="5629" width="8.85546875" style="110"/>
    <col min="5630" max="5630" width="5.28515625" style="110" customWidth="1"/>
    <col min="5631" max="5631" width="9" style="110" customWidth="1"/>
    <col min="5632" max="5632" width="14" style="110" customWidth="1"/>
    <col min="5633" max="5633" width="27" style="110" bestFit="1" customWidth="1"/>
    <col min="5634" max="5634" width="26.28515625" style="110" customWidth="1"/>
    <col min="5635" max="5635" width="11" style="110" customWidth="1"/>
    <col min="5636" max="5636" width="11.28515625" style="110" customWidth="1"/>
    <col min="5637" max="5637" width="9.28515625" style="110" customWidth="1"/>
    <col min="5638" max="5638" width="10" style="110" customWidth="1"/>
    <col min="5639" max="5639" width="9.85546875" style="110" customWidth="1"/>
    <col min="5640" max="5640" width="11.7109375" style="110" customWidth="1"/>
    <col min="5641" max="5641" width="11" style="110" customWidth="1"/>
    <col min="5642" max="5642" width="10.28515625" style="110" bestFit="1" customWidth="1"/>
    <col min="5643" max="5644" width="11" style="110" customWidth="1"/>
    <col min="5645" max="5646" width="17" style="110" customWidth="1"/>
    <col min="5647" max="5647" width="12.28515625" style="110" customWidth="1"/>
    <col min="5648" max="5648" width="15.7109375" style="110" customWidth="1"/>
    <col min="5649" max="5649" width="15" style="110" customWidth="1"/>
    <col min="5650" max="5650" width="26.140625" style="110" customWidth="1"/>
    <col min="5651" max="5651" width="12.85546875" style="110" customWidth="1"/>
    <col min="5652" max="5652" width="13.28515625" style="110" customWidth="1"/>
    <col min="5653" max="5653" width="10.7109375" style="110" customWidth="1"/>
    <col min="5654" max="5654" width="10.140625" style="110" customWidth="1"/>
    <col min="5655" max="5655" width="11.7109375" style="110" customWidth="1"/>
    <col min="5656" max="5656" width="13.140625" style="110" customWidth="1"/>
    <col min="5657" max="5657" width="14.7109375" style="110" customWidth="1"/>
    <col min="5658" max="5658" width="9.7109375" style="110" bestFit="1" customWidth="1"/>
    <col min="5659" max="5885" width="8.85546875" style="110"/>
    <col min="5886" max="5886" width="5.28515625" style="110" customWidth="1"/>
    <col min="5887" max="5887" width="9" style="110" customWidth="1"/>
    <col min="5888" max="5888" width="14" style="110" customWidth="1"/>
    <col min="5889" max="5889" width="27" style="110" bestFit="1" customWidth="1"/>
    <col min="5890" max="5890" width="26.28515625" style="110" customWidth="1"/>
    <col min="5891" max="5891" width="11" style="110" customWidth="1"/>
    <col min="5892" max="5892" width="11.28515625" style="110" customWidth="1"/>
    <col min="5893" max="5893" width="9.28515625" style="110" customWidth="1"/>
    <col min="5894" max="5894" width="10" style="110" customWidth="1"/>
    <col min="5895" max="5895" width="9.85546875" style="110" customWidth="1"/>
    <col min="5896" max="5896" width="11.7109375" style="110" customWidth="1"/>
    <col min="5897" max="5897" width="11" style="110" customWidth="1"/>
    <col min="5898" max="5898" width="10.28515625" style="110" bestFit="1" customWidth="1"/>
    <col min="5899" max="5900" width="11" style="110" customWidth="1"/>
    <col min="5901" max="5902" width="17" style="110" customWidth="1"/>
    <col min="5903" max="5903" width="12.28515625" style="110" customWidth="1"/>
    <col min="5904" max="5904" width="15.7109375" style="110" customWidth="1"/>
    <col min="5905" max="5905" width="15" style="110" customWidth="1"/>
    <col min="5906" max="5906" width="26.140625" style="110" customWidth="1"/>
    <col min="5907" max="5907" width="12.85546875" style="110" customWidth="1"/>
    <col min="5908" max="5908" width="13.28515625" style="110" customWidth="1"/>
    <col min="5909" max="5909" width="10.7109375" style="110" customWidth="1"/>
    <col min="5910" max="5910" width="10.140625" style="110" customWidth="1"/>
    <col min="5911" max="5911" width="11.7109375" style="110" customWidth="1"/>
    <col min="5912" max="5912" width="13.140625" style="110" customWidth="1"/>
    <col min="5913" max="5913" width="14.7109375" style="110" customWidth="1"/>
    <col min="5914" max="5914" width="9.7109375" style="110" bestFit="1" customWidth="1"/>
    <col min="5915" max="6141" width="8.85546875" style="110"/>
    <col min="6142" max="6142" width="5.28515625" style="110" customWidth="1"/>
    <col min="6143" max="6143" width="9" style="110" customWidth="1"/>
    <col min="6144" max="6144" width="14" style="110" customWidth="1"/>
    <col min="6145" max="6145" width="27" style="110" bestFit="1" customWidth="1"/>
    <col min="6146" max="6146" width="26.28515625" style="110" customWidth="1"/>
    <col min="6147" max="6147" width="11" style="110" customWidth="1"/>
    <col min="6148" max="6148" width="11.28515625" style="110" customWidth="1"/>
    <col min="6149" max="6149" width="9.28515625" style="110" customWidth="1"/>
    <col min="6150" max="6150" width="10" style="110" customWidth="1"/>
    <col min="6151" max="6151" width="9.85546875" style="110" customWidth="1"/>
    <col min="6152" max="6152" width="11.7109375" style="110" customWidth="1"/>
    <col min="6153" max="6153" width="11" style="110" customWidth="1"/>
    <col min="6154" max="6154" width="10.28515625" style="110" bestFit="1" customWidth="1"/>
    <col min="6155" max="6156" width="11" style="110" customWidth="1"/>
    <col min="6157" max="6158" width="17" style="110" customWidth="1"/>
    <col min="6159" max="6159" width="12.28515625" style="110" customWidth="1"/>
    <col min="6160" max="6160" width="15.7109375" style="110" customWidth="1"/>
    <col min="6161" max="6161" width="15" style="110" customWidth="1"/>
    <col min="6162" max="6162" width="26.140625" style="110" customWidth="1"/>
    <col min="6163" max="6163" width="12.85546875" style="110" customWidth="1"/>
    <col min="6164" max="6164" width="13.28515625" style="110" customWidth="1"/>
    <col min="6165" max="6165" width="10.7109375" style="110" customWidth="1"/>
    <col min="6166" max="6166" width="10.140625" style="110" customWidth="1"/>
    <col min="6167" max="6167" width="11.7109375" style="110" customWidth="1"/>
    <col min="6168" max="6168" width="13.140625" style="110" customWidth="1"/>
    <col min="6169" max="6169" width="14.7109375" style="110" customWidth="1"/>
    <col min="6170" max="6170" width="9.7109375" style="110" bestFit="1" customWidth="1"/>
    <col min="6171" max="6397" width="8.85546875" style="110"/>
    <col min="6398" max="6398" width="5.28515625" style="110" customWidth="1"/>
    <col min="6399" max="6399" width="9" style="110" customWidth="1"/>
    <col min="6400" max="6400" width="14" style="110" customWidth="1"/>
    <col min="6401" max="6401" width="27" style="110" bestFit="1" customWidth="1"/>
    <col min="6402" max="6402" width="26.28515625" style="110" customWidth="1"/>
    <col min="6403" max="6403" width="11" style="110" customWidth="1"/>
    <col min="6404" max="6404" width="11.28515625" style="110" customWidth="1"/>
    <col min="6405" max="6405" width="9.28515625" style="110" customWidth="1"/>
    <col min="6406" max="6406" width="10" style="110" customWidth="1"/>
    <col min="6407" max="6407" width="9.85546875" style="110" customWidth="1"/>
    <col min="6408" max="6408" width="11.7109375" style="110" customWidth="1"/>
    <col min="6409" max="6409" width="11" style="110" customWidth="1"/>
    <col min="6410" max="6410" width="10.28515625" style="110" bestFit="1" customWidth="1"/>
    <col min="6411" max="6412" width="11" style="110" customWidth="1"/>
    <col min="6413" max="6414" width="17" style="110" customWidth="1"/>
    <col min="6415" max="6415" width="12.28515625" style="110" customWidth="1"/>
    <col min="6416" max="6416" width="15.7109375" style="110" customWidth="1"/>
    <col min="6417" max="6417" width="15" style="110" customWidth="1"/>
    <col min="6418" max="6418" width="26.140625" style="110" customWidth="1"/>
    <col min="6419" max="6419" width="12.85546875" style="110" customWidth="1"/>
    <col min="6420" max="6420" width="13.28515625" style="110" customWidth="1"/>
    <col min="6421" max="6421" width="10.7109375" style="110" customWidth="1"/>
    <col min="6422" max="6422" width="10.140625" style="110" customWidth="1"/>
    <col min="6423" max="6423" width="11.7109375" style="110" customWidth="1"/>
    <col min="6424" max="6424" width="13.140625" style="110" customWidth="1"/>
    <col min="6425" max="6425" width="14.7109375" style="110" customWidth="1"/>
    <col min="6426" max="6426" width="9.7109375" style="110" bestFit="1" customWidth="1"/>
    <col min="6427" max="6653" width="8.85546875" style="110"/>
    <col min="6654" max="6654" width="5.28515625" style="110" customWidth="1"/>
    <col min="6655" max="6655" width="9" style="110" customWidth="1"/>
    <col min="6656" max="6656" width="14" style="110" customWidth="1"/>
    <col min="6657" max="6657" width="27" style="110" bestFit="1" customWidth="1"/>
    <col min="6658" max="6658" width="26.28515625" style="110" customWidth="1"/>
    <col min="6659" max="6659" width="11" style="110" customWidth="1"/>
    <col min="6660" max="6660" width="11.28515625" style="110" customWidth="1"/>
    <col min="6661" max="6661" width="9.28515625" style="110" customWidth="1"/>
    <col min="6662" max="6662" width="10" style="110" customWidth="1"/>
    <col min="6663" max="6663" width="9.85546875" style="110" customWidth="1"/>
    <col min="6664" max="6664" width="11.7109375" style="110" customWidth="1"/>
    <col min="6665" max="6665" width="11" style="110" customWidth="1"/>
    <col min="6666" max="6666" width="10.28515625" style="110" bestFit="1" customWidth="1"/>
    <col min="6667" max="6668" width="11" style="110" customWidth="1"/>
    <col min="6669" max="6670" width="17" style="110" customWidth="1"/>
    <col min="6671" max="6671" width="12.28515625" style="110" customWidth="1"/>
    <col min="6672" max="6672" width="15.7109375" style="110" customWidth="1"/>
    <col min="6673" max="6673" width="15" style="110" customWidth="1"/>
    <col min="6674" max="6674" width="26.140625" style="110" customWidth="1"/>
    <col min="6675" max="6675" width="12.85546875" style="110" customWidth="1"/>
    <col min="6676" max="6676" width="13.28515625" style="110" customWidth="1"/>
    <col min="6677" max="6677" width="10.7109375" style="110" customWidth="1"/>
    <col min="6678" max="6678" width="10.140625" style="110" customWidth="1"/>
    <col min="6679" max="6679" width="11.7109375" style="110" customWidth="1"/>
    <col min="6680" max="6680" width="13.140625" style="110" customWidth="1"/>
    <col min="6681" max="6681" width="14.7109375" style="110" customWidth="1"/>
    <col min="6682" max="6682" width="9.7109375" style="110" bestFit="1" customWidth="1"/>
    <col min="6683" max="6909" width="8.85546875" style="110"/>
    <col min="6910" max="6910" width="5.28515625" style="110" customWidth="1"/>
    <col min="6911" max="6911" width="9" style="110" customWidth="1"/>
    <col min="6912" max="6912" width="14" style="110" customWidth="1"/>
    <col min="6913" max="6913" width="27" style="110" bestFit="1" customWidth="1"/>
    <col min="6914" max="6914" width="26.28515625" style="110" customWidth="1"/>
    <col min="6915" max="6915" width="11" style="110" customWidth="1"/>
    <col min="6916" max="6916" width="11.28515625" style="110" customWidth="1"/>
    <col min="6917" max="6917" width="9.28515625" style="110" customWidth="1"/>
    <col min="6918" max="6918" width="10" style="110" customWidth="1"/>
    <col min="6919" max="6919" width="9.85546875" style="110" customWidth="1"/>
    <col min="6920" max="6920" width="11.7109375" style="110" customWidth="1"/>
    <col min="6921" max="6921" width="11" style="110" customWidth="1"/>
    <col min="6922" max="6922" width="10.28515625" style="110" bestFit="1" customWidth="1"/>
    <col min="6923" max="6924" width="11" style="110" customWidth="1"/>
    <col min="6925" max="6926" width="17" style="110" customWidth="1"/>
    <col min="6927" max="6927" width="12.28515625" style="110" customWidth="1"/>
    <col min="6928" max="6928" width="15.7109375" style="110" customWidth="1"/>
    <col min="6929" max="6929" width="15" style="110" customWidth="1"/>
    <col min="6930" max="6930" width="26.140625" style="110" customWidth="1"/>
    <col min="6931" max="6931" width="12.85546875" style="110" customWidth="1"/>
    <col min="6932" max="6932" width="13.28515625" style="110" customWidth="1"/>
    <col min="6933" max="6933" width="10.7109375" style="110" customWidth="1"/>
    <col min="6934" max="6934" width="10.140625" style="110" customWidth="1"/>
    <col min="6935" max="6935" width="11.7109375" style="110" customWidth="1"/>
    <col min="6936" max="6936" width="13.140625" style="110" customWidth="1"/>
    <col min="6937" max="6937" width="14.7109375" style="110" customWidth="1"/>
    <col min="6938" max="6938" width="9.7109375" style="110" bestFit="1" customWidth="1"/>
    <col min="6939" max="7165" width="8.85546875" style="110"/>
    <col min="7166" max="7166" width="5.28515625" style="110" customWidth="1"/>
    <col min="7167" max="7167" width="9" style="110" customWidth="1"/>
    <col min="7168" max="7168" width="14" style="110" customWidth="1"/>
    <col min="7169" max="7169" width="27" style="110" bestFit="1" customWidth="1"/>
    <col min="7170" max="7170" width="26.28515625" style="110" customWidth="1"/>
    <col min="7171" max="7171" width="11" style="110" customWidth="1"/>
    <col min="7172" max="7172" width="11.28515625" style="110" customWidth="1"/>
    <col min="7173" max="7173" width="9.28515625" style="110" customWidth="1"/>
    <col min="7174" max="7174" width="10" style="110" customWidth="1"/>
    <col min="7175" max="7175" width="9.85546875" style="110" customWidth="1"/>
    <col min="7176" max="7176" width="11.7109375" style="110" customWidth="1"/>
    <col min="7177" max="7177" width="11" style="110" customWidth="1"/>
    <col min="7178" max="7178" width="10.28515625" style="110" bestFit="1" customWidth="1"/>
    <col min="7179" max="7180" width="11" style="110" customWidth="1"/>
    <col min="7181" max="7182" width="17" style="110" customWidth="1"/>
    <col min="7183" max="7183" width="12.28515625" style="110" customWidth="1"/>
    <col min="7184" max="7184" width="15.7109375" style="110" customWidth="1"/>
    <col min="7185" max="7185" width="15" style="110" customWidth="1"/>
    <col min="7186" max="7186" width="26.140625" style="110" customWidth="1"/>
    <col min="7187" max="7187" width="12.85546875" style="110" customWidth="1"/>
    <col min="7188" max="7188" width="13.28515625" style="110" customWidth="1"/>
    <col min="7189" max="7189" width="10.7109375" style="110" customWidth="1"/>
    <col min="7190" max="7190" width="10.140625" style="110" customWidth="1"/>
    <col min="7191" max="7191" width="11.7109375" style="110" customWidth="1"/>
    <col min="7192" max="7192" width="13.140625" style="110" customWidth="1"/>
    <col min="7193" max="7193" width="14.7109375" style="110" customWidth="1"/>
    <col min="7194" max="7194" width="9.7109375" style="110" bestFit="1" customWidth="1"/>
    <col min="7195" max="7421" width="8.85546875" style="110"/>
    <col min="7422" max="7422" width="5.28515625" style="110" customWidth="1"/>
    <col min="7423" max="7423" width="9" style="110" customWidth="1"/>
    <col min="7424" max="7424" width="14" style="110" customWidth="1"/>
    <col min="7425" max="7425" width="27" style="110" bestFit="1" customWidth="1"/>
    <col min="7426" max="7426" width="26.28515625" style="110" customWidth="1"/>
    <col min="7427" max="7427" width="11" style="110" customWidth="1"/>
    <col min="7428" max="7428" width="11.28515625" style="110" customWidth="1"/>
    <col min="7429" max="7429" width="9.28515625" style="110" customWidth="1"/>
    <col min="7430" max="7430" width="10" style="110" customWidth="1"/>
    <col min="7431" max="7431" width="9.85546875" style="110" customWidth="1"/>
    <col min="7432" max="7432" width="11.7109375" style="110" customWidth="1"/>
    <col min="7433" max="7433" width="11" style="110" customWidth="1"/>
    <col min="7434" max="7434" width="10.28515625" style="110" bestFit="1" customWidth="1"/>
    <col min="7435" max="7436" width="11" style="110" customWidth="1"/>
    <col min="7437" max="7438" width="17" style="110" customWidth="1"/>
    <col min="7439" max="7439" width="12.28515625" style="110" customWidth="1"/>
    <col min="7440" max="7440" width="15.7109375" style="110" customWidth="1"/>
    <col min="7441" max="7441" width="15" style="110" customWidth="1"/>
    <col min="7442" max="7442" width="26.140625" style="110" customWidth="1"/>
    <col min="7443" max="7443" width="12.85546875" style="110" customWidth="1"/>
    <col min="7444" max="7444" width="13.28515625" style="110" customWidth="1"/>
    <col min="7445" max="7445" width="10.7109375" style="110" customWidth="1"/>
    <col min="7446" max="7446" width="10.140625" style="110" customWidth="1"/>
    <col min="7447" max="7447" width="11.7109375" style="110" customWidth="1"/>
    <col min="7448" max="7448" width="13.140625" style="110" customWidth="1"/>
    <col min="7449" max="7449" width="14.7109375" style="110" customWidth="1"/>
    <col min="7450" max="7450" width="9.7109375" style="110" bestFit="1" customWidth="1"/>
    <col min="7451" max="7677" width="8.85546875" style="110"/>
    <col min="7678" max="7678" width="5.28515625" style="110" customWidth="1"/>
    <col min="7679" max="7679" width="9" style="110" customWidth="1"/>
    <col min="7680" max="7680" width="14" style="110" customWidth="1"/>
    <col min="7681" max="7681" width="27" style="110" bestFit="1" customWidth="1"/>
    <col min="7682" max="7682" width="26.28515625" style="110" customWidth="1"/>
    <col min="7683" max="7683" width="11" style="110" customWidth="1"/>
    <col min="7684" max="7684" width="11.28515625" style="110" customWidth="1"/>
    <col min="7685" max="7685" width="9.28515625" style="110" customWidth="1"/>
    <col min="7686" max="7686" width="10" style="110" customWidth="1"/>
    <col min="7687" max="7687" width="9.85546875" style="110" customWidth="1"/>
    <col min="7688" max="7688" width="11.7109375" style="110" customWidth="1"/>
    <col min="7689" max="7689" width="11" style="110" customWidth="1"/>
    <col min="7690" max="7690" width="10.28515625" style="110" bestFit="1" customWidth="1"/>
    <col min="7691" max="7692" width="11" style="110" customWidth="1"/>
    <col min="7693" max="7694" width="17" style="110" customWidth="1"/>
    <col min="7695" max="7695" width="12.28515625" style="110" customWidth="1"/>
    <col min="7696" max="7696" width="15.7109375" style="110" customWidth="1"/>
    <col min="7697" max="7697" width="15" style="110" customWidth="1"/>
    <col min="7698" max="7698" width="26.140625" style="110" customWidth="1"/>
    <col min="7699" max="7699" width="12.85546875" style="110" customWidth="1"/>
    <col min="7700" max="7700" width="13.28515625" style="110" customWidth="1"/>
    <col min="7701" max="7701" width="10.7109375" style="110" customWidth="1"/>
    <col min="7702" max="7702" width="10.140625" style="110" customWidth="1"/>
    <col min="7703" max="7703" width="11.7109375" style="110" customWidth="1"/>
    <col min="7704" max="7704" width="13.140625" style="110" customWidth="1"/>
    <col min="7705" max="7705" width="14.7109375" style="110" customWidth="1"/>
    <col min="7706" max="7706" width="9.7109375" style="110" bestFit="1" customWidth="1"/>
    <col min="7707" max="7933" width="8.85546875" style="110"/>
    <col min="7934" max="7934" width="5.28515625" style="110" customWidth="1"/>
    <col min="7935" max="7935" width="9" style="110" customWidth="1"/>
    <col min="7936" max="7936" width="14" style="110" customWidth="1"/>
    <col min="7937" max="7937" width="27" style="110" bestFit="1" customWidth="1"/>
    <col min="7938" max="7938" width="26.28515625" style="110" customWidth="1"/>
    <col min="7939" max="7939" width="11" style="110" customWidth="1"/>
    <col min="7940" max="7940" width="11.28515625" style="110" customWidth="1"/>
    <col min="7941" max="7941" width="9.28515625" style="110" customWidth="1"/>
    <col min="7942" max="7942" width="10" style="110" customWidth="1"/>
    <col min="7943" max="7943" width="9.85546875" style="110" customWidth="1"/>
    <col min="7944" max="7944" width="11.7109375" style="110" customWidth="1"/>
    <col min="7945" max="7945" width="11" style="110" customWidth="1"/>
    <col min="7946" max="7946" width="10.28515625" style="110" bestFit="1" customWidth="1"/>
    <col min="7947" max="7948" width="11" style="110" customWidth="1"/>
    <col min="7949" max="7950" width="17" style="110" customWidth="1"/>
    <col min="7951" max="7951" width="12.28515625" style="110" customWidth="1"/>
    <col min="7952" max="7952" width="15.7109375" style="110" customWidth="1"/>
    <col min="7953" max="7953" width="15" style="110" customWidth="1"/>
    <col min="7954" max="7954" width="26.140625" style="110" customWidth="1"/>
    <col min="7955" max="7955" width="12.85546875" style="110" customWidth="1"/>
    <col min="7956" max="7956" width="13.28515625" style="110" customWidth="1"/>
    <col min="7957" max="7957" width="10.7109375" style="110" customWidth="1"/>
    <col min="7958" max="7958" width="10.140625" style="110" customWidth="1"/>
    <col min="7959" max="7959" width="11.7109375" style="110" customWidth="1"/>
    <col min="7960" max="7960" width="13.140625" style="110" customWidth="1"/>
    <col min="7961" max="7961" width="14.7109375" style="110" customWidth="1"/>
    <col min="7962" max="7962" width="9.7109375" style="110" bestFit="1" customWidth="1"/>
    <col min="7963" max="8189" width="8.85546875" style="110"/>
    <col min="8190" max="8190" width="5.28515625" style="110" customWidth="1"/>
    <col min="8191" max="8191" width="9" style="110" customWidth="1"/>
    <col min="8192" max="8192" width="14" style="110" customWidth="1"/>
    <col min="8193" max="8193" width="27" style="110" bestFit="1" customWidth="1"/>
    <col min="8194" max="8194" width="26.28515625" style="110" customWidth="1"/>
    <col min="8195" max="8195" width="11" style="110" customWidth="1"/>
    <col min="8196" max="8196" width="11.28515625" style="110" customWidth="1"/>
    <col min="8197" max="8197" width="9.28515625" style="110" customWidth="1"/>
    <col min="8198" max="8198" width="10" style="110" customWidth="1"/>
    <col min="8199" max="8199" width="9.85546875" style="110" customWidth="1"/>
    <col min="8200" max="8200" width="11.7109375" style="110" customWidth="1"/>
    <col min="8201" max="8201" width="11" style="110" customWidth="1"/>
    <col min="8202" max="8202" width="10.28515625" style="110" bestFit="1" customWidth="1"/>
    <col min="8203" max="8204" width="11" style="110" customWidth="1"/>
    <col min="8205" max="8206" width="17" style="110" customWidth="1"/>
    <col min="8207" max="8207" width="12.28515625" style="110" customWidth="1"/>
    <col min="8208" max="8208" width="15.7109375" style="110" customWidth="1"/>
    <col min="8209" max="8209" width="15" style="110" customWidth="1"/>
    <col min="8210" max="8210" width="26.140625" style="110" customWidth="1"/>
    <col min="8211" max="8211" width="12.85546875" style="110" customWidth="1"/>
    <col min="8212" max="8212" width="13.28515625" style="110" customWidth="1"/>
    <col min="8213" max="8213" width="10.7109375" style="110" customWidth="1"/>
    <col min="8214" max="8214" width="10.140625" style="110" customWidth="1"/>
    <col min="8215" max="8215" width="11.7109375" style="110" customWidth="1"/>
    <col min="8216" max="8216" width="13.140625" style="110" customWidth="1"/>
    <col min="8217" max="8217" width="14.7109375" style="110" customWidth="1"/>
    <col min="8218" max="8218" width="9.7109375" style="110" bestFit="1" customWidth="1"/>
    <col min="8219" max="8445" width="8.85546875" style="110"/>
    <col min="8446" max="8446" width="5.28515625" style="110" customWidth="1"/>
    <col min="8447" max="8447" width="9" style="110" customWidth="1"/>
    <col min="8448" max="8448" width="14" style="110" customWidth="1"/>
    <col min="8449" max="8449" width="27" style="110" bestFit="1" customWidth="1"/>
    <col min="8450" max="8450" width="26.28515625" style="110" customWidth="1"/>
    <col min="8451" max="8451" width="11" style="110" customWidth="1"/>
    <col min="8452" max="8452" width="11.28515625" style="110" customWidth="1"/>
    <col min="8453" max="8453" width="9.28515625" style="110" customWidth="1"/>
    <col min="8454" max="8454" width="10" style="110" customWidth="1"/>
    <col min="8455" max="8455" width="9.85546875" style="110" customWidth="1"/>
    <col min="8456" max="8456" width="11.7109375" style="110" customWidth="1"/>
    <col min="8457" max="8457" width="11" style="110" customWidth="1"/>
    <col min="8458" max="8458" width="10.28515625" style="110" bestFit="1" customWidth="1"/>
    <col min="8459" max="8460" width="11" style="110" customWidth="1"/>
    <col min="8461" max="8462" width="17" style="110" customWidth="1"/>
    <col min="8463" max="8463" width="12.28515625" style="110" customWidth="1"/>
    <col min="8464" max="8464" width="15.7109375" style="110" customWidth="1"/>
    <col min="8465" max="8465" width="15" style="110" customWidth="1"/>
    <col min="8466" max="8466" width="26.140625" style="110" customWidth="1"/>
    <col min="8467" max="8467" width="12.85546875" style="110" customWidth="1"/>
    <col min="8468" max="8468" width="13.28515625" style="110" customWidth="1"/>
    <col min="8469" max="8469" width="10.7109375" style="110" customWidth="1"/>
    <col min="8470" max="8470" width="10.140625" style="110" customWidth="1"/>
    <col min="8471" max="8471" width="11.7109375" style="110" customWidth="1"/>
    <col min="8472" max="8472" width="13.140625" style="110" customWidth="1"/>
    <col min="8473" max="8473" width="14.7109375" style="110" customWidth="1"/>
    <col min="8474" max="8474" width="9.7109375" style="110" bestFit="1" customWidth="1"/>
    <col min="8475" max="8701" width="8.85546875" style="110"/>
    <col min="8702" max="8702" width="5.28515625" style="110" customWidth="1"/>
    <col min="8703" max="8703" width="9" style="110" customWidth="1"/>
    <col min="8704" max="8704" width="14" style="110" customWidth="1"/>
    <col min="8705" max="8705" width="27" style="110" bestFit="1" customWidth="1"/>
    <col min="8706" max="8706" width="26.28515625" style="110" customWidth="1"/>
    <col min="8707" max="8707" width="11" style="110" customWidth="1"/>
    <col min="8708" max="8708" width="11.28515625" style="110" customWidth="1"/>
    <col min="8709" max="8709" width="9.28515625" style="110" customWidth="1"/>
    <col min="8710" max="8710" width="10" style="110" customWidth="1"/>
    <col min="8711" max="8711" width="9.85546875" style="110" customWidth="1"/>
    <col min="8712" max="8712" width="11.7109375" style="110" customWidth="1"/>
    <col min="8713" max="8713" width="11" style="110" customWidth="1"/>
    <col min="8714" max="8714" width="10.28515625" style="110" bestFit="1" customWidth="1"/>
    <col min="8715" max="8716" width="11" style="110" customWidth="1"/>
    <col min="8717" max="8718" width="17" style="110" customWidth="1"/>
    <col min="8719" max="8719" width="12.28515625" style="110" customWidth="1"/>
    <col min="8720" max="8720" width="15.7109375" style="110" customWidth="1"/>
    <col min="8721" max="8721" width="15" style="110" customWidth="1"/>
    <col min="8722" max="8722" width="26.140625" style="110" customWidth="1"/>
    <col min="8723" max="8723" width="12.85546875" style="110" customWidth="1"/>
    <col min="8724" max="8724" width="13.28515625" style="110" customWidth="1"/>
    <col min="8725" max="8725" width="10.7109375" style="110" customWidth="1"/>
    <col min="8726" max="8726" width="10.140625" style="110" customWidth="1"/>
    <col min="8727" max="8727" width="11.7109375" style="110" customWidth="1"/>
    <col min="8728" max="8728" width="13.140625" style="110" customWidth="1"/>
    <col min="8729" max="8729" width="14.7109375" style="110" customWidth="1"/>
    <col min="8730" max="8730" width="9.7109375" style="110" bestFit="1" customWidth="1"/>
    <col min="8731" max="8957" width="8.85546875" style="110"/>
    <col min="8958" max="8958" width="5.28515625" style="110" customWidth="1"/>
    <col min="8959" max="8959" width="9" style="110" customWidth="1"/>
    <col min="8960" max="8960" width="14" style="110" customWidth="1"/>
    <col min="8961" max="8961" width="27" style="110" bestFit="1" customWidth="1"/>
    <col min="8962" max="8962" width="26.28515625" style="110" customWidth="1"/>
    <col min="8963" max="8963" width="11" style="110" customWidth="1"/>
    <col min="8964" max="8964" width="11.28515625" style="110" customWidth="1"/>
    <col min="8965" max="8965" width="9.28515625" style="110" customWidth="1"/>
    <col min="8966" max="8966" width="10" style="110" customWidth="1"/>
    <col min="8967" max="8967" width="9.85546875" style="110" customWidth="1"/>
    <col min="8968" max="8968" width="11.7109375" style="110" customWidth="1"/>
    <col min="8969" max="8969" width="11" style="110" customWidth="1"/>
    <col min="8970" max="8970" width="10.28515625" style="110" bestFit="1" customWidth="1"/>
    <col min="8971" max="8972" width="11" style="110" customWidth="1"/>
    <col min="8973" max="8974" width="17" style="110" customWidth="1"/>
    <col min="8975" max="8975" width="12.28515625" style="110" customWidth="1"/>
    <col min="8976" max="8976" width="15.7109375" style="110" customWidth="1"/>
    <col min="8977" max="8977" width="15" style="110" customWidth="1"/>
    <col min="8978" max="8978" width="26.140625" style="110" customWidth="1"/>
    <col min="8979" max="8979" width="12.85546875" style="110" customWidth="1"/>
    <col min="8980" max="8980" width="13.28515625" style="110" customWidth="1"/>
    <col min="8981" max="8981" width="10.7109375" style="110" customWidth="1"/>
    <col min="8982" max="8982" width="10.140625" style="110" customWidth="1"/>
    <col min="8983" max="8983" width="11.7109375" style="110" customWidth="1"/>
    <col min="8984" max="8984" width="13.140625" style="110" customWidth="1"/>
    <col min="8985" max="8985" width="14.7109375" style="110" customWidth="1"/>
    <col min="8986" max="8986" width="9.7109375" style="110" bestFit="1" customWidth="1"/>
    <col min="8987" max="9213" width="8.85546875" style="110"/>
    <col min="9214" max="9214" width="5.28515625" style="110" customWidth="1"/>
    <col min="9215" max="9215" width="9" style="110" customWidth="1"/>
    <col min="9216" max="9216" width="14" style="110" customWidth="1"/>
    <col min="9217" max="9217" width="27" style="110" bestFit="1" customWidth="1"/>
    <col min="9218" max="9218" width="26.28515625" style="110" customWidth="1"/>
    <col min="9219" max="9219" width="11" style="110" customWidth="1"/>
    <col min="9220" max="9220" width="11.28515625" style="110" customWidth="1"/>
    <col min="9221" max="9221" width="9.28515625" style="110" customWidth="1"/>
    <col min="9222" max="9222" width="10" style="110" customWidth="1"/>
    <col min="9223" max="9223" width="9.85546875" style="110" customWidth="1"/>
    <col min="9224" max="9224" width="11.7109375" style="110" customWidth="1"/>
    <col min="9225" max="9225" width="11" style="110" customWidth="1"/>
    <col min="9226" max="9226" width="10.28515625" style="110" bestFit="1" customWidth="1"/>
    <col min="9227" max="9228" width="11" style="110" customWidth="1"/>
    <col min="9229" max="9230" width="17" style="110" customWidth="1"/>
    <col min="9231" max="9231" width="12.28515625" style="110" customWidth="1"/>
    <col min="9232" max="9232" width="15.7109375" style="110" customWidth="1"/>
    <col min="9233" max="9233" width="15" style="110" customWidth="1"/>
    <col min="9234" max="9234" width="26.140625" style="110" customWidth="1"/>
    <col min="9235" max="9235" width="12.85546875" style="110" customWidth="1"/>
    <col min="9236" max="9236" width="13.28515625" style="110" customWidth="1"/>
    <col min="9237" max="9237" width="10.7109375" style="110" customWidth="1"/>
    <col min="9238" max="9238" width="10.140625" style="110" customWidth="1"/>
    <col min="9239" max="9239" width="11.7109375" style="110" customWidth="1"/>
    <col min="9240" max="9240" width="13.140625" style="110" customWidth="1"/>
    <col min="9241" max="9241" width="14.7109375" style="110" customWidth="1"/>
    <col min="9242" max="9242" width="9.7109375" style="110" bestFit="1" customWidth="1"/>
    <col min="9243" max="9469" width="8.85546875" style="110"/>
    <col min="9470" max="9470" width="5.28515625" style="110" customWidth="1"/>
    <col min="9471" max="9471" width="9" style="110" customWidth="1"/>
    <col min="9472" max="9472" width="14" style="110" customWidth="1"/>
    <col min="9473" max="9473" width="27" style="110" bestFit="1" customWidth="1"/>
    <col min="9474" max="9474" width="26.28515625" style="110" customWidth="1"/>
    <col min="9475" max="9475" width="11" style="110" customWidth="1"/>
    <col min="9476" max="9476" width="11.28515625" style="110" customWidth="1"/>
    <col min="9477" max="9477" width="9.28515625" style="110" customWidth="1"/>
    <col min="9478" max="9478" width="10" style="110" customWidth="1"/>
    <col min="9479" max="9479" width="9.85546875" style="110" customWidth="1"/>
    <col min="9480" max="9480" width="11.7109375" style="110" customWidth="1"/>
    <col min="9481" max="9481" width="11" style="110" customWidth="1"/>
    <col min="9482" max="9482" width="10.28515625" style="110" bestFit="1" customWidth="1"/>
    <col min="9483" max="9484" width="11" style="110" customWidth="1"/>
    <col min="9485" max="9486" width="17" style="110" customWidth="1"/>
    <col min="9487" max="9487" width="12.28515625" style="110" customWidth="1"/>
    <col min="9488" max="9488" width="15.7109375" style="110" customWidth="1"/>
    <col min="9489" max="9489" width="15" style="110" customWidth="1"/>
    <col min="9490" max="9490" width="26.140625" style="110" customWidth="1"/>
    <col min="9491" max="9491" width="12.85546875" style="110" customWidth="1"/>
    <col min="9492" max="9492" width="13.28515625" style="110" customWidth="1"/>
    <col min="9493" max="9493" width="10.7109375" style="110" customWidth="1"/>
    <col min="9494" max="9494" width="10.140625" style="110" customWidth="1"/>
    <col min="9495" max="9495" width="11.7109375" style="110" customWidth="1"/>
    <col min="9496" max="9496" width="13.140625" style="110" customWidth="1"/>
    <col min="9497" max="9497" width="14.7109375" style="110" customWidth="1"/>
    <col min="9498" max="9498" width="9.7109375" style="110" bestFit="1" customWidth="1"/>
    <col min="9499" max="9725" width="8.85546875" style="110"/>
    <col min="9726" max="9726" width="5.28515625" style="110" customWidth="1"/>
    <col min="9727" max="9727" width="9" style="110" customWidth="1"/>
    <col min="9728" max="9728" width="14" style="110" customWidth="1"/>
    <col min="9729" max="9729" width="27" style="110" bestFit="1" customWidth="1"/>
    <col min="9730" max="9730" width="26.28515625" style="110" customWidth="1"/>
    <col min="9731" max="9731" width="11" style="110" customWidth="1"/>
    <col min="9732" max="9732" width="11.28515625" style="110" customWidth="1"/>
    <col min="9733" max="9733" width="9.28515625" style="110" customWidth="1"/>
    <col min="9734" max="9734" width="10" style="110" customWidth="1"/>
    <col min="9735" max="9735" width="9.85546875" style="110" customWidth="1"/>
    <col min="9736" max="9736" width="11.7109375" style="110" customWidth="1"/>
    <col min="9737" max="9737" width="11" style="110" customWidth="1"/>
    <col min="9738" max="9738" width="10.28515625" style="110" bestFit="1" customWidth="1"/>
    <col min="9739" max="9740" width="11" style="110" customWidth="1"/>
    <col min="9741" max="9742" width="17" style="110" customWidth="1"/>
    <col min="9743" max="9743" width="12.28515625" style="110" customWidth="1"/>
    <col min="9744" max="9744" width="15.7109375" style="110" customWidth="1"/>
    <col min="9745" max="9745" width="15" style="110" customWidth="1"/>
    <col min="9746" max="9746" width="26.140625" style="110" customWidth="1"/>
    <col min="9747" max="9747" width="12.85546875" style="110" customWidth="1"/>
    <col min="9748" max="9748" width="13.28515625" style="110" customWidth="1"/>
    <col min="9749" max="9749" width="10.7109375" style="110" customWidth="1"/>
    <col min="9750" max="9750" width="10.140625" style="110" customWidth="1"/>
    <col min="9751" max="9751" width="11.7109375" style="110" customWidth="1"/>
    <col min="9752" max="9752" width="13.140625" style="110" customWidth="1"/>
    <col min="9753" max="9753" width="14.7109375" style="110" customWidth="1"/>
    <col min="9754" max="9754" width="9.7109375" style="110" bestFit="1" customWidth="1"/>
    <col min="9755" max="9981" width="8.85546875" style="110"/>
    <col min="9982" max="9982" width="5.28515625" style="110" customWidth="1"/>
    <col min="9983" max="9983" width="9" style="110" customWidth="1"/>
    <col min="9984" max="9984" width="14" style="110" customWidth="1"/>
    <col min="9985" max="9985" width="27" style="110" bestFit="1" customWidth="1"/>
    <col min="9986" max="9986" width="26.28515625" style="110" customWidth="1"/>
    <col min="9987" max="9987" width="11" style="110" customWidth="1"/>
    <col min="9988" max="9988" width="11.28515625" style="110" customWidth="1"/>
    <col min="9989" max="9989" width="9.28515625" style="110" customWidth="1"/>
    <col min="9990" max="9990" width="10" style="110" customWidth="1"/>
    <col min="9991" max="9991" width="9.85546875" style="110" customWidth="1"/>
    <col min="9992" max="9992" width="11.7109375" style="110" customWidth="1"/>
    <col min="9993" max="9993" width="11" style="110" customWidth="1"/>
    <col min="9994" max="9994" width="10.28515625" style="110" bestFit="1" customWidth="1"/>
    <col min="9995" max="9996" width="11" style="110" customWidth="1"/>
    <col min="9997" max="9998" width="17" style="110" customWidth="1"/>
    <col min="9999" max="9999" width="12.28515625" style="110" customWidth="1"/>
    <col min="10000" max="10000" width="15.7109375" style="110" customWidth="1"/>
    <col min="10001" max="10001" width="15" style="110" customWidth="1"/>
    <col min="10002" max="10002" width="26.140625" style="110" customWidth="1"/>
    <col min="10003" max="10003" width="12.85546875" style="110" customWidth="1"/>
    <col min="10004" max="10004" width="13.28515625" style="110" customWidth="1"/>
    <col min="10005" max="10005" width="10.7109375" style="110" customWidth="1"/>
    <col min="10006" max="10006" width="10.140625" style="110" customWidth="1"/>
    <col min="10007" max="10007" width="11.7109375" style="110" customWidth="1"/>
    <col min="10008" max="10008" width="13.140625" style="110" customWidth="1"/>
    <col min="10009" max="10009" width="14.7109375" style="110" customWidth="1"/>
    <col min="10010" max="10010" width="9.7109375" style="110" bestFit="1" customWidth="1"/>
    <col min="10011" max="10237" width="8.85546875" style="110"/>
    <col min="10238" max="10238" width="5.28515625" style="110" customWidth="1"/>
    <col min="10239" max="10239" width="9" style="110" customWidth="1"/>
    <col min="10240" max="10240" width="14" style="110" customWidth="1"/>
    <col min="10241" max="10241" width="27" style="110" bestFit="1" customWidth="1"/>
    <col min="10242" max="10242" width="26.28515625" style="110" customWidth="1"/>
    <col min="10243" max="10243" width="11" style="110" customWidth="1"/>
    <col min="10244" max="10244" width="11.28515625" style="110" customWidth="1"/>
    <col min="10245" max="10245" width="9.28515625" style="110" customWidth="1"/>
    <col min="10246" max="10246" width="10" style="110" customWidth="1"/>
    <col min="10247" max="10247" width="9.85546875" style="110" customWidth="1"/>
    <col min="10248" max="10248" width="11.7109375" style="110" customWidth="1"/>
    <col min="10249" max="10249" width="11" style="110" customWidth="1"/>
    <col min="10250" max="10250" width="10.28515625" style="110" bestFit="1" customWidth="1"/>
    <col min="10251" max="10252" width="11" style="110" customWidth="1"/>
    <col min="10253" max="10254" width="17" style="110" customWidth="1"/>
    <col min="10255" max="10255" width="12.28515625" style="110" customWidth="1"/>
    <col min="10256" max="10256" width="15.7109375" style="110" customWidth="1"/>
    <col min="10257" max="10257" width="15" style="110" customWidth="1"/>
    <col min="10258" max="10258" width="26.140625" style="110" customWidth="1"/>
    <col min="10259" max="10259" width="12.85546875" style="110" customWidth="1"/>
    <col min="10260" max="10260" width="13.28515625" style="110" customWidth="1"/>
    <col min="10261" max="10261" width="10.7109375" style="110" customWidth="1"/>
    <col min="10262" max="10262" width="10.140625" style="110" customWidth="1"/>
    <col min="10263" max="10263" width="11.7109375" style="110" customWidth="1"/>
    <col min="10264" max="10264" width="13.140625" style="110" customWidth="1"/>
    <col min="10265" max="10265" width="14.7109375" style="110" customWidth="1"/>
    <col min="10266" max="10266" width="9.7109375" style="110" bestFit="1" customWidth="1"/>
    <col min="10267" max="10493" width="8.85546875" style="110"/>
    <col min="10494" max="10494" width="5.28515625" style="110" customWidth="1"/>
    <col min="10495" max="10495" width="9" style="110" customWidth="1"/>
    <col min="10496" max="10496" width="14" style="110" customWidth="1"/>
    <col min="10497" max="10497" width="27" style="110" bestFit="1" customWidth="1"/>
    <col min="10498" max="10498" width="26.28515625" style="110" customWidth="1"/>
    <col min="10499" max="10499" width="11" style="110" customWidth="1"/>
    <col min="10500" max="10500" width="11.28515625" style="110" customWidth="1"/>
    <col min="10501" max="10501" width="9.28515625" style="110" customWidth="1"/>
    <col min="10502" max="10502" width="10" style="110" customWidth="1"/>
    <col min="10503" max="10503" width="9.85546875" style="110" customWidth="1"/>
    <col min="10504" max="10504" width="11.7109375" style="110" customWidth="1"/>
    <col min="10505" max="10505" width="11" style="110" customWidth="1"/>
    <col min="10506" max="10506" width="10.28515625" style="110" bestFit="1" customWidth="1"/>
    <col min="10507" max="10508" width="11" style="110" customWidth="1"/>
    <col min="10509" max="10510" width="17" style="110" customWidth="1"/>
    <col min="10511" max="10511" width="12.28515625" style="110" customWidth="1"/>
    <col min="10512" max="10512" width="15.7109375" style="110" customWidth="1"/>
    <col min="10513" max="10513" width="15" style="110" customWidth="1"/>
    <col min="10514" max="10514" width="26.140625" style="110" customWidth="1"/>
    <col min="10515" max="10515" width="12.85546875" style="110" customWidth="1"/>
    <col min="10516" max="10516" width="13.28515625" style="110" customWidth="1"/>
    <col min="10517" max="10517" width="10.7109375" style="110" customWidth="1"/>
    <col min="10518" max="10518" width="10.140625" style="110" customWidth="1"/>
    <col min="10519" max="10519" width="11.7109375" style="110" customWidth="1"/>
    <col min="10520" max="10520" width="13.140625" style="110" customWidth="1"/>
    <col min="10521" max="10521" width="14.7109375" style="110" customWidth="1"/>
    <col min="10522" max="10522" width="9.7109375" style="110" bestFit="1" customWidth="1"/>
    <col min="10523" max="10749" width="8.85546875" style="110"/>
    <col min="10750" max="10750" width="5.28515625" style="110" customWidth="1"/>
    <col min="10751" max="10751" width="9" style="110" customWidth="1"/>
    <col min="10752" max="10752" width="14" style="110" customWidth="1"/>
    <col min="10753" max="10753" width="27" style="110" bestFit="1" customWidth="1"/>
    <col min="10754" max="10754" width="26.28515625" style="110" customWidth="1"/>
    <col min="10755" max="10755" width="11" style="110" customWidth="1"/>
    <col min="10756" max="10756" width="11.28515625" style="110" customWidth="1"/>
    <col min="10757" max="10757" width="9.28515625" style="110" customWidth="1"/>
    <col min="10758" max="10758" width="10" style="110" customWidth="1"/>
    <col min="10759" max="10759" width="9.85546875" style="110" customWidth="1"/>
    <col min="10760" max="10760" width="11.7109375" style="110" customWidth="1"/>
    <col min="10761" max="10761" width="11" style="110" customWidth="1"/>
    <col min="10762" max="10762" width="10.28515625" style="110" bestFit="1" customWidth="1"/>
    <col min="10763" max="10764" width="11" style="110" customWidth="1"/>
    <col min="10765" max="10766" width="17" style="110" customWidth="1"/>
    <col min="10767" max="10767" width="12.28515625" style="110" customWidth="1"/>
    <col min="10768" max="10768" width="15.7109375" style="110" customWidth="1"/>
    <col min="10769" max="10769" width="15" style="110" customWidth="1"/>
    <col min="10770" max="10770" width="26.140625" style="110" customWidth="1"/>
    <col min="10771" max="10771" width="12.85546875" style="110" customWidth="1"/>
    <col min="10772" max="10772" width="13.28515625" style="110" customWidth="1"/>
    <col min="10773" max="10773" width="10.7109375" style="110" customWidth="1"/>
    <col min="10774" max="10774" width="10.140625" style="110" customWidth="1"/>
    <col min="10775" max="10775" width="11.7109375" style="110" customWidth="1"/>
    <col min="10776" max="10776" width="13.140625" style="110" customWidth="1"/>
    <col min="10777" max="10777" width="14.7109375" style="110" customWidth="1"/>
    <col min="10778" max="10778" width="9.7109375" style="110" bestFit="1" customWidth="1"/>
    <col min="10779" max="11005" width="8.85546875" style="110"/>
    <col min="11006" max="11006" width="5.28515625" style="110" customWidth="1"/>
    <col min="11007" max="11007" width="9" style="110" customWidth="1"/>
    <col min="11008" max="11008" width="14" style="110" customWidth="1"/>
    <col min="11009" max="11009" width="27" style="110" bestFit="1" customWidth="1"/>
    <col min="11010" max="11010" width="26.28515625" style="110" customWidth="1"/>
    <col min="11011" max="11011" width="11" style="110" customWidth="1"/>
    <col min="11012" max="11012" width="11.28515625" style="110" customWidth="1"/>
    <col min="11013" max="11013" width="9.28515625" style="110" customWidth="1"/>
    <col min="11014" max="11014" width="10" style="110" customWidth="1"/>
    <col min="11015" max="11015" width="9.85546875" style="110" customWidth="1"/>
    <col min="11016" max="11016" width="11.7109375" style="110" customWidth="1"/>
    <col min="11017" max="11017" width="11" style="110" customWidth="1"/>
    <col min="11018" max="11018" width="10.28515625" style="110" bestFit="1" customWidth="1"/>
    <col min="11019" max="11020" width="11" style="110" customWidth="1"/>
    <col min="11021" max="11022" width="17" style="110" customWidth="1"/>
    <col min="11023" max="11023" width="12.28515625" style="110" customWidth="1"/>
    <col min="11024" max="11024" width="15.7109375" style="110" customWidth="1"/>
    <col min="11025" max="11025" width="15" style="110" customWidth="1"/>
    <col min="11026" max="11026" width="26.140625" style="110" customWidth="1"/>
    <col min="11027" max="11027" width="12.85546875" style="110" customWidth="1"/>
    <col min="11028" max="11028" width="13.28515625" style="110" customWidth="1"/>
    <col min="11029" max="11029" width="10.7109375" style="110" customWidth="1"/>
    <col min="11030" max="11030" width="10.140625" style="110" customWidth="1"/>
    <col min="11031" max="11031" width="11.7109375" style="110" customWidth="1"/>
    <col min="11032" max="11032" width="13.140625" style="110" customWidth="1"/>
    <col min="11033" max="11033" width="14.7109375" style="110" customWidth="1"/>
    <col min="11034" max="11034" width="9.7109375" style="110" bestFit="1" customWidth="1"/>
    <col min="11035" max="11261" width="8.85546875" style="110"/>
    <col min="11262" max="11262" width="5.28515625" style="110" customWidth="1"/>
    <col min="11263" max="11263" width="9" style="110" customWidth="1"/>
    <col min="11264" max="11264" width="14" style="110" customWidth="1"/>
    <col min="11265" max="11265" width="27" style="110" bestFit="1" customWidth="1"/>
    <col min="11266" max="11266" width="26.28515625" style="110" customWidth="1"/>
    <col min="11267" max="11267" width="11" style="110" customWidth="1"/>
    <col min="11268" max="11268" width="11.28515625" style="110" customWidth="1"/>
    <col min="11269" max="11269" width="9.28515625" style="110" customWidth="1"/>
    <col min="11270" max="11270" width="10" style="110" customWidth="1"/>
    <col min="11271" max="11271" width="9.85546875" style="110" customWidth="1"/>
    <col min="11272" max="11272" width="11.7109375" style="110" customWidth="1"/>
    <col min="11273" max="11273" width="11" style="110" customWidth="1"/>
    <col min="11274" max="11274" width="10.28515625" style="110" bestFit="1" customWidth="1"/>
    <col min="11275" max="11276" width="11" style="110" customWidth="1"/>
    <col min="11277" max="11278" width="17" style="110" customWidth="1"/>
    <col min="11279" max="11279" width="12.28515625" style="110" customWidth="1"/>
    <col min="11280" max="11280" width="15.7109375" style="110" customWidth="1"/>
    <col min="11281" max="11281" width="15" style="110" customWidth="1"/>
    <col min="11282" max="11282" width="26.140625" style="110" customWidth="1"/>
    <col min="11283" max="11283" width="12.85546875" style="110" customWidth="1"/>
    <col min="11284" max="11284" width="13.28515625" style="110" customWidth="1"/>
    <col min="11285" max="11285" width="10.7109375" style="110" customWidth="1"/>
    <col min="11286" max="11286" width="10.140625" style="110" customWidth="1"/>
    <col min="11287" max="11287" width="11.7109375" style="110" customWidth="1"/>
    <col min="11288" max="11288" width="13.140625" style="110" customWidth="1"/>
    <col min="11289" max="11289" width="14.7109375" style="110" customWidth="1"/>
    <col min="11290" max="11290" width="9.7109375" style="110" bestFit="1" customWidth="1"/>
    <col min="11291" max="11517" width="8.85546875" style="110"/>
    <col min="11518" max="11518" width="5.28515625" style="110" customWidth="1"/>
    <col min="11519" max="11519" width="9" style="110" customWidth="1"/>
    <col min="11520" max="11520" width="14" style="110" customWidth="1"/>
    <col min="11521" max="11521" width="27" style="110" bestFit="1" customWidth="1"/>
    <col min="11522" max="11522" width="26.28515625" style="110" customWidth="1"/>
    <col min="11523" max="11523" width="11" style="110" customWidth="1"/>
    <col min="11524" max="11524" width="11.28515625" style="110" customWidth="1"/>
    <col min="11525" max="11525" width="9.28515625" style="110" customWidth="1"/>
    <col min="11526" max="11526" width="10" style="110" customWidth="1"/>
    <col min="11527" max="11527" width="9.85546875" style="110" customWidth="1"/>
    <col min="11528" max="11528" width="11.7109375" style="110" customWidth="1"/>
    <col min="11529" max="11529" width="11" style="110" customWidth="1"/>
    <col min="11530" max="11530" width="10.28515625" style="110" bestFit="1" customWidth="1"/>
    <col min="11531" max="11532" width="11" style="110" customWidth="1"/>
    <col min="11533" max="11534" width="17" style="110" customWidth="1"/>
    <col min="11535" max="11535" width="12.28515625" style="110" customWidth="1"/>
    <col min="11536" max="11536" width="15.7109375" style="110" customWidth="1"/>
    <col min="11537" max="11537" width="15" style="110" customWidth="1"/>
    <col min="11538" max="11538" width="26.140625" style="110" customWidth="1"/>
    <col min="11539" max="11539" width="12.85546875" style="110" customWidth="1"/>
    <col min="11540" max="11540" width="13.28515625" style="110" customWidth="1"/>
    <col min="11541" max="11541" width="10.7109375" style="110" customWidth="1"/>
    <col min="11542" max="11542" width="10.140625" style="110" customWidth="1"/>
    <col min="11543" max="11543" width="11.7109375" style="110" customWidth="1"/>
    <col min="11544" max="11544" width="13.140625" style="110" customWidth="1"/>
    <col min="11545" max="11545" width="14.7109375" style="110" customWidth="1"/>
    <col min="11546" max="11546" width="9.7109375" style="110" bestFit="1" customWidth="1"/>
    <col min="11547" max="11773" width="8.85546875" style="110"/>
    <col min="11774" max="11774" width="5.28515625" style="110" customWidth="1"/>
    <col min="11775" max="11775" width="9" style="110" customWidth="1"/>
    <col min="11776" max="11776" width="14" style="110" customWidth="1"/>
    <col min="11777" max="11777" width="27" style="110" bestFit="1" customWidth="1"/>
    <col min="11778" max="11778" width="26.28515625" style="110" customWidth="1"/>
    <col min="11779" max="11779" width="11" style="110" customWidth="1"/>
    <col min="11780" max="11780" width="11.28515625" style="110" customWidth="1"/>
    <col min="11781" max="11781" width="9.28515625" style="110" customWidth="1"/>
    <col min="11782" max="11782" width="10" style="110" customWidth="1"/>
    <col min="11783" max="11783" width="9.85546875" style="110" customWidth="1"/>
    <col min="11784" max="11784" width="11.7109375" style="110" customWidth="1"/>
    <col min="11785" max="11785" width="11" style="110" customWidth="1"/>
    <col min="11786" max="11786" width="10.28515625" style="110" bestFit="1" customWidth="1"/>
    <col min="11787" max="11788" width="11" style="110" customWidth="1"/>
    <col min="11789" max="11790" width="17" style="110" customWidth="1"/>
    <col min="11791" max="11791" width="12.28515625" style="110" customWidth="1"/>
    <col min="11792" max="11792" width="15.7109375" style="110" customWidth="1"/>
    <col min="11793" max="11793" width="15" style="110" customWidth="1"/>
    <col min="11794" max="11794" width="26.140625" style="110" customWidth="1"/>
    <col min="11795" max="11795" width="12.85546875" style="110" customWidth="1"/>
    <col min="11796" max="11796" width="13.28515625" style="110" customWidth="1"/>
    <col min="11797" max="11797" width="10.7109375" style="110" customWidth="1"/>
    <col min="11798" max="11798" width="10.140625" style="110" customWidth="1"/>
    <col min="11799" max="11799" width="11.7109375" style="110" customWidth="1"/>
    <col min="11800" max="11800" width="13.140625" style="110" customWidth="1"/>
    <col min="11801" max="11801" width="14.7109375" style="110" customWidth="1"/>
    <col min="11802" max="11802" width="9.7109375" style="110" bestFit="1" customWidth="1"/>
    <col min="11803" max="12029" width="8.85546875" style="110"/>
    <col min="12030" max="12030" width="5.28515625" style="110" customWidth="1"/>
    <col min="12031" max="12031" width="9" style="110" customWidth="1"/>
    <col min="12032" max="12032" width="14" style="110" customWidth="1"/>
    <col min="12033" max="12033" width="27" style="110" bestFit="1" customWidth="1"/>
    <col min="12034" max="12034" width="26.28515625" style="110" customWidth="1"/>
    <col min="12035" max="12035" width="11" style="110" customWidth="1"/>
    <col min="12036" max="12036" width="11.28515625" style="110" customWidth="1"/>
    <col min="12037" max="12037" width="9.28515625" style="110" customWidth="1"/>
    <col min="12038" max="12038" width="10" style="110" customWidth="1"/>
    <col min="12039" max="12039" width="9.85546875" style="110" customWidth="1"/>
    <col min="12040" max="12040" width="11.7109375" style="110" customWidth="1"/>
    <col min="12041" max="12041" width="11" style="110" customWidth="1"/>
    <col min="12042" max="12042" width="10.28515625" style="110" bestFit="1" customWidth="1"/>
    <col min="12043" max="12044" width="11" style="110" customWidth="1"/>
    <col min="12045" max="12046" width="17" style="110" customWidth="1"/>
    <col min="12047" max="12047" width="12.28515625" style="110" customWidth="1"/>
    <col min="12048" max="12048" width="15.7109375" style="110" customWidth="1"/>
    <col min="12049" max="12049" width="15" style="110" customWidth="1"/>
    <col min="12050" max="12050" width="26.140625" style="110" customWidth="1"/>
    <col min="12051" max="12051" width="12.85546875" style="110" customWidth="1"/>
    <col min="12052" max="12052" width="13.28515625" style="110" customWidth="1"/>
    <col min="12053" max="12053" width="10.7109375" style="110" customWidth="1"/>
    <col min="12054" max="12054" width="10.140625" style="110" customWidth="1"/>
    <col min="12055" max="12055" width="11.7109375" style="110" customWidth="1"/>
    <col min="12056" max="12056" width="13.140625" style="110" customWidth="1"/>
    <col min="12057" max="12057" width="14.7109375" style="110" customWidth="1"/>
    <col min="12058" max="12058" width="9.7109375" style="110" bestFit="1" customWidth="1"/>
    <col min="12059" max="12285" width="8.85546875" style="110"/>
    <col min="12286" max="12286" width="5.28515625" style="110" customWidth="1"/>
    <col min="12287" max="12287" width="9" style="110" customWidth="1"/>
    <col min="12288" max="12288" width="14" style="110" customWidth="1"/>
    <col min="12289" max="12289" width="27" style="110" bestFit="1" customWidth="1"/>
    <col min="12290" max="12290" width="26.28515625" style="110" customWidth="1"/>
    <col min="12291" max="12291" width="11" style="110" customWidth="1"/>
    <col min="12292" max="12292" width="11.28515625" style="110" customWidth="1"/>
    <col min="12293" max="12293" width="9.28515625" style="110" customWidth="1"/>
    <col min="12294" max="12294" width="10" style="110" customWidth="1"/>
    <col min="12295" max="12295" width="9.85546875" style="110" customWidth="1"/>
    <col min="12296" max="12296" width="11.7109375" style="110" customWidth="1"/>
    <col min="12297" max="12297" width="11" style="110" customWidth="1"/>
    <col min="12298" max="12298" width="10.28515625" style="110" bestFit="1" customWidth="1"/>
    <col min="12299" max="12300" width="11" style="110" customWidth="1"/>
    <col min="12301" max="12302" width="17" style="110" customWidth="1"/>
    <col min="12303" max="12303" width="12.28515625" style="110" customWidth="1"/>
    <col min="12304" max="12304" width="15.7109375" style="110" customWidth="1"/>
    <col min="12305" max="12305" width="15" style="110" customWidth="1"/>
    <col min="12306" max="12306" width="26.140625" style="110" customWidth="1"/>
    <col min="12307" max="12307" width="12.85546875" style="110" customWidth="1"/>
    <col min="12308" max="12308" width="13.28515625" style="110" customWidth="1"/>
    <col min="12309" max="12309" width="10.7109375" style="110" customWidth="1"/>
    <col min="12310" max="12310" width="10.140625" style="110" customWidth="1"/>
    <col min="12311" max="12311" width="11.7109375" style="110" customWidth="1"/>
    <col min="12312" max="12312" width="13.140625" style="110" customWidth="1"/>
    <col min="12313" max="12313" width="14.7109375" style="110" customWidth="1"/>
    <col min="12314" max="12314" width="9.7109375" style="110" bestFit="1" customWidth="1"/>
    <col min="12315" max="12541" width="8.85546875" style="110"/>
    <col min="12542" max="12542" width="5.28515625" style="110" customWidth="1"/>
    <col min="12543" max="12543" width="9" style="110" customWidth="1"/>
    <col min="12544" max="12544" width="14" style="110" customWidth="1"/>
    <col min="12545" max="12545" width="27" style="110" bestFit="1" customWidth="1"/>
    <col min="12546" max="12546" width="26.28515625" style="110" customWidth="1"/>
    <col min="12547" max="12547" width="11" style="110" customWidth="1"/>
    <col min="12548" max="12548" width="11.28515625" style="110" customWidth="1"/>
    <col min="12549" max="12549" width="9.28515625" style="110" customWidth="1"/>
    <col min="12550" max="12550" width="10" style="110" customWidth="1"/>
    <col min="12551" max="12551" width="9.85546875" style="110" customWidth="1"/>
    <col min="12552" max="12552" width="11.7109375" style="110" customWidth="1"/>
    <col min="12553" max="12553" width="11" style="110" customWidth="1"/>
    <col min="12554" max="12554" width="10.28515625" style="110" bestFit="1" customWidth="1"/>
    <col min="12555" max="12556" width="11" style="110" customWidth="1"/>
    <col min="12557" max="12558" width="17" style="110" customWidth="1"/>
    <col min="12559" max="12559" width="12.28515625" style="110" customWidth="1"/>
    <col min="12560" max="12560" width="15.7109375" style="110" customWidth="1"/>
    <col min="12561" max="12561" width="15" style="110" customWidth="1"/>
    <col min="12562" max="12562" width="26.140625" style="110" customWidth="1"/>
    <col min="12563" max="12563" width="12.85546875" style="110" customWidth="1"/>
    <col min="12564" max="12564" width="13.28515625" style="110" customWidth="1"/>
    <col min="12565" max="12565" width="10.7109375" style="110" customWidth="1"/>
    <col min="12566" max="12566" width="10.140625" style="110" customWidth="1"/>
    <col min="12567" max="12567" width="11.7109375" style="110" customWidth="1"/>
    <col min="12568" max="12568" width="13.140625" style="110" customWidth="1"/>
    <col min="12569" max="12569" width="14.7109375" style="110" customWidth="1"/>
    <col min="12570" max="12570" width="9.7109375" style="110" bestFit="1" customWidth="1"/>
    <col min="12571" max="12797" width="8.85546875" style="110"/>
    <col min="12798" max="12798" width="5.28515625" style="110" customWidth="1"/>
    <col min="12799" max="12799" width="9" style="110" customWidth="1"/>
    <col min="12800" max="12800" width="14" style="110" customWidth="1"/>
    <col min="12801" max="12801" width="27" style="110" bestFit="1" customWidth="1"/>
    <col min="12802" max="12802" width="26.28515625" style="110" customWidth="1"/>
    <col min="12803" max="12803" width="11" style="110" customWidth="1"/>
    <col min="12804" max="12804" width="11.28515625" style="110" customWidth="1"/>
    <col min="12805" max="12805" width="9.28515625" style="110" customWidth="1"/>
    <col min="12806" max="12806" width="10" style="110" customWidth="1"/>
    <col min="12807" max="12807" width="9.85546875" style="110" customWidth="1"/>
    <col min="12808" max="12808" width="11.7109375" style="110" customWidth="1"/>
    <col min="12809" max="12809" width="11" style="110" customWidth="1"/>
    <col min="12810" max="12810" width="10.28515625" style="110" bestFit="1" customWidth="1"/>
    <col min="12811" max="12812" width="11" style="110" customWidth="1"/>
    <col min="12813" max="12814" width="17" style="110" customWidth="1"/>
    <col min="12815" max="12815" width="12.28515625" style="110" customWidth="1"/>
    <col min="12816" max="12816" width="15.7109375" style="110" customWidth="1"/>
    <col min="12817" max="12817" width="15" style="110" customWidth="1"/>
    <col min="12818" max="12818" width="26.140625" style="110" customWidth="1"/>
    <col min="12819" max="12819" width="12.85546875" style="110" customWidth="1"/>
    <col min="12820" max="12820" width="13.28515625" style="110" customWidth="1"/>
    <col min="12821" max="12821" width="10.7109375" style="110" customWidth="1"/>
    <col min="12822" max="12822" width="10.140625" style="110" customWidth="1"/>
    <col min="12823" max="12823" width="11.7109375" style="110" customWidth="1"/>
    <col min="12824" max="12824" width="13.140625" style="110" customWidth="1"/>
    <col min="12825" max="12825" width="14.7109375" style="110" customWidth="1"/>
    <col min="12826" max="12826" width="9.7109375" style="110" bestFit="1" customWidth="1"/>
    <col min="12827" max="13053" width="8.85546875" style="110"/>
    <col min="13054" max="13054" width="5.28515625" style="110" customWidth="1"/>
    <col min="13055" max="13055" width="9" style="110" customWidth="1"/>
    <col min="13056" max="13056" width="14" style="110" customWidth="1"/>
    <col min="13057" max="13057" width="27" style="110" bestFit="1" customWidth="1"/>
    <col min="13058" max="13058" width="26.28515625" style="110" customWidth="1"/>
    <col min="13059" max="13059" width="11" style="110" customWidth="1"/>
    <col min="13060" max="13060" width="11.28515625" style="110" customWidth="1"/>
    <col min="13061" max="13061" width="9.28515625" style="110" customWidth="1"/>
    <col min="13062" max="13062" width="10" style="110" customWidth="1"/>
    <col min="13063" max="13063" width="9.85546875" style="110" customWidth="1"/>
    <col min="13064" max="13064" width="11.7109375" style="110" customWidth="1"/>
    <col min="13065" max="13065" width="11" style="110" customWidth="1"/>
    <col min="13066" max="13066" width="10.28515625" style="110" bestFit="1" customWidth="1"/>
    <col min="13067" max="13068" width="11" style="110" customWidth="1"/>
    <col min="13069" max="13070" width="17" style="110" customWidth="1"/>
    <col min="13071" max="13071" width="12.28515625" style="110" customWidth="1"/>
    <col min="13072" max="13072" width="15.7109375" style="110" customWidth="1"/>
    <col min="13073" max="13073" width="15" style="110" customWidth="1"/>
    <col min="13074" max="13074" width="26.140625" style="110" customWidth="1"/>
    <col min="13075" max="13075" width="12.85546875" style="110" customWidth="1"/>
    <col min="13076" max="13076" width="13.28515625" style="110" customWidth="1"/>
    <col min="13077" max="13077" width="10.7109375" style="110" customWidth="1"/>
    <col min="13078" max="13078" width="10.140625" style="110" customWidth="1"/>
    <col min="13079" max="13079" width="11.7109375" style="110" customWidth="1"/>
    <col min="13080" max="13080" width="13.140625" style="110" customWidth="1"/>
    <col min="13081" max="13081" width="14.7109375" style="110" customWidth="1"/>
    <col min="13082" max="13082" width="9.7109375" style="110" bestFit="1" customWidth="1"/>
    <col min="13083" max="13309" width="8.85546875" style="110"/>
    <col min="13310" max="13310" width="5.28515625" style="110" customWidth="1"/>
    <col min="13311" max="13311" width="9" style="110" customWidth="1"/>
    <col min="13312" max="13312" width="14" style="110" customWidth="1"/>
    <col min="13313" max="13313" width="27" style="110" bestFit="1" customWidth="1"/>
    <col min="13314" max="13314" width="26.28515625" style="110" customWidth="1"/>
    <col min="13315" max="13315" width="11" style="110" customWidth="1"/>
    <col min="13316" max="13316" width="11.28515625" style="110" customWidth="1"/>
    <col min="13317" max="13317" width="9.28515625" style="110" customWidth="1"/>
    <col min="13318" max="13318" width="10" style="110" customWidth="1"/>
    <col min="13319" max="13319" width="9.85546875" style="110" customWidth="1"/>
    <col min="13320" max="13320" width="11.7109375" style="110" customWidth="1"/>
    <col min="13321" max="13321" width="11" style="110" customWidth="1"/>
    <col min="13322" max="13322" width="10.28515625" style="110" bestFit="1" customWidth="1"/>
    <col min="13323" max="13324" width="11" style="110" customWidth="1"/>
    <col min="13325" max="13326" width="17" style="110" customWidth="1"/>
    <col min="13327" max="13327" width="12.28515625" style="110" customWidth="1"/>
    <col min="13328" max="13328" width="15.7109375" style="110" customWidth="1"/>
    <col min="13329" max="13329" width="15" style="110" customWidth="1"/>
    <col min="13330" max="13330" width="26.140625" style="110" customWidth="1"/>
    <col min="13331" max="13331" width="12.85546875" style="110" customWidth="1"/>
    <col min="13332" max="13332" width="13.28515625" style="110" customWidth="1"/>
    <col min="13333" max="13333" width="10.7109375" style="110" customWidth="1"/>
    <col min="13334" max="13334" width="10.140625" style="110" customWidth="1"/>
    <col min="13335" max="13335" width="11.7109375" style="110" customWidth="1"/>
    <col min="13336" max="13336" width="13.140625" style="110" customWidth="1"/>
    <col min="13337" max="13337" width="14.7109375" style="110" customWidth="1"/>
    <col min="13338" max="13338" width="9.7109375" style="110" bestFit="1" customWidth="1"/>
    <col min="13339" max="13565" width="8.85546875" style="110"/>
    <col min="13566" max="13566" width="5.28515625" style="110" customWidth="1"/>
    <col min="13567" max="13567" width="9" style="110" customWidth="1"/>
    <col min="13568" max="13568" width="14" style="110" customWidth="1"/>
    <col min="13569" max="13569" width="27" style="110" bestFit="1" customWidth="1"/>
    <col min="13570" max="13570" width="26.28515625" style="110" customWidth="1"/>
    <col min="13571" max="13571" width="11" style="110" customWidth="1"/>
    <col min="13572" max="13572" width="11.28515625" style="110" customWidth="1"/>
    <col min="13573" max="13573" width="9.28515625" style="110" customWidth="1"/>
    <col min="13574" max="13574" width="10" style="110" customWidth="1"/>
    <col min="13575" max="13575" width="9.85546875" style="110" customWidth="1"/>
    <col min="13576" max="13576" width="11.7109375" style="110" customWidth="1"/>
    <col min="13577" max="13577" width="11" style="110" customWidth="1"/>
    <col min="13578" max="13578" width="10.28515625" style="110" bestFit="1" customWidth="1"/>
    <col min="13579" max="13580" width="11" style="110" customWidth="1"/>
    <col min="13581" max="13582" width="17" style="110" customWidth="1"/>
    <col min="13583" max="13583" width="12.28515625" style="110" customWidth="1"/>
    <col min="13584" max="13584" width="15.7109375" style="110" customWidth="1"/>
    <col min="13585" max="13585" width="15" style="110" customWidth="1"/>
    <col min="13586" max="13586" width="26.140625" style="110" customWidth="1"/>
    <col min="13587" max="13587" width="12.85546875" style="110" customWidth="1"/>
    <col min="13588" max="13588" width="13.28515625" style="110" customWidth="1"/>
    <col min="13589" max="13589" width="10.7109375" style="110" customWidth="1"/>
    <col min="13590" max="13590" width="10.140625" style="110" customWidth="1"/>
    <col min="13591" max="13591" width="11.7109375" style="110" customWidth="1"/>
    <col min="13592" max="13592" width="13.140625" style="110" customWidth="1"/>
    <col min="13593" max="13593" width="14.7109375" style="110" customWidth="1"/>
    <col min="13594" max="13594" width="9.7109375" style="110" bestFit="1" customWidth="1"/>
    <col min="13595" max="13821" width="8.85546875" style="110"/>
    <col min="13822" max="13822" width="5.28515625" style="110" customWidth="1"/>
    <col min="13823" max="13823" width="9" style="110" customWidth="1"/>
    <col min="13824" max="13824" width="14" style="110" customWidth="1"/>
    <col min="13825" max="13825" width="27" style="110" bestFit="1" customWidth="1"/>
    <col min="13826" max="13826" width="26.28515625" style="110" customWidth="1"/>
    <col min="13827" max="13827" width="11" style="110" customWidth="1"/>
    <col min="13828" max="13828" width="11.28515625" style="110" customWidth="1"/>
    <col min="13829" max="13829" width="9.28515625" style="110" customWidth="1"/>
    <col min="13830" max="13830" width="10" style="110" customWidth="1"/>
    <col min="13831" max="13831" width="9.85546875" style="110" customWidth="1"/>
    <col min="13832" max="13832" width="11.7109375" style="110" customWidth="1"/>
    <col min="13833" max="13833" width="11" style="110" customWidth="1"/>
    <col min="13834" max="13834" width="10.28515625" style="110" bestFit="1" customWidth="1"/>
    <col min="13835" max="13836" width="11" style="110" customWidth="1"/>
    <col min="13837" max="13838" width="17" style="110" customWidth="1"/>
    <col min="13839" max="13839" width="12.28515625" style="110" customWidth="1"/>
    <col min="13840" max="13840" width="15.7109375" style="110" customWidth="1"/>
    <col min="13841" max="13841" width="15" style="110" customWidth="1"/>
    <col min="13842" max="13842" width="26.140625" style="110" customWidth="1"/>
    <col min="13843" max="13843" width="12.85546875" style="110" customWidth="1"/>
    <col min="13844" max="13844" width="13.28515625" style="110" customWidth="1"/>
    <col min="13845" max="13845" width="10.7109375" style="110" customWidth="1"/>
    <col min="13846" max="13846" width="10.140625" style="110" customWidth="1"/>
    <col min="13847" max="13847" width="11.7109375" style="110" customWidth="1"/>
    <col min="13848" max="13848" width="13.140625" style="110" customWidth="1"/>
    <col min="13849" max="13849" width="14.7109375" style="110" customWidth="1"/>
    <col min="13850" max="13850" width="9.7109375" style="110" bestFit="1" customWidth="1"/>
    <col min="13851" max="14077" width="8.85546875" style="110"/>
    <col min="14078" max="14078" width="5.28515625" style="110" customWidth="1"/>
    <col min="14079" max="14079" width="9" style="110" customWidth="1"/>
    <col min="14080" max="14080" width="14" style="110" customWidth="1"/>
    <col min="14081" max="14081" width="27" style="110" bestFit="1" customWidth="1"/>
    <col min="14082" max="14082" width="26.28515625" style="110" customWidth="1"/>
    <col min="14083" max="14083" width="11" style="110" customWidth="1"/>
    <col min="14084" max="14084" width="11.28515625" style="110" customWidth="1"/>
    <col min="14085" max="14085" width="9.28515625" style="110" customWidth="1"/>
    <col min="14086" max="14086" width="10" style="110" customWidth="1"/>
    <col min="14087" max="14087" width="9.85546875" style="110" customWidth="1"/>
    <col min="14088" max="14088" width="11.7109375" style="110" customWidth="1"/>
    <col min="14089" max="14089" width="11" style="110" customWidth="1"/>
    <col min="14090" max="14090" width="10.28515625" style="110" bestFit="1" customWidth="1"/>
    <col min="14091" max="14092" width="11" style="110" customWidth="1"/>
    <col min="14093" max="14094" width="17" style="110" customWidth="1"/>
    <col min="14095" max="14095" width="12.28515625" style="110" customWidth="1"/>
    <col min="14096" max="14096" width="15.7109375" style="110" customWidth="1"/>
    <col min="14097" max="14097" width="15" style="110" customWidth="1"/>
    <col min="14098" max="14098" width="26.140625" style="110" customWidth="1"/>
    <col min="14099" max="14099" width="12.85546875" style="110" customWidth="1"/>
    <col min="14100" max="14100" width="13.28515625" style="110" customWidth="1"/>
    <col min="14101" max="14101" width="10.7109375" style="110" customWidth="1"/>
    <col min="14102" max="14102" width="10.140625" style="110" customWidth="1"/>
    <col min="14103" max="14103" width="11.7109375" style="110" customWidth="1"/>
    <col min="14104" max="14104" width="13.140625" style="110" customWidth="1"/>
    <col min="14105" max="14105" width="14.7109375" style="110" customWidth="1"/>
    <col min="14106" max="14106" width="9.7109375" style="110" bestFit="1" customWidth="1"/>
    <col min="14107" max="14333" width="8.85546875" style="110"/>
    <col min="14334" max="14334" width="5.28515625" style="110" customWidth="1"/>
    <col min="14335" max="14335" width="9" style="110" customWidth="1"/>
    <col min="14336" max="14336" width="14" style="110" customWidth="1"/>
    <col min="14337" max="14337" width="27" style="110" bestFit="1" customWidth="1"/>
    <col min="14338" max="14338" width="26.28515625" style="110" customWidth="1"/>
    <col min="14339" max="14339" width="11" style="110" customWidth="1"/>
    <col min="14340" max="14340" width="11.28515625" style="110" customWidth="1"/>
    <col min="14341" max="14341" width="9.28515625" style="110" customWidth="1"/>
    <col min="14342" max="14342" width="10" style="110" customWidth="1"/>
    <col min="14343" max="14343" width="9.85546875" style="110" customWidth="1"/>
    <col min="14344" max="14344" width="11.7109375" style="110" customWidth="1"/>
    <col min="14345" max="14345" width="11" style="110" customWidth="1"/>
    <col min="14346" max="14346" width="10.28515625" style="110" bestFit="1" customWidth="1"/>
    <col min="14347" max="14348" width="11" style="110" customWidth="1"/>
    <col min="14349" max="14350" width="17" style="110" customWidth="1"/>
    <col min="14351" max="14351" width="12.28515625" style="110" customWidth="1"/>
    <col min="14352" max="14352" width="15.7109375" style="110" customWidth="1"/>
    <col min="14353" max="14353" width="15" style="110" customWidth="1"/>
    <col min="14354" max="14354" width="26.140625" style="110" customWidth="1"/>
    <col min="14355" max="14355" width="12.85546875" style="110" customWidth="1"/>
    <col min="14356" max="14356" width="13.28515625" style="110" customWidth="1"/>
    <col min="14357" max="14357" width="10.7109375" style="110" customWidth="1"/>
    <col min="14358" max="14358" width="10.140625" style="110" customWidth="1"/>
    <col min="14359" max="14359" width="11.7109375" style="110" customWidth="1"/>
    <col min="14360" max="14360" width="13.140625" style="110" customWidth="1"/>
    <col min="14361" max="14361" width="14.7109375" style="110" customWidth="1"/>
    <col min="14362" max="14362" width="9.7109375" style="110" bestFit="1" customWidth="1"/>
    <col min="14363" max="14589" width="8.85546875" style="110"/>
    <col min="14590" max="14590" width="5.28515625" style="110" customWidth="1"/>
    <col min="14591" max="14591" width="9" style="110" customWidth="1"/>
    <col min="14592" max="14592" width="14" style="110" customWidth="1"/>
    <col min="14593" max="14593" width="27" style="110" bestFit="1" customWidth="1"/>
    <col min="14594" max="14594" width="26.28515625" style="110" customWidth="1"/>
    <col min="14595" max="14595" width="11" style="110" customWidth="1"/>
    <col min="14596" max="14596" width="11.28515625" style="110" customWidth="1"/>
    <col min="14597" max="14597" width="9.28515625" style="110" customWidth="1"/>
    <col min="14598" max="14598" width="10" style="110" customWidth="1"/>
    <col min="14599" max="14599" width="9.85546875" style="110" customWidth="1"/>
    <col min="14600" max="14600" width="11.7109375" style="110" customWidth="1"/>
    <col min="14601" max="14601" width="11" style="110" customWidth="1"/>
    <col min="14602" max="14602" width="10.28515625" style="110" bestFit="1" customWidth="1"/>
    <col min="14603" max="14604" width="11" style="110" customWidth="1"/>
    <col min="14605" max="14606" width="17" style="110" customWidth="1"/>
    <col min="14607" max="14607" width="12.28515625" style="110" customWidth="1"/>
    <col min="14608" max="14608" width="15.7109375" style="110" customWidth="1"/>
    <col min="14609" max="14609" width="15" style="110" customWidth="1"/>
    <col min="14610" max="14610" width="26.140625" style="110" customWidth="1"/>
    <col min="14611" max="14611" width="12.85546875" style="110" customWidth="1"/>
    <col min="14612" max="14612" width="13.28515625" style="110" customWidth="1"/>
    <col min="14613" max="14613" width="10.7109375" style="110" customWidth="1"/>
    <col min="14614" max="14614" width="10.140625" style="110" customWidth="1"/>
    <col min="14615" max="14615" width="11.7109375" style="110" customWidth="1"/>
    <col min="14616" max="14616" width="13.140625" style="110" customWidth="1"/>
    <col min="14617" max="14617" width="14.7109375" style="110" customWidth="1"/>
    <col min="14618" max="14618" width="9.7109375" style="110" bestFit="1" customWidth="1"/>
    <col min="14619" max="14845" width="8.85546875" style="110"/>
    <col min="14846" max="14846" width="5.28515625" style="110" customWidth="1"/>
    <col min="14847" max="14847" width="9" style="110" customWidth="1"/>
    <col min="14848" max="14848" width="14" style="110" customWidth="1"/>
    <col min="14849" max="14849" width="27" style="110" bestFit="1" customWidth="1"/>
    <col min="14850" max="14850" width="26.28515625" style="110" customWidth="1"/>
    <col min="14851" max="14851" width="11" style="110" customWidth="1"/>
    <col min="14852" max="14852" width="11.28515625" style="110" customWidth="1"/>
    <col min="14853" max="14853" width="9.28515625" style="110" customWidth="1"/>
    <col min="14854" max="14854" width="10" style="110" customWidth="1"/>
    <col min="14855" max="14855" width="9.85546875" style="110" customWidth="1"/>
    <col min="14856" max="14856" width="11.7109375" style="110" customWidth="1"/>
    <col min="14857" max="14857" width="11" style="110" customWidth="1"/>
    <col min="14858" max="14858" width="10.28515625" style="110" bestFit="1" customWidth="1"/>
    <col min="14859" max="14860" width="11" style="110" customWidth="1"/>
    <col min="14861" max="14862" width="17" style="110" customWidth="1"/>
    <col min="14863" max="14863" width="12.28515625" style="110" customWidth="1"/>
    <col min="14864" max="14864" width="15.7109375" style="110" customWidth="1"/>
    <col min="14865" max="14865" width="15" style="110" customWidth="1"/>
    <col min="14866" max="14866" width="26.140625" style="110" customWidth="1"/>
    <col min="14867" max="14867" width="12.85546875" style="110" customWidth="1"/>
    <col min="14868" max="14868" width="13.28515625" style="110" customWidth="1"/>
    <col min="14869" max="14869" width="10.7109375" style="110" customWidth="1"/>
    <col min="14870" max="14870" width="10.140625" style="110" customWidth="1"/>
    <col min="14871" max="14871" width="11.7109375" style="110" customWidth="1"/>
    <col min="14872" max="14872" width="13.140625" style="110" customWidth="1"/>
    <col min="14873" max="14873" width="14.7109375" style="110" customWidth="1"/>
    <col min="14874" max="14874" width="9.7109375" style="110" bestFit="1" customWidth="1"/>
    <col min="14875" max="15101" width="8.85546875" style="110"/>
    <col min="15102" max="15102" width="5.28515625" style="110" customWidth="1"/>
    <col min="15103" max="15103" width="9" style="110" customWidth="1"/>
    <col min="15104" max="15104" width="14" style="110" customWidth="1"/>
    <col min="15105" max="15105" width="27" style="110" bestFit="1" customWidth="1"/>
    <col min="15106" max="15106" width="26.28515625" style="110" customWidth="1"/>
    <col min="15107" max="15107" width="11" style="110" customWidth="1"/>
    <col min="15108" max="15108" width="11.28515625" style="110" customWidth="1"/>
    <col min="15109" max="15109" width="9.28515625" style="110" customWidth="1"/>
    <col min="15110" max="15110" width="10" style="110" customWidth="1"/>
    <col min="15111" max="15111" width="9.85546875" style="110" customWidth="1"/>
    <col min="15112" max="15112" width="11.7109375" style="110" customWidth="1"/>
    <col min="15113" max="15113" width="11" style="110" customWidth="1"/>
    <col min="15114" max="15114" width="10.28515625" style="110" bestFit="1" customWidth="1"/>
    <col min="15115" max="15116" width="11" style="110" customWidth="1"/>
    <col min="15117" max="15118" width="17" style="110" customWidth="1"/>
    <col min="15119" max="15119" width="12.28515625" style="110" customWidth="1"/>
    <col min="15120" max="15120" width="15.7109375" style="110" customWidth="1"/>
    <col min="15121" max="15121" width="15" style="110" customWidth="1"/>
    <col min="15122" max="15122" width="26.140625" style="110" customWidth="1"/>
    <col min="15123" max="15123" width="12.85546875" style="110" customWidth="1"/>
    <col min="15124" max="15124" width="13.28515625" style="110" customWidth="1"/>
    <col min="15125" max="15125" width="10.7109375" style="110" customWidth="1"/>
    <col min="15126" max="15126" width="10.140625" style="110" customWidth="1"/>
    <col min="15127" max="15127" width="11.7109375" style="110" customWidth="1"/>
    <col min="15128" max="15128" width="13.140625" style="110" customWidth="1"/>
    <col min="15129" max="15129" width="14.7109375" style="110" customWidth="1"/>
    <col min="15130" max="15130" width="9.7109375" style="110" bestFit="1" customWidth="1"/>
    <col min="15131" max="15357" width="8.85546875" style="110"/>
    <col min="15358" max="15358" width="5.28515625" style="110" customWidth="1"/>
    <col min="15359" max="15359" width="9" style="110" customWidth="1"/>
    <col min="15360" max="15360" width="14" style="110" customWidth="1"/>
    <col min="15361" max="15361" width="27" style="110" bestFit="1" customWidth="1"/>
    <col min="15362" max="15362" width="26.28515625" style="110" customWidth="1"/>
    <col min="15363" max="15363" width="11" style="110" customWidth="1"/>
    <col min="15364" max="15364" width="11.28515625" style="110" customWidth="1"/>
    <col min="15365" max="15365" width="9.28515625" style="110" customWidth="1"/>
    <col min="15366" max="15366" width="10" style="110" customWidth="1"/>
    <col min="15367" max="15367" width="9.85546875" style="110" customWidth="1"/>
    <col min="15368" max="15368" width="11.7109375" style="110" customWidth="1"/>
    <col min="15369" max="15369" width="11" style="110" customWidth="1"/>
    <col min="15370" max="15370" width="10.28515625" style="110" bestFit="1" customWidth="1"/>
    <col min="15371" max="15372" width="11" style="110" customWidth="1"/>
    <col min="15373" max="15374" width="17" style="110" customWidth="1"/>
    <col min="15375" max="15375" width="12.28515625" style="110" customWidth="1"/>
    <col min="15376" max="15376" width="15.7109375" style="110" customWidth="1"/>
    <col min="15377" max="15377" width="15" style="110" customWidth="1"/>
    <col min="15378" max="15378" width="26.140625" style="110" customWidth="1"/>
    <col min="15379" max="15379" width="12.85546875" style="110" customWidth="1"/>
    <col min="15380" max="15380" width="13.28515625" style="110" customWidth="1"/>
    <col min="15381" max="15381" width="10.7109375" style="110" customWidth="1"/>
    <col min="15382" max="15382" width="10.140625" style="110" customWidth="1"/>
    <col min="15383" max="15383" width="11.7109375" style="110" customWidth="1"/>
    <col min="15384" max="15384" width="13.140625" style="110" customWidth="1"/>
    <col min="15385" max="15385" width="14.7109375" style="110" customWidth="1"/>
    <col min="15386" max="15386" width="9.7109375" style="110" bestFit="1" customWidth="1"/>
    <col min="15387" max="15613" width="8.85546875" style="110"/>
    <col min="15614" max="15614" width="5.28515625" style="110" customWidth="1"/>
    <col min="15615" max="15615" width="9" style="110" customWidth="1"/>
    <col min="15616" max="15616" width="14" style="110" customWidth="1"/>
    <col min="15617" max="15617" width="27" style="110" bestFit="1" customWidth="1"/>
    <col min="15618" max="15618" width="26.28515625" style="110" customWidth="1"/>
    <col min="15619" max="15619" width="11" style="110" customWidth="1"/>
    <col min="15620" max="15620" width="11.28515625" style="110" customWidth="1"/>
    <col min="15621" max="15621" width="9.28515625" style="110" customWidth="1"/>
    <col min="15622" max="15622" width="10" style="110" customWidth="1"/>
    <col min="15623" max="15623" width="9.85546875" style="110" customWidth="1"/>
    <col min="15624" max="15624" width="11.7109375" style="110" customWidth="1"/>
    <col min="15625" max="15625" width="11" style="110" customWidth="1"/>
    <col min="15626" max="15626" width="10.28515625" style="110" bestFit="1" customWidth="1"/>
    <col min="15627" max="15628" width="11" style="110" customWidth="1"/>
    <col min="15629" max="15630" width="17" style="110" customWidth="1"/>
    <col min="15631" max="15631" width="12.28515625" style="110" customWidth="1"/>
    <col min="15632" max="15632" width="15.7109375" style="110" customWidth="1"/>
    <col min="15633" max="15633" width="15" style="110" customWidth="1"/>
    <col min="15634" max="15634" width="26.140625" style="110" customWidth="1"/>
    <col min="15635" max="15635" width="12.85546875" style="110" customWidth="1"/>
    <col min="15636" max="15636" width="13.28515625" style="110" customWidth="1"/>
    <col min="15637" max="15637" width="10.7109375" style="110" customWidth="1"/>
    <col min="15638" max="15638" width="10.140625" style="110" customWidth="1"/>
    <col min="15639" max="15639" width="11.7109375" style="110" customWidth="1"/>
    <col min="15640" max="15640" width="13.140625" style="110" customWidth="1"/>
    <col min="15641" max="15641" width="14.7109375" style="110" customWidth="1"/>
    <col min="15642" max="15642" width="9.7109375" style="110" bestFit="1" customWidth="1"/>
    <col min="15643" max="15869" width="8.85546875" style="110"/>
    <col min="15870" max="15870" width="5.28515625" style="110" customWidth="1"/>
    <col min="15871" max="15871" width="9" style="110" customWidth="1"/>
    <col min="15872" max="15872" width="14" style="110" customWidth="1"/>
    <col min="15873" max="15873" width="27" style="110" bestFit="1" customWidth="1"/>
    <col min="15874" max="15874" width="26.28515625" style="110" customWidth="1"/>
    <col min="15875" max="15875" width="11" style="110" customWidth="1"/>
    <col min="15876" max="15876" width="11.28515625" style="110" customWidth="1"/>
    <col min="15877" max="15877" width="9.28515625" style="110" customWidth="1"/>
    <col min="15878" max="15878" width="10" style="110" customWidth="1"/>
    <col min="15879" max="15879" width="9.85546875" style="110" customWidth="1"/>
    <col min="15880" max="15880" width="11.7109375" style="110" customWidth="1"/>
    <col min="15881" max="15881" width="11" style="110" customWidth="1"/>
    <col min="15882" max="15882" width="10.28515625" style="110" bestFit="1" customWidth="1"/>
    <col min="15883" max="15884" width="11" style="110" customWidth="1"/>
    <col min="15885" max="15886" width="17" style="110" customWidth="1"/>
    <col min="15887" max="15887" width="12.28515625" style="110" customWidth="1"/>
    <col min="15888" max="15888" width="15.7109375" style="110" customWidth="1"/>
    <col min="15889" max="15889" width="15" style="110" customWidth="1"/>
    <col min="15890" max="15890" width="26.140625" style="110" customWidth="1"/>
    <col min="15891" max="15891" width="12.85546875" style="110" customWidth="1"/>
    <col min="15892" max="15892" width="13.28515625" style="110" customWidth="1"/>
    <col min="15893" max="15893" width="10.7109375" style="110" customWidth="1"/>
    <col min="15894" max="15894" width="10.140625" style="110" customWidth="1"/>
    <col min="15895" max="15895" width="11.7109375" style="110" customWidth="1"/>
    <col min="15896" max="15896" width="13.140625" style="110" customWidth="1"/>
    <col min="15897" max="15897" width="14.7109375" style="110" customWidth="1"/>
    <col min="15898" max="15898" width="9.7109375" style="110" bestFit="1" customWidth="1"/>
    <col min="15899" max="16125" width="8.85546875" style="110"/>
    <col min="16126" max="16126" width="5.28515625" style="110" customWidth="1"/>
    <col min="16127" max="16127" width="9" style="110" customWidth="1"/>
    <col min="16128" max="16128" width="14" style="110" customWidth="1"/>
    <col min="16129" max="16129" width="27" style="110" bestFit="1" customWidth="1"/>
    <col min="16130" max="16130" width="26.28515625" style="110" customWidth="1"/>
    <col min="16131" max="16131" width="11" style="110" customWidth="1"/>
    <col min="16132" max="16132" width="11.28515625" style="110" customWidth="1"/>
    <col min="16133" max="16133" width="9.28515625" style="110" customWidth="1"/>
    <col min="16134" max="16134" width="10" style="110" customWidth="1"/>
    <col min="16135" max="16135" width="9.85546875" style="110" customWidth="1"/>
    <col min="16136" max="16136" width="11.7109375" style="110" customWidth="1"/>
    <col min="16137" max="16137" width="11" style="110" customWidth="1"/>
    <col min="16138" max="16138" width="10.28515625" style="110" bestFit="1" customWidth="1"/>
    <col min="16139" max="16140" width="11" style="110" customWidth="1"/>
    <col min="16141" max="16142" width="17" style="110" customWidth="1"/>
    <col min="16143" max="16143" width="12.28515625" style="110" customWidth="1"/>
    <col min="16144" max="16144" width="15.7109375" style="110" customWidth="1"/>
    <col min="16145" max="16145" width="15" style="110" customWidth="1"/>
    <col min="16146" max="16146" width="26.140625" style="110" customWidth="1"/>
    <col min="16147" max="16147" width="12.85546875" style="110" customWidth="1"/>
    <col min="16148" max="16148" width="13.28515625" style="110" customWidth="1"/>
    <col min="16149" max="16149" width="10.7109375" style="110" customWidth="1"/>
    <col min="16150" max="16150" width="10.140625" style="110" customWidth="1"/>
    <col min="16151" max="16151" width="11.7109375" style="110" customWidth="1"/>
    <col min="16152" max="16152" width="13.140625" style="110" customWidth="1"/>
    <col min="16153" max="16153" width="14.7109375" style="110" customWidth="1"/>
    <col min="16154" max="16154" width="9.7109375" style="110" bestFit="1" customWidth="1"/>
    <col min="16155" max="16371" width="8.85546875" style="110"/>
    <col min="16372" max="16384" width="8.85546875" style="110" customWidth="1"/>
  </cols>
  <sheetData>
    <row r="1" spans="1:30" ht="11.65" hidden="1" customHeight="1" x14ac:dyDescent="0.25">
      <c r="R1" s="110"/>
      <c r="S1" s="110"/>
      <c r="Z1" s="110"/>
    </row>
    <row r="2" spans="1:30" ht="10.9" hidden="1" customHeight="1" x14ac:dyDescent="0.25">
      <c r="R2" s="110"/>
      <c r="S2" s="110"/>
      <c r="Z2" s="110"/>
    </row>
    <row r="3" spans="1:30" ht="10.9" hidden="1" customHeight="1" x14ac:dyDescent="0.25">
      <c r="Z3" s="110"/>
    </row>
    <row r="4" spans="1:30" ht="36" customHeight="1" x14ac:dyDescent="0.25">
      <c r="A4" s="237" t="s">
        <v>205</v>
      </c>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C4" s="110" t="s">
        <v>0</v>
      </c>
      <c r="AD4" s="110" t="s">
        <v>0</v>
      </c>
    </row>
    <row r="5" spans="1:30" s="117" customFormat="1" ht="92.45" customHeight="1" x14ac:dyDescent="0.25">
      <c r="A5" s="113"/>
      <c r="B5" s="239" t="s">
        <v>1</v>
      </c>
      <c r="C5" s="239"/>
      <c r="D5" s="239" t="s">
        <v>2</v>
      </c>
      <c r="E5" s="239"/>
      <c r="F5" s="240" t="s">
        <v>296</v>
      </c>
      <c r="G5" s="240"/>
      <c r="H5" s="224" t="s">
        <v>312</v>
      </c>
      <c r="I5" s="246"/>
      <c r="J5" s="246"/>
      <c r="K5" s="225"/>
      <c r="L5" s="114" t="s">
        <v>72</v>
      </c>
      <c r="M5" s="182" t="s">
        <v>3</v>
      </c>
      <c r="N5" s="241" t="s">
        <v>4</v>
      </c>
      <c r="O5" s="235"/>
      <c r="P5" s="242" t="s">
        <v>299</v>
      </c>
      <c r="Q5" s="242"/>
      <c r="R5" s="242"/>
      <c r="S5" s="234" t="s">
        <v>5</v>
      </c>
      <c r="T5" s="234"/>
      <c r="U5" s="243" t="s">
        <v>313</v>
      </c>
      <c r="V5" s="244"/>
      <c r="W5" s="244"/>
      <c r="X5" s="244"/>
      <c r="Y5" s="244"/>
      <c r="Z5" s="245"/>
      <c r="AA5" s="116"/>
    </row>
    <row r="6" spans="1:30" s="123" customFormat="1" ht="111.4" customHeight="1" x14ac:dyDescent="0.25">
      <c r="A6" s="118" t="s">
        <v>122</v>
      </c>
      <c r="B6" s="115" t="s">
        <v>7</v>
      </c>
      <c r="C6" s="115" t="s">
        <v>8</v>
      </c>
      <c r="D6" s="115" t="s">
        <v>58</v>
      </c>
      <c r="E6" s="115" t="s">
        <v>234</v>
      </c>
      <c r="F6" s="119" t="s">
        <v>310</v>
      </c>
      <c r="G6" s="119" t="s">
        <v>311</v>
      </c>
      <c r="H6" s="163" t="s">
        <v>176</v>
      </c>
      <c r="I6" s="163" t="s">
        <v>177</v>
      </c>
      <c r="J6" s="119" t="s">
        <v>301</v>
      </c>
      <c r="K6" s="120" t="s">
        <v>314</v>
      </c>
      <c r="L6" s="121" t="s">
        <v>71</v>
      </c>
      <c r="M6" s="115" t="s">
        <v>235</v>
      </c>
      <c r="N6" s="168" t="s">
        <v>186</v>
      </c>
      <c r="O6" s="168" t="s">
        <v>187</v>
      </c>
      <c r="P6" s="165" t="s">
        <v>216</v>
      </c>
      <c r="Q6" s="166" t="s">
        <v>217</v>
      </c>
      <c r="R6" s="166" t="s">
        <v>118</v>
      </c>
      <c r="S6" s="165" t="s">
        <v>10</v>
      </c>
      <c r="T6" s="162" t="s">
        <v>11</v>
      </c>
      <c r="U6" s="166" t="s">
        <v>218</v>
      </c>
      <c r="V6" s="165" t="s">
        <v>219</v>
      </c>
      <c r="W6" s="165" t="s">
        <v>220</v>
      </c>
      <c r="X6" s="165" t="s">
        <v>213</v>
      </c>
      <c r="Y6" s="185" t="s">
        <v>300</v>
      </c>
      <c r="Z6" s="185" t="s">
        <v>287</v>
      </c>
    </row>
    <row r="7" spans="1:30" ht="24.95" customHeight="1" x14ac:dyDescent="0.35">
      <c r="A7" s="65"/>
      <c r="B7" s="26"/>
      <c r="C7" s="26"/>
      <c r="D7" s="27"/>
      <c r="E7" s="28"/>
      <c r="F7" s="4"/>
      <c r="G7" s="4"/>
      <c r="H7" s="5"/>
      <c r="I7" s="5"/>
      <c r="J7" s="198">
        <f>H7+I7</f>
        <v>0</v>
      </c>
      <c r="K7" s="210" t="str">
        <f>IF(J7&gt;0,IF(F7="","Inserire periodo in colonne F e G",IF(G7="","Inserire periodo in colonne F e G",IF(H7="","Inserire gg. di presenza in colonna H",IF(J7&gt;L7,"Errore supera n. max Giorni! verificare periodo inserito",IF(M7="","Inserire Isee in colonna M",IF(NETWORKDAYS.INTL(F7,G7,1,'MENU TENDINA'!I$33:I$44)=J7,"ok","")))))),IF(AND(J7=0,F7&gt;0,G7&gt;0),"Inserire n. giorni colonne H/I",""))</f>
        <v/>
      </c>
      <c r="L7" s="187" t="str">
        <f>IF(J7&gt;0,NETWORKDAYS.INTL(F7,G7,1,'MENU TENDINA'!$I$33:$I$44),"")</f>
        <v/>
      </c>
      <c r="M7" s="76"/>
      <c r="N7" s="142">
        <f>IF(H7&gt;0,23.4,0)</f>
        <v>0</v>
      </c>
      <c r="O7" s="142">
        <f>IF(I7&gt;0,12.91,0)</f>
        <v>0</v>
      </c>
      <c r="P7" s="142">
        <f>ROUND(H7*N7,2)</f>
        <v>0</v>
      </c>
      <c r="Q7" s="142">
        <f>ROUND(I7*O7,2)</f>
        <v>0</v>
      </c>
      <c r="R7" s="13">
        <f>ROUND(P7+Q7,2)</f>
        <v>0</v>
      </c>
      <c r="S7" s="14">
        <f>IF(M7=0,0,IF((M7&lt;5000),5000,M7))</f>
        <v>0</v>
      </c>
      <c r="T7" s="188">
        <f>IF(S7=0,0,ROUND((S7-5000)/(20000-5000),2))</f>
        <v>0</v>
      </c>
      <c r="U7" s="189">
        <f>IF(H7&gt;0,ROUND((T7*N7),2),0)</f>
        <v>0</v>
      </c>
      <c r="V7" s="190">
        <f>IF(H7&gt;0,ROUND(N7-U7,2),0)</f>
        <v>0</v>
      </c>
      <c r="W7" s="189">
        <f>IF(I7&gt;0,(ROUND((T7*O7),2)),0)</f>
        <v>0</v>
      </c>
      <c r="X7" s="190">
        <f>IF(I7&gt;0,ROUND(O7-W7,2),0)</f>
        <v>0</v>
      </c>
      <c r="Y7" s="75">
        <f>ROUND((U7*H7)+(W7*I7),2)</f>
        <v>0</v>
      </c>
      <c r="Z7" s="103">
        <f>IF(J7&gt;0,ROUND((V7*H7)+(X7*I7),2),0)</f>
        <v>0</v>
      </c>
    </row>
    <row r="8" spans="1:30" ht="24.95" customHeight="1" x14ac:dyDescent="0.35">
      <c r="A8" s="65"/>
      <c r="B8" s="26"/>
      <c r="C8" s="26"/>
      <c r="D8" s="27"/>
      <c r="E8" s="28"/>
      <c r="F8" s="4"/>
      <c r="G8" s="4"/>
      <c r="H8" s="5"/>
      <c r="I8" s="5"/>
      <c r="J8" s="198">
        <f t="shared" ref="J8:J71" si="0">H8+I8</f>
        <v>0</v>
      </c>
      <c r="K8" s="210" t="str">
        <f>IF(J8&gt;0,IF(F8="","Inserire periodo in colonne F e G",IF(G8="","Inserire periodo in colonne F e G",IF(H8="","Inserire gg. di presenza in colonna H",IF(J8&gt;L8,"Errore supera n. max Giorni! verificare periodo inserito",IF(M8="","Inserire Isee in colonna M",IF(NETWORKDAYS.INTL(F8,G8,1,'MENU TENDINA'!I$33:I$44)=J8,"ok","")))))),IF(AND(J8=0,F8&gt;0,G8&gt;0),"Inserire n. giorni colonne H/I",""))</f>
        <v/>
      </c>
      <c r="L8" s="187" t="str">
        <f>IF(J8&gt;0,NETWORKDAYS.INTL(F8,G8,1,'MENU TENDINA'!$I$33:$I$44),"")</f>
        <v/>
      </c>
      <c r="M8" s="76"/>
      <c r="N8" s="142">
        <f t="shared" ref="N8:N71" si="1">IF(H8&gt;0,23.4,0)</f>
        <v>0</v>
      </c>
      <c r="O8" s="142">
        <f t="shared" ref="O8:O71" si="2">IF(I8&gt;0,12.91,0)</f>
        <v>0</v>
      </c>
      <c r="P8" s="142">
        <f t="shared" ref="P8:P71" si="3">ROUND(H8*N8,2)</f>
        <v>0</v>
      </c>
      <c r="Q8" s="142">
        <f t="shared" ref="Q8:Q71" si="4">ROUND(I8*O8,2)</f>
        <v>0</v>
      </c>
      <c r="R8" s="13">
        <f t="shared" ref="R8:R71" si="5">ROUND(P8+Q8,2)</f>
        <v>0</v>
      </c>
      <c r="S8" s="14">
        <f t="shared" ref="S8:S71" si="6">IF(M8=0,0,IF((M8&lt;5000),5000,M8))</f>
        <v>0</v>
      </c>
      <c r="T8" s="188">
        <f t="shared" ref="T8:T71" si="7">IF(S8=0,0,ROUND((S8-5000)/(20000-5000),2))</f>
        <v>0</v>
      </c>
      <c r="U8" s="189">
        <f t="shared" ref="U8:U71" si="8">IF(H8&gt;0,ROUND((T8*N8),2),0)</f>
        <v>0</v>
      </c>
      <c r="V8" s="190">
        <f t="shared" ref="V8:V71" si="9">IF(H8&gt;0,ROUND(N8-U8,2),0)</f>
        <v>0</v>
      </c>
      <c r="W8" s="189">
        <f t="shared" ref="W8:W71" si="10">IF(I8&gt;0,(ROUND((T8*O8),2)),0)</f>
        <v>0</v>
      </c>
      <c r="X8" s="190">
        <f t="shared" ref="X8:X71" si="11">IF(I8&gt;0,ROUND(O8-W8,2),0)</f>
        <v>0</v>
      </c>
      <c r="Y8" s="75">
        <f t="shared" ref="Y8:Y71" si="12">ROUND((U8*H8)+(W8*I8),2)</f>
        <v>0</v>
      </c>
      <c r="Z8" s="103">
        <f t="shared" ref="Z8:Z71" si="13">IF(J8&gt;0,ROUND((V8*H8)+(X8*I8),2),0)</f>
        <v>0</v>
      </c>
    </row>
    <row r="9" spans="1:30" ht="24.95" customHeight="1" x14ac:dyDescent="0.35">
      <c r="A9" s="65"/>
      <c r="B9" s="26"/>
      <c r="C9" s="26"/>
      <c r="D9" s="27"/>
      <c r="E9" s="28"/>
      <c r="F9" s="4"/>
      <c r="G9" s="4"/>
      <c r="H9" s="5"/>
      <c r="I9" s="5"/>
      <c r="J9" s="198">
        <f t="shared" si="0"/>
        <v>0</v>
      </c>
      <c r="K9" s="210" t="str">
        <f>IF(J9&gt;0,IF(F9="","Inserire periodo in colonne F e G",IF(G9="","Inserire periodo in colonne F e G",IF(H9="","Inserire gg. di presenza in colonna H",IF(J9&gt;L9,"Errore supera n. max Giorni! verificare periodo inserito",IF(M9="","Inserire Isee in colonna M",IF(NETWORKDAYS.INTL(F9,G9,1,'MENU TENDINA'!I$33:I$44)=J9,"ok","")))))),IF(AND(J9=0,F9&gt;0,G9&gt;0),"Inserire n. giorni colonne H/I",""))</f>
        <v/>
      </c>
      <c r="L9" s="187" t="str">
        <f>IF(J9&gt;0,NETWORKDAYS.INTL(F9,G9,1,'MENU TENDINA'!$I$33:$I$44),"")</f>
        <v/>
      </c>
      <c r="M9" s="76"/>
      <c r="N9" s="142">
        <f t="shared" si="1"/>
        <v>0</v>
      </c>
      <c r="O9" s="142">
        <f t="shared" si="2"/>
        <v>0</v>
      </c>
      <c r="P9" s="142">
        <f t="shared" si="3"/>
        <v>0</v>
      </c>
      <c r="Q9" s="142">
        <f t="shared" si="4"/>
        <v>0</v>
      </c>
      <c r="R9" s="13">
        <f t="shared" si="5"/>
        <v>0</v>
      </c>
      <c r="S9" s="14">
        <f t="shared" si="6"/>
        <v>0</v>
      </c>
      <c r="T9" s="188">
        <f t="shared" si="7"/>
        <v>0</v>
      </c>
      <c r="U9" s="189">
        <f t="shared" si="8"/>
        <v>0</v>
      </c>
      <c r="V9" s="190">
        <f t="shared" si="9"/>
        <v>0</v>
      </c>
      <c r="W9" s="189">
        <f t="shared" si="10"/>
        <v>0</v>
      </c>
      <c r="X9" s="190">
        <f t="shared" si="11"/>
        <v>0</v>
      </c>
      <c r="Y9" s="75">
        <f t="shared" si="12"/>
        <v>0</v>
      </c>
      <c r="Z9" s="103">
        <f t="shared" si="13"/>
        <v>0</v>
      </c>
    </row>
    <row r="10" spans="1:30" ht="24.95" customHeight="1" x14ac:dyDescent="0.35">
      <c r="A10" s="65"/>
      <c r="B10" s="26"/>
      <c r="C10" s="26"/>
      <c r="D10" s="27"/>
      <c r="E10" s="28"/>
      <c r="F10" s="4"/>
      <c r="G10" s="4"/>
      <c r="H10" s="5"/>
      <c r="I10" s="5"/>
      <c r="J10" s="198">
        <f t="shared" si="0"/>
        <v>0</v>
      </c>
      <c r="K10" s="210" t="str">
        <f>IF(J10&gt;0,IF(F10="","Inserire periodo in colonne F e G",IF(G10="","Inserire periodo in colonne F e G",IF(H10="","Inserire gg. di presenza in colonna H",IF(J10&gt;L10,"Errore supera n. max Giorni! verificare periodo inserito",IF(M10="","Inserire Isee in colonna M",IF(NETWORKDAYS.INTL(F10,G10,1,'MENU TENDINA'!I$33:I$44)=J10,"ok","")))))),IF(AND(J10=0,F10&gt;0,G10&gt;0),"Inserire n. giorni colonne H/I",""))</f>
        <v/>
      </c>
      <c r="L10" s="187" t="str">
        <f>IF(J10&gt;0,NETWORKDAYS.INTL(F10,G10,1,'MENU TENDINA'!$I$33:$I$44),"")</f>
        <v/>
      </c>
      <c r="M10" s="76"/>
      <c r="N10" s="142">
        <f t="shared" si="1"/>
        <v>0</v>
      </c>
      <c r="O10" s="142">
        <f t="shared" si="2"/>
        <v>0</v>
      </c>
      <c r="P10" s="142">
        <f t="shared" si="3"/>
        <v>0</v>
      </c>
      <c r="Q10" s="142">
        <f t="shared" si="4"/>
        <v>0</v>
      </c>
      <c r="R10" s="13">
        <f t="shared" si="5"/>
        <v>0</v>
      </c>
      <c r="S10" s="14">
        <f t="shared" si="6"/>
        <v>0</v>
      </c>
      <c r="T10" s="188">
        <f t="shared" si="7"/>
        <v>0</v>
      </c>
      <c r="U10" s="189">
        <f t="shared" si="8"/>
        <v>0</v>
      </c>
      <c r="V10" s="190">
        <f t="shared" si="9"/>
        <v>0</v>
      </c>
      <c r="W10" s="189">
        <f t="shared" si="10"/>
        <v>0</v>
      </c>
      <c r="X10" s="190">
        <f t="shared" si="11"/>
        <v>0</v>
      </c>
      <c r="Y10" s="75">
        <f t="shared" si="12"/>
        <v>0</v>
      </c>
      <c r="Z10" s="103">
        <f t="shared" si="13"/>
        <v>0</v>
      </c>
    </row>
    <row r="11" spans="1:30" ht="24.95" customHeight="1" x14ac:dyDescent="0.35">
      <c r="A11" s="65"/>
      <c r="B11" s="26"/>
      <c r="C11" s="26"/>
      <c r="D11" s="27"/>
      <c r="E11" s="28"/>
      <c r="F11" s="4"/>
      <c r="G11" s="4"/>
      <c r="H11" s="5"/>
      <c r="I11" s="5"/>
      <c r="J11" s="198">
        <f t="shared" si="0"/>
        <v>0</v>
      </c>
      <c r="K11" s="210" t="str">
        <f>IF(J11&gt;0,IF(F11="","Inserire periodo in colonne F e G",IF(G11="","Inserire periodo in colonne F e G",IF(H11="","Inserire gg. di presenza in colonna H",IF(J11&gt;L11,"Errore supera n. max Giorni! verificare periodo inserito",IF(M11="","Inserire Isee in colonna M",IF(NETWORKDAYS.INTL(F11,G11,1,'MENU TENDINA'!I$33:I$44)=J11,"ok","")))))),IF(AND(J11=0,F11&gt;0,G11&gt;0),"Inserire n. giorni colonne H/I",""))</f>
        <v/>
      </c>
      <c r="L11" s="187" t="str">
        <f>IF(J11&gt;0,NETWORKDAYS.INTL(F11,G11,1,'MENU TENDINA'!$I$33:$I$44),"")</f>
        <v/>
      </c>
      <c r="M11" s="76"/>
      <c r="N11" s="142">
        <f t="shared" si="1"/>
        <v>0</v>
      </c>
      <c r="O11" s="142">
        <f t="shared" si="2"/>
        <v>0</v>
      </c>
      <c r="P11" s="142">
        <f t="shared" si="3"/>
        <v>0</v>
      </c>
      <c r="Q11" s="142">
        <f t="shared" si="4"/>
        <v>0</v>
      </c>
      <c r="R11" s="13">
        <f t="shared" si="5"/>
        <v>0</v>
      </c>
      <c r="S11" s="14">
        <f t="shared" si="6"/>
        <v>0</v>
      </c>
      <c r="T11" s="188">
        <f t="shared" si="7"/>
        <v>0</v>
      </c>
      <c r="U11" s="189">
        <f t="shared" si="8"/>
        <v>0</v>
      </c>
      <c r="V11" s="190">
        <f t="shared" si="9"/>
        <v>0</v>
      </c>
      <c r="W11" s="189">
        <f t="shared" si="10"/>
        <v>0</v>
      </c>
      <c r="X11" s="190">
        <f t="shared" si="11"/>
        <v>0</v>
      </c>
      <c r="Y11" s="75">
        <f t="shared" si="12"/>
        <v>0</v>
      </c>
      <c r="Z11" s="103">
        <f t="shared" si="13"/>
        <v>0</v>
      </c>
    </row>
    <row r="12" spans="1:30" ht="24.95" customHeight="1" x14ac:dyDescent="0.35">
      <c r="A12" s="65"/>
      <c r="B12" s="26"/>
      <c r="C12" s="26"/>
      <c r="D12" s="27"/>
      <c r="E12" s="28"/>
      <c r="F12" s="4"/>
      <c r="G12" s="4"/>
      <c r="H12" s="5"/>
      <c r="I12" s="5"/>
      <c r="J12" s="198">
        <f t="shared" si="0"/>
        <v>0</v>
      </c>
      <c r="K12" s="210" t="str">
        <f>IF(J12&gt;0,IF(F12="","Inserire periodo in colonne F e G",IF(G12="","Inserire periodo in colonne F e G",IF(H12="","Inserire gg. di presenza in colonna H",IF(J12&gt;L12,"Errore supera n. max Giorni! verificare periodo inserito",IF(M12="","Inserire Isee in colonna M",IF(NETWORKDAYS.INTL(F12,G12,1,'MENU TENDINA'!I$33:I$44)=J12,"ok","")))))),IF(AND(J12=0,F12&gt;0,G12&gt;0),"Inserire n. giorni colonne H/I",""))</f>
        <v/>
      </c>
      <c r="L12" s="187" t="str">
        <f>IF(J12&gt;0,NETWORKDAYS.INTL(F12,G12,1,'MENU TENDINA'!$I$33:$I$44),"")</f>
        <v/>
      </c>
      <c r="M12" s="76"/>
      <c r="N12" s="142">
        <f t="shared" si="1"/>
        <v>0</v>
      </c>
      <c r="O12" s="142">
        <f t="shared" si="2"/>
        <v>0</v>
      </c>
      <c r="P12" s="142">
        <f t="shared" si="3"/>
        <v>0</v>
      </c>
      <c r="Q12" s="142">
        <f t="shared" si="4"/>
        <v>0</v>
      </c>
      <c r="R12" s="13">
        <f t="shared" si="5"/>
        <v>0</v>
      </c>
      <c r="S12" s="14">
        <f t="shared" si="6"/>
        <v>0</v>
      </c>
      <c r="T12" s="188">
        <f t="shared" si="7"/>
        <v>0</v>
      </c>
      <c r="U12" s="189">
        <f t="shared" si="8"/>
        <v>0</v>
      </c>
      <c r="V12" s="190">
        <f t="shared" si="9"/>
        <v>0</v>
      </c>
      <c r="W12" s="189">
        <f t="shared" si="10"/>
        <v>0</v>
      </c>
      <c r="X12" s="190">
        <f t="shared" si="11"/>
        <v>0</v>
      </c>
      <c r="Y12" s="75">
        <f t="shared" si="12"/>
        <v>0</v>
      </c>
      <c r="Z12" s="103">
        <f t="shared" si="13"/>
        <v>0</v>
      </c>
    </row>
    <row r="13" spans="1:30" ht="24.95" customHeight="1" x14ac:dyDescent="0.35">
      <c r="A13" s="73"/>
      <c r="B13" s="26"/>
      <c r="C13" s="26"/>
      <c r="D13" s="27"/>
      <c r="E13" s="28"/>
      <c r="F13" s="4"/>
      <c r="G13" s="4"/>
      <c r="H13" s="5"/>
      <c r="I13" s="5"/>
      <c r="J13" s="198">
        <f t="shared" si="0"/>
        <v>0</v>
      </c>
      <c r="K13" s="210" t="str">
        <f>IF(J13&gt;0,IF(F13="","Inserire periodo in colonne F e G",IF(G13="","Inserire periodo in colonne F e G",IF(H13="","Inserire gg. di presenza in colonna H",IF(J13&gt;L13,"Errore supera n. max Giorni! verificare periodo inserito",IF(M13="","Inserire Isee in colonna M",IF(NETWORKDAYS.INTL(F13,G13,1,'MENU TENDINA'!I$33:I$44)=J13,"ok","")))))),IF(AND(J13=0,F13&gt;0,G13&gt;0),"Inserire n. giorni colonne H/I",""))</f>
        <v/>
      </c>
      <c r="L13" s="187" t="str">
        <f>IF(J13&gt;0,NETWORKDAYS.INTL(F13,G13,1,'MENU TENDINA'!$I$33:$I$44),"")</f>
        <v/>
      </c>
      <c r="M13" s="76"/>
      <c r="N13" s="142">
        <f t="shared" si="1"/>
        <v>0</v>
      </c>
      <c r="O13" s="142">
        <f t="shared" si="2"/>
        <v>0</v>
      </c>
      <c r="P13" s="142">
        <f t="shared" si="3"/>
        <v>0</v>
      </c>
      <c r="Q13" s="142">
        <f t="shared" si="4"/>
        <v>0</v>
      </c>
      <c r="R13" s="13">
        <f t="shared" si="5"/>
        <v>0</v>
      </c>
      <c r="S13" s="14">
        <f t="shared" si="6"/>
        <v>0</v>
      </c>
      <c r="T13" s="188">
        <f t="shared" si="7"/>
        <v>0</v>
      </c>
      <c r="U13" s="189">
        <f t="shared" si="8"/>
        <v>0</v>
      </c>
      <c r="V13" s="190">
        <f t="shared" si="9"/>
        <v>0</v>
      </c>
      <c r="W13" s="189">
        <f t="shared" si="10"/>
        <v>0</v>
      </c>
      <c r="X13" s="190">
        <f t="shared" si="11"/>
        <v>0</v>
      </c>
      <c r="Y13" s="75">
        <f t="shared" si="12"/>
        <v>0</v>
      </c>
      <c r="Z13" s="103">
        <f t="shared" si="13"/>
        <v>0</v>
      </c>
    </row>
    <row r="14" spans="1:30" ht="24.95" customHeight="1" x14ac:dyDescent="0.35">
      <c r="A14" s="73"/>
      <c r="B14" s="26"/>
      <c r="C14" s="26"/>
      <c r="D14" s="27"/>
      <c r="E14" s="28"/>
      <c r="F14" s="4"/>
      <c r="G14" s="4"/>
      <c r="H14" s="5"/>
      <c r="I14" s="5"/>
      <c r="J14" s="198">
        <f t="shared" si="0"/>
        <v>0</v>
      </c>
      <c r="K14" s="210" t="str">
        <f>IF(J14&gt;0,IF(F14="","Inserire periodo in colonne F e G",IF(G14="","Inserire periodo in colonne F e G",IF(H14="","Inserire gg. di presenza in colonna H",IF(J14&gt;L14,"Errore supera n. max Giorni! verificare periodo inserito",IF(M14="","Inserire Isee in colonna M",IF(NETWORKDAYS.INTL(F14,G14,1,'MENU TENDINA'!I$33:I$44)=J14,"ok","")))))),IF(AND(J14=0,F14&gt;0,G14&gt;0),"Inserire n. giorni colonne H/I",""))</f>
        <v/>
      </c>
      <c r="L14" s="187" t="str">
        <f>IF(J14&gt;0,NETWORKDAYS.INTL(F14,G14,1,'MENU TENDINA'!$I$33:$I$44),"")</f>
        <v/>
      </c>
      <c r="M14" s="76"/>
      <c r="N14" s="142">
        <f t="shared" si="1"/>
        <v>0</v>
      </c>
      <c r="O14" s="142">
        <f t="shared" si="2"/>
        <v>0</v>
      </c>
      <c r="P14" s="142">
        <f t="shared" si="3"/>
        <v>0</v>
      </c>
      <c r="Q14" s="142">
        <f t="shared" si="4"/>
        <v>0</v>
      </c>
      <c r="R14" s="13">
        <f t="shared" si="5"/>
        <v>0</v>
      </c>
      <c r="S14" s="14">
        <f t="shared" si="6"/>
        <v>0</v>
      </c>
      <c r="T14" s="188">
        <f t="shared" si="7"/>
        <v>0</v>
      </c>
      <c r="U14" s="189">
        <f t="shared" si="8"/>
        <v>0</v>
      </c>
      <c r="V14" s="190">
        <f t="shared" si="9"/>
        <v>0</v>
      </c>
      <c r="W14" s="189">
        <f t="shared" si="10"/>
        <v>0</v>
      </c>
      <c r="X14" s="190">
        <f t="shared" si="11"/>
        <v>0</v>
      </c>
      <c r="Y14" s="75">
        <f t="shared" si="12"/>
        <v>0</v>
      </c>
      <c r="Z14" s="103">
        <f t="shared" si="13"/>
        <v>0</v>
      </c>
    </row>
    <row r="15" spans="1:30" ht="24.95" customHeight="1" x14ac:dyDescent="0.35">
      <c r="A15" s="73"/>
      <c r="B15" s="26"/>
      <c r="C15" s="26"/>
      <c r="D15" s="27"/>
      <c r="E15" s="28"/>
      <c r="F15" s="4"/>
      <c r="G15" s="4"/>
      <c r="H15" s="5"/>
      <c r="I15" s="5"/>
      <c r="J15" s="198">
        <f t="shared" si="0"/>
        <v>0</v>
      </c>
      <c r="K15" s="210" t="str">
        <f>IF(J15&gt;0,IF(F15="","Inserire periodo in colonne F e G",IF(G15="","Inserire periodo in colonne F e G",IF(H15="","Inserire gg. di presenza in colonna H",IF(J15&gt;L15,"Errore supera n. max Giorni! verificare periodo inserito",IF(M15="","Inserire Isee in colonna M",IF(NETWORKDAYS.INTL(F15,G15,1,'MENU TENDINA'!I$33:I$44)=J15,"ok","")))))),IF(AND(J15=0,F15&gt;0,G15&gt;0),"Inserire n. giorni colonne H/I",""))</f>
        <v/>
      </c>
      <c r="L15" s="187" t="str">
        <f>IF(J15&gt;0,NETWORKDAYS.INTL(F15,G15,1,'MENU TENDINA'!$I$33:$I$44),"")</f>
        <v/>
      </c>
      <c r="M15" s="76"/>
      <c r="N15" s="142">
        <f t="shared" si="1"/>
        <v>0</v>
      </c>
      <c r="O15" s="142">
        <f t="shared" si="2"/>
        <v>0</v>
      </c>
      <c r="P15" s="142">
        <f t="shared" si="3"/>
        <v>0</v>
      </c>
      <c r="Q15" s="142">
        <f t="shared" si="4"/>
        <v>0</v>
      </c>
      <c r="R15" s="13">
        <f t="shared" si="5"/>
        <v>0</v>
      </c>
      <c r="S15" s="14">
        <f t="shared" si="6"/>
        <v>0</v>
      </c>
      <c r="T15" s="188">
        <f t="shared" si="7"/>
        <v>0</v>
      </c>
      <c r="U15" s="189">
        <f t="shared" si="8"/>
        <v>0</v>
      </c>
      <c r="V15" s="190">
        <f t="shared" si="9"/>
        <v>0</v>
      </c>
      <c r="W15" s="189">
        <f t="shared" si="10"/>
        <v>0</v>
      </c>
      <c r="X15" s="190">
        <f t="shared" si="11"/>
        <v>0</v>
      </c>
      <c r="Y15" s="75">
        <f t="shared" si="12"/>
        <v>0</v>
      </c>
      <c r="Z15" s="103">
        <f t="shared" si="13"/>
        <v>0</v>
      </c>
    </row>
    <row r="16" spans="1:30" ht="24.95" customHeight="1" x14ac:dyDescent="0.35">
      <c r="A16" s="73"/>
      <c r="B16" s="26"/>
      <c r="C16" s="26"/>
      <c r="D16" s="27"/>
      <c r="E16" s="28"/>
      <c r="F16" s="4"/>
      <c r="G16" s="4"/>
      <c r="H16" s="5"/>
      <c r="I16" s="5"/>
      <c r="J16" s="198">
        <f t="shared" si="0"/>
        <v>0</v>
      </c>
      <c r="K16" s="210" t="str">
        <f>IF(J16&gt;0,IF(F16="","Inserire periodo in colonne F e G",IF(G16="","Inserire periodo in colonne F e G",IF(H16="","Inserire gg. di presenza in colonna H",IF(J16&gt;L16,"Errore supera n. max Giorni! verificare periodo inserito",IF(M16="","Inserire Isee in colonna M",IF(NETWORKDAYS.INTL(F16,G16,1,'MENU TENDINA'!I$33:I$44)=J16,"ok","")))))),IF(AND(J16=0,F16&gt;0,G16&gt;0),"Inserire n. giorni colonne H/I",""))</f>
        <v/>
      </c>
      <c r="L16" s="187" t="str">
        <f>IF(J16&gt;0,NETWORKDAYS.INTL(F16,G16,1,'MENU TENDINA'!$I$33:$I$44),"")</f>
        <v/>
      </c>
      <c r="M16" s="76"/>
      <c r="N16" s="142">
        <f t="shared" si="1"/>
        <v>0</v>
      </c>
      <c r="O16" s="142">
        <f t="shared" si="2"/>
        <v>0</v>
      </c>
      <c r="P16" s="142">
        <f t="shared" si="3"/>
        <v>0</v>
      </c>
      <c r="Q16" s="142">
        <f t="shared" si="4"/>
        <v>0</v>
      </c>
      <c r="R16" s="13">
        <f t="shared" si="5"/>
        <v>0</v>
      </c>
      <c r="S16" s="14">
        <f t="shared" si="6"/>
        <v>0</v>
      </c>
      <c r="T16" s="188">
        <f t="shared" si="7"/>
        <v>0</v>
      </c>
      <c r="U16" s="189">
        <f t="shared" si="8"/>
        <v>0</v>
      </c>
      <c r="V16" s="190">
        <f t="shared" si="9"/>
        <v>0</v>
      </c>
      <c r="W16" s="189">
        <f t="shared" si="10"/>
        <v>0</v>
      </c>
      <c r="X16" s="190">
        <f t="shared" si="11"/>
        <v>0</v>
      </c>
      <c r="Y16" s="75">
        <f t="shared" si="12"/>
        <v>0</v>
      </c>
      <c r="Z16" s="103">
        <f t="shared" si="13"/>
        <v>0</v>
      </c>
    </row>
    <row r="17" spans="1:26" ht="24.95" customHeight="1" x14ac:dyDescent="0.35">
      <c r="A17" s="73"/>
      <c r="B17" s="26"/>
      <c r="C17" s="26"/>
      <c r="D17" s="27"/>
      <c r="E17" s="28"/>
      <c r="F17" s="4"/>
      <c r="G17" s="4"/>
      <c r="H17" s="5"/>
      <c r="I17" s="5"/>
      <c r="J17" s="198">
        <f t="shared" si="0"/>
        <v>0</v>
      </c>
      <c r="K17" s="210" t="str">
        <f>IF(J17&gt;0,IF(F17="","Inserire periodo in colonne F e G",IF(G17="","Inserire periodo in colonne F e G",IF(H17="","Inserire gg. di presenza in colonna H",IF(J17&gt;L17,"Errore supera n. max Giorni! verificare periodo inserito",IF(M17="","Inserire Isee in colonna M",IF(NETWORKDAYS.INTL(F17,G17,1,'MENU TENDINA'!I$33:I$44)=J17,"ok","")))))),IF(AND(J17=0,F17&gt;0,G17&gt;0),"Inserire n. giorni colonne H/I",""))</f>
        <v/>
      </c>
      <c r="L17" s="187" t="str">
        <f>IF(J17&gt;0,NETWORKDAYS.INTL(F17,G17,1,'MENU TENDINA'!$I$33:$I$44),"")</f>
        <v/>
      </c>
      <c r="M17" s="76"/>
      <c r="N17" s="142">
        <f t="shared" si="1"/>
        <v>0</v>
      </c>
      <c r="O17" s="142">
        <f t="shared" si="2"/>
        <v>0</v>
      </c>
      <c r="P17" s="142">
        <f t="shared" si="3"/>
        <v>0</v>
      </c>
      <c r="Q17" s="142">
        <f t="shared" si="4"/>
        <v>0</v>
      </c>
      <c r="R17" s="13">
        <f t="shared" si="5"/>
        <v>0</v>
      </c>
      <c r="S17" s="14">
        <f t="shared" si="6"/>
        <v>0</v>
      </c>
      <c r="T17" s="188">
        <f t="shared" si="7"/>
        <v>0</v>
      </c>
      <c r="U17" s="189">
        <f t="shared" si="8"/>
        <v>0</v>
      </c>
      <c r="V17" s="190">
        <f t="shared" si="9"/>
        <v>0</v>
      </c>
      <c r="W17" s="189">
        <f t="shared" si="10"/>
        <v>0</v>
      </c>
      <c r="X17" s="190">
        <f t="shared" si="11"/>
        <v>0</v>
      </c>
      <c r="Y17" s="75">
        <f t="shared" si="12"/>
        <v>0</v>
      </c>
      <c r="Z17" s="103">
        <f t="shared" si="13"/>
        <v>0</v>
      </c>
    </row>
    <row r="18" spans="1:26" ht="24.95" customHeight="1" x14ac:dyDescent="0.35">
      <c r="A18" s="73"/>
      <c r="B18" s="26"/>
      <c r="C18" s="26"/>
      <c r="D18" s="27"/>
      <c r="E18" s="28"/>
      <c r="F18" s="4"/>
      <c r="G18" s="4"/>
      <c r="H18" s="5"/>
      <c r="I18" s="5"/>
      <c r="J18" s="198">
        <f t="shared" si="0"/>
        <v>0</v>
      </c>
      <c r="K18" s="210" t="str">
        <f>IF(J18&gt;0,IF(F18="","Inserire periodo in colonne F e G",IF(G18="","Inserire periodo in colonne F e G",IF(H18="","Inserire gg. di presenza in colonna H",IF(J18&gt;L18,"Errore supera n. max Giorni! verificare periodo inserito",IF(M18="","Inserire Isee in colonna M",IF(NETWORKDAYS.INTL(F18,G18,1,'MENU TENDINA'!I$33:I$44)=J18,"ok","")))))),IF(AND(J18=0,F18&gt;0,G18&gt;0),"Inserire n. giorni colonne H/I",""))</f>
        <v/>
      </c>
      <c r="L18" s="187" t="str">
        <f>IF(J18&gt;0,NETWORKDAYS.INTL(F18,G18,1,'MENU TENDINA'!$I$33:$I$44),"")</f>
        <v/>
      </c>
      <c r="M18" s="76"/>
      <c r="N18" s="142">
        <f t="shared" si="1"/>
        <v>0</v>
      </c>
      <c r="O18" s="142">
        <f t="shared" si="2"/>
        <v>0</v>
      </c>
      <c r="P18" s="142">
        <f t="shared" si="3"/>
        <v>0</v>
      </c>
      <c r="Q18" s="142">
        <f t="shared" si="4"/>
        <v>0</v>
      </c>
      <c r="R18" s="13">
        <f t="shared" si="5"/>
        <v>0</v>
      </c>
      <c r="S18" s="14">
        <f t="shared" si="6"/>
        <v>0</v>
      </c>
      <c r="T18" s="188">
        <f t="shared" si="7"/>
        <v>0</v>
      </c>
      <c r="U18" s="189">
        <f t="shared" si="8"/>
        <v>0</v>
      </c>
      <c r="V18" s="190">
        <f t="shared" si="9"/>
        <v>0</v>
      </c>
      <c r="W18" s="189">
        <f t="shared" si="10"/>
        <v>0</v>
      </c>
      <c r="X18" s="190">
        <f t="shared" si="11"/>
        <v>0</v>
      </c>
      <c r="Y18" s="75">
        <f t="shared" si="12"/>
        <v>0</v>
      </c>
      <c r="Z18" s="103">
        <f t="shared" si="13"/>
        <v>0</v>
      </c>
    </row>
    <row r="19" spans="1:26" ht="24.95" customHeight="1" x14ac:dyDescent="0.35">
      <c r="A19" s="73"/>
      <c r="B19" s="26"/>
      <c r="C19" s="26"/>
      <c r="D19" s="27"/>
      <c r="E19" s="28"/>
      <c r="F19" s="4"/>
      <c r="G19" s="4"/>
      <c r="H19" s="5"/>
      <c r="I19" s="5"/>
      <c r="J19" s="198">
        <f t="shared" si="0"/>
        <v>0</v>
      </c>
      <c r="K19" s="210" t="str">
        <f>IF(J19&gt;0,IF(F19="","Inserire periodo in colonne F e G",IF(G19="","Inserire periodo in colonne F e G",IF(H19="","Inserire gg. di presenza in colonna H",IF(J19&gt;L19,"Errore supera n. max Giorni! verificare periodo inserito",IF(M19="","Inserire Isee in colonna M",IF(NETWORKDAYS.INTL(F19,G19,1,'MENU TENDINA'!I$33:I$44)=J19,"ok","")))))),IF(AND(J19=0,F19&gt;0,G19&gt;0),"Inserire n. giorni colonne H/I",""))</f>
        <v/>
      </c>
      <c r="L19" s="187" t="str">
        <f>IF(J19&gt;0,NETWORKDAYS.INTL(F19,G19,1,'MENU TENDINA'!$I$33:$I$44),"")</f>
        <v/>
      </c>
      <c r="M19" s="76"/>
      <c r="N19" s="142">
        <f t="shared" si="1"/>
        <v>0</v>
      </c>
      <c r="O19" s="142">
        <f t="shared" si="2"/>
        <v>0</v>
      </c>
      <c r="P19" s="142">
        <f t="shared" si="3"/>
        <v>0</v>
      </c>
      <c r="Q19" s="142">
        <f t="shared" si="4"/>
        <v>0</v>
      </c>
      <c r="R19" s="13">
        <f t="shared" si="5"/>
        <v>0</v>
      </c>
      <c r="S19" s="14">
        <f t="shared" si="6"/>
        <v>0</v>
      </c>
      <c r="T19" s="188">
        <f t="shared" si="7"/>
        <v>0</v>
      </c>
      <c r="U19" s="189">
        <f t="shared" si="8"/>
        <v>0</v>
      </c>
      <c r="V19" s="190">
        <f t="shared" si="9"/>
        <v>0</v>
      </c>
      <c r="W19" s="189">
        <f t="shared" si="10"/>
        <v>0</v>
      </c>
      <c r="X19" s="190">
        <f t="shared" si="11"/>
        <v>0</v>
      </c>
      <c r="Y19" s="75">
        <f t="shared" si="12"/>
        <v>0</v>
      </c>
      <c r="Z19" s="103">
        <f t="shared" si="13"/>
        <v>0</v>
      </c>
    </row>
    <row r="20" spans="1:26" ht="24.95" customHeight="1" x14ac:dyDescent="0.35">
      <c r="A20" s="73"/>
      <c r="B20" s="26"/>
      <c r="C20" s="26"/>
      <c r="D20" s="27"/>
      <c r="E20" s="28"/>
      <c r="F20" s="4"/>
      <c r="G20" s="4"/>
      <c r="H20" s="5"/>
      <c r="I20" s="5"/>
      <c r="J20" s="198">
        <f t="shared" si="0"/>
        <v>0</v>
      </c>
      <c r="K20" s="210" t="str">
        <f>IF(J20&gt;0,IF(F20="","Inserire periodo in colonne F e G",IF(G20="","Inserire periodo in colonne F e G",IF(H20="","Inserire gg. di presenza in colonna H",IF(J20&gt;L20,"Errore supera n. max Giorni! verificare periodo inserito",IF(M20="","Inserire Isee in colonna M",IF(NETWORKDAYS.INTL(F20,G20,1,'MENU TENDINA'!I$33:I$44)=J20,"ok","")))))),IF(AND(J20=0,F20&gt;0,G20&gt;0),"Inserire n. giorni colonne H/I",""))</f>
        <v/>
      </c>
      <c r="L20" s="187" t="str">
        <f>IF(J20&gt;0,NETWORKDAYS.INTL(F20,G20,1,'MENU TENDINA'!$I$33:$I$44),"")</f>
        <v/>
      </c>
      <c r="M20" s="76"/>
      <c r="N20" s="142">
        <f t="shared" si="1"/>
        <v>0</v>
      </c>
      <c r="O20" s="142">
        <f t="shared" si="2"/>
        <v>0</v>
      </c>
      <c r="P20" s="142">
        <f t="shared" si="3"/>
        <v>0</v>
      </c>
      <c r="Q20" s="142">
        <f t="shared" si="4"/>
        <v>0</v>
      </c>
      <c r="R20" s="13">
        <f t="shared" si="5"/>
        <v>0</v>
      </c>
      <c r="S20" s="14">
        <f t="shared" si="6"/>
        <v>0</v>
      </c>
      <c r="T20" s="188">
        <f t="shared" si="7"/>
        <v>0</v>
      </c>
      <c r="U20" s="189">
        <f t="shared" si="8"/>
        <v>0</v>
      </c>
      <c r="V20" s="190">
        <f t="shared" si="9"/>
        <v>0</v>
      </c>
      <c r="W20" s="189">
        <f t="shared" si="10"/>
        <v>0</v>
      </c>
      <c r="X20" s="190">
        <f t="shared" si="11"/>
        <v>0</v>
      </c>
      <c r="Y20" s="75">
        <f t="shared" si="12"/>
        <v>0</v>
      </c>
      <c r="Z20" s="103">
        <f t="shared" si="13"/>
        <v>0</v>
      </c>
    </row>
    <row r="21" spans="1:26" ht="24.95" customHeight="1" x14ac:dyDescent="0.35">
      <c r="A21" s="73"/>
      <c r="B21" s="26"/>
      <c r="C21" s="26"/>
      <c r="D21" s="27"/>
      <c r="E21" s="28"/>
      <c r="F21" s="4"/>
      <c r="G21" s="4"/>
      <c r="H21" s="5"/>
      <c r="I21" s="5"/>
      <c r="J21" s="198">
        <f t="shared" si="0"/>
        <v>0</v>
      </c>
      <c r="K21" s="210" t="str">
        <f>IF(J21&gt;0,IF(F21="","Inserire periodo in colonne F e G",IF(G21="","Inserire periodo in colonne F e G",IF(H21="","Inserire gg. di presenza in colonna H",IF(J21&gt;L21,"Errore supera n. max Giorni! verificare periodo inserito",IF(M21="","Inserire Isee in colonna M",IF(NETWORKDAYS.INTL(F21,G21,1,'MENU TENDINA'!I$33:I$44)=J21,"ok","")))))),IF(AND(J21=0,F21&gt;0,G21&gt;0),"Inserire n. giorni colonne H/I",""))</f>
        <v/>
      </c>
      <c r="L21" s="187" t="str">
        <f>IF(J21&gt;0,NETWORKDAYS.INTL(F21,G21,1,'MENU TENDINA'!$I$33:$I$44),"")</f>
        <v/>
      </c>
      <c r="M21" s="76"/>
      <c r="N21" s="142">
        <f t="shared" si="1"/>
        <v>0</v>
      </c>
      <c r="O21" s="142">
        <f t="shared" si="2"/>
        <v>0</v>
      </c>
      <c r="P21" s="142">
        <f t="shared" si="3"/>
        <v>0</v>
      </c>
      <c r="Q21" s="142">
        <f t="shared" si="4"/>
        <v>0</v>
      </c>
      <c r="R21" s="13">
        <f t="shared" si="5"/>
        <v>0</v>
      </c>
      <c r="S21" s="14">
        <f t="shared" si="6"/>
        <v>0</v>
      </c>
      <c r="T21" s="188">
        <f t="shared" si="7"/>
        <v>0</v>
      </c>
      <c r="U21" s="189">
        <f t="shared" si="8"/>
        <v>0</v>
      </c>
      <c r="V21" s="190">
        <f t="shared" si="9"/>
        <v>0</v>
      </c>
      <c r="W21" s="189">
        <f t="shared" si="10"/>
        <v>0</v>
      </c>
      <c r="X21" s="190">
        <f t="shared" si="11"/>
        <v>0</v>
      </c>
      <c r="Y21" s="75">
        <f t="shared" si="12"/>
        <v>0</v>
      </c>
      <c r="Z21" s="103">
        <f t="shared" si="13"/>
        <v>0</v>
      </c>
    </row>
    <row r="22" spans="1:26" ht="24.95" customHeight="1" x14ac:dyDescent="0.35">
      <c r="A22" s="73"/>
      <c r="B22" s="26"/>
      <c r="C22" s="26"/>
      <c r="D22" s="27"/>
      <c r="E22" s="28"/>
      <c r="F22" s="4"/>
      <c r="G22" s="4"/>
      <c r="H22" s="5"/>
      <c r="I22" s="5"/>
      <c r="J22" s="198">
        <f t="shared" si="0"/>
        <v>0</v>
      </c>
      <c r="K22" s="210" t="str">
        <f>IF(J22&gt;0,IF(F22="","Inserire periodo in colonne F e G",IF(G22="","Inserire periodo in colonne F e G",IF(H22="","Inserire gg. di presenza in colonna H",IF(J22&gt;L22,"Errore supera n. max Giorni! verificare periodo inserito",IF(M22="","Inserire Isee in colonna M",IF(NETWORKDAYS.INTL(F22,G22,1,'MENU TENDINA'!I$33:I$44)=J22,"ok","")))))),IF(AND(J22=0,F22&gt;0,G22&gt;0),"Inserire n. giorni colonne H/I",""))</f>
        <v/>
      </c>
      <c r="L22" s="187" t="str">
        <f>IF(J22&gt;0,NETWORKDAYS.INTL(F22,G22,1,'MENU TENDINA'!$I$33:$I$44),"")</f>
        <v/>
      </c>
      <c r="M22" s="76"/>
      <c r="N22" s="142">
        <f t="shared" si="1"/>
        <v>0</v>
      </c>
      <c r="O22" s="142">
        <f t="shared" si="2"/>
        <v>0</v>
      </c>
      <c r="P22" s="142">
        <f t="shared" si="3"/>
        <v>0</v>
      </c>
      <c r="Q22" s="142">
        <f t="shared" si="4"/>
        <v>0</v>
      </c>
      <c r="R22" s="13">
        <f t="shared" si="5"/>
        <v>0</v>
      </c>
      <c r="S22" s="14">
        <f t="shared" si="6"/>
        <v>0</v>
      </c>
      <c r="T22" s="188">
        <f t="shared" si="7"/>
        <v>0</v>
      </c>
      <c r="U22" s="189">
        <f t="shared" si="8"/>
        <v>0</v>
      </c>
      <c r="V22" s="190">
        <f t="shared" si="9"/>
        <v>0</v>
      </c>
      <c r="W22" s="189">
        <f t="shared" si="10"/>
        <v>0</v>
      </c>
      <c r="X22" s="190">
        <f t="shared" si="11"/>
        <v>0</v>
      </c>
      <c r="Y22" s="75">
        <f t="shared" si="12"/>
        <v>0</v>
      </c>
      <c r="Z22" s="103">
        <f t="shared" si="13"/>
        <v>0</v>
      </c>
    </row>
    <row r="23" spans="1:26" ht="24.95" customHeight="1" x14ac:dyDescent="0.35">
      <c r="A23" s="73"/>
      <c r="B23" s="26"/>
      <c r="C23" s="26"/>
      <c r="D23" s="27"/>
      <c r="E23" s="28"/>
      <c r="F23" s="4"/>
      <c r="G23" s="4"/>
      <c r="H23" s="5"/>
      <c r="I23" s="5"/>
      <c r="J23" s="198">
        <f t="shared" si="0"/>
        <v>0</v>
      </c>
      <c r="K23" s="210" t="str">
        <f>IF(J23&gt;0,IF(F23="","Inserire periodo in colonne F e G",IF(G23="","Inserire periodo in colonne F e G",IF(H23="","Inserire gg. di presenza in colonna H",IF(J23&gt;L23,"Errore supera n. max Giorni! verificare periodo inserito",IF(M23="","Inserire Isee in colonna M",IF(NETWORKDAYS.INTL(F23,G23,1,'MENU TENDINA'!I$33:I$44)=J23,"ok","")))))),IF(AND(J23=0,F23&gt;0,G23&gt;0),"Inserire n. giorni colonne H/I",""))</f>
        <v/>
      </c>
      <c r="L23" s="187" t="str">
        <f>IF(J23&gt;0,NETWORKDAYS.INTL(F23,G23,1,'MENU TENDINA'!$I$33:$I$44),"")</f>
        <v/>
      </c>
      <c r="M23" s="76"/>
      <c r="N23" s="142">
        <f t="shared" si="1"/>
        <v>0</v>
      </c>
      <c r="O23" s="142">
        <f t="shared" si="2"/>
        <v>0</v>
      </c>
      <c r="P23" s="142">
        <f t="shared" si="3"/>
        <v>0</v>
      </c>
      <c r="Q23" s="142">
        <f t="shared" si="4"/>
        <v>0</v>
      </c>
      <c r="R23" s="13">
        <f t="shared" si="5"/>
        <v>0</v>
      </c>
      <c r="S23" s="14">
        <f t="shared" si="6"/>
        <v>0</v>
      </c>
      <c r="T23" s="188">
        <f t="shared" si="7"/>
        <v>0</v>
      </c>
      <c r="U23" s="189">
        <f t="shared" si="8"/>
        <v>0</v>
      </c>
      <c r="V23" s="190">
        <f t="shared" si="9"/>
        <v>0</v>
      </c>
      <c r="W23" s="189">
        <f t="shared" si="10"/>
        <v>0</v>
      </c>
      <c r="X23" s="190">
        <f t="shared" si="11"/>
        <v>0</v>
      </c>
      <c r="Y23" s="75">
        <f t="shared" si="12"/>
        <v>0</v>
      </c>
      <c r="Z23" s="103">
        <f t="shared" si="13"/>
        <v>0</v>
      </c>
    </row>
    <row r="24" spans="1:26" ht="24.95" customHeight="1" x14ac:dyDescent="0.35">
      <c r="A24" s="73"/>
      <c r="B24" s="26"/>
      <c r="C24" s="26"/>
      <c r="D24" s="27"/>
      <c r="E24" s="28"/>
      <c r="F24" s="4"/>
      <c r="G24" s="4"/>
      <c r="H24" s="5"/>
      <c r="I24" s="5"/>
      <c r="J24" s="198">
        <f t="shared" si="0"/>
        <v>0</v>
      </c>
      <c r="K24" s="210" t="str">
        <f>IF(J24&gt;0,IF(F24="","Inserire periodo in colonne F e G",IF(G24="","Inserire periodo in colonne F e G",IF(H24="","Inserire gg. di presenza in colonna H",IF(J24&gt;L24,"Errore supera n. max Giorni! verificare periodo inserito",IF(M24="","Inserire Isee in colonna M",IF(NETWORKDAYS.INTL(F24,G24,1,'MENU TENDINA'!I$33:I$44)=J24,"ok","")))))),IF(AND(J24=0,F24&gt;0,G24&gt;0),"Inserire n. giorni colonne H/I",""))</f>
        <v/>
      </c>
      <c r="L24" s="187" t="str">
        <f>IF(J24&gt;0,NETWORKDAYS.INTL(F24,G24,1,'MENU TENDINA'!$I$33:$I$44),"")</f>
        <v/>
      </c>
      <c r="M24" s="76"/>
      <c r="N24" s="142">
        <f t="shared" si="1"/>
        <v>0</v>
      </c>
      <c r="O24" s="142">
        <f t="shared" si="2"/>
        <v>0</v>
      </c>
      <c r="P24" s="142">
        <f t="shared" si="3"/>
        <v>0</v>
      </c>
      <c r="Q24" s="142">
        <f t="shared" si="4"/>
        <v>0</v>
      </c>
      <c r="R24" s="13">
        <f t="shared" si="5"/>
        <v>0</v>
      </c>
      <c r="S24" s="14">
        <f t="shared" si="6"/>
        <v>0</v>
      </c>
      <c r="T24" s="188">
        <f t="shared" si="7"/>
        <v>0</v>
      </c>
      <c r="U24" s="189">
        <f t="shared" si="8"/>
        <v>0</v>
      </c>
      <c r="V24" s="190">
        <f t="shared" si="9"/>
        <v>0</v>
      </c>
      <c r="W24" s="189">
        <f t="shared" si="10"/>
        <v>0</v>
      </c>
      <c r="X24" s="190">
        <f t="shared" si="11"/>
        <v>0</v>
      </c>
      <c r="Y24" s="75">
        <f t="shared" si="12"/>
        <v>0</v>
      </c>
      <c r="Z24" s="103">
        <f t="shared" si="13"/>
        <v>0</v>
      </c>
    </row>
    <row r="25" spans="1:26" ht="24.95" customHeight="1" x14ac:dyDescent="0.35">
      <c r="A25" s="73"/>
      <c r="B25" s="26"/>
      <c r="C25" s="26"/>
      <c r="D25" s="27"/>
      <c r="E25" s="28"/>
      <c r="F25" s="4"/>
      <c r="G25" s="4"/>
      <c r="H25" s="5"/>
      <c r="I25" s="5"/>
      <c r="J25" s="198">
        <f t="shared" si="0"/>
        <v>0</v>
      </c>
      <c r="K25" s="210" t="str">
        <f>IF(J25&gt;0,IF(F25="","Inserire periodo in colonne F e G",IF(G25="","Inserire periodo in colonne F e G",IF(H25="","Inserire gg. di presenza in colonna H",IF(J25&gt;L25,"Errore supera n. max Giorni! verificare periodo inserito",IF(M25="","Inserire Isee in colonna M",IF(NETWORKDAYS.INTL(F25,G25,1,'MENU TENDINA'!I$33:I$44)=J25,"ok","")))))),IF(AND(J25=0,F25&gt;0,G25&gt;0),"Inserire n. giorni colonne H/I",""))</f>
        <v/>
      </c>
      <c r="L25" s="187" t="str">
        <f>IF(J25&gt;0,NETWORKDAYS.INTL(F25,G25,1,'MENU TENDINA'!$I$33:$I$44),"")</f>
        <v/>
      </c>
      <c r="M25" s="76"/>
      <c r="N25" s="142">
        <f t="shared" si="1"/>
        <v>0</v>
      </c>
      <c r="O25" s="142">
        <f t="shared" si="2"/>
        <v>0</v>
      </c>
      <c r="P25" s="142">
        <f t="shared" si="3"/>
        <v>0</v>
      </c>
      <c r="Q25" s="142">
        <f t="shared" si="4"/>
        <v>0</v>
      </c>
      <c r="R25" s="13">
        <f t="shared" si="5"/>
        <v>0</v>
      </c>
      <c r="S25" s="14">
        <f t="shared" si="6"/>
        <v>0</v>
      </c>
      <c r="T25" s="188">
        <f t="shared" si="7"/>
        <v>0</v>
      </c>
      <c r="U25" s="189">
        <f t="shared" si="8"/>
        <v>0</v>
      </c>
      <c r="V25" s="190">
        <f t="shared" si="9"/>
        <v>0</v>
      </c>
      <c r="W25" s="189">
        <f t="shared" si="10"/>
        <v>0</v>
      </c>
      <c r="X25" s="190">
        <f t="shared" si="11"/>
        <v>0</v>
      </c>
      <c r="Y25" s="75">
        <f t="shared" si="12"/>
        <v>0</v>
      </c>
      <c r="Z25" s="103">
        <f t="shared" si="13"/>
        <v>0</v>
      </c>
    </row>
    <row r="26" spans="1:26" ht="24.95" customHeight="1" x14ac:dyDescent="0.35">
      <c r="A26" s="73"/>
      <c r="B26" s="26"/>
      <c r="C26" s="26"/>
      <c r="D26" s="27"/>
      <c r="E26" s="28"/>
      <c r="F26" s="4"/>
      <c r="G26" s="4"/>
      <c r="H26" s="5"/>
      <c r="I26" s="5"/>
      <c r="J26" s="198">
        <f t="shared" si="0"/>
        <v>0</v>
      </c>
      <c r="K26" s="210" t="str">
        <f>IF(J26&gt;0,IF(F26="","Inserire periodo in colonne F e G",IF(G26="","Inserire periodo in colonne F e G",IF(H26="","Inserire gg. di presenza in colonna H",IF(J26&gt;L26,"Errore supera n. max Giorni! verificare periodo inserito",IF(M26="","Inserire Isee in colonna M",IF(NETWORKDAYS.INTL(F26,G26,1,'MENU TENDINA'!I$33:I$44)=J26,"ok","")))))),IF(AND(J26=0,F26&gt;0,G26&gt;0),"Inserire n. giorni colonne H/I",""))</f>
        <v/>
      </c>
      <c r="L26" s="187" t="str">
        <f>IF(J26&gt;0,NETWORKDAYS.INTL(F26,G26,1,'MENU TENDINA'!$I$33:$I$44),"")</f>
        <v/>
      </c>
      <c r="M26" s="76"/>
      <c r="N26" s="142">
        <f t="shared" si="1"/>
        <v>0</v>
      </c>
      <c r="O26" s="142">
        <f t="shared" si="2"/>
        <v>0</v>
      </c>
      <c r="P26" s="142">
        <f t="shared" si="3"/>
        <v>0</v>
      </c>
      <c r="Q26" s="142">
        <f t="shared" si="4"/>
        <v>0</v>
      </c>
      <c r="R26" s="13">
        <f t="shared" si="5"/>
        <v>0</v>
      </c>
      <c r="S26" s="14">
        <f t="shared" si="6"/>
        <v>0</v>
      </c>
      <c r="T26" s="188">
        <f t="shared" si="7"/>
        <v>0</v>
      </c>
      <c r="U26" s="189">
        <f t="shared" si="8"/>
        <v>0</v>
      </c>
      <c r="V26" s="190">
        <f t="shared" si="9"/>
        <v>0</v>
      </c>
      <c r="W26" s="189">
        <f t="shared" si="10"/>
        <v>0</v>
      </c>
      <c r="X26" s="190">
        <f t="shared" si="11"/>
        <v>0</v>
      </c>
      <c r="Y26" s="75">
        <f t="shared" si="12"/>
        <v>0</v>
      </c>
      <c r="Z26" s="103">
        <f t="shared" si="13"/>
        <v>0</v>
      </c>
    </row>
    <row r="27" spans="1:26" ht="24.95" customHeight="1" x14ac:dyDescent="0.35">
      <c r="A27" s="73"/>
      <c r="B27" s="26"/>
      <c r="C27" s="26"/>
      <c r="D27" s="27"/>
      <c r="E27" s="28"/>
      <c r="F27" s="4"/>
      <c r="G27" s="4"/>
      <c r="H27" s="5"/>
      <c r="I27" s="5"/>
      <c r="J27" s="198">
        <f t="shared" si="0"/>
        <v>0</v>
      </c>
      <c r="K27" s="210" t="str">
        <f>IF(J27&gt;0,IF(F27="","Inserire periodo in colonne F e G",IF(G27="","Inserire periodo in colonne F e G",IF(H27="","Inserire gg. di presenza in colonna H",IF(J27&gt;L27,"Errore supera n. max Giorni! verificare periodo inserito",IF(M27="","Inserire Isee in colonna M",IF(NETWORKDAYS.INTL(F27,G27,1,'MENU TENDINA'!I$33:I$44)=J27,"ok","")))))),IF(AND(J27=0,F27&gt;0,G27&gt;0),"Inserire n. giorni colonne H/I",""))</f>
        <v/>
      </c>
      <c r="L27" s="187" t="str">
        <f>IF(J27&gt;0,NETWORKDAYS.INTL(F27,G27,1,'MENU TENDINA'!$I$33:$I$44),"")</f>
        <v/>
      </c>
      <c r="M27" s="76"/>
      <c r="N27" s="142">
        <f t="shared" si="1"/>
        <v>0</v>
      </c>
      <c r="O27" s="142">
        <f t="shared" si="2"/>
        <v>0</v>
      </c>
      <c r="P27" s="142">
        <f t="shared" si="3"/>
        <v>0</v>
      </c>
      <c r="Q27" s="142">
        <f t="shared" si="4"/>
        <v>0</v>
      </c>
      <c r="R27" s="13">
        <f t="shared" si="5"/>
        <v>0</v>
      </c>
      <c r="S27" s="14">
        <f t="shared" si="6"/>
        <v>0</v>
      </c>
      <c r="T27" s="188">
        <f t="shared" si="7"/>
        <v>0</v>
      </c>
      <c r="U27" s="189">
        <f t="shared" si="8"/>
        <v>0</v>
      </c>
      <c r="V27" s="190">
        <f t="shared" si="9"/>
        <v>0</v>
      </c>
      <c r="W27" s="189">
        <f t="shared" si="10"/>
        <v>0</v>
      </c>
      <c r="X27" s="190">
        <f t="shared" si="11"/>
        <v>0</v>
      </c>
      <c r="Y27" s="75">
        <f t="shared" si="12"/>
        <v>0</v>
      </c>
      <c r="Z27" s="103">
        <f t="shared" si="13"/>
        <v>0</v>
      </c>
    </row>
    <row r="28" spans="1:26" ht="24.95" customHeight="1" x14ac:dyDescent="0.35">
      <c r="A28" s="73"/>
      <c r="B28" s="26"/>
      <c r="C28" s="26"/>
      <c r="D28" s="27"/>
      <c r="E28" s="28"/>
      <c r="F28" s="4"/>
      <c r="G28" s="4"/>
      <c r="H28" s="5"/>
      <c r="I28" s="5"/>
      <c r="J28" s="198">
        <f t="shared" si="0"/>
        <v>0</v>
      </c>
      <c r="K28" s="210" t="str">
        <f>IF(J28&gt;0,IF(F28="","Inserire periodo in colonne F e G",IF(G28="","Inserire periodo in colonne F e G",IF(H28="","Inserire gg. di presenza in colonna H",IF(J28&gt;L28,"Errore supera n. max Giorni! verificare periodo inserito",IF(M28="","Inserire Isee in colonna M",IF(NETWORKDAYS.INTL(F28,G28,1,'MENU TENDINA'!I$33:I$44)=J28,"ok","")))))),IF(AND(J28=0,F28&gt;0,G28&gt;0),"Inserire n. giorni colonne H/I",""))</f>
        <v/>
      </c>
      <c r="L28" s="187" t="str">
        <f>IF(J28&gt;0,NETWORKDAYS.INTL(F28,G28,1,'MENU TENDINA'!$I$33:$I$44),"")</f>
        <v/>
      </c>
      <c r="M28" s="76"/>
      <c r="N28" s="142">
        <f t="shared" si="1"/>
        <v>0</v>
      </c>
      <c r="O28" s="142">
        <f t="shared" si="2"/>
        <v>0</v>
      </c>
      <c r="P28" s="142">
        <f t="shared" si="3"/>
        <v>0</v>
      </c>
      <c r="Q28" s="142">
        <f t="shared" si="4"/>
        <v>0</v>
      </c>
      <c r="R28" s="13">
        <f t="shared" si="5"/>
        <v>0</v>
      </c>
      <c r="S28" s="14">
        <f t="shared" si="6"/>
        <v>0</v>
      </c>
      <c r="T28" s="188">
        <f t="shared" si="7"/>
        <v>0</v>
      </c>
      <c r="U28" s="189">
        <f t="shared" si="8"/>
        <v>0</v>
      </c>
      <c r="V28" s="190">
        <f t="shared" si="9"/>
        <v>0</v>
      </c>
      <c r="W28" s="189">
        <f t="shared" si="10"/>
        <v>0</v>
      </c>
      <c r="X28" s="190">
        <f t="shared" si="11"/>
        <v>0</v>
      </c>
      <c r="Y28" s="75">
        <f t="shared" si="12"/>
        <v>0</v>
      </c>
      <c r="Z28" s="103">
        <f t="shared" si="13"/>
        <v>0</v>
      </c>
    </row>
    <row r="29" spans="1:26" ht="24.95" customHeight="1" x14ac:dyDescent="0.35">
      <c r="A29" s="73"/>
      <c r="B29" s="26"/>
      <c r="C29" s="26"/>
      <c r="D29" s="27"/>
      <c r="E29" s="28"/>
      <c r="F29" s="4"/>
      <c r="G29" s="4"/>
      <c r="H29" s="5"/>
      <c r="I29" s="5"/>
      <c r="J29" s="198">
        <f t="shared" si="0"/>
        <v>0</v>
      </c>
      <c r="K29" s="210" t="str">
        <f>IF(J29&gt;0,IF(F29="","Inserire periodo in colonne F e G",IF(G29="","Inserire periodo in colonne F e G",IF(H29="","Inserire gg. di presenza in colonna H",IF(J29&gt;L29,"Errore supera n. max Giorni! verificare periodo inserito",IF(M29="","Inserire Isee in colonna M",IF(NETWORKDAYS.INTL(F29,G29,1,'MENU TENDINA'!I$33:I$44)=J29,"ok","")))))),IF(AND(J29=0,F29&gt;0,G29&gt;0),"Inserire n. giorni colonne H/I",""))</f>
        <v/>
      </c>
      <c r="L29" s="187" t="str">
        <f>IF(J29&gt;0,NETWORKDAYS.INTL(F29,G29,1,'MENU TENDINA'!$I$33:$I$44),"")</f>
        <v/>
      </c>
      <c r="M29" s="76"/>
      <c r="N29" s="142">
        <f t="shared" si="1"/>
        <v>0</v>
      </c>
      <c r="O29" s="142">
        <f t="shared" si="2"/>
        <v>0</v>
      </c>
      <c r="P29" s="142">
        <f t="shared" si="3"/>
        <v>0</v>
      </c>
      <c r="Q29" s="142">
        <f t="shared" si="4"/>
        <v>0</v>
      </c>
      <c r="R29" s="13">
        <f t="shared" si="5"/>
        <v>0</v>
      </c>
      <c r="S29" s="14">
        <f t="shared" si="6"/>
        <v>0</v>
      </c>
      <c r="T29" s="188">
        <f t="shared" si="7"/>
        <v>0</v>
      </c>
      <c r="U29" s="189">
        <f t="shared" si="8"/>
        <v>0</v>
      </c>
      <c r="V29" s="190">
        <f t="shared" si="9"/>
        <v>0</v>
      </c>
      <c r="W29" s="189">
        <f t="shared" si="10"/>
        <v>0</v>
      </c>
      <c r="X29" s="190">
        <f t="shared" si="11"/>
        <v>0</v>
      </c>
      <c r="Y29" s="75">
        <f t="shared" si="12"/>
        <v>0</v>
      </c>
      <c r="Z29" s="103">
        <f t="shared" si="13"/>
        <v>0</v>
      </c>
    </row>
    <row r="30" spans="1:26" ht="24.95" customHeight="1" x14ac:dyDescent="0.35">
      <c r="A30" s="73"/>
      <c r="B30" s="26"/>
      <c r="C30" s="26"/>
      <c r="D30" s="27"/>
      <c r="E30" s="28"/>
      <c r="F30" s="4"/>
      <c r="G30" s="4"/>
      <c r="H30" s="5"/>
      <c r="I30" s="5"/>
      <c r="J30" s="198">
        <f t="shared" si="0"/>
        <v>0</v>
      </c>
      <c r="K30" s="210" t="str">
        <f>IF(J30&gt;0,IF(F30="","Inserire periodo in colonne F e G",IF(G30="","Inserire periodo in colonne F e G",IF(H30="","Inserire gg. di presenza in colonna H",IF(J30&gt;L30,"Errore supera n. max Giorni! verificare periodo inserito",IF(M30="","Inserire Isee in colonna M",IF(NETWORKDAYS.INTL(F30,G30,1,'MENU TENDINA'!I$33:I$44)=J30,"ok","")))))),IF(AND(J30=0,F30&gt;0,G30&gt;0),"Inserire n. giorni colonne H/I",""))</f>
        <v/>
      </c>
      <c r="L30" s="187" t="str">
        <f>IF(J30&gt;0,NETWORKDAYS.INTL(F30,G30,1,'MENU TENDINA'!$I$33:$I$44),"")</f>
        <v/>
      </c>
      <c r="M30" s="76"/>
      <c r="N30" s="142">
        <f t="shared" si="1"/>
        <v>0</v>
      </c>
      <c r="O30" s="142">
        <f t="shared" si="2"/>
        <v>0</v>
      </c>
      <c r="P30" s="142">
        <f t="shared" si="3"/>
        <v>0</v>
      </c>
      <c r="Q30" s="142">
        <f t="shared" si="4"/>
        <v>0</v>
      </c>
      <c r="R30" s="13">
        <f t="shared" si="5"/>
        <v>0</v>
      </c>
      <c r="S30" s="14">
        <f t="shared" si="6"/>
        <v>0</v>
      </c>
      <c r="T30" s="188">
        <f t="shared" si="7"/>
        <v>0</v>
      </c>
      <c r="U30" s="189">
        <f t="shared" si="8"/>
        <v>0</v>
      </c>
      <c r="V30" s="190">
        <f t="shared" si="9"/>
        <v>0</v>
      </c>
      <c r="W30" s="189">
        <f t="shared" si="10"/>
        <v>0</v>
      </c>
      <c r="X30" s="190">
        <f t="shared" si="11"/>
        <v>0</v>
      </c>
      <c r="Y30" s="75">
        <f t="shared" si="12"/>
        <v>0</v>
      </c>
      <c r="Z30" s="103">
        <f t="shared" si="13"/>
        <v>0</v>
      </c>
    </row>
    <row r="31" spans="1:26" ht="24.95" customHeight="1" x14ac:dyDescent="0.35">
      <c r="A31" s="73"/>
      <c r="B31" s="26"/>
      <c r="C31" s="26"/>
      <c r="D31" s="27"/>
      <c r="E31" s="28"/>
      <c r="F31" s="4"/>
      <c r="G31" s="4"/>
      <c r="H31" s="5"/>
      <c r="I31" s="5"/>
      <c r="J31" s="198">
        <f t="shared" si="0"/>
        <v>0</v>
      </c>
      <c r="K31" s="210" t="str">
        <f>IF(J31&gt;0,IF(F31="","Inserire periodo in colonne F e G",IF(G31="","Inserire periodo in colonne F e G",IF(H31="","Inserire gg. di presenza in colonna H",IF(J31&gt;L31,"Errore supera n. max Giorni! verificare periodo inserito",IF(M31="","Inserire Isee in colonna M",IF(NETWORKDAYS.INTL(F31,G31,1,'MENU TENDINA'!I$33:I$44)=J31,"ok","")))))),IF(AND(J31=0,F31&gt;0,G31&gt;0),"Inserire n. giorni colonne H/I",""))</f>
        <v/>
      </c>
      <c r="L31" s="187" t="str">
        <f>IF(J31&gt;0,NETWORKDAYS.INTL(F31,G31,1,'MENU TENDINA'!$I$33:$I$44),"")</f>
        <v/>
      </c>
      <c r="M31" s="76"/>
      <c r="N31" s="142">
        <f t="shared" si="1"/>
        <v>0</v>
      </c>
      <c r="O31" s="142">
        <f t="shared" si="2"/>
        <v>0</v>
      </c>
      <c r="P31" s="142">
        <f t="shared" si="3"/>
        <v>0</v>
      </c>
      <c r="Q31" s="142">
        <f t="shared" si="4"/>
        <v>0</v>
      </c>
      <c r="R31" s="13">
        <f t="shared" si="5"/>
        <v>0</v>
      </c>
      <c r="S31" s="14">
        <f t="shared" si="6"/>
        <v>0</v>
      </c>
      <c r="T31" s="188">
        <f t="shared" si="7"/>
        <v>0</v>
      </c>
      <c r="U31" s="189">
        <f t="shared" si="8"/>
        <v>0</v>
      </c>
      <c r="V31" s="190">
        <f t="shared" si="9"/>
        <v>0</v>
      </c>
      <c r="W31" s="189">
        <f t="shared" si="10"/>
        <v>0</v>
      </c>
      <c r="X31" s="190">
        <f t="shared" si="11"/>
        <v>0</v>
      </c>
      <c r="Y31" s="75">
        <f t="shared" si="12"/>
        <v>0</v>
      </c>
      <c r="Z31" s="103">
        <f t="shared" si="13"/>
        <v>0</v>
      </c>
    </row>
    <row r="32" spans="1:26" ht="24.95" customHeight="1" x14ac:dyDescent="0.35">
      <c r="A32" s="73"/>
      <c r="B32" s="26"/>
      <c r="C32" s="26"/>
      <c r="D32" s="27"/>
      <c r="E32" s="28"/>
      <c r="F32" s="4"/>
      <c r="G32" s="4"/>
      <c r="H32" s="5"/>
      <c r="I32" s="5"/>
      <c r="J32" s="198">
        <f t="shared" si="0"/>
        <v>0</v>
      </c>
      <c r="K32" s="210" t="str">
        <f>IF(J32&gt;0,IF(F32="","Inserire periodo in colonne F e G",IF(G32="","Inserire periodo in colonne F e G",IF(H32="","Inserire gg. di presenza in colonna H",IF(J32&gt;L32,"Errore supera n. max Giorni! verificare periodo inserito",IF(M32="","Inserire Isee in colonna M",IF(NETWORKDAYS.INTL(F32,G32,1,'MENU TENDINA'!I$33:I$44)=J32,"ok","")))))),IF(AND(J32=0,F32&gt;0,G32&gt;0),"Inserire n. giorni colonne H/I",""))</f>
        <v/>
      </c>
      <c r="L32" s="187" t="str">
        <f>IF(J32&gt;0,NETWORKDAYS.INTL(F32,G32,1,'MENU TENDINA'!$I$33:$I$44),"")</f>
        <v/>
      </c>
      <c r="M32" s="76"/>
      <c r="N32" s="142">
        <f t="shared" si="1"/>
        <v>0</v>
      </c>
      <c r="O32" s="142">
        <f t="shared" si="2"/>
        <v>0</v>
      </c>
      <c r="P32" s="142">
        <f t="shared" si="3"/>
        <v>0</v>
      </c>
      <c r="Q32" s="142">
        <f t="shared" si="4"/>
        <v>0</v>
      </c>
      <c r="R32" s="13">
        <f t="shared" si="5"/>
        <v>0</v>
      </c>
      <c r="S32" s="14">
        <f t="shared" si="6"/>
        <v>0</v>
      </c>
      <c r="T32" s="188">
        <f t="shared" si="7"/>
        <v>0</v>
      </c>
      <c r="U32" s="189">
        <f t="shared" si="8"/>
        <v>0</v>
      </c>
      <c r="V32" s="190">
        <f t="shared" si="9"/>
        <v>0</v>
      </c>
      <c r="W32" s="189">
        <f t="shared" si="10"/>
        <v>0</v>
      </c>
      <c r="X32" s="190">
        <f t="shared" si="11"/>
        <v>0</v>
      </c>
      <c r="Y32" s="75">
        <f t="shared" si="12"/>
        <v>0</v>
      </c>
      <c r="Z32" s="103">
        <f t="shared" si="13"/>
        <v>0</v>
      </c>
    </row>
    <row r="33" spans="1:26" ht="24.95" customHeight="1" x14ac:dyDescent="0.35">
      <c r="A33" s="73"/>
      <c r="B33" s="26"/>
      <c r="C33" s="26"/>
      <c r="D33" s="27"/>
      <c r="E33" s="28"/>
      <c r="F33" s="4"/>
      <c r="G33" s="4"/>
      <c r="H33" s="5"/>
      <c r="I33" s="5"/>
      <c r="J33" s="198">
        <f t="shared" si="0"/>
        <v>0</v>
      </c>
      <c r="K33" s="210" t="str">
        <f>IF(J33&gt;0,IF(F33="","Inserire periodo in colonne F e G",IF(G33="","Inserire periodo in colonne F e G",IF(H33="","Inserire gg. di presenza in colonna H",IF(J33&gt;L33,"Errore supera n. max Giorni! verificare periodo inserito",IF(M33="","Inserire Isee in colonna M",IF(NETWORKDAYS.INTL(F33,G33,1,'MENU TENDINA'!I$33:I$44)=J33,"ok","")))))),IF(AND(J33=0,F33&gt;0,G33&gt;0),"Inserire n. giorni colonne H/I",""))</f>
        <v/>
      </c>
      <c r="L33" s="187" t="str">
        <f>IF(J33&gt;0,NETWORKDAYS.INTL(F33,G33,1,'MENU TENDINA'!$I$33:$I$44),"")</f>
        <v/>
      </c>
      <c r="M33" s="76"/>
      <c r="N33" s="142">
        <f t="shared" si="1"/>
        <v>0</v>
      </c>
      <c r="O33" s="142">
        <f t="shared" si="2"/>
        <v>0</v>
      </c>
      <c r="P33" s="142">
        <f t="shared" si="3"/>
        <v>0</v>
      </c>
      <c r="Q33" s="142">
        <f t="shared" si="4"/>
        <v>0</v>
      </c>
      <c r="R33" s="13">
        <f t="shared" si="5"/>
        <v>0</v>
      </c>
      <c r="S33" s="14">
        <f t="shared" si="6"/>
        <v>0</v>
      </c>
      <c r="T33" s="188">
        <f t="shared" si="7"/>
        <v>0</v>
      </c>
      <c r="U33" s="189">
        <f t="shared" si="8"/>
        <v>0</v>
      </c>
      <c r="V33" s="190">
        <f t="shared" si="9"/>
        <v>0</v>
      </c>
      <c r="W33" s="189">
        <f t="shared" si="10"/>
        <v>0</v>
      </c>
      <c r="X33" s="190">
        <f t="shared" si="11"/>
        <v>0</v>
      </c>
      <c r="Y33" s="75">
        <f t="shared" si="12"/>
        <v>0</v>
      </c>
      <c r="Z33" s="103">
        <f t="shared" si="13"/>
        <v>0</v>
      </c>
    </row>
    <row r="34" spans="1:26" ht="24.95" customHeight="1" x14ac:dyDescent="0.35">
      <c r="A34" s="73"/>
      <c r="B34" s="26"/>
      <c r="C34" s="26"/>
      <c r="D34" s="27"/>
      <c r="E34" s="28"/>
      <c r="F34" s="4"/>
      <c r="G34" s="4"/>
      <c r="H34" s="5"/>
      <c r="I34" s="5"/>
      <c r="J34" s="198">
        <f t="shared" si="0"/>
        <v>0</v>
      </c>
      <c r="K34" s="210" t="str">
        <f>IF(J34&gt;0,IF(F34="","Inserire periodo in colonne F e G",IF(G34="","Inserire periodo in colonne F e G",IF(H34="","Inserire gg. di presenza in colonna H",IF(J34&gt;L34,"Errore supera n. max Giorni! verificare periodo inserito",IF(M34="","Inserire Isee in colonna M",IF(NETWORKDAYS.INTL(F34,G34,1,'MENU TENDINA'!I$33:I$44)=J34,"ok","")))))),IF(AND(J34=0,F34&gt;0,G34&gt;0),"Inserire n. giorni colonne H/I",""))</f>
        <v/>
      </c>
      <c r="L34" s="187" t="str">
        <f>IF(J34&gt;0,NETWORKDAYS.INTL(F34,G34,1,'MENU TENDINA'!$I$33:$I$44),"")</f>
        <v/>
      </c>
      <c r="M34" s="76"/>
      <c r="N34" s="142">
        <f t="shared" si="1"/>
        <v>0</v>
      </c>
      <c r="O34" s="142">
        <f t="shared" si="2"/>
        <v>0</v>
      </c>
      <c r="P34" s="142">
        <f t="shared" si="3"/>
        <v>0</v>
      </c>
      <c r="Q34" s="142">
        <f t="shared" si="4"/>
        <v>0</v>
      </c>
      <c r="R34" s="13">
        <f t="shared" si="5"/>
        <v>0</v>
      </c>
      <c r="S34" s="14">
        <f t="shared" si="6"/>
        <v>0</v>
      </c>
      <c r="T34" s="188">
        <f t="shared" si="7"/>
        <v>0</v>
      </c>
      <c r="U34" s="189">
        <f t="shared" si="8"/>
        <v>0</v>
      </c>
      <c r="V34" s="190">
        <f t="shared" si="9"/>
        <v>0</v>
      </c>
      <c r="W34" s="189">
        <f t="shared" si="10"/>
        <v>0</v>
      </c>
      <c r="X34" s="190">
        <f t="shared" si="11"/>
        <v>0</v>
      </c>
      <c r="Y34" s="75">
        <f t="shared" si="12"/>
        <v>0</v>
      </c>
      <c r="Z34" s="103">
        <f t="shared" si="13"/>
        <v>0</v>
      </c>
    </row>
    <row r="35" spans="1:26" ht="24.95" customHeight="1" x14ac:dyDescent="0.35">
      <c r="A35" s="73"/>
      <c r="B35" s="26"/>
      <c r="C35" s="26"/>
      <c r="D35" s="27"/>
      <c r="E35" s="28"/>
      <c r="F35" s="4"/>
      <c r="G35" s="4"/>
      <c r="H35" s="5"/>
      <c r="I35" s="5"/>
      <c r="J35" s="198">
        <f t="shared" si="0"/>
        <v>0</v>
      </c>
      <c r="K35" s="210" t="str">
        <f>IF(J35&gt;0,IF(F35="","Inserire periodo in colonne F e G",IF(G35="","Inserire periodo in colonne F e G",IF(H35="","Inserire gg. di presenza in colonna H",IF(J35&gt;L35,"Errore supera n. max Giorni! verificare periodo inserito",IF(M35="","Inserire Isee in colonna M",IF(NETWORKDAYS.INTL(F35,G35,1,'MENU TENDINA'!I$33:I$44)=J35,"ok","")))))),IF(AND(J35=0,F35&gt;0,G35&gt;0),"Inserire n. giorni colonne H/I",""))</f>
        <v/>
      </c>
      <c r="L35" s="187" t="str">
        <f>IF(J35&gt;0,NETWORKDAYS.INTL(F35,G35,1,'MENU TENDINA'!$I$33:$I$44),"")</f>
        <v/>
      </c>
      <c r="M35" s="76"/>
      <c r="N35" s="142">
        <f t="shared" si="1"/>
        <v>0</v>
      </c>
      <c r="O35" s="142">
        <f t="shared" si="2"/>
        <v>0</v>
      </c>
      <c r="P35" s="142">
        <f t="shared" si="3"/>
        <v>0</v>
      </c>
      <c r="Q35" s="142">
        <f t="shared" si="4"/>
        <v>0</v>
      </c>
      <c r="R35" s="13">
        <f t="shared" si="5"/>
        <v>0</v>
      </c>
      <c r="S35" s="14">
        <f t="shared" si="6"/>
        <v>0</v>
      </c>
      <c r="T35" s="188">
        <f t="shared" si="7"/>
        <v>0</v>
      </c>
      <c r="U35" s="189">
        <f t="shared" si="8"/>
        <v>0</v>
      </c>
      <c r="V35" s="190">
        <f t="shared" si="9"/>
        <v>0</v>
      </c>
      <c r="W35" s="189">
        <f t="shared" si="10"/>
        <v>0</v>
      </c>
      <c r="X35" s="190">
        <f t="shared" si="11"/>
        <v>0</v>
      </c>
      <c r="Y35" s="75">
        <f t="shared" si="12"/>
        <v>0</v>
      </c>
      <c r="Z35" s="103">
        <f t="shared" si="13"/>
        <v>0</v>
      </c>
    </row>
    <row r="36" spans="1:26" ht="24.95" customHeight="1" x14ac:dyDescent="0.35">
      <c r="A36" s="73"/>
      <c r="B36" s="26"/>
      <c r="C36" s="26"/>
      <c r="D36" s="27"/>
      <c r="E36" s="28"/>
      <c r="F36" s="4"/>
      <c r="G36" s="4"/>
      <c r="H36" s="5"/>
      <c r="I36" s="5"/>
      <c r="J36" s="198">
        <f t="shared" si="0"/>
        <v>0</v>
      </c>
      <c r="K36" s="210" t="str">
        <f>IF(J36&gt;0,IF(F36="","Inserire periodo in colonne F e G",IF(G36="","Inserire periodo in colonne F e G",IF(H36="","Inserire gg. di presenza in colonna H",IF(J36&gt;L36,"Errore supera n. max Giorni! verificare periodo inserito",IF(M36="","Inserire Isee in colonna M",IF(NETWORKDAYS.INTL(F36,G36,1,'MENU TENDINA'!I$33:I$44)=J36,"ok","")))))),IF(AND(J36=0,F36&gt;0,G36&gt;0),"Inserire n. giorni colonne H/I",""))</f>
        <v/>
      </c>
      <c r="L36" s="187" t="str">
        <f>IF(J36&gt;0,NETWORKDAYS.INTL(F36,G36,1,'MENU TENDINA'!$I$33:$I$44),"")</f>
        <v/>
      </c>
      <c r="M36" s="76"/>
      <c r="N36" s="142">
        <f t="shared" si="1"/>
        <v>0</v>
      </c>
      <c r="O36" s="142">
        <f t="shared" si="2"/>
        <v>0</v>
      </c>
      <c r="P36" s="142">
        <f t="shared" si="3"/>
        <v>0</v>
      </c>
      <c r="Q36" s="142">
        <f t="shared" si="4"/>
        <v>0</v>
      </c>
      <c r="R36" s="13">
        <f t="shared" si="5"/>
        <v>0</v>
      </c>
      <c r="S36" s="14">
        <f t="shared" si="6"/>
        <v>0</v>
      </c>
      <c r="T36" s="188">
        <f t="shared" si="7"/>
        <v>0</v>
      </c>
      <c r="U36" s="189">
        <f t="shared" si="8"/>
        <v>0</v>
      </c>
      <c r="V36" s="190">
        <f t="shared" si="9"/>
        <v>0</v>
      </c>
      <c r="W36" s="189">
        <f t="shared" si="10"/>
        <v>0</v>
      </c>
      <c r="X36" s="190">
        <f t="shared" si="11"/>
        <v>0</v>
      </c>
      <c r="Y36" s="75">
        <f t="shared" si="12"/>
        <v>0</v>
      </c>
      <c r="Z36" s="103">
        <f t="shared" si="13"/>
        <v>0</v>
      </c>
    </row>
    <row r="37" spans="1:26" ht="24.95" customHeight="1" x14ac:dyDescent="0.35">
      <c r="A37" s="73"/>
      <c r="B37" s="26"/>
      <c r="C37" s="26"/>
      <c r="D37" s="27"/>
      <c r="E37" s="28"/>
      <c r="F37" s="4"/>
      <c r="G37" s="4"/>
      <c r="H37" s="5"/>
      <c r="I37" s="5"/>
      <c r="J37" s="198">
        <f t="shared" si="0"/>
        <v>0</v>
      </c>
      <c r="K37" s="210" t="str">
        <f>IF(J37&gt;0,IF(F37="","Inserire periodo in colonne F e G",IF(G37="","Inserire periodo in colonne F e G",IF(H37="","Inserire gg. di presenza in colonna H",IF(J37&gt;L37,"Errore supera n. max Giorni! verificare periodo inserito",IF(M37="","Inserire Isee in colonna M",IF(NETWORKDAYS.INTL(F37,G37,1,'MENU TENDINA'!I$33:I$44)=J37,"ok","")))))),IF(AND(J37=0,F37&gt;0,G37&gt;0),"Inserire n. giorni colonne H/I",""))</f>
        <v/>
      </c>
      <c r="L37" s="187" t="str">
        <f>IF(J37&gt;0,NETWORKDAYS.INTL(F37,G37,1,'MENU TENDINA'!$I$33:$I$44),"")</f>
        <v/>
      </c>
      <c r="M37" s="76"/>
      <c r="N37" s="142">
        <f t="shared" si="1"/>
        <v>0</v>
      </c>
      <c r="O37" s="142">
        <f t="shared" si="2"/>
        <v>0</v>
      </c>
      <c r="P37" s="142">
        <f t="shared" si="3"/>
        <v>0</v>
      </c>
      <c r="Q37" s="142">
        <f t="shared" si="4"/>
        <v>0</v>
      </c>
      <c r="R37" s="13">
        <f t="shared" si="5"/>
        <v>0</v>
      </c>
      <c r="S37" s="14">
        <f t="shared" si="6"/>
        <v>0</v>
      </c>
      <c r="T37" s="188">
        <f t="shared" si="7"/>
        <v>0</v>
      </c>
      <c r="U37" s="189">
        <f t="shared" si="8"/>
        <v>0</v>
      </c>
      <c r="V37" s="190">
        <f t="shared" si="9"/>
        <v>0</v>
      </c>
      <c r="W37" s="189">
        <f t="shared" si="10"/>
        <v>0</v>
      </c>
      <c r="X37" s="190">
        <f t="shared" si="11"/>
        <v>0</v>
      </c>
      <c r="Y37" s="75">
        <f t="shared" si="12"/>
        <v>0</v>
      </c>
      <c r="Z37" s="103">
        <f t="shared" si="13"/>
        <v>0</v>
      </c>
    </row>
    <row r="38" spans="1:26" ht="24.95" customHeight="1" x14ac:dyDescent="0.35">
      <c r="A38" s="73"/>
      <c r="B38" s="26"/>
      <c r="C38" s="26"/>
      <c r="D38" s="27"/>
      <c r="E38" s="28"/>
      <c r="F38" s="4"/>
      <c r="G38" s="4"/>
      <c r="H38" s="5"/>
      <c r="I38" s="5"/>
      <c r="J38" s="198">
        <f t="shared" si="0"/>
        <v>0</v>
      </c>
      <c r="K38" s="210" t="str">
        <f>IF(J38&gt;0,IF(F38="","Inserire periodo in colonne F e G",IF(G38="","Inserire periodo in colonne F e G",IF(H38="","Inserire gg. di presenza in colonna H",IF(J38&gt;L38,"Errore supera n. max Giorni! verificare periodo inserito",IF(M38="","Inserire Isee in colonna M",IF(NETWORKDAYS.INTL(F38,G38,1,'MENU TENDINA'!I$33:I$44)=J38,"ok","")))))),IF(AND(J38=0,F38&gt;0,G38&gt;0),"Inserire n. giorni colonne H/I",""))</f>
        <v/>
      </c>
      <c r="L38" s="187" t="str">
        <f>IF(J38&gt;0,NETWORKDAYS.INTL(F38,G38,1,'MENU TENDINA'!$I$33:$I$44),"")</f>
        <v/>
      </c>
      <c r="M38" s="76"/>
      <c r="N38" s="142">
        <f t="shared" si="1"/>
        <v>0</v>
      </c>
      <c r="O38" s="142">
        <f t="shared" si="2"/>
        <v>0</v>
      </c>
      <c r="P38" s="142">
        <f t="shared" si="3"/>
        <v>0</v>
      </c>
      <c r="Q38" s="142">
        <f t="shared" si="4"/>
        <v>0</v>
      </c>
      <c r="R38" s="13">
        <f t="shared" si="5"/>
        <v>0</v>
      </c>
      <c r="S38" s="14">
        <f t="shared" si="6"/>
        <v>0</v>
      </c>
      <c r="T38" s="188">
        <f t="shared" si="7"/>
        <v>0</v>
      </c>
      <c r="U38" s="189">
        <f t="shared" si="8"/>
        <v>0</v>
      </c>
      <c r="V38" s="190">
        <f t="shared" si="9"/>
        <v>0</v>
      </c>
      <c r="W38" s="189">
        <f t="shared" si="10"/>
        <v>0</v>
      </c>
      <c r="X38" s="190">
        <f t="shared" si="11"/>
        <v>0</v>
      </c>
      <c r="Y38" s="75">
        <f t="shared" si="12"/>
        <v>0</v>
      </c>
      <c r="Z38" s="103">
        <f t="shared" si="13"/>
        <v>0</v>
      </c>
    </row>
    <row r="39" spans="1:26" ht="24.95" customHeight="1" x14ac:dyDescent="0.35">
      <c r="A39" s="73"/>
      <c r="B39" s="26"/>
      <c r="C39" s="26"/>
      <c r="D39" s="27"/>
      <c r="E39" s="28"/>
      <c r="F39" s="4"/>
      <c r="G39" s="4"/>
      <c r="H39" s="5"/>
      <c r="I39" s="5"/>
      <c r="J39" s="198">
        <f t="shared" si="0"/>
        <v>0</v>
      </c>
      <c r="K39" s="210" t="str">
        <f>IF(J39&gt;0,IF(F39="","Inserire periodo in colonne F e G",IF(G39="","Inserire periodo in colonne F e G",IF(H39="","Inserire gg. di presenza in colonna H",IF(J39&gt;L39,"Errore supera n. max Giorni! verificare periodo inserito",IF(M39="","Inserire Isee in colonna M",IF(NETWORKDAYS.INTL(F39,G39,1,'MENU TENDINA'!I$33:I$44)=J39,"ok","")))))),IF(AND(J39=0,F39&gt;0,G39&gt;0),"Inserire n. giorni colonne H/I",""))</f>
        <v/>
      </c>
      <c r="L39" s="187" t="str">
        <f>IF(J39&gt;0,NETWORKDAYS.INTL(F39,G39,1,'MENU TENDINA'!$I$33:$I$44),"")</f>
        <v/>
      </c>
      <c r="M39" s="76"/>
      <c r="N39" s="142">
        <f t="shared" si="1"/>
        <v>0</v>
      </c>
      <c r="O39" s="142">
        <f t="shared" si="2"/>
        <v>0</v>
      </c>
      <c r="P39" s="142">
        <f t="shared" si="3"/>
        <v>0</v>
      </c>
      <c r="Q39" s="142">
        <f t="shared" si="4"/>
        <v>0</v>
      </c>
      <c r="R39" s="13">
        <f t="shared" si="5"/>
        <v>0</v>
      </c>
      <c r="S39" s="14">
        <f t="shared" si="6"/>
        <v>0</v>
      </c>
      <c r="T39" s="188">
        <f t="shared" si="7"/>
        <v>0</v>
      </c>
      <c r="U39" s="189">
        <f t="shared" si="8"/>
        <v>0</v>
      </c>
      <c r="V39" s="190">
        <f t="shared" si="9"/>
        <v>0</v>
      </c>
      <c r="W39" s="189">
        <f t="shared" si="10"/>
        <v>0</v>
      </c>
      <c r="X39" s="190">
        <f t="shared" si="11"/>
        <v>0</v>
      </c>
      <c r="Y39" s="75">
        <f t="shared" si="12"/>
        <v>0</v>
      </c>
      <c r="Z39" s="103">
        <f t="shared" si="13"/>
        <v>0</v>
      </c>
    </row>
    <row r="40" spans="1:26" ht="24.95" customHeight="1" x14ac:dyDescent="0.35">
      <c r="A40" s="73"/>
      <c r="B40" s="26"/>
      <c r="C40" s="26"/>
      <c r="D40" s="27"/>
      <c r="E40" s="28"/>
      <c r="F40" s="4"/>
      <c r="G40" s="4"/>
      <c r="H40" s="5"/>
      <c r="I40" s="5"/>
      <c r="J40" s="198">
        <f t="shared" si="0"/>
        <v>0</v>
      </c>
      <c r="K40" s="210" t="str">
        <f>IF(J40&gt;0,IF(F40="","Inserire periodo in colonne F e G",IF(G40="","Inserire periodo in colonne F e G",IF(H40="","Inserire gg. di presenza in colonna H",IF(J40&gt;L40,"Errore supera n. max Giorni! verificare periodo inserito",IF(M40="","Inserire Isee in colonna M",IF(NETWORKDAYS.INTL(F40,G40,1,'MENU TENDINA'!I$33:I$44)=J40,"ok","")))))),IF(AND(J40=0,F40&gt;0,G40&gt;0),"Inserire n. giorni colonne H/I",""))</f>
        <v/>
      </c>
      <c r="L40" s="187" t="str">
        <f>IF(J40&gt;0,NETWORKDAYS.INTL(F40,G40,1,'MENU TENDINA'!$I$33:$I$44),"")</f>
        <v/>
      </c>
      <c r="M40" s="76"/>
      <c r="N40" s="142">
        <f t="shared" si="1"/>
        <v>0</v>
      </c>
      <c r="O40" s="142">
        <f t="shared" si="2"/>
        <v>0</v>
      </c>
      <c r="P40" s="142">
        <f t="shared" si="3"/>
        <v>0</v>
      </c>
      <c r="Q40" s="142">
        <f t="shared" si="4"/>
        <v>0</v>
      </c>
      <c r="R40" s="13">
        <f t="shared" si="5"/>
        <v>0</v>
      </c>
      <c r="S40" s="14">
        <f t="shared" si="6"/>
        <v>0</v>
      </c>
      <c r="T40" s="188">
        <f t="shared" si="7"/>
        <v>0</v>
      </c>
      <c r="U40" s="189">
        <f t="shared" si="8"/>
        <v>0</v>
      </c>
      <c r="V40" s="190">
        <f t="shared" si="9"/>
        <v>0</v>
      </c>
      <c r="W40" s="189">
        <f t="shared" si="10"/>
        <v>0</v>
      </c>
      <c r="X40" s="190">
        <f t="shared" si="11"/>
        <v>0</v>
      </c>
      <c r="Y40" s="75">
        <f t="shared" si="12"/>
        <v>0</v>
      </c>
      <c r="Z40" s="103">
        <f t="shared" si="13"/>
        <v>0</v>
      </c>
    </row>
    <row r="41" spans="1:26" ht="24.95" customHeight="1" x14ac:dyDescent="0.35">
      <c r="A41" s="73"/>
      <c r="B41" s="26"/>
      <c r="C41" s="26"/>
      <c r="D41" s="27"/>
      <c r="E41" s="28"/>
      <c r="F41" s="4"/>
      <c r="G41" s="4"/>
      <c r="H41" s="5"/>
      <c r="I41" s="5"/>
      <c r="J41" s="198">
        <f t="shared" si="0"/>
        <v>0</v>
      </c>
      <c r="K41" s="210" t="str">
        <f>IF(J41&gt;0,IF(F41="","Inserire periodo in colonne F e G",IF(G41="","Inserire periodo in colonne F e G",IF(H41="","Inserire gg. di presenza in colonna H",IF(J41&gt;L41,"Errore supera n. max Giorni! verificare periodo inserito",IF(M41="","Inserire Isee in colonna M",IF(NETWORKDAYS.INTL(F41,G41,1,'MENU TENDINA'!I$33:I$44)=J41,"ok","")))))),IF(AND(J41=0,F41&gt;0,G41&gt;0),"Inserire n. giorni colonne H/I",""))</f>
        <v/>
      </c>
      <c r="L41" s="187" t="str">
        <f>IF(J41&gt;0,NETWORKDAYS.INTL(F41,G41,1,'MENU TENDINA'!$I$33:$I$44),"")</f>
        <v/>
      </c>
      <c r="M41" s="76"/>
      <c r="N41" s="142">
        <f t="shared" si="1"/>
        <v>0</v>
      </c>
      <c r="O41" s="142">
        <f t="shared" si="2"/>
        <v>0</v>
      </c>
      <c r="P41" s="142">
        <f t="shared" si="3"/>
        <v>0</v>
      </c>
      <c r="Q41" s="142">
        <f t="shared" si="4"/>
        <v>0</v>
      </c>
      <c r="R41" s="13">
        <f t="shared" si="5"/>
        <v>0</v>
      </c>
      <c r="S41" s="14">
        <f t="shared" si="6"/>
        <v>0</v>
      </c>
      <c r="T41" s="188">
        <f t="shared" si="7"/>
        <v>0</v>
      </c>
      <c r="U41" s="189">
        <f t="shared" si="8"/>
        <v>0</v>
      </c>
      <c r="V41" s="190">
        <f t="shared" si="9"/>
        <v>0</v>
      </c>
      <c r="W41" s="189">
        <f t="shared" si="10"/>
        <v>0</v>
      </c>
      <c r="X41" s="190">
        <f t="shared" si="11"/>
        <v>0</v>
      </c>
      <c r="Y41" s="75">
        <f t="shared" si="12"/>
        <v>0</v>
      </c>
      <c r="Z41" s="103">
        <f t="shared" si="13"/>
        <v>0</v>
      </c>
    </row>
    <row r="42" spans="1:26" ht="24.95" customHeight="1" x14ac:dyDescent="0.35">
      <c r="A42" s="73"/>
      <c r="B42" s="26"/>
      <c r="C42" s="26"/>
      <c r="D42" s="27"/>
      <c r="E42" s="28"/>
      <c r="F42" s="4"/>
      <c r="G42" s="4"/>
      <c r="H42" s="5"/>
      <c r="I42" s="5"/>
      <c r="J42" s="198">
        <f t="shared" si="0"/>
        <v>0</v>
      </c>
      <c r="K42" s="210" t="str">
        <f>IF(J42&gt;0,IF(F42="","Inserire periodo in colonne F e G",IF(G42="","Inserire periodo in colonne F e G",IF(H42="","Inserire gg. di presenza in colonna H",IF(J42&gt;L42,"Errore supera n. max Giorni! verificare periodo inserito",IF(M42="","Inserire Isee in colonna M",IF(NETWORKDAYS.INTL(F42,G42,1,'MENU TENDINA'!I$33:I$44)=J42,"ok","")))))),IF(AND(J42=0,F42&gt;0,G42&gt;0),"Inserire n. giorni colonne H/I",""))</f>
        <v/>
      </c>
      <c r="L42" s="187" t="str">
        <f>IF(J42&gt;0,NETWORKDAYS.INTL(F42,G42,1,'MENU TENDINA'!$I$33:$I$44),"")</f>
        <v/>
      </c>
      <c r="M42" s="76"/>
      <c r="N42" s="142">
        <f t="shared" si="1"/>
        <v>0</v>
      </c>
      <c r="O42" s="142">
        <f t="shared" si="2"/>
        <v>0</v>
      </c>
      <c r="P42" s="142">
        <f t="shared" si="3"/>
        <v>0</v>
      </c>
      <c r="Q42" s="142">
        <f t="shared" si="4"/>
        <v>0</v>
      </c>
      <c r="R42" s="13">
        <f t="shared" si="5"/>
        <v>0</v>
      </c>
      <c r="S42" s="14">
        <f t="shared" si="6"/>
        <v>0</v>
      </c>
      <c r="T42" s="188">
        <f t="shared" si="7"/>
        <v>0</v>
      </c>
      <c r="U42" s="189">
        <f t="shared" si="8"/>
        <v>0</v>
      </c>
      <c r="V42" s="190">
        <f t="shared" si="9"/>
        <v>0</v>
      </c>
      <c r="W42" s="189">
        <f t="shared" si="10"/>
        <v>0</v>
      </c>
      <c r="X42" s="190">
        <f t="shared" si="11"/>
        <v>0</v>
      </c>
      <c r="Y42" s="75">
        <f t="shared" si="12"/>
        <v>0</v>
      </c>
      <c r="Z42" s="103">
        <f t="shared" si="13"/>
        <v>0</v>
      </c>
    </row>
    <row r="43" spans="1:26" ht="24.95" customHeight="1" x14ac:dyDescent="0.35">
      <c r="A43" s="73"/>
      <c r="B43" s="26"/>
      <c r="C43" s="26"/>
      <c r="D43" s="27"/>
      <c r="E43" s="28"/>
      <c r="F43" s="4"/>
      <c r="G43" s="4"/>
      <c r="H43" s="5"/>
      <c r="I43" s="5"/>
      <c r="J43" s="198">
        <f t="shared" si="0"/>
        <v>0</v>
      </c>
      <c r="K43" s="210" t="str">
        <f>IF(J43&gt;0,IF(F43="","Inserire periodo in colonne F e G",IF(G43="","Inserire periodo in colonne F e G",IF(H43="","Inserire gg. di presenza in colonna H",IF(J43&gt;L43,"Errore supera n. max Giorni! verificare periodo inserito",IF(M43="","Inserire Isee in colonna M",IF(NETWORKDAYS.INTL(F43,G43,1,'MENU TENDINA'!I$33:I$44)=J43,"ok","")))))),IF(AND(J43=0,F43&gt;0,G43&gt;0),"Inserire n. giorni colonne H/I",""))</f>
        <v/>
      </c>
      <c r="L43" s="187" t="str">
        <f>IF(J43&gt;0,NETWORKDAYS.INTL(F43,G43,1,'MENU TENDINA'!$I$33:$I$44),"")</f>
        <v/>
      </c>
      <c r="M43" s="76"/>
      <c r="N43" s="142">
        <f t="shared" si="1"/>
        <v>0</v>
      </c>
      <c r="O43" s="142">
        <f t="shared" si="2"/>
        <v>0</v>
      </c>
      <c r="P43" s="142">
        <f t="shared" si="3"/>
        <v>0</v>
      </c>
      <c r="Q43" s="142">
        <f t="shared" si="4"/>
        <v>0</v>
      </c>
      <c r="R43" s="13">
        <f t="shared" si="5"/>
        <v>0</v>
      </c>
      <c r="S43" s="14">
        <f t="shared" si="6"/>
        <v>0</v>
      </c>
      <c r="T43" s="188">
        <f t="shared" si="7"/>
        <v>0</v>
      </c>
      <c r="U43" s="189">
        <f t="shared" si="8"/>
        <v>0</v>
      </c>
      <c r="V43" s="190">
        <f t="shared" si="9"/>
        <v>0</v>
      </c>
      <c r="W43" s="189">
        <f t="shared" si="10"/>
        <v>0</v>
      </c>
      <c r="X43" s="190">
        <f t="shared" si="11"/>
        <v>0</v>
      </c>
      <c r="Y43" s="75">
        <f t="shared" si="12"/>
        <v>0</v>
      </c>
      <c r="Z43" s="103">
        <f t="shared" si="13"/>
        <v>0</v>
      </c>
    </row>
    <row r="44" spans="1:26" ht="24.95" customHeight="1" x14ac:dyDescent="0.35">
      <c r="A44" s="73"/>
      <c r="B44" s="26"/>
      <c r="C44" s="26"/>
      <c r="D44" s="27"/>
      <c r="E44" s="28"/>
      <c r="F44" s="4"/>
      <c r="G44" s="4"/>
      <c r="H44" s="5"/>
      <c r="I44" s="5"/>
      <c r="J44" s="198">
        <f t="shared" si="0"/>
        <v>0</v>
      </c>
      <c r="K44" s="210" t="str">
        <f>IF(J44&gt;0,IF(F44="","Inserire periodo in colonne F e G",IF(G44="","Inserire periodo in colonne F e G",IF(H44="","Inserire gg. di presenza in colonna H",IF(J44&gt;L44,"Errore supera n. max Giorni! verificare periodo inserito",IF(M44="","Inserire Isee in colonna M",IF(NETWORKDAYS.INTL(F44,G44,1,'MENU TENDINA'!I$33:I$44)=J44,"ok","")))))),IF(AND(J44=0,F44&gt;0,G44&gt;0),"Inserire n. giorni colonne H/I",""))</f>
        <v/>
      </c>
      <c r="L44" s="187" t="str">
        <f>IF(J44&gt;0,NETWORKDAYS.INTL(F44,G44,1,'MENU TENDINA'!$I$33:$I$44),"")</f>
        <v/>
      </c>
      <c r="M44" s="76"/>
      <c r="N44" s="142">
        <f t="shared" si="1"/>
        <v>0</v>
      </c>
      <c r="O44" s="142">
        <f t="shared" si="2"/>
        <v>0</v>
      </c>
      <c r="P44" s="142">
        <f t="shared" si="3"/>
        <v>0</v>
      </c>
      <c r="Q44" s="142">
        <f t="shared" si="4"/>
        <v>0</v>
      </c>
      <c r="R44" s="13">
        <f t="shared" si="5"/>
        <v>0</v>
      </c>
      <c r="S44" s="14">
        <f t="shared" si="6"/>
        <v>0</v>
      </c>
      <c r="T44" s="188">
        <f t="shared" si="7"/>
        <v>0</v>
      </c>
      <c r="U44" s="189">
        <f t="shared" si="8"/>
        <v>0</v>
      </c>
      <c r="V44" s="190">
        <f t="shared" si="9"/>
        <v>0</v>
      </c>
      <c r="W44" s="189">
        <f t="shared" si="10"/>
        <v>0</v>
      </c>
      <c r="X44" s="190">
        <f t="shared" si="11"/>
        <v>0</v>
      </c>
      <c r="Y44" s="75">
        <f t="shared" si="12"/>
        <v>0</v>
      </c>
      <c r="Z44" s="103">
        <f t="shared" si="13"/>
        <v>0</v>
      </c>
    </row>
    <row r="45" spans="1:26" ht="24.95" customHeight="1" x14ac:dyDescent="0.35">
      <c r="A45" s="73"/>
      <c r="B45" s="26"/>
      <c r="C45" s="26"/>
      <c r="D45" s="27"/>
      <c r="E45" s="28"/>
      <c r="F45" s="4"/>
      <c r="G45" s="4"/>
      <c r="H45" s="5"/>
      <c r="I45" s="5"/>
      <c r="J45" s="198">
        <f t="shared" si="0"/>
        <v>0</v>
      </c>
      <c r="K45" s="210" t="str">
        <f>IF(J45&gt;0,IF(F45="","Inserire periodo in colonne F e G",IF(G45="","Inserire periodo in colonne F e G",IF(H45="","Inserire gg. di presenza in colonna H",IF(J45&gt;L45,"Errore supera n. max Giorni! verificare periodo inserito",IF(M45="","Inserire Isee in colonna M",IF(NETWORKDAYS.INTL(F45,G45,1,'MENU TENDINA'!I$33:I$44)=J45,"ok","")))))),IF(AND(J45=0,F45&gt;0,G45&gt;0),"Inserire n. giorni colonne H/I",""))</f>
        <v/>
      </c>
      <c r="L45" s="187" t="str">
        <f>IF(J45&gt;0,NETWORKDAYS.INTL(F45,G45,1,'MENU TENDINA'!$I$33:$I$44),"")</f>
        <v/>
      </c>
      <c r="M45" s="76"/>
      <c r="N45" s="142">
        <f t="shared" si="1"/>
        <v>0</v>
      </c>
      <c r="O45" s="142">
        <f t="shared" si="2"/>
        <v>0</v>
      </c>
      <c r="P45" s="142">
        <f t="shared" si="3"/>
        <v>0</v>
      </c>
      <c r="Q45" s="142">
        <f t="shared" si="4"/>
        <v>0</v>
      </c>
      <c r="R45" s="13">
        <f t="shared" si="5"/>
        <v>0</v>
      </c>
      <c r="S45" s="14">
        <f t="shared" si="6"/>
        <v>0</v>
      </c>
      <c r="T45" s="188">
        <f t="shared" si="7"/>
        <v>0</v>
      </c>
      <c r="U45" s="189">
        <f t="shared" si="8"/>
        <v>0</v>
      </c>
      <c r="V45" s="190">
        <f t="shared" si="9"/>
        <v>0</v>
      </c>
      <c r="W45" s="189">
        <f t="shared" si="10"/>
        <v>0</v>
      </c>
      <c r="X45" s="190">
        <f t="shared" si="11"/>
        <v>0</v>
      </c>
      <c r="Y45" s="75">
        <f t="shared" si="12"/>
        <v>0</v>
      </c>
      <c r="Z45" s="103">
        <f t="shared" si="13"/>
        <v>0</v>
      </c>
    </row>
    <row r="46" spans="1:26" ht="24.95" customHeight="1" x14ac:dyDescent="0.35">
      <c r="A46" s="73"/>
      <c r="B46" s="26"/>
      <c r="C46" s="26"/>
      <c r="D46" s="27"/>
      <c r="E46" s="28"/>
      <c r="F46" s="4"/>
      <c r="G46" s="4"/>
      <c r="H46" s="5"/>
      <c r="I46" s="5"/>
      <c r="J46" s="198">
        <f t="shared" si="0"/>
        <v>0</v>
      </c>
      <c r="K46" s="210" t="str">
        <f>IF(J46&gt;0,IF(F46="","Inserire periodo in colonne F e G",IF(G46="","Inserire periodo in colonne F e G",IF(H46="","Inserire gg. di presenza in colonna H",IF(J46&gt;L46,"Errore supera n. max Giorni! verificare periodo inserito",IF(M46="","Inserire Isee in colonna M",IF(NETWORKDAYS.INTL(F46,G46,1,'MENU TENDINA'!I$33:I$44)=J46,"ok","")))))),IF(AND(J46=0,F46&gt;0,G46&gt;0),"Inserire n. giorni colonne H/I",""))</f>
        <v/>
      </c>
      <c r="L46" s="187" t="str">
        <f>IF(J46&gt;0,NETWORKDAYS.INTL(F46,G46,1,'MENU TENDINA'!$I$33:$I$44),"")</f>
        <v/>
      </c>
      <c r="M46" s="76"/>
      <c r="N46" s="142">
        <f t="shared" si="1"/>
        <v>0</v>
      </c>
      <c r="O46" s="142">
        <f t="shared" si="2"/>
        <v>0</v>
      </c>
      <c r="P46" s="142">
        <f t="shared" si="3"/>
        <v>0</v>
      </c>
      <c r="Q46" s="142">
        <f t="shared" si="4"/>
        <v>0</v>
      </c>
      <c r="R46" s="13">
        <f t="shared" si="5"/>
        <v>0</v>
      </c>
      <c r="S46" s="14">
        <f t="shared" si="6"/>
        <v>0</v>
      </c>
      <c r="T46" s="188">
        <f t="shared" si="7"/>
        <v>0</v>
      </c>
      <c r="U46" s="189">
        <f t="shared" si="8"/>
        <v>0</v>
      </c>
      <c r="V46" s="190">
        <f t="shared" si="9"/>
        <v>0</v>
      </c>
      <c r="W46" s="189">
        <f t="shared" si="10"/>
        <v>0</v>
      </c>
      <c r="X46" s="190">
        <f t="shared" si="11"/>
        <v>0</v>
      </c>
      <c r="Y46" s="75">
        <f t="shared" si="12"/>
        <v>0</v>
      </c>
      <c r="Z46" s="103">
        <f t="shared" si="13"/>
        <v>0</v>
      </c>
    </row>
    <row r="47" spans="1:26" ht="24.95" customHeight="1" x14ac:dyDescent="0.35">
      <c r="A47" s="73"/>
      <c r="B47" s="26"/>
      <c r="C47" s="26"/>
      <c r="D47" s="27"/>
      <c r="E47" s="28"/>
      <c r="F47" s="4"/>
      <c r="G47" s="4"/>
      <c r="H47" s="5"/>
      <c r="I47" s="5"/>
      <c r="J47" s="198">
        <f t="shared" si="0"/>
        <v>0</v>
      </c>
      <c r="K47" s="210" t="str">
        <f>IF(J47&gt;0,IF(F47="","Inserire periodo in colonne F e G",IF(G47="","Inserire periodo in colonne F e G",IF(H47="","Inserire gg. di presenza in colonna H",IF(J47&gt;L47,"Errore supera n. max Giorni! verificare periodo inserito",IF(M47="","Inserire Isee in colonna M",IF(NETWORKDAYS.INTL(F47,G47,1,'MENU TENDINA'!I$33:I$44)=J47,"ok","")))))),IF(AND(J47=0,F47&gt;0,G47&gt;0),"Inserire n. giorni colonne H/I",""))</f>
        <v/>
      </c>
      <c r="L47" s="187" t="str">
        <f>IF(J47&gt;0,NETWORKDAYS.INTL(F47,G47,1,'MENU TENDINA'!$I$33:$I$44),"")</f>
        <v/>
      </c>
      <c r="M47" s="76"/>
      <c r="N47" s="142">
        <f t="shared" si="1"/>
        <v>0</v>
      </c>
      <c r="O47" s="142">
        <f t="shared" si="2"/>
        <v>0</v>
      </c>
      <c r="P47" s="142">
        <f t="shared" si="3"/>
        <v>0</v>
      </c>
      <c r="Q47" s="142">
        <f t="shared" si="4"/>
        <v>0</v>
      </c>
      <c r="R47" s="13">
        <f t="shared" si="5"/>
        <v>0</v>
      </c>
      <c r="S47" s="14">
        <f t="shared" si="6"/>
        <v>0</v>
      </c>
      <c r="T47" s="188">
        <f t="shared" si="7"/>
        <v>0</v>
      </c>
      <c r="U47" s="189">
        <f t="shared" si="8"/>
        <v>0</v>
      </c>
      <c r="V47" s="190">
        <f t="shared" si="9"/>
        <v>0</v>
      </c>
      <c r="W47" s="189">
        <f t="shared" si="10"/>
        <v>0</v>
      </c>
      <c r="X47" s="190">
        <f t="shared" si="11"/>
        <v>0</v>
      </c>
      <c r="Y47" s="75">
        <f t="shared" si="12"/>
        <v>0</v>
      </c>
      <c r="Z47" s="103">
        <f t="shared" si="13"/>
        <v>0</v>
      </c>
    </row>
    <row r="48" spans="1:26" ht="24.95" customHeight="1" x14ac:dyDescent="0.35">
      <c r="A48" s="73"/>
      <c r="B48" s="26"/>
      <c r="C48" s="26"/>
      <c r="D48" s="27"/>
      <c r="E48" s="28"/>
      <c r="F48" s="4"/>
      <c r="G48" s="4"/>
      <c r="H48" s="5"/>
      <c r="I48" s="5"/>
      <c r="J48" s="198">
        <f t="shared" si="0"/>
        <v>0</v>
      </c>
      <c r="K48" s="210" t="str">
        <f>IF(J48&gt;0,IF(F48="","Inserire periodo in colonne F e G",IF(G48="","Inserire periodo in colonne F e G",IF(H48="","Inserire gg. di presenza in colonna H",IF(J48&gt;L48,"Errore supera n. max Giorni! verificare periodo inserito",IF(M48="","Inserire Isee in colonna M",IF(NETWORKDAYS.INTL(F48,G48,1,'MENU TENDINA'!I$33:I$44)=J48,"ok","")))))),IF(AND(J48=0,F48&gt;0,G48&gt;0),"Inserire n. giorni colonne H/I",""))</f>
        <v/>
      </c>
      <c r="L48" s="187" t="str">
        <f>IF(J48&gt;0,NETWORKDAYS.INTL(F48,G48,1,'MENU TENDINA'!$I$33:$I$44),"")</f>
        <v/>
      </c>
      <c r="M48" s="76"/>
      <c r="N48" s="142">
        <f t="shared" si="1"/>
        <v>0</v>
      </c>
      <c r="O48" s="142">
        <f t="shared" si="2"/>
        <v>0</v>
      </c>
      <c r="P48" s="142">
        <f t="shared" si="3"/>
        <v>0</v>
      </c>
      <c r="Q48" s="142">
        <f t="shared" si="4"/>
        <v>0</v>
      </c>
      <c r="R48" s="13">
        <f t="shared" si="5"/>
        <v>0</v>
      </c>
      <c r="S48" s="14">
        <f t="shared" si="6"/>
        <v>0</v>
      </c>
      <c r="T48" s="188">
        <f t="shared" si="7"/>
        <v>0</v>
      </c>
      <c r="U48" s="189">
        <f t="shared" si="8"/>
        <v>0</v>
      </c>
      <c r="V48" s="190">
        <f t="shared" si="9"/>
        <v>0</v>
      </c>
      <c r="W48" s="189">
        <f t="shared" si="10"/>
        <v>0</v>
      </c>
      <c r="X48" s="190">
        <f t="shared" si="11"/>
        <v>0</v>
      </c>
      <c r="Y48" s="75">
        <f t="shared" si="12"/>
        <v>0</v>
      </c>
      <c r="Z48" s="103">
        <f t="shared" si="13"/>
        <v>0</v>
      </c>
    </row>
    <row r="49" spans="1:26" ht="24.95" customHeight="1" x14ac:dyDescent="0.35">
      <c r="A49" s="73"/>
      <c r="B49" s="26"/>
      <c r="C49" s="26"/>
      <c r="D49" s="27"/>
      <c r="E49" s="28"/>
      <c r="F49" s="4"/>
      <c r="G49" s="4"/>
      <c r="H49" s="5"/>
      <c r="I49" s="5"/>
      <c r="J49" s="198">
        <f t="shared" si="0"/>
        <v>0</v>
      </c>
      <c r="K49" s="210" t="str">
        <f>IF(J49&gt;0,IF(F49="","Inserire periodo in colonne F e G",IF(G49="","Inserire periodo in colonne F e G",IF(H49="","Inserire gg. di presenza in colonna H",IF(J49&gt;L49,"Errore supera n. max Giorni! verificare periodo inserito",IF(M49="","Inserire Isee in colonna M",IF(NETWORKDAYS.INTL(F49,G49,1,'MENU TENDINA'!I$33:I$44)=J49,"ok","")))))),IF(AND(J49=0,F49&gt;0,G49&gt;0),"Inserire n. giorni colonne H/I",""))</f>
        <v/>
      </c>
      <c r="L49" s="187" t="str">
        <f>IF(J49&gt;0,NETWORKDAYS.INTL(F49,G49,1,'MENU TENDINA'!$I$33:$I$44),"")</f>
        <v/>
      </c>
      <c r="M49" s="76"/>
      <c r="N49" s="142">
        <f t="shared" si="1"/>
        <v>0</v>
      </c>
      <c r="O49" s="142">
        <f t="shared" si="2"/>
        <v>0</v>
      </c>
      <c r="P49" s="142">
        <f t="shared" si="3"/>
        <v>0</v>
      </c>
      <c r="Q49" s="142">
        <f t="shared" si="4"/>
        <v>0</v>
      </c>
      <c r="R49" s="13">
        <f t="shared" si="5"/>
        <v>0</v>
      </c>
      <c r="S49" s="14">
        <f t="shared" si="6"/>
        <v>0</v>
      </c>
      <c r="T49" s="188">
        <f t="shared" si="7"/>
        <v>0</v>
      </c>
      <c r="U49" s="189">
        <f t="shared" si="8"/>
        <v>0</v>
      </c>
      <c r="V49" s="190">
        <f t="shared" si="9"/>
        <v>0</v>
      </c>
      <c r="W49" s="189">
        <f t="shared" si="10"/>
        <v>0</v>
      </c>
      <c r="X49" s="190">
        <f t="shared" si="11"/>
        <v>0</v>
      </c>
      <c r="Y49" s="75">
        <f t="shared" si="12"/>
        <v>0</v>
      </c>
      <c r="Z49" s="103">
        <f t="shared" si="13"/>
        <v>0</v>
      </c>
    </row>
    <row r="50" spans="1:26" ht="24.95" customHeight="1" x14ac:dyDescent="0.35">
      <c r="A50" s="73"/>
      <c r="B50" s="26"/>
      <c r="C50" s="26"/>
      <c r="D50" s="27"/>
      <c r="E50" s="28"/>
      <c r="F50" s="4"/>
      <c r="G50" s="4"/>
      <c r="H50" s="5"/>
      <c r="I50" s="5"/>
      <c r="J50" s="198">
        <f t="shared" si="0"/>
        <v>0</v>
      </c>
      <c r="K50" s="210" t="str">
        <f>IF(J50&gt;0,IF(F50="","Inserire periodo in colonne F e G",IF(G50="","Inserire periodo in colonne F e G",IF(H50="","Inserire gg. di presenza in colonna H",IF(J50&gt;L50,"Errore supera n. max Giorni! verificare periodo inserito",IF(M50="","Inserire Isee in colonna M",IF(NETWORKDAYS.INTL(F50,G50,1,'MENU TENDINA'!I$33:I$44)=J50,"ok","")))))),IF(AND(J50=0,F50&gt;0,G50&gt;0),"Inserire n. giorni colonne H/I",""))</f>
        <v/>
      </c>
      <c r="L50" s="187" t="str">
        <f>IF(J50&gt;0,NETWORKDAYS.INTL(F50,G50,1,'MENU TENDINA'!$I$33:$I$44),"")</f>
        <v/>
      </c>
      <c r="M50" s="76"/>
      <c r="N50" s="142">
        <f t="shared" si="1"/>
        <v>0</v>
      </c>
      <c r="O50" s="142">
        <f t="shared" si="2"/>
        <v>0</v>
      </c>
      <c r="P50" s="142">
        <f t="shared" si="3"/>
        <v>0</v>
      </c>
      <c r="Q50" s="142">
        <f t="shared" si="4"/>
        <v>0</v>
      </c>
      <c r="R50" s="13">
        <f t="shared" si="5"/>
        <v>0</v>
      </c>
      <c r="S50" s="14">
        <f t="shared" si="6"/>
        <v>0</v>
      </c>
      <c r="T50" s="188">
        <f t="shared" si="7"/>
        <v>0</v>
      </c>
      <c r="U50" s="189">
        <f t="shared" si="8"/>
        <v>0</v>
      </c>
      <c r="V50" s="190">
        <f t="shared" si="9"/>
        <v>0</v>
      </c>
      <c r="W50" s="189">
        <f t="shared" si="10"/>
        <v>0</v>
      </c>
      <c r="X50" s="190">
        <f t="shared" si="11"/>
        <v>0</v>
      </c>
      <c r="Y50" s="75">
        <f t="shared" si="12"/>
        <v>0</v>
      </c>
      <c r="Z50" s="103">
        <f t="shared" si="13"/>
        <v>0</v>
      </c>
    </row>
    <row r="51" spans="1:26" ht="24.95" customHeight="1" x14ac:dyDescent="0.35">
      <c r="A51" s="73"/>
      <c r="B51" s="26"/>
      <c r="C51" s="26"/>
      <c r="D51" s="27"/>
      <c r="E51" s="28"/>
      <c r="F51" s="4"/>
      <c r="G51" s="4"/>
      <c r="H51" s="5"/>
      <c r="I51" s="5"/>
      <c r="J51" s="198">
        <f t="shared" si="0"/>
        <v>0</v>
      </c>
      <c r="K51" s="210" t="str">
        <f>IF(J51&gt;0,IF(F51="","Inserire periodo in colonne F e G",IF(G51="","Inserire periodo in colonne F e G",IF(H51="","Inserire gg. di presenza in colonna H",IF(J51&gt;L51,"Errore supera n. max Giorni! verificare periodo inserito",IF(M51="","Inserire Isee in colonna M",IF(NETWORKDAYS.INTL(F51,G51,1,'MENU TENDINA'!I$33:I$44)=J51,"ok","")))))),IF(AND(J51=0,F51&gt;0,G51&gt;0),"Inserire n. giorni colonne H/I",""))</f>
        <v/>
      </c>
      <c r="L51" s="187" t="str">
        <f>IF(J51&gt;0,NETWORKDAYS.INTL(F51,G51,1,'MENU TENDINA'!$I$33:$I$44),"")</f>
        <v/>
      </c>
      <c r="M51" s="76"/>
      <c r="N51" s="142">
        <f t="shared" si="1"/>
        <v>0</v>
      </c>
      <c r="O51" s="142">
        <f t="shared" si="2"/>
        <v>0</v>
      </c>
      <c r="P51" s="142">
        <f t="shared" si="3"/>
        <v>0</v>
      </c>
      <c r="Q51" s="142">
        <f t="shared" si="4"/>
        <v>0</v>
      </c>
      <c r="R51" s="13">
        <f t="shared" si="5"/>
        <v>0</v>
      </c>
      <c r="S51" s="14">
        <f t="shared" si="6"/>
        <v>0</v>
      </c>
      <c r="T51" s="188">
        <f t="shared" si="7"/>
        <v>0</v>
      </c>
      <c r="U51" s="189">
        <f t="shared" si="8"/>
        <v>0</v>
      </c>
      <c r="V51" s="190">
        <f t="shared" si="9"/>
        <v>0</v>
      </c>
      <c r="W51" s="189">
        <f t="shared" si="10"/>
        <v>0</v>
      </c>
      <c r="X51" s="190">
        <f t="shared" si="11"/>
        <v>0</v>
      </c>
      <c r="Y51" s="75">
        <f t="shared" si="12"/>
        <v>0</v>
      </c>
      <c r="Z51" s="103">
        <f t="shared" si="13"/>
        <v>0</v>
      </c>
    </row>
    <row r="52" spans="1:26" ht="24.95" customHeight="1" x14ac:dyDescent="0.35">
      <c r="A52" s="73"/>
      <c r="B52" s="26"/>
      <c r="C52" s="26"/>
      <c r="D52" s="27"/>
      <c r="E52" s="28"/>
      <c r="F52" s="4"/>
      <c r="G52" s="4"/>
      <c r="H52" s="5"/>
      <c r="I52" s="5"/>
      <c r="J52" s="198">
        <f t="shared" si="0"/>
        <v>0</v>
      </c>
      <c r="K52" s="210" t="str">
        <f>IF(J52&gt;0,IF(F52="","Inserire periodo in colonne F e G",IF(G52="","Inserire periodo in colonne F e G",IF(H52="","Inserire gg. di presenza in colonna H",IF(J52&gt;L52,"Errore supera n. max Giorni! verificare periodo inserito",IF(M52="","Inserire Isee in colonna M",IF(NETWORKDAYS.INTL(F52,G52,1,'MENU TENDINA'!I$33:I$44)=J52,"ok","")))))),IF(AND(J52=0,F52&gt;0,G52&gt;0),"Inserire n. giorni colonne H/I",""))</f>
        <v/>
      </c>
      <c r="L52" s="187" t="str">
        <f>IF(J52&gt;0,NETWORKDAYS.INTL(F52,G52,1,'MENU TENDINA'!$I$33:$I$44),"")</f>
        <v/>
      </c>
      <c r="M52" s="76"/>
      <c r="N52" s="142">
        <f t="shared" si="1"/>
        <v>0</v>
      </c>
      <c r="O52" s="142">
        <f t="shared" si="2"/>
        <v>0</v>
      </c>
      <c r="P52" s="142">
        <f t="shared" si="3"/>
        <v>0</v>
      </c>
      <c r="Q52" s="142">
        <f t="shared" si="4"/>
        <v>0</v>
      </c>
      <c r="R52" s="13">
        <f t="shared" si="5"/>
        <v>0</v>
      </c>
      <c r="S52" s="14">
        <f t="shared" si="6"/>
        <v>0</v>
      </c>
      <c r="T52" s="188">
        <f t="shared" si="7"/>
        <v>0</v>
      </c>
      <c r="U52" s="189">
        <f t="shared" si="8"/>
        <v>0</v>
      </c>
      <c r="V52" s="190">
        <f t="shared" si="9"/>
        <v>0</v>
      </c>
      <c r="W52" s="189">
        <f t="shared" si="10"/>
        <v>0</v>
      </c>
      <c r="X52" s="190">
        <f t="shared" si="11"/>
        <v>0</v>
      </c>
      <c r="Y52" s="75">
        <f t="shared" si="12"/>
        <v>0</v>
      </c>
      <c r="Z52" s="103">
        <f t="shared" si="13"/>
        <v>0</v>
      </c>
    </row>
    <row r="53" spans="1:26" ht="24.95" customHeight="1" x14ac:dyDescent="0.35">
      <c r="A53" s="73"/>
      <c r="B53" s="26"/>
      <c r="C53" s="26"/>
      <c r="D53" s="27"/>
      <c r="E53" s="28"/>
      <c r="F53" s="4"/>
      <c r="G53" s="4"/>
      <c r="H53" s="5"/>
      <c r="I53" s="5"/>
      <c r="J53" s="198">
        <f t="shared" si="0"/>
        <v>0</v>
      </c>
      <c r="K53" s="210" t="str">
        <f>IF(J53&gt;0,IF(F53="","Inserire periodo in colonne F e G",IF(G53="","Inserire periodo in colonne F e G",IF(H53="","Inserire gg. di presenza in colonna H",IF(J53&gt;L53,"Errore supera n. max Giorni! verificare periodo inserito",IF(M53="","Inserire Isee in colonna M",IF(NETWORKDAYS.INTL(F53,G53,1,'MENU TENDINA'!I$33:I$44)=J53,"ok","")))))),IF(AND(J53=0,F53&gt;0,G53&gt;0),"Inserire n. giorni colonne H/I",""))</f>
        <v/>
      </c>
      <c r="L53" s="187" t="str">
        <f>IF(J53&gt;0,NETWORKDAYS.INTL(F53,G53,1,'MENU TENDINA'!$I$33:$I$44),"")</f>
        <v/>
      </c>
      <c r="M53" s="76"/>
      <c r="N53" s="142">
        <f t="shared" si="1"/>
        <v>0</v>
      </c>
      <c r="O53" s="142">
        <f t="shared" si="2"/>
        <v>0</v>
      </c>
      <c r="P53" s="142">
        <f t="shared" si="3"/>
        <v>0</v>
      </c>
      <c r="Q53" s="142">
        <f t="shared" si="4"/>
        <v>0</v>
      </c>
      <c r="R53" s="13">
        <f t="shared" si="5"/>
        <v>0</v>
      </c>
      <c r="S53" s="14">
        <f t="shared" si="6"/>
        <v>0</v>
      </c>
      <c r="T53" s="188">
        <f t="shared" si="7"/>
        <v>0</v>
      </c>
      <c r="U53" s="189">
        <f t="shared" si="8"/>
        <v>0</v>
      </c>
      <c r="V53" s="190">
        <f t="shared" si="9"/>
        <v>0</v>
      </c>
      <c r="W53" s="189">
        <f t="shared" si="10"/>
        <v>0</v>
      </c>
      <c r="X53" s="190">
        <f t="shared" si="11"/>
        <v>0</v>
      </c>
      <c r="Y53" s="75">
        <f t="shared" si="12"/>
        <v>0</v>
      </c>
      <c r="Z53" s="103">
        <f t="shared" si="13"/>
        <v>0</v>
      </c>
    </row>
    <row r="54" spans="1:26" ht="24.95" customHeight="1" x14ac:dyDescent="0.35">
      <c r="A54" s="73"/>
      <c r="B54" s="26"/>
      <c r="C54" s="26"/>
      <c r="D54" s="27"/>
      <c r="E54" s="28"/>
      <c r="F54" s="4"/>
      <c r="G54" s="4"/>
      <c r="H54" s="5"/>
      <c r="I54" s="5"/>
      <c r="J54" s="198">
        <f t="shared" si="0"/>
        <v>0</v>
      </c>
      <c r="K54" s="210" t="str">
        <f>IF(J54&gt;0,IF(F54="","Inserire periodo in colonne F e G",IF(G54="","Inserire periodo in colonne F e G",IF(H54="","Inserire gg. di presenza in colonna H",IF(J54&gt;L54,"Errore supera n. max Giorni! verificare periodo inserito",IF(M54="","Inserire Isee in colonna M",IF(NETWORKDAYS.INTL(F54,G54,1,'MENU TENDINA'!I$33:I$44)=J54,"ok","")))))),IF(AND(J54=0,F54&gt;0,G54&gt;0),"Inserire n. giorni colonne H/I",""))</f>
        <v/>
      </c>
      <c r="L54" s="187" t="str">
        <f>IF(J54&gt;0,NETWORKDAYS.INTL(F54,G54,1,'MENU TENDINA'!$I$33:$I$44),"")</f>
        <v/>
      </c>
      <c r="M54" s="76"/>
      <c r="N54" s="142">
        <f t="shared" si="1"/>
        <v>0</v>
      </c>
      <c r="O54" s="142">
        <f t="shared" si="2"/>
        <v>0</v>
      </c>
      <c r="P54" s="142">
        <f t="shared" si="3"/>
        <v>0</v>
      </c>
      <c r="Q54" s="142">
        <f t="shared" si="4"/>
        <v>0</v>
      </c>
      <c r="R54" s="13">
        <f t="shared" si="5"/>
        <v>0</v>
      </c>
      <c r="S54" s="14">
        <f t="shared" si="6"/>
        <v>0</v>
      </c>
      <c r="T54" s="188">
        <f t="shared" si="7"/>
        <v>0</v>
      </c>
      <c r="U54" s="189">
        <f t="shared" si="8"/>
        <v>0</v>
      </c>
      <c r="V54" s="190">
        <f t="shared" si="9"/>
        <v>0</v>
      </c>
      <c r="W54" s="189">
        <f t="shared" si="10"/>
        <v>0</v>
      </c>
      <c r="X54" s="190">
        <f t="shared" si="11"/>
        <v>0</v>
      </c>
      <c r="Y54" s="75">
        <f t="shared" si="12"/>
        <v>0</v>
      </c>
      <c r="Z54" s="103">
        <f t="shared" si="13"/>
        <v>0</v>
      </c>
    </row>
    <row r="55" spans="1:26" ht="24.95" customHeight="1" x14ac:dyDescent="0.35">
      <c r="A55" s="73"/>
      <c r="B55" s="26"/>
      <c r="C55" s="26"/>
      <c r="D55" s="27"/>
      <c r="E55" s="28"/>
      <c r="F55" s="4"/>
      <c r="G55" s="4"/>
      <c r="H55" s="5"/>
      <c r="I55" s="5"/>
      <c r="J55" s="198">
        <f t="shared" si="0"/>
        <v>0</v>
      </c>
      <c r="K55" s="210" t="str">
        <f>IF(J55&gt;0,IF(F55="","Inserire periodo in colonne F e G",IF(G55="","Inserire periodo in colonne F e G",IF(H55="","Inserire gg. di presenza in colonna H",IF(J55&gt;L55,"Errore supera n. max Giorni! verificare periodo inserito",IF(M55="","Inserire Isee in colonna M",IF(NETWORKDAYS.INTL(F55,G55,1,'MENU TENDINA'!I$33:I$44)=J55,"ok","")))))),IF(AND(J55=0,F55&gt;0,G55&gt;0),"Inserire n. giorni colonne H/I",""))</f>
        <v/>
      </c>
      <c r="L55" s="187" t="str">
        <f>IF(J55&gt;0,NETWORKDAYS.INTL(F55,G55,1,'MENU TENDINA'!$I$33:$I$44),"")</f>
        <v/>
      </c>
      <c r="M55" s="76"/>
      <c r="N55" s="142">
        <f t="shared" si="1"/>
        <v>0</v>
      </c>
      <c r="O55" s="142">
        <f t="shared" si="2"/>
        <v>0</v>
      </c>
      <c r="P55" s="142">
        <f t="shared" si="3"/>
        <v>0</v>
      </c>
      <c r="Q55" s="142">
        <f t="shared" si="4"/>
        <v>0</v>
      </c>
      <c r="R55" s="13">
        <f t="shared" si="5"/>
        <v>0</v>
      </c>
      <c r="S55" s="14">
        <f t="shared" si="6"/>
        <v>0</v>
      </c>
      <c r="T55" s="188">
        <f t="shared" si="7"/>
        <v>0</v>
      </c>
      <c r="U55" s="189">
        <f t="shared" si="8"/>
        <v>0</v>
      </c>
      <c r="V55" s="190">
        <f t="shared" si="9"/>
        <v>0</v>
      </c>
      <c r="W55" s="189">
        <f t="shared" si="10"/>
        <v>0</v>
      </c>
      <c r="X55" s="190">
        <f t="shared" si="11"/>
        <v>0</v>
      </c>
      <c r="Y55" s="75">
        <f t="shared" si="12"/>
        <v>0</v>
      </c>
      <c r="Z55" s="103">
        <f t="shared" si="13"/>
        <v>0</v>
      </c>
    </row>
    <row r="56" spans="1:26" ht="24.95" customHeight="1" x14ac:dyDescent="0.35">
      <c r="A56" s="73"/>
      <c r="B56" s="26"/>
      <c r="C56" s="26"/>
      <c r="D56" s="27"/>
      <c r="E56" s="28"/>
      <c r="F56" s="4"/>
      <c r="G56" s="4"/>
      <c r="H56" s="5"/>
      <c r="I56" s="5"/>
      <c r="J56" s="198">
        <f t="shared" si="0"/>
        <v>0</v>
      </c>
      <c r="K56" s="210" t="str">
        <f>IF(J56&gt;0,IF(F56="","Inserire periodo in colonne F e G",IF(G56="","Inserire periodo in colonne F e G",IF(H56="","Inserire gg. di presenza in colonna H",IF(J56&gt;L56,"Errore supera n. max Giorni! verificare periodo inserito",IF(M56="","Inserire Isee in colonna M",IF(NETWORKDAYS.INTL(F56,G56,1,'MENU TENDINA'!I$33:I$44)=J56,"ok","")))))),IF(AND(J56=0,F56&gt;0,G56&gt;0),"Inserire n. giorni colonne H/I",""))</f>
        <v/>
      </c>
      <c r="L56" s="187" t="str">
        <f>IF(J56&gt;0,NETWORKDAYS.INTL(F56,G56,1,'MENU TENDINA'!$I$33:$I$44),"")</f>
        <v/>
      </c>
      <c r="M56" s="76"/>
      <c r="N56" s="142">
        <f t="shared" si="1"/>
        <v>0</v>
      </c>
      <c r="O56" s="142">
        <f t="shared" si="2"/>
        <v>0</v>
      </c>
      <c r="P56" s="142">
        <f t="shared" si="3"/>
        <v>0</v>
      </c>
      <c r="Q56" s="142">
        <f t="shared" si="4"/>
        <v>0</v>
      </c>
      <c r="R56" s="13">
        <f t="shared" si="5"/>
        <v>0</v>
      </c>
      <c r="S56" s="14">
        <f t="shared" si="6"/>
        <v>0</v>
      </c>
      <c r="T56" s="188">
        <f t="shared" si="7"/>
        <v>0</v>
      </c>
      <c r="U56" s="189">
        <f t="shared" si="8"/>
        <v>0</v>
      </c>
      <c r="V56" s="190">
        <f t="shared" si="9"/>
        <v>0</v>
      </c>
      <c r="W56" s="189">
        <f t="shared" si="10"/>
        <v>0</v>
      </c>
      <c r="X56" s="190">
        <f t="shared" si="11"/>
        <v>0</v>
      </c>
      <c r="Y56" s="75">
        <f t="shared" si="12"/>
        <v>0</v>
      </c>
      <c r="Z56" s="103">
        <f t="shared" si="13"/>
        <v>0</v>
      </c>
    </row>
    <row r="57" spans="1:26" ht="24.95" customHeight="1" x14ac:dyDescent="0.35">
      <c r="A57" s="73"/>
      <c r="B57" s="26"/>
      <c r="C57" s="26"/>
      <c r="D57" s="27"/>
      <c r="E57" s="28"/>
      <c r="F57" s="4"/>
      <c r="G57" s="4"/>
      <c r="H57" s="5"/>
      <c r="I57" s="5"/>
      <c r="J57" s="198">
        <f t="shared" si="0"/>
        <v>0</v>
      </c>
      <c r="K57" s="210" t="str">
        <f>IF(J57&gt;0,IF(F57="","Inserire periodo in colonne F e G",IF(G57="","Inserire periodo in colonne F e G",IF(H57="","Inserire gg. di presenza in colonna H",IF(J57&gt;L57,"Errore supera n. max Giorni! verificare periodo inserito",IF(M57="","Inserire Isee in colonna M",IF(NETWORKDAYS.INTL(F57,G57,1,'MENU TENDINA'!I$33:I$44)=J57,"ok","")))))),IF(AND(J57=0,F57&gt;0,G57&gt;0),"Inserire n. giorni colonne H/I",""))</f>
        <v/>
      </c>
      <c r="L57" s="187" t="str">
        <f>IF(J57&gt;0,NETWORKDAYS.INTL(F57,G57,1,'MENU TENDINA'!$I$33:$I$44),"")</f>
        <v/>
      </c>
      <c r="M57" s="76"/>
      <c r="N57" s="142">
        <f t="shared" si="1"/>
        <v>0</v>
      </c>
      <c r="O57" s="142">
        <f t="shared" si="2"/>
        <v>0</v>
      </c>
      <c r="P57" s="142">
        <f t="shared" si="3"/>
        <v>0</v>
      </c>
      <c r="Q57" s="142">
        <f t="shared" si="4"/>
        <v>0</v>
      </c>
      <c r="R57" s="13">
        <f t="shared" si="5"/>
        <v>0</v>
      </c>
      <c r="S57" s="14">
        <f t="shared" si="6"/>
        <v>0</v>
      </c>
      <c r="T57" s="188">
        <f t="shared" si="7"/>
        <v>0</v>
      </c>
      <c r="U57" s="189">
        <f t="shared" si="8"/>
        <v>0</v>
      </c>
      <c r="V57" s="190">
        <f t="shared" si="9"/>
        <v>0</v>
      </c>
      <c r="W57" s="189">
        <f t="shared" si="10"/>
        <v>0</v>
      </c>
      <c r="X57" s="190">
        <f t="shared" si="11"/>
        <v>0</v>
      </c>
      <c r="Y57" s="75">
        <f t="shared" si="12"/>
        <v>0</v>
      </c>
      <c r="Z57" s="103">
        <f t="shared" si="13"/>
        <v>0</v>
      </c>
    </row>
    <row r="58" spans="1:26" ht="24.95" customHeight="1" x14ac:dyDescent="0.35">
      <c r="A58" s="73"/>
      <c r="B58" s="26"/>
      <c r="C58" s="26"/>
      <c r="D58" s="27"/>
      <c r="E58" s="28"/>
      <c r="F58" s="4"/>
      <c r="G58" s="4"/>
      <c r="H58" s="5"/>
      <c r="I58" s="5"/>
      <c r="J58" s="198">
        <f t="shared" si="0"/>
        <v>0</v>
      </c>
      <c r="K58" s="210" t="str">
        <f>IF(J58&gt;0,IF(F58="","Inserire periodo in colonne F e G",IF(G58="","Inserire periodo in colonne F e G",IF(H58="","Inserire gg. di presenza in colonna H",IF(J58&gt;L58,"Errore supera n. max Giorni! verificare periodo inserito",IF(M58="","Inserire Isee in colonna M",IF(NETWORKDAYS.INTL(F58,G58,1,'MENU TENDINA'!I$33:I$44)=J58,"ok","")))))),IF(AND(J58=0,F58&gt;0,G58&gt;0),"Inserire n. giorni colonne H/I",""))</f>
        <v/>
      </c>
      <c r="L58" s="187" t="str">
        <f>IF(J58&gt;0,NETWORKDAYS.INTL(F58,G58,1,'MENU TENDINA'!$I$33:$I$44),"")</f>
        <v/>
      </c>
      <c r="M58" s="76"/>
      <c r="N58" s="142">
        <f t="shared" si="1"/>
        <v>0</v>
      </c>
      <c r="O58" s="142">
        <f t="shared" si="2"/>
        <v>0</v>
      </c>
      <c r="P58" s="142">
        <f t="shared" si="3"/>
        <v>0</v>
      </c>
      <c r="Q58" s="142">
        <f t="shared" si="4"/>
        <v>0</v>
      </c>
      <c r="R58" s="13">
        <f t="shared" si="5"/>
        <v>0</v>
      </c>
      <c r="S58" s="14">
        <f t="shared" si="6"/>
        <v>0</v>
      </c>
      <c r="T58" s="188">
        <f t="shared" si="7"/>
        <v>0</v>
      </c>
      <c r="U58" s="189">
        <f t="shared" si="8"/>
        <v>0</v>
      </c>
      <c r="V58" s="190">
        <f t="shared" si="9"/>
        <v>0</v>
      </c>
      <c r="W58" s="189">
        <f t="shared" si="10"/>
        <v>0</v>
      </c>
      <c r="X58" s="190">
        <f t="shared" si="11"/>
        <v>0</v>
      </c>
      <c r="Y58" s="75">
        <f t="shared" si="12"/>
        <v>0</v>
      </c>
      <c r="Z58" s="103">
        <f t="shared" si="13"/>
        <v>0</v>
      </c>
    </row>
    <row r="59" spans="1:26" ht="24.95" customHeight="1" x14ac:dyDescent="0.35">
      <c r="A59" s="73"/>
      <c r="B59" s="26"/>
      <c r="C59" s="26"/>
      <c r="D59" s="27"/>
      <c r="E59" s="28"/>
      <c r="F59" s="4"/>
      <c r="G59" s="4"/>
      <c r="H59" s="5"/>
      <c r="I59" s="5"/>
      <c r="J59" s="198">
        <f t="shared" si="0"/>
        <v>0</v>
      </c>
      <c r="K59" s="210" t="str">
        <f>IF(J59&gt;0,IF(F59="","Inserire periodo in colonne F e G",IF(G59="","Inserire periodo in colonne F e G",IF(H59="","Inserire gg. di presenza in colonna H",IF(J59&gt;L59,"Errore supera n. max Giorni! verificare periodo inserito",IF(M59="","Inserire Isee in colonna M",IF(NETWORKDAYS.INTL(F59,G59,1,'MENU TENDINA'!I$33:I$44)=J59,"ok","")))))),IF(AND(J59=0,F59&gt;0,G59&gt;0),"Inserire n. giorni colonne H/I",""))</f>
        <v/>
      </c>
      <c r="L59" s="187" t="str">
        <f>IF(J59&gt;0,NETWORKDAYS.INTL(F59,G59,1,'MENU TENDINA'!$I$33:$I$44),"")</f>
        <v/>
      </c>
      <c r="M59" s="76"/>
      <c r="N59" s="142">
        <f t="shared" si="1"/>
        <v>0</v>
      </c>
      <c r="O59" s="142">
        <f t="shared" si="2"/>
        <v>0</v>
      </c>
      <c r="P59" s="142">
        <f t="shared" si="3"/>
        <v>0</v>
      </c>
      <c r="Q59" s="142">
        <f t="shared" si="4"/>
        <v>0</v>
      </c>
      <c r="R59" s="13">
        <f t="shared" si="5"/>
        <v>0</v>
      </c>
      <c r="S59" s="14">
        <f t="shared" si="6"/>
        <v>0</v>
      </c>
      <c r="T59" s="188">
        <f t="shared" si="7"/>
        <v>0</v>
      </c>
      <c r="U59" s="189">
        <f t="shared" si="8"/>
        <v>0</v>
      </c>
      <c r="V59" s="190">
        <f t="shared" si="9"/>
        <v>0</v>
      </c>
      <c r="W59" s="189">
        <f t="shared" si="10"/>
        <v>0</v>
      </c>
      <c r="X59" s="190">
        <f t="shared" si="11"/>
        <v>0</v>
      </c>
      <c r="Y59" s="75">
        <f t="shared" si="12"/>
        <v>0</v>
      </c>
      <c r="Z59" s="103">
        <f t="shared" si="13"/>
        <v>0</v>
      </c>
    </row>
    <row r="60" spans="1:26" ht="24.95" customHeight="1" x14ac:dyDescent="0.35">
      <c r="A60" s="73"/>
      <c r="B60" s="26"/>
      <c r="C60" s="26"/>
      <c r="D60" s="27"/>
      <c r="E60" s="28"/>
      <c r="F60" s="4"/>
      <c r="G60" s="4"/>
      <c r="H60" s="5"/>
      <c r="I60" s="5"/>
      <c r="J60" s="198">
        <f t="shared" si="0"/>
        <v>0</v>
      </c>
      <c r="K60" s="210" t="str">
        <f>IF(J60&gt;0,IF(F60="","Inserire periodo in colonne F e G",IF(G60="","Inserire periodo in colonne F e G",IF(H60="","Inserire gg. di presenza in colonna H",IF(J60&gt;L60,"Errore supera n. max Giorni! verificare periodo inserito",IF(M60="","Inserire Isee in colonna M",IF(NETWORKDAYS.INTL(F60,G60,1,'MENU TENDINA'!I$33:I$44)=J60,"ok","")))))),IF(AND(J60=0,F60&gt;0,G60&gt;0),"Inserire n. giorni colonne H/I",""))</f>
        <v/>
      </c>
      <c r="L60" s="187" t="str">
        <f>IF(J60&gt;0,NETWORKDAYS.INTL(F60,G60,1,'MENU TENDINA'!$I$33:$I$44),"")</f>
        <v/>
      </c>
      <c r="M60" s="76"/>
      <c r="N60" s="142">
        <f t="shared" si="1"/>
        <v>0</v>
      </c>
      <c r="O60" s="142">
        <f t="shared" si="2"/>
        <v>0</v>
      </c>
      <c r="P60" s="142">
        <f t="shared" si="3"/>
        <v>0</v>
      </c>
      <c r="Q60" s="142">
        <f t="shared" si="4"/>
        <v>0</v>
      </c>
      <c r="R60" s="13">
        <f t="shared" si="5"/>
        <v>0</v>
      </c>
      <c r="S60" s="14">
        <f t="shared" si="6"/>
        <v>0</v>
      </c>
      <c r="T60" s="188">
        <f t="shared" si="7"/>
        <v>0</v>
      </c>
      <c r="U60" s="189">
        <f t="shared" si="8"/>
        <v>0</v>
      </c>
      <c r="V60" s="190">
        <f t="shared" si="9"/>
        <v>0</v>
      </c>
      <c r="W60" s="189">
        <f t="shared" si="10"/>
        <v>0</v>
      </c>
      <c r="X60" s="190">
        <f t="shared" si="11"/>
        <v>0</v>
      </c>
      <c r="Y60" s="75">
        <f t="shared" si="12"/>
        <v>0</v>
      </c>
      <c r="Z60" s="103">
        <f t="shared" si="13"/>
        <v>0</v>
      </c>
    </row>
    <row r="61" spans="1:26" ht="24.95" customHeight="1" x14ac:dyDescent="0.35">
      <c r="A61" s="73"/>
      <c r="B61" s="26"/>
      <c r="C61" s="26"/>
      <c r="D61" s="27"/>
      <c r="E61" s="28"/>
      <c r="F61" s="4"/>
      <c r="G61" s="4"/>
      <c r="H61" s="5"/>
      <c r="I61" s="5"/>
      <c r="J61" s="198">
        <f t="shared" si="0"/>
        <v>0</v>
      </c>
      <c r="K61" s="210" t="str">
        <f>IF(J61&gt;0,IF(F61="","Inserire periodo in colonne F e G",IF(G61="","Inserire periodo in colonne F e G",IF(H61="","Inserire gg. di presenza in colonna H",IF(J61&gt;L61,"Errore supera n. max Giorni! verificare periodo inserito",IF(M61="","Inserire Isee in colonna M",IF(NETWORKDAYS.INTL(F61,G61,1,'MENU TENDINA'!I$33:I$44)=J61,"ok","")))))),IF(AND(J61=0,F61&gt;0,G61&gt;0),"Inserire n. giorni colonne H/I",""))</f>
        <v/>
      </c>
      <c r="L61" s="187" t="str">
        <f>IF(J61&gt;0,NETWORKDAYS.INTL(F61,G61,1,'MENU TENDINA'!$I$33:$I$44),"")</f>
        <v/>
      </c>
      <c r="M61" s="76"/>
      <c r="N61" s="142">
        <f t="shared" si="1"/>
        <v>0</v>
      </c>
      <c r="O61" s="142">
        <f t="shared" si="2"/>
        <v>0</v>
      </c>
      <c r="P61" s="142">
        <f t="shared" si="3"/>
        <v>0</v>
      </c>
      <c r="Q61" s="142">
        <f t="shared" si="4"/>
        <v>0</v>
      </c>
      <c r="R61" s="13">
        <f t="shared" si="5"/>
        <v>0</v>
      </c>
      <c r="S61" s="14">
        <f t="shared" si="6"/>
        <v>0</v>
      </c>
      <c r="T61" s="188">
        <f t="shared" si="7"/>
        <v>0</v>
      </c>
      <c r="U61" s="189">
        <f t="shared" si="8"/>
        <v>0</v>
      </c>
      <c r="V61" s="190">
        <f t="shared" si="9"/>
        <v>0</v>
      </c>
      <c r="W61" s="189">
        <f t="shared" si="10"/>
        <v>0</v>
      </c>
      <c r="X61" s="190">
        <f t="shared" si="11"/>
        <v>0</v>
      </c>
      <c r="Y61" s="75">
        <f t="shared" si="12"/>
        <v>0</v>
      </c>
      <c r="Z61" s="103">
        <f t="shared" si="13"/>
        <v>0</v>
      </c>
    </row>
    <row r="62" spans="1:26" ht="24.95" customHeight="1" x14ac:dyDescent="0.35">
      <c r="A62" s="73"/>
      <c r="B62" s="26"/>
      <c r="C62" s="26"/>
      <c r="D62" s="27"/>
      <c r="E62" s="28"/>
      <c r="F62" s="4"/>
      <c r="G62" s="4"/>
      <c r="H62" s="5"/>
      <c r="I62" s="5"/>
      <c r="J62" s="198">
        <f t="shared" si="0"/>
        <v>0</v>
      </c>
      <c r="K62" s="210" t="str">
        <f>IF(J62&gt;0,IF(F62="","Inserire periodo in colonne F e G",IF(G62="","Inserire periodo in colonne F e G",IF(H62="","Inserire gg. di presenza in colonna H",IF(J62&gt;L62,"Errore supera n. max Giorni! verificare periodo inserito",IF(M62="","Inserire Isee in colonna M",IF(NETWORKDAYS.INTL(F62,G62,1,'MENU TENDINA'!I$33:I$44)=J62,"ok","")))))),IF(AND(J62=0,F62&gt;0,G62&gt;0),"Inserire n. giorni colonne H/I",""))</f>
        <v/>
      </c>
      <c r="L62" s="187" t="str">
        <f>IF(J62&gt;0,NETWORKDAYS.INTL(F62,G62,1,'MENU TENDINA'!$I$33:$I$44),"")</f>
        <v/>
      </c>
      <c r="M62" s="76"/>
      <c r="N62" s="142">
        <f t="shared" si="1"/>
        <v>0</v>
      </c>
      <c r="O62" s="142">
        <f t="shared" si="2"/>
        <v>0</v>
      </c>
      <c r="P62" s="142">
        <f t="shared" si="3"/>
        <v>0</v>
      </c>
      <c r="Q62" s="142">
        <f t="shared" si="4"/>
        <v>0</v>
      </c>
      <c r="R62" s="13">
        <f t="shared" si="5"/>
        <v>0</v>
      </c>
      <c r="S62" s="14">
        <f t="shared" si="6"/>
        <v>0</v>
      </c>
      <c r="T62" s="188">
        <f t="shared" si="7"/>
        <v>0</v>
      </c>
      <c r="U62" s="189">
        <f t="shared" si="8"/>
        <v>0</v>
      </c>
      <c r="V62" s="190">
        <f t="shared" si="9"/>
        <v>0</v>
      </c>
      <c r="W62" s="189">
        <f t="shared" si="10"/>
        <v>0</v>
      </c>
      <c r="X62" s="190">
        <f t="shared" si="11"/>
        <v>0</v>
      </c>
      <c r="Y62" s="75">
        <f t="shared" si="12"/>
        <v>0</v>
      </c>
      <c r="Z62" s="103">
        <f t="shared" si="13"/>
        <v>0</v>
      </c>
    </row>
    <row r="63" spans="1:26" ht="24.95" customHeight="1" x14ac:dyDescent="0.35">
      <c r="A63" s="73"/>
      <c r="B63" s="26"/>
      <c r="C63" s="26"/>
      <c r="D63" s="27"/>
      <c r="E63" s="28"/>
      <c r="F63" s="4"/>
      <c r="G63" s="4"/>
      <c r="H63" s="5"/>
      <c r="I63" s="5"/>
      <c r="J63" s="198">
        <f t="shared" si="0"/>
        <v>0</v>
      </c>
      <c r="K63" s="210" t="str">
        <f>IF(J63&gt;0,IF(F63="","Inserire periodo in colonne F e G",IF(G63="","Inserire periodo in colonne F e G",IF(H63="","Inserire gg. di presenza in colonna H",IF(J63&gt;L63,"Errore supera n. max Giorni! verificare periodo inserito",IF(M63="","Inserire Isee in colonna M",IF(NETWORKDAYS.INTL(F63,G63,1,'MENU TENDINA'!I$33:I$44)=J63,"ok","")))))),IF(AND(J63=0,F63&gt;0,G63&gt;0),"Inserire n. giorni colonne H/I",""))</f>
        <v/>
      </c>
      <c r="L63" s="187" t="str">
        <f>IF(J63&gt;0,NETWORKDAYS.INTL(F63,G63,1,'MENU TENDINA'!$I$33:$I$44),"")</f>
        <v/>
      </c>
      <c r="M63" s="76"/>
      <c r="N63" s="142">
        <f t="shared" si="1"/>
        <v>0</v>
      </c>
      <c r="O63" s="142">
        <f t="shared" si="2"/>
        <v>0</v>
      </c>
      <c r="P63" s="142">
        <f t="shared" si="3"/>
        <v>0</v>
      </c>
      <c r="Q63" s="142">
        <f t="shared" si="4"/>
        <v>0</v>
      </c>
      <c r="R63" s="13">
        <f t="shared" si="5"/>
        <v>0</v>
      </c>
      <c r="S63" s="14">
        <f t="shared" si="6"/>
        <v>0</v>
      </c>
      <c r="T63" s="188">
        <f t="shared" si="7"/>
        <v>0</v>
      </c>
      <c r="U63" s="189">
        <f t="shared" si="8"/>
        <v>0</v>
      </c>
      <c r="V63" s="190">
        <f t="shared" si="9"/>
        <v>0</v>
      </c>
      <c r="W63" s="189">
        <f t="shared" si="10"/>
        <v>0</v>
      </c>
      <c r="X63" s="190">
        <f t="shared" si="11"/>
        <v>0</v>
      </c>
      <c r="Y63" s="75">
        <f t="shared" si="12"/>
        <v>0</v>
      </c>
      <c r="Z63" s="103">
        <f t="shared" si="13"/>
        <v>0</v>
      </c>
    </row>
    <row r="64" spans="1:26" ht="24.95" customHeight="1" x14ac:dyDescent="0.35">
      <c r="A64" s="73"/>
      <c r="B64" s="26"/>
      <c r="C64" s="26"/>
      <c r="D64" s="27"/>
      <c r="E64" s="28"/>
      <c r="F64" s="4"/>
      <c r="G64" s="4"/>
      <c r="H64" s="5"/>
      <c r="I64" s="5"/>
      <c r="J64" s="198">
        <f t="shared" si="0"/>
        <v>0</v>
      </c>
      <c r="K64" s="210" t="str">
        <f>IF(J64&gt;0,IF(F64="","Inserire periodo in colonne F e G",IF(G64="","Inserire periodo in colonne F e G",IF(H64="","Inserire gg. di presenza in colonna H",IF(J64&gt;L64,"Errore supera n. max Giorni! verificare periodo inserito",IF(M64="","Inserire Isee in colonna M",IF(NETWORKDAYS.INTL(F64,G64,1,'MENU TENDINA'!I$33:I$44)=J64,"ok","")))))),IF(AND(J64=0,F64&gt;0,G64&gt;0),"Inserire n. giorni colonne H/I",""))</f>
        <v/>
      </c>
      <c r="L64" s="187" t="str">
        <f>IF(J64&gt;0,NETWORKDAYS.INTL(F64,G64,1,'MENU TENDINA'!$I$33:$I$44),"")</f>
        <v/>
      </c>
      <c r="M64" s="76"/>
      <c r="N64" s="142">
        <f t="shared" si="1"/>
        <v>0</v>
      </c>
      <c r="O64" s="142">
        <f t="shared" si="2"/>
        <v>0</v>
      </c>
      <c r="P64" s="142">
        <f t="shared" si="3"/>
        <v>0</v>
      </c>
      <c r="Q64" s="142">
        <f t="shared" si="4"/>
        <v>0</v>
      </c>
      <c r="R64" s="13">
        <f t="shared" si="5"/>
        <v>0</v>
      </c>
      <c r="S64" s="14">
        <f t="shared" si="6"/>
        <v>0</v>
      </c>
      <c r="T64" s="188">
        <f t="shared" si="7"/>
        <v>0</v>
      </c>
      <c r="U64" s="189">
        <f t="shared" si="8"/>
        <v>0</v>
      </c>
      <c r="V64" s="190">
        <f t="shared" si="9"/>
        <v>0</v>
      </c>
      <c r="W64" s="189">
        <f t="shared" si="10"/>
        <v>0</v>
      </c>
      <c r="X64" s="190">
        <f t="shared" si="11"/>
        <v>0</v>
      </c>
      <c r="Y64" s="75">
        <f t="shared" si="12"/>
        <v>0</v>
      </c>
      <c r="Z64" s="103">
        <f t="shared" si="13"/>
        <v>0</v>
      </c>
    </row>
    <row r="65" spans="1:26" ht="24.95" customHeight="1" x14ac:dyDescent="0.35">
      <c r="A65" s="73"/>
      <c r="B65" s="26"/>
      <c r="C65" s="26"/>
      <c r="D65" s="27"/>
      <c r="E65" s="28"/>
      <c r="F65" s="4"/>
      <c r="G65" s="4"/>
      <c r="H65" s="5"/>
      <c r="I65" s="5"/>
      <c r="J65" s="198">
        <f t="shared" si="0"/>
        <v>0</v>
      </c>
      <c r="K65" s="210" t="str">
        <f>IF(J65&gt;0,IF(F65="","Inserire periodo in colonne F e G",IF(G65="","Inserire periodo in colonne F e G",IF(H65="","Inserire gg. di presenza in colonna H",IF(J65&gt;L65,"Errore supera n. max Giorni! verificare periodo inserito",IF(M65="","Inserire Isee in colonna M",IF(NETWORKDAYS.INTL(F65,G65,1,'MENU TENDINA'!I$33:I$44)=J65,"ok","")))))),IF(AND(J65=0,F65&gt;0,G65&gt;0),"Inserire n. giorni colonne H/I",""))</f>
        <v/>
      </c>
      <c r="L65" s="187" t="str">
        <f>IF(J65&gt;0,NETWORKDAYS.INTL(F65,G65,1,'MENU TENDINA'!$I$33:$I$44),"")</f>
        <v/>
      </c>
      <c r="M65" s="76"/>
      <c r="N65" s="142">
        <f t="shared" si="1"/>
        <v>0</v>
      </c>
      <c r="O65" s="142">
        <f t="shared" si="2"/>
        <v>0</v>
      </c>
      <c r="P65" s="142">
        <f t="shared" si="3"/>
        <v>0</v>
      </c>
      <c r="Q65" s="142">
        <f t="shared" si="4"/>
        <v>0</v>
      </c>
      <c r="R65" s="13">
        <f t="shared" si="5"/>
        <v>0</v>
      </c>
      <c r="S65" s="14">
        <f t="shared" si="6"/>
        <v>0</v>
      </c>
      <c r="T65" s="188">
        <f t="shared" si="7"/>
        <v>0</v>
      </c>
      <c r="U65" s="189">
        <f t="shared" si="8"/>
        <v>0</v>
      </c>
      <c r="V65" s="190">
        <f t="shared" si="9"/>
        <v>0</v>
      </c>
      <c r="W65" s="189">
        <f t="shared" si="10"/>
        <v>0</v>
      </c>
      <c r="X65" s="190">
        <f t="shared" si="11"/>
        <v>0</v>
      </c>
      <c r="Y65" s="75">
        <f t="shared" si="12"/>
        <v>0</v>
      </c>
      <c r="Z65" s="103">
        <f t="shared" si="13"/>
        <v>0</v>
      </c>
    </row>
    <row r="66" spans="1:26" ht="24.95" customHeight="1" x14ac:dyDescent="0.35">
      <c r="A66" s="73"/>
      <c r="B66" s="26"/>
      <c r="C66" s="26"/>
      <c r="D66" s="27"/>
      <c r="E66" s="28"/>
      <c r="F66" s="4"/>
      <c r="G66" s="4"/>
      <c r="H66" s="5"/>
      <c r="I66" s="5"/>
      <c r="J66" s="198">
        <f t="shared" si="0"/>
        <v>0</v>
      </c>
      <c r="K66" s="210" t="str">
        <f>IF(J66&gt;0,IF(F66="","Inserire periodo in colonne F e G",IF(G66="","Inserire periodo in colonne F e G",IF(H66="","Inserire gg. di presenza in colonna H",IF(J66&gt;L66,"Errore supera n. max Giorni! verificare periodo inserito",IF(M66="","Inserire Isee in colonna M",IF(NETWORKDAYS.INTL(F66,G66,1,'MENU TENDINA'!I$33:I$44)=J66,"ok","")))))),IF(AND(J66=0,F66&gt;0,G66&gt;0),"Inserire n. giorni colonne H/I",""))</f>
        <v/>
      </c>
      <c r="L66" s="187" t="str">
        <f>IF(J66&gt;0,NETWORKDAYS.INTL(F66,G66,1,'MENU TENDINA'!$I$33:$I$44),"")</f>
        <v/>
      </c>
      <c r="M66" s="76"/>
      <c r="N66" s="142">
        <f t="shared" si="1"/>
        <v>0</v>
      </c>
      <c r="O66" s="142">
        <f t="shared" si="2"/>
        <v>0</v>
      </c>
      <c r="P66" s="142">
        <f t="shared" si="3"/>
        <v>0</v>
      </c>
      <c r="Q66" s="142">
        <f t="shared" si="4"/>
        <v>0</v>
      </c>
      <c r="R66" s="13">
        <f t="shared" si="5"/>
        <v>0</v>
      </c>
      <c r="S66" s="14">
        <f t="shared" si="6"/>
        <v>0</v>
      </c>
      <c r="T66" s="188">
        <f t="shared" si="7"/>
        <v>0</v>
      </c>
      <c r="U66" s="189">
        <f t="shared" si="8"/>
        <v>0</v>
      </c>
      <c r="V66" s="190">
        <f t="shared" si="9"/>
        <v>0</v>
      </c>
      <c r="W66" s="189">
        <f t="shared" si="10"/>
        <v>0</v>
      </c>
      <c r="X66" s="190">
        <f t="shared" si="11"/>
        <v>0</v>
      </c>
      <c r="Y66" s="75">
        <f t="shared" si="12"/>
        <v>0</v>
      </c>
      <c r="Z66" s="103">
        <f t="shared" si="13"/>
        <v>0</v>
      </c>
    </row>
    <row r="67" spans="1:26" ht="24.95" customHeight="1" x14ac:dyDescent="0.35">
      <c r="A67" s="73"/>
      <c r="B67" s="26"/>
      <c r="C67" s="26"/>
      <c r="D67" s="27"/>
      <c r="E67" s="28"/>
      <c r="F67" s="4"/>
      <c r="G67" s="4"/>
      <c r="H67" s="5"/>
      <c r="I67" s="5"/>
      <c r="J67" s="198">
        <f t="shared" si="0"/>
        <v>0</v>
      </c>
      <c r="K67" s="210" t="str">
        <f>IF(J67&gt;0,IF(F67="","Inserire periodo in colonne F e G",IF(G67="","Inserire periodo in colonne F e G",IF(H67="","Inserire gg. di presenza in colonna H",IF(J67&gt;L67,"Errore supera n. max Giorni! verificare periodo inserito",IF(M67="","Inserire Isee in colonna M",IF(NETWORKDAYS.INTL(F67,G67,1,'MENU TENDINA'!I$33:I$44)=J67,"ok","")))))),IF(AND(J67=0,F67&gt;0,G67&gt;0),"Inserire n. giorni colonne H/I",""))</f>
        <v/>
      </c>
      <c r="L67" s="187" t="str">
        <f>IF(J67&gt;0,NETWORKDAYS.INTL(F67,G67,1,'MENU TENDINA'!$I$33:$I$44),"")</f>
        <v/>
      </c>
      <c r="M67" s="76"/>
      <c r="N67" s="142">
        <f t="shared" si="1"/>
        <v>0</v>
      </c>
      <c r="O67" s="142">
        <f t="shared" si="2"/>
        <v>0</v>
      </c>
      <c r="P67" s="142">
        <f t="shared" si="3"/>
        <v>0</v>
      </c>
      <c r="Q67" s="142">
        <f t="shared" si="4"/>
        <v>0</v>
      </c>
      <c r="R67" s="13">
        <f t="shared" si="5"/>
        <v>0</v>
      </c>
      <c r="S67" s="14">
        <f t="shared" si="6"/>
        <v>0</v>
      </c>
      <c r="T67" s="188">
        <f t="shared" si="7"/>
        <v>0</v>
      </c>
      <c r="U67" s="189">
        <f t="shared" si="8"/>
        <v>0</v>
      </c>
      <c r="V67" s="190">
        <f t="shared" si="9"/>
        <v>0</v>
      </c>
      <c r="W67" s="189">
        <f t="shared" si="10"/>
        <v>0</v>
      </c>
      <c r="X67" s="190">
        <f t="shared" si="11"/>
        <v>0</v>
      </c>
      <c r="Y67" s="75">
        <f t="shared" si="12"/>
        <v>0</v>
      </c>
      <c r="Z67" s="103">
        <f t="shared" si="13"/>
        <v>0</v>
      </c>
    </row>
    <row r="68" spans="1:26" ht="24.95" customHeight="1" x14ac:dyDescent="0.35">
      <c r="A68" s="73"/>
      <c r="B68" s="26"/>
      <c r="C68" s="26"/>
      <c r="D68" s="27"/>
      <c r="E68" s="28"/>
      <c r="F68" s="4"/>
      <c r="G68" s="4"/>
      <c r="H68" s="5"/>
      <c r="I68" s="5"/>
      <c r="J68" s="198">
        <f t="shared" si="0"/>
        <v>0</v>
      </c>
      <c r="K68" s="210" t="str">
        <f>IF(J68&gt;0,IF(F68="","Inserire periodo in colonne F e G",IF(G68="","Inserire periodo in colonne F e G",IF(H68="","Inserire gg. di presenza in colonna H",IF(J68&gt;L68,"Errore supera n. max Giorni! verificare periodo inserito",IF(M68="","Inserire Isee in colonna M",IF(NETWORKDAYS.INTL(F68,G68,1,'MENU TENDINA'!I$33:I$44)=J68,"ok","")))))),IF(AND(J68=0,F68&gt;0,G68&gt;0),"Inserire n. giorni colonne H/I",""))</f>
        <v/>
      </c>
      <c r="L68" s="187" t="str">
        <f>IF(J68&gt;0,NETWORKDAYS.INTL(F68,G68,1,'MENU TENDINA'!$I$33:$I$44),"")</f>
        <v/>
      </c>
      <c r="M68" s="76"/>
      <c r="N68" s="142">
        <f t="shared" si="1"/>
        <v>0</v>
      </c>
      <c r="O68" s="142">
        <f t="shared" si="2"/>
        <v>0</v>
      </c>
      <c r="P68" s="142">
        <f t="shared" si="3"/>
        <v>0</v>
      </c>
      <c r="Q68" s="142">
        <f t="shared" si="4"/>
        <v>0</v>
      </c>
      <c r="R68" s="13">
        <f t="shared" si="5"/>
        <v>0</v>
      </c>
      <c r="S68" s="14">
        <f t="shared" si="6"/>
        <v>0</v>
      </c>
      <c r="T68" s="188">
        <f t="shared" si="7"/>
        <v>0</v>
      </c>
      <c r="U68" s="189">
        <f t="shared" si="8"/>
        <v>0</v>
      </c>
      <c r="V68" s="190">
        <f t="shared" si="9"/>
        <v>0</v>
      </c>
      <c r="W68" s="189">
        <f t="shared" si="10"/>
        <v>0</v>
      </c>
      <c r="X68" s="190">
        <f t="shared" si="11"/>
        <v>0</v>
      </c>
      <c r="Y68" s="75">
        <f t="shared" si="12"/>
        <v>0</v>
      </c>
      <c r="Z68" s="103">
        <f t="shared" si="13"/>
        <v>0</v>
      </c>
    </row>
    <row r="69" spans="1:26" ht="24.95" customHeight="1" x14ac:dyDescent="0.35">
      <c r="A69" s="73"/>
      <c r="B69" s="26"/>
      <c r="C69" s="26"/>
      <c r="D69" s="27"/>
      <c r="E69" s="28"/>
      <c r="F69" s="4"/>
      <c r="G69" s="4"/>
      <c r="H69" s="5"/>
      <c r="I69" s="5"/>
      <c r="J69" s="198">
        <f t="shared" si="0"/>
        <v>0</v>
      </c>
      <c r="K69" s="210" t="str">
        <f>IF(J69&gt;0,IF(F69="","Inserire periodo in colonne F e G",IF(G69="","Inserire periodo in colonne F e G",IF(H69="","Inserire gg. di presenza in colonna H",IF(J69&gt;L69,"Errore supera n. max Giorni! verificare periodo inserito",IF(M69="","Inserire Isee in colonna M",IF(NETWORKDAYS.INTL(F69,G69,1,'MENU TENDINA'!I$33:I$44)=J69,"ok","")))))),IF(AND(J69=0,F69&gt;0,G69&gt;0),"Inserire n. giorni colonne H/I",""))</f>
        <v/>
      </c>
      <c r="L69" s="187" t="str">
        <f>IF(J69&gt;0,NETWORKDAYS.INTL(F69,G69,1,'MENU TENDINA'!$I$33:$I$44),"")</f>
        <v/>
      </c>
      <c r="M69" s="76"/>
      <c r="N69" s="142">
        <f t="shared" si="1"/>
        <v>0</v>
      </c>
      <c r="O69" s="142">
        <f t="shared" si="2"/>
        <v>0</v>
      </c>
      <c r="P69" s="142">
        <f t="shared" si="3"/>
        <v>0</v>
      </c>
      <c r="Q69" s="142">
        <f t="shared" si="4"/>
        <v>0</v>
      </c>
      <c r="R69" s="13">
        <f t="shared" si="5"/>
        <v>0</v>
      </c>
      <c r="S69" s="14">
        <f t="shared" si="6"/>
        <v>0</v>
      </c>
      <c r="T69" s="188">
        <f t="shared" si="7"/>
        <v>0</v>
      </c>
      <c r="U69" s="189">
        <f t="shared" si="8"/>
        <v>0</v>
      </c>
      <c r="V69" s="190">
        <f t="shared" si="9"/>
        <v>0</v>
      </c>
      <c r="W69" s="189">
        <f t="shared" si="10"/>
        <v>0</v>
      </c>
      <c r="X69" s="190">
        <f t="shared" si="11"/>
        <v>0</v>
      </c>
      <c r="Y69" s="75">
        <f t="shared" si="12"/>
        <v>0</v>
      </c>
      <c r="Z69" s="103">
        <f t="shared" si="13"/>
        <v>0</v>
      </c>
    </row>
    <row r="70" spans="1:26" ht="24.95" customHeight="1" x14ac:dyDescent="0.35">
      <c r="A70" s="73"/>
      <c r="B70" s="26"/>
      <c r="C70" s="26"/>
      <c r="D70" s="27"/>
      <c r="E70" s="28"/>
      <c r="F70" s="4"/>
      <c r="G70" s="4"/>
      <c r="H70" s="5"/>
      <c r="I70" s="5"/>
      <c r="J70" s="198">
        <f t="shared" si="0"/>
        <v>0</v>
      </c>
      <c r="K70" s="210" t="str">
        <f>IF(J70&gt;0,IF(F70="","Inserire periodo in colonne F e G",IF(G70="","Inserire periodo in colonne F e G",IF(H70="","Inserire gg. di presenza in colonna H",IF(J70&gt;L70,"Errore supera n. max Giorni! verificare periodo inserito",IF(M70="","Inserire Isee in colonna M",IF(NETWORKDAYS.INTL(F70,G70,1,'MENU TENDINA'!I$33:I$44)=J70,"ok","")))))),IF(AND(J70=0,F70&gt;0,G70&gt;0),"Inserire n. giorni colonne H/I",""))</f>
        <v/>
      </c>
      <c r="L70" s="187" t="str">
        <f>IF(J70&gt;0,NETWORKDAYS.INTL(F70,G70,1,'MENU TENDINA'!$I$33:$I$44),"")</f>
        <v/>
      </c>
      <c r="M70" s="76"/>
      <c r="N70" s="142">
        <f t="shared" si="1"/>
        <v>0</v>
      </c>
      <c r="O70" s="142">
        <f t="shared" si="2"/>
        <v>0</v>
      </c>
      <c r="P70" s="142">
        <f t="shared" si="3"/>
        <v>0</v>
      </c>
      <c r="Q70" s="142">
        <f t="shared" si="4"/>
        <v>0</v>
      </c>
      <c r="R70" s="13">
        <f t="shared" si="5"/>
        <v>0</v>
      </c>
      <c r="S70" s="14">
        <f t="shared" si="6"/>
        <v>0</v>
      </c>
      <c r="T70" s="188">
        <f t="shared" si="7"/>
        <v>0</v>
      </c>
      <c r="U70" s="189">
        <f t="shared" si="8"/>
        <v>0</v>
      </c>
      <c r="V70" s="190">
        <f t="shared" si="9"/>
        <v>0</v>
      </c>
      <c r="W70" s="189">
        <f t="shared" si="10"/>
        <v>0</v>
      </c>
      <c r="X70" s="190">
        <f t="shared" si="11"/>
        <v>0</v>
      </c>
      <c r="Y70" s="75">
        <f t="shared" si="12"/>
        <v>0</v>
      </c>
      <c r="Z70" s="103">
        <f t="shared" si="13"/>
        <v>0</v>
      </c>
    </row>
    <row r="71" spans="1:26" ht="24.95" customHeight="1" x14ac:dyDescent="0.35">
      <c r="A71" s="73"/>
      <c r="B71" s="26"/>
      <c r="C71" s="26"/>
      <c r="D71" s="27"/>
      <c r="E71" s="28"/>
      <c r="F71" s="4"/>
      <c r="G71" s="4"/>
      <c r="H71" s="5"/>
      <c r="I71" s="5"/>
      <c r="J71" s="198">
        <f t="shared" si="0"/>
        <v>0</v>
      </c>
      <c r="K71" s="210" t="str">
        <f>IF(J71&gt;0,IF(F71="","Inserire periodo in colonne F e G",IF(G71="","Inserire periodo in colonne F e G",IF(H71="","Inserire gg. di presenza in colonna H",IF(J71&gt;L71,"Errore supera n. max Giorni! verificare periodo inserito",IF(M71="","Inserire Isee in colonna M",IF(NETWORKDAYS.INTL(F71,G71,1,'MENU TENDINA'!I$33:I$44)=J71,"ok","")))))),IF(AND(J71=0,F71&gt;0,G71&gt;0),"Inserire n. giorni colonne H/I",""))</f>
        <v/>
      </c>
      <c r="L71" s="187" t="str">
        <f>IF(J71&gt;0,NETWORKDAYS.INTL(F71,G71,1,'MENU TENDINA'!$I$33:$I$44),"")</f>
        <v/>
      </c>
      <c r="M71" s="76"/>
      <c r="N71" s="142">
        <f t="shared" si="1"/>
        <v>0</v>
      </c>
      <c r="O71" s="142">
        <f t="shared" si="2"/>
        <v>0</v>
      </c>
      <c r="P71" s="142">
        <f t="shared" si="3"/>
        <v>0</v>
      </c>
      <c r="Q71" s="142">
        <f t="shared" si="4"/>
        <v>0</v>
      </c>
      <c r="R71" s="13">
        <f t="shared" si="5"/>
        <v>0</v>
      </c>
      <c r="S71" s="14">
        <f t="shared" si="6"/>
        <v>0</v>
      </c>
      <c r="T71" s="188">
        <f t="shared" si="7"/>
        <v>0</v>
      </c>
      <c r="U71" s="189">
        <f t="shared" si="8"/>
        <v>0</v>
      </c>
      <c r="V71" s="190">
        <f t="shared" si="9"/>
        <v>0</v>
      </c>
      <c r="W71" s="189">
        <f t="shared" si="10"/>
        <v>0</v>
      </c>
      <c r="X71" s="190">
        <f t="shared" si="11"/>
        <v>0</v>
      </c>
      <c r="Y71" s="75">
        <f t="shared" si="12"/>
        <v>0</v>
      </c>
      <c r="Z71" s="103">
        <f t="shared" si="13"/>
        <v>0</v>
      </c>
    </row>
    <row r="72" spans="1:26" ht="24.95" customHeight="1" x14ac:dyDescent="0.35">
      <c r="A72" s="73"/>
      <c r="B72" s="26"/>
      <c r="C72" s="26"/>
      <c r="D72" s="27"/>
      <c r="E72" s="28"/>
      <c r="F72" s="4"/>
      <c r="G72" s="4"/>
      <c r="H72" s="5"/>
      <c r="I72" s="5"/>
      <c r="J72" s="198">
        <f t="shared" ref="J72:J135" si="14">H72+I72</f>
        <v>0</v>
      </c>
      <c r="K72" s="210" t="str">
        <f>IF(J72&gt;0,IF(F72="","Inserire periodo in colonne F e G",IF(G72="","Inserire periodo in colonne F e G",IF(H72="","Inserire gg. di presenza in colonna H",IF(J72&gt;L72,"Errore supera n. max Giorni! verificare periodo inserito",IF(M72="","Inserire Isee in colonna M",IF(NETWORKDAYS.INTL(F72,G72,1,'MENU TENDINA'!I$33:I$44)=J72,"ok","")))))),IF(AND(J72=0,F72&gt;0,G72&gt;0),"Inserire n. giorni colonne H/I",""))</f>
        <v/>
      </c>
      <c r="L72" s="187" t="str">
        <f>IF(J72&gt;0,NETWORKDAYS.INTL(F72,G72,1,'MENU TENDINA'!$I$33:$I$44),"")</f>
        <v/>
      </c>
      <c r="M72" s="76"/>
      <c r="N72" s="142">
        <f t="shared" ref="N72:N135" si="15">IF(H72&gt;0,23.4,0)</f>
        <v>0</v>
      </c>
      <c r="O72" s="142">
        <f t="shared" ref="O72:O135" si="16">IF(I72&gt;0,12.91,0)</f>
        <v>0</v>
      </c>
      <c r="P72" s="142">
        <f t="shared" ref="P72:P135" si="17">ROUND(H72*N72,2)</f>
        <v>0</v>
      </c>
      <c r="Q72" s="142">
        <f t="shared" ref="Q72:Q135" si="18">ROUND(I72*O72,2)</f>
        <v>0</v>
      </c>
      <c r="R72" s="13">
        <f t="shared" ref="R72:R135" si="19">ROUND(P72+Q72,2)</f>
        <v>0</v>
      </c>
      <c r="S72" s="14">
        <f t="shared" ref="S72:S135" si="20">IF(M72=0,0,IF((M72&lt;5000),5000,M72))</f>
        <v>0</v>
      </c>
      <c r="T72" s="188">
        <f t="shared" ref="T72:T135" si="21">IF(S72=0,0,ROUND((S72-5000)/(20000-5000),2))</f>
        <v>0</v>
      </c>
      <c r="U72" s="189">
        <f t="shared" ref="U72:U135" si="22">IF(H72&gt;0,ROUND((T72*N72),2),0)</f>
        <v>0</v>
      </c>
      <c r="V72" s="190">
        <f t="shared" ref="V72:V135" si="23">IF(H72&gt;0,ROUND(N72-U72,2),0)</f>
        <v>0</v>
      </c>
      <c r="W72" s="189">
        <f t="shared" ref="W72:W135" si="24">IF(I72&gt;0,(ROUND((T72*O72),2)),0)</f>
        <v>0</v>
      </c>
      <c r="X72" s="190">
        <f t="shared" ref="X72:X135" si="25">IF(I72&gt;0,ROUND(O72-W72,2),0)</f>
        <v>0</v>
      </c>
      <c r="Y72" s="75">
        <f t="shared" ref="Y72:Y135" si="26">ROUND((U72*H72)+(W72*I72),2)</f>
        <v>0</v>
      </c>
      <c r="Z72" s="103">
        <f t="shared" ref="Z72:Z135" si="27">IF(J72&gt;0,ROUND((V72*H72)+(X72*I72),2),0)</f>
        <v>0</v>
      </c>
    </row>
    <row r="73" spans="1:26" ht="24.95" customHeight="1" x14ac:dyDescent="0.35">
      <c r="A73" s="73"/>
      <c r="B73" s="26"/>
      <c r="C73" s="26"/>
      <c r="D73" s="27"/>
      <c r="E73" s="28"/>
      <c r="F73" s="4"/>
      <c r="G73" s="4"/>
      <c r="H73" s="5"/>
      <c r="I73" s="5"/>
      <c r="J73" s="198">
        <f t="shared" si="14"/>
        <v>0</v>
      </c>
      <c r="K73" s="210" t="str">
        <f>IF(J73&gt;0,IF(F73="","Inserire periodo in colonne F e G",IF(G73="","Inserire periodo in colonne F e G",IF(H73="","Inserire gg. di presenza in colonna H",IF(J73&gt;L73,"Errore supera n. max Giorni! verificare periodo inserito",IF(M73="","Inserire Isee in colonna M",IF(NETWORKDAYS.INTL(F73,G73,1,'MENU TENDINA'!I$33:I$44)=J73,"ok","")))))),IF(AND(J73=0,F73&gt;0,G73&gt;0),"Inserire n. giorni colonne H/I",""))</f>
        <v/>
      </c>
      <c r="L73" s="187" t="str">
        <f>IF(J73&gt;0,NETWORKDAYS.INTL(F73,G73,1,'MENU TENDINA'!$I$33:$I$44),"")</f>
        <v/>
      </c>
      <c r="M73" s="76"/>
      <c r="N73" s="142">
        <f t="shared" si="15"/>
        <v>0</v>
      </c>
      <c r="O73" s="142">
        <f t="shared" si="16"/>
        <v>0</v>
      </c>
      <c r="P73" s="142">
        <f t="shared" si="17"/>
        <v>0</v>
      </c>
      <c r="Q73" s="142">
        <f t="shared" si="18"/>
        <v>0</v>
      </c>
      <c r="R73" s="13">
        <f t="shared" si="19"/>
        <v>0</v>
      </c>
      <c r="S73" s="14">
        <f t="shared" si="20"/>
        <v>0</v>
      </c>
      <c r="T73" s="188">
        <f t="shared" si="21"/>
        <v>0</v>
      </c>
      <c r="U73" s="189">
        <f t="shared" si="22"/>
        <v>0</v>
      </c>
      <c r="V73" s="190">
        <f t="shared" si="23"/>
        <v>0</v>
      </c>
      <c r="W73" s="189">
        <f t="shared" si="24"/>
        <v>0</v>
      </c>
      <c r="X73" s="190">
        <f t="shared" si="25"/>
        <v>0</v>
      </c>
      <c r="Y73" s="75">
        <f t="shared" si="26"/>
        <v>0</v>
      </c>
      <c r="Z73" s="103">
        <f t="shared" si="27"/>
        <v>0</v>
      </c>
    </row>
    <row r="74" spans="1:26" ht="24.95" customHeight="1" x14ac:dyDescent="0.35">
      <c r="A74" s="73"/>
      <c r="B74" s="26"/>
      <c r="C74" s="26"/>
      <c r="D74" s="27"/>
      <c r="E74" s="28"/>
      <c r="F74" s="4"/>
      <c r="G74" s="4"/>
      <c r="H74" s="5"/>
      <c r="I74" s="5"/>
      <c r="J74" s="198">
        <f t="shared" si="14"/>
        <v>0</v>
      </c>
      <c r="K74" s="210" t="str">
        <f>IF(J74&gt;0,IF(F74="","Inserire periodo in colonne F e G",IF(G74="","Inserire periodo in colonne F e G",IF(H74="","Inserire gg. di presenza in colonna H",IF(J74&gt;L74,"Errore supera n. max Giorni! verificare periodo inserito",IF(M74="","Inserire Isee in colonna M",IF(NETWORKDAYS.INTL(F74,G74,1,'MENU TENDINA'!I$33:I$44)=J74,"ok","")))))),IF(AND(J74=0,F74&gt;0,G74&gt;0),"Inserire n. giorni colonne H/I",""))</f>
        <v/>
      </c>
      <c r="L74" s="187" t="str">
        <f>IF(J74&gt;0,NETWORKDAYS.INTL(F74,G74,1,'MENU TENDINA'!$I$33:$I$44),"")</f>
        <v/>
      </c>
      <c r="M74" s="76"/>
      <c r="N74" s="142">
        <f t="shared" si="15"/>
        <v>0</v>
      </c>
      <c r="O74" s="142">
        <f t="shared" si="16"/>
        <v>0</v>
      </c>
      <c r="P74" s="142">
        <f t="shared" si="17"/>
        <v>0</v>
      </c>
      <c r="Q74" s="142">
        <f t="shared" si="18"/>
        <v>0</v>
      </c>
      <c r="R74" s="13">
        <f t="shared" si="19"/>
        <v>0</v>
      </c>
      <c r="S74" s="14">
        <f t="shared" si="20"/>
        <v>0</v>
      </c>
      <c r="T74" s="188">
        <f t="shared" si="21"/>
        <v>0</v>
      </c>
      <c r="U74" s="189">
        <f t="shared" si="22"/>
        <v>0</v>
      </c>
      <c r="V74" s="190">
        <f t="shared" si="23"/>
        <v>0</v>
      </c>
      <c r="W74" s="189">
        <f t="shared" si="24"/>
        <v>0</v>
      </c>
      <c r="X74" s="190">
        <f t="shared" si="25"/>
        <v>0</v>
      </c>
      <c r="Y74" s="75">
        <f t="shared" si="26"/>
        <v>0</v>
      </c>
      <c r="Z74" s="103">
        <f t="shared" si="27"/>
        <v>0</v>
      </c>
    </row>
    <row r="75" spans="1:26" ht="24.95" customHeight="1" x14ac:dyDescent="0.35">
      <c r="A75" s="73"/>
      <c r="B75" s="26"/>
      <c r="C75" s="26"/>
      <c r="D75" s="27"/>
      <c r="E75" s="28"/>
      <c r="F75" s="4"/>
      <c r="G75" s="4"/>
      <c r="H75" s="5"/>
      <c r="I75" s="5"/>
      <c r="J75" s="198">
        <f t="shared" si="14"/>
        <v>0</v>
      </c>
      <c r="K75" s="210" t="str">
        <f>IF(J75&gt;0,IF(F75="","Inserire periodo in colonne F e G",IF(G75="","Inserire periodo in colonne F e G",IF(H75="","Inserire gg. di presenza in colonna H",IF(J75&gt;L75,"Errore supera n. max Giorni! verificare periodo inserito",IF(M75="","Inserire Isee in colonna M",IF(NETWORKDAYS.INTL(F75,G75,1,'MENU TENDINA'!I$33:I$44)=J75,"ok","")))))),IF(AND(J75=0,F75&gt;0,G75&gt;0),"Inserire n. giorni colonne H/I",""))</f>
        <v/>
      </c>
      <c r="L75" s="187" t="str">
        <f>IF(J75&gt;0,NETWORKDAYS.INTL(F75,G75,1,'MENU TENDINA'!$I$33:$I$44),"")</f>
        <v/>
      </c>
      <c r="M75" s="76"/>
      <c r="N75" s="142">
        <f t="shared" si="15"/>
        <v>0</v>
      </c>
      <c r="O75" s="142">
        <f t="shared" si="16"/>
        <v>0</v>
      </c>
      <c r="P75" s="142">
        <f t="shared" si="17"/>
        <v>0</v>
      </c>
      <c r="Q75" s="142">
        <f t="shared" si="18"/>
        <v>0</v>
      </c>
      <c r="R75" s="13">
        <f t="shared" si="19"/>
        <v>0</v>
      </c>
      <c r="S75" s="14">
        <f t="shared" si="20"/>
        <v>0</v>
      </c>
      <c r="T75" s="188">
        <f t="shared" si="21"/>
        <v>0</v>
      </c>
      <c r="U75" s="189">
        <f t="shared" si="22"/>
        <v>0</v>
      </c>
      <c r="V75" s="190">
        <f t="shared" si="23"/>
        <v>0</v>
      </c>
      <c r="W75" s="189">
        <f t="shared" si="24"/>
        <v>0</v>
      </c>
      <c r="X75" s="190">
        <f t="shared" si="25"/>
        <v>0</v>
      </c>
      <c r="Y75" s="75">
        <f t="shared" si="26"/>
        <v>0</v>
      </c>
      <c r="Z75" s="103">
        <f t="shared" si="27"/>
        <v>0</v>
      </c>
    </row>
    <row r="76" spans="1:26" ht="24.95" customHeight="1" x14ac:dyDescent="0.35">
      <c r="A76" s="73"/>
      <c r="B76" s="26"/>
      <c r="C76" s="26"/>
      <c r="D76" s="27"/>
      <c r="E76" s="28"/>
      <c r="F76" s="4"/>
      <c r="G76" s="4"/>
      <c r="H76" s="5"/>
      <c r="I76" s="5"/>
      <c r="J76" s="198">
        <f t="shared" si="14"/>
        <v>0</v>
      </c>
      <c r="K76" s="210" t="str">
        <f>IF(J76&gt;0,IF(F76="","Inserire periodo in colonne F e G",IF(G76="","Inserire periodo in colonne F e G",IF(H76="","Inserire gg. di presenza in colonna H",IF(J76&gt;L76,"Errore supera n. max Giorni! verificare periodo inserito",IF(M76="","Inserire Isee in colonna M",IF(NETWORKDAYS.INTL(F76,G76,1,'MENU TENDINA'!I$33:I$44)=J76,"ok","")))))),IF(AND(J76=0,F76&gt;0,G76&gt;0),"Inserire n. giorni colonne H/I",""))</f>
        <v/>
      </c>
      <c r="L76" s="187" t="str">
        <f>IF(J76&gt;0,NETWORKDAYS.INTL(F76,G76,1,'MENU TENDINA'!$I$33:$I$44),"")</f>
        <v/>
      </c>
      <c r="M76" s="76"/>
      <c r="N76" s="142">
        <f t="shared" si="15"/>
        <v>0</v>
      </c>
      <c r="O76" s="142">
        <f t="shared" si="16"/>
        <v>0</v>
      </c>
      <c r="P76" s="142">
        <f t="shared" si="17"/>
        <v>0</v>
      </c>
      <c r="Q76" s="142">
        <f t="shared" si="18"/>
        <v>0</v>
      </c>
      <c r="R76" s="13">
        <f t="shared" si="19"/>
        <v>0</v>
      </c>
      <c r="S76" s="14">
        <f t="shared" si="20"/>
        <v>0</v>
      </c>
      <c r="T76" s="188">
        <f t="shared" si="21"/>
        <v>0</v>
      </c>
      <c r="U76" s="189">
        <f t="shared" si="22"/>
        <v>0</v>
      </c>
      <c r="V76" s="190">
        <f t="shared" si="23"/>
        <v>0</v>
      </c>
      <c r="W76" s="189">
        <f t="shared" si="24"/>
        <v>0</v>
      </c>
      <c r="X76" s="190">
        <f t="shared" si="25"/>
        <v>0</v>
      </c>
      <c r="Y76" s="75">
        <f t="shared" si="26"/>
        <v>0</v>
      </c>
      <c r="Z76" s="103">
        <f t="shared" si="27"/>
        <v>0</v>
      </c>
    </row>
    <row r="77" spans="1:26" ht="24.95" customHeight="1" x14ac:dyDescent="0.35">
      <c r="A77" s="73"/>
      <c r="B77" s="26"/>
      <c r="C77" s="26"/>
      <c r="D77" s="27"/>
      <c r="E77" s="28"/>
      <c r="F77" s="4"/>
      <c r="G77" s="4"/>
      <c r="H77" s="5"/>
      <c r="I77" s="5"/>
      <c r="J77" s="198">
        <f t="shared" si="14"/>
        <v>0</v>
      </c>
      <c r="K77" s="210" t="str">
        <f>IF(J77&gt;0,IF(F77="","Inserire periodo in colonne F e G",IF(G77="","Inserire periodo in colonne F e G",IF(H77="","Inserire gg. di presenza in colonna H",IF(J77&gt;L77,"Errore supera n. max Giorni! verificare periodo inserito",IF(M77="","Inserire Isee in colonna M",IF(NETWORKDAYS.INTL(F77,G77,1,'MENU TENDINA'!I$33:I$44)=J77,"ok","")))))),IF(AND(J77=0,F77&gt;0,G77&gt;0),"Inserire n. giorni colonne H/I",""))</f>
        <v/>
      </c>
      <c r="L77" s="187" t="str">
        <f>IF(J77&gt;0,NETWORKDAYS.INTL(F77,G77,1,'MENU TENDINA'!$I$33:$I$44),"")</f>
        <v/>
      </c>
      <c r="M77" s="76"/>
      <c r="N77" s="142">
        <f t="shared" si="15"/>
        <v>0</v>
      </c>
      <c r="O77" s="142">
        <f t="shared" si="16"/>
        <v>0</v>
      </c>
      <c r="P77" s="142">
        <f t="shared" si="17"/>
        <v>0</v>
      </c>
      <c r="Q77" s="142">
        <f t="shared" si="18"/>
        <v>0</v>
      </c>
      <c r="R77" s="13">
        <f t="shared" si="19"/>
        <v>0</v>
      </c>
      <c r="S77" s="14">
        <f t="shared" si="20"/>
        <v>0</v>
      </c>
      <c r="T77" s="188">
        <f t="shared" si="21"/>
        <v>0</v>
      </c>
      <c r="U77" s="189">
        <f t="shared" si="22"/>
        <v>0</v>
      </c>
      <c r="V77" s="190">
        <f t="shared" si="23"/>
        <v>0</v>
      </c>
      <c r="W77" s="189">
        <f t="shared" si="24"/>
        <v>0</v>
      </c>
      <c r="X77" s="190">
        <f t="shared" si="25"/>
        <v>0</v>
      </c>
      <c r="Y77" s="75">
        <f t="shared" si="26"/>
        <v>0</v>
      </c>
      <c r="Z77" s="103">
        <f t="shared" si="27"/>
        <v>0</v>
      </c>
    </row>
    <row r="78" spans="1:26" ht="24.95" customHeight="1" x14ac:dyDescent="0.35">
      <c r="A78" s="73"/>
      <c r="B78" s="26"/>
      <c r="C78" s="26"/>
      <c r="D78" s="27"/>
      <c r="E78" s="28"/>
      <c r="F78" s="4"/>
      <c r="G78" s="4"/>
      <c r="H78" s="5"/>
      <c r="I78" s="5"/>
      <c r="J78" s="198">
        <f t="shared" si="14"/>
        <v>0</v>
      </c>
      <c r="K78" s="210" t="str">
        <f>IF(J78&gt;0,IF(F78="","Inserire periodo in colonne F e G",IF(G78="","Inserire periodo in colonne F e G",IF(H78="","Inserire gg. di presenza in colonna H",IF(J78&gt;L78,"Errore supera n. max Giorni! verificare periodo inserito",IF(M78="","Inserire Isee in colonna M",IF(NETWORKDAYS.INTL(F78,G78,1,'MENU TENDINA'!I$33:I$44)=J78,"ok","")))))),IF(AND(J78=0,F78&gt;0,G78&gt;0),"Inserire n. giorni colonne H/I",""))</f>
        <v/>
      </c>
      <c r="L78" s="187" t="str">
        <f>IF(J78&gt;0,NETWORKDAYS.INTL(F78,G78,1,'MENU TENDINA'!$I$33:$I$44),"")</f>
        <v/>
      </c>
      <c r="M78" s="76"/>
      <c r="N78" s="142">
        <f t="shared" si="15"/>
        <v>0</v>
      </c>
      <c r="O78" s="142">
        <f t="shared" si="16"/>
        <v>0</v>
      </c>
      <c r="P78" s="142">
        <f t="shared" si="17"/>
        <v>0</v>
      </c>
      <c r="Q78" s="142">
        <f t="shared" si="18"/>
        <v>0</v>
      </c>
      <c r="R78" s="13">
        <f t="shared" si="19"/>
        <v>0</v>
      </c>
      <c r="S78" s="14">
        <f t="shared" si="20"/>
        <v>0</v>
      </c>
      <c r="T78" s="188">
        <f t="shared" si="21"/>
        <v>0</v>
      </c>
      <c r="U78" s="189">
        <f t="shared" si="22"/>
        <v>0</v>
      </c>
      <c r="V78" s="190">
        <f t="shared" si="23"/>
        <v>0</v>
      </c>
      <c r="W78" s="189">
        <f t="shared" si="24"/>
        <v>0</v>
      </c>
      <c r="X78" s="190">
        <f t="shared" si="25"/>
        <v>0</v>
      </c>
      <c r="Y78" s="75">
        <f t="shared" si="26"/>
        <v>0</v>
      </c>
      <c r="Z78" s="103">
        <f t="shared" si="27"/>
        <v>0</v>
      </c>
    </row>
    <row r="79" spans="1:26" ht="24.95" customHeight="1" x14ac:dyDescent="0.35">
      <c r="A79" s="73"/>
      <c r="B79" s="26"/>
      <c r="C79" s="26"/>
      <c r="D79" s="27"/>
      <c r="E79" s="28"/>
      <c r="F79" s="4"/>
      <c r="G79" s="4"/>
      <c r="H79" s="5"/>
      <c r="I79" s="5"/>
      <c r="J79" s="198">
        <f t="shared" si="14"/>
        <v>0</v>
      </c>
      <c r="K79" s="210" t="str">
        <f>IF(J79&gt;0,IF(F79="","Inserire periodo in colonne F e G",IF(G79="","Inserire periodo in colonne F e G",IF(H79="","Inserire gg. di presenza in colonna H",IF(J79&gt;L79,"Errore supera n. max Giorni! verificare periodo inserito",IF(M79="","Inserire Isee in colonna M",IF(NETWORKDAYS.INTL(F79,G79,1,'MENU TENDINA'!I$33:I$44)=J79,"ok","")))))),IF(AND(J79=0,F79&gt;0,G79&gt;0),"Inserire n. giorni colonne H/I",""))</f>
        <v/>
      </c>
      <c r="L79" s="187" t="str">
        <f>IF(J79&gt;0,NETWORKDAYS.INTL(F79,G79,1,'MENU TENDINA'!$I$33:$I$44),"")</f>
        <v/>
      </c>
      <c r="M79" s="76"/>
      <c r="N79" s="142">
        <f t="shared" si="15"/>
        <v>0</v>
      </c>
      <c r="O79" s="142">
        <f t="shared" si="16"/>
        <v>0</v>
      </c>
      <c r="P79" s="142">
        <f t="shared" si="17"/>
        <v>0</v>
      </c>
      <c r="Q79" s="142">
        <f t="shared" si="18"/>
        <v>0</v>
      </c>
      <c r="R79" s="13">
        <f t="shared" si="19"/>
        <v>0</v>
      </c>
      <c r="S79" s="14">
        <f t="shared" si="20"/>
        <v>0</v>
      </c>
      <c r="T79" s="188">
        <f t="shared" si="21"/>
        <v>0</v>
      </c>
      <c r="U79" s="189">
        <f t="shared" si="22"/>
        <v>0</v>
      </c>
      <c r="V79" s="190">
        <f t="shared" si="23"/>
        <v>0</v>
      </c>
      <c r="W79" s="189">
        <f t="shared" si="24"/>
        <v>0</v>
      </c>
      <c r="X79" s="190">
        <f t="shared" si="25"/>
        <v>0</v>
      </c>
      <c r="Y79" s="75">
        <f t="shared" si="26"/>
        <v>0</v>
      </c>
      <c r="Z79" s="103">
        <f t="shared" si="27"/>
        <v>0</v>
      </c>
    </row>
    <row r="80" spans="1:26" ht="24.95" customHeight="1" x14ac:dyDescent="0.35">
      <c r="A80" s="73"/>
      <c r="B80" s="26"/>
      <c r="C80" s="26"/>
      <c r="D80" s="27"/>
      <c r="E80" s="28"/>
      <c r="F80" s="4"/>
      <c r="G80" s="4"/>
      <c r="H80" s="5"/>
      <c r="I80" s="5"/>
      <c r="J80" s="198">
        <f t="shared" si="14"/>
        <v>0</v>
      </c>
      <c r="K80" s="210" t="str">
        <f>IF(J80&gt;0,IF(F80="","Inserire periodo in colonne F e G",IF(G80="","Inserire periodo in colonne F e G",IF(H80="","Inserire gg. di presenza in colonna H",IF(J80&gt;L80,"Errore supera n. max Giorni! verificare periodo inserito",IF(M80="","Inserire Isee in colonna M",IF(NETWORKDAYS.INTL(F80,G80,1,'MENU TENDINA'!I$33:I$44)=J80,"ok","")))))),IF(AND(J80=0,F80&gt;0,G80&gt;0),"Inserire n. giorni colonne H/I",""))</f>
        <v/>
      </c>
      <c r="L80" s="187" t="str">
        <f>IF(J80&gt;0,NETWORKDAYS.INTL(F80,G80,1,'MENU TENDINA'!$I$33:$I$44),"")</f>
        <v/>
      </c>
      <c r="M80" s="76"/>
      <c r="N80" s="142">
        <f t="shared" si="15"/>
        <v>0</v>
      </c>
      <c r="O80" s="142">
        <f t="shared" si="16"/>
        <v>0</v>
      </c>
      <c r="P80" s="142">
        <f t="shared" si="17"/>
        <v>0</v>
      </c>
      <c r="Q80" s="142">
        <f t="shared" si="18"/>
        <v>0</v>
      </c>
      <c r="R80" s="13">
        <f t="shared" si="19"/>
        <v>0</v>
      </c>
      <c r="S80" s="14">
        <f t="shared" si="20"/>
        <v>0</v>
      </c>
      <c r="T80" s="188">
        <f t="shared" si="21"/>
        <v>0</v>
      </c>
      <c r="U80" s="189">
        <f t="shared" si="22"/>
        <v>0</v>
      </c>
      <c r="V80" s="190">
        <f t="shared" si="23"/>
        <v>0</v>
      </c>
      <c r="W80" s="189">
        <f t="shared" si="24"/>
        <v>0</v>
      </c>
      <c r="X80" s="190">
        <f t="shared" si="25"/>
        <v>0</v>
      </c>
      <c r="Y80" s="75">
        <f t="shared" si="26"/>
        <v>0</v>
      </c>
      <c r="Z80" s="103">
        <f t="shared" si="27"/>
        <v>0</v>
      </c>
    </row>
    <row r="81" spans="1:26" ht="24.95" customHeight="1" x14ac:dyDescent="0.35">
      <c r="A81" s="73"/>
      <c r="B81" s="26"/>
      <c r="C81" s="26"/>
      <c r="D81" s="27"/>
      <c r="E81" s="28"/>
      <c r="F81" s="4"/>
      <c r="G81" s="4"/>
      <c r="H81" s="5"/>
      <c r="I81" s="5"/>
      <c r="J81" s="198">
        <f t="shared" si="14"/>
        <v>0</v>
      </c>
      <c r="K81" s="210" t="str">
        <f>IF(J81&gt;0,IF(F81="","Inserire periodo in colonne F e G",IF(G81="","Inserire periodo in colonne F e G",IF(H81="","Inserire gg. di presenza in colonna H",IF(J81&gt;L81,"Errore supera n. max Giorni! verificare periodo inserito",IF(M81="","Inserire Isee in colonna M",IF(NETWORKDAYS.INTL(F81,G81,1,'MENU TENDINA'!I$33:I$44)=J81,"ok","")))))),IF(AND(J81=0,F81&gt;0,G81&gt;0),"Inserire n. giorni colonne H/I",""))</f>
        <v/>
      </c>
      <c r="L81" s="187" t="str">
        <f>IF(J81&gt;0,NETWORKDAYS.INTL(F81,G81,1,'MENU TENDINA'!$I$33:$I$44),"")</f>
        <v/>
      </c>
      <c r="M81" s="76"/>
      <c r="N81" s="142">
        <f t="shared" si="15"/>
        <v>0</v>
      </c>
      <c r="O81" s="142">
        <f t="shared" si="16"/>
        <v>0</v>
      </c>
      <c r="P81" s="142">
        <f t="shared" si="17"/>
        <v>0</v>
      </c>
      <c r="Q81" s="142">
        <f t="shared" si="18"/>
        <v>0</v>
      </c>
      <c r="R81" s="13">
        <f t="shared" si="19"/>
        <v>0</v>
      </c>
      <c r="S81" s="14">
        <f t="shared" si="20"/>
        <v>0</v>
      </c>
      <c r="T81" s="188">
        <f t="shared" si="21"/>
        <v>0</v>
      </c>
      <c r="U81" s="189">
        <f t="shared" si="22"/>
        <v>0</v>
      </c>
      <c r="V81" s="190">
        <f t="shared" si="23"/>
        <v>0</v>
      </c>
      <c r="W81" s="189">
        <f t="shared" si="24"/>
        <v>0</v>
      </c>
      <c r="X81" s="190">
        <f t="shared" si="25"/>
        <v>0</v>
      </c>
      <c r="Y81" s="75">
        <f t="shared" si="26"/>
        <v>0</v>
      </c>
      <c r="Z81" s="103">
        <f t="shared" si="27"/>
        <v>0</v>
      </c>
    </row>
    <row r="82" spans="1:26" ht="24.95" customHeight="1" x14ac:dyDescent="0.35">
      <c r="A82" s="73"/>
      <c r="B82" s="26"/>
      <c r="C82" s="26"/>
      <c r="D82" s="27"/>
      <c r="E82" s="28"/>
      <c r="F82" s="4"/>
      <c r="G82" s="4"/>
      <c r="H82" s="5"/>
      <c r="I82" s="5"/>
      <c r="J82" s="198">
        <f t="shared" si="14"/>
        <v>0</v>
      </c>
      <c r="K82" s="210" t="str">
        <f>IF(J82&gt;0,IF(F82="","Inserire periodo in colonne F e G",IF(G82="","Inserire periodo in colonne F e G",IF(H82="","Inserire gg. di presenza in colonna H",IF(J82&gt;L82,"Errore supera n. max Giorni! verificare periodo inserito",IF(M82="","Inserire Isee in colonna M",IF(NETWORKDAYS.INTL(F82,G82,1,'MENU TENDINA'!I$33:I$44)=J82,"ok","")))))),IF(AND(J82=0,F82&gt;0,G82&gt;0),"Inserire n. giorni colonne H/I",""))</f>
        <v/>
      </c>
      <c r="L82" s="187" t="str">
        <f>IF(J82&gt;0,NETWORKDAYS.INTL(F82,G82,1,'MENU TENDINA'!$I$33:$I$44),"")</f>
        <v/>
      </c>
      <c r="M82" s="76"/>
      <c r="N82" s="142">
        <f t="shared" si="15"/>
        <v>0</v>
      </c>
      <c r="O82" s="142">
        <f t="shared" si="16"/>
        <v>0</v>
      </c>
      <c r="P82" s="142">
        <f t="shared" si="17"/>
        <v>0</v>
      </c>
      <c r="Q82" s="142">
        <f t="shared" si="18"/>
        <v>0</v>
      </c>
      <c r="R82" s="13">
        <f t="shared" si="19"/>
        <v>0</v>
      </c>
      <c r="S82" s="14">
        <f t="shared" si="20"/>
        <v>0</v>
      </c>
      <c r="T82" s="188">
        <f t="shared" si="21"/>
        <v>0</v>
      </c>
      <c r="U82" s="189">
        <f t="shared" si="22"/>
        <v>0</v>
      </c>
      <c r="V82" s="190">
        <f t="shared" si="23"/>
        <v>0</v>
      </c>
      <c r="W82" s="189">
        <f t="shared" si="24"/>
        <v>0</v>
      </c>
      <c r="X82" s="190">
        <f t="shared" si="25"/>
        <v>0</v>
      </c>
      <c r="Y82" s="75">
        <f t="shared" si="26"/>
        <v>0</v>
      </c>
      <c r="Z82" s="103">
        <f t="shared" si="27"/>
        <v>0</v>
      </c>
    </row>
    <row r="83" spans="1:26" ht="24.95" customHeight="1" x14ac:dyDescent="0.35">
      <c r="A83" s="73"/>
      <c r="B83" s="26"/>
      <c r="C83" s="26"/>
      <c r="D83" s="27"/>
      <c r="E83" s="28"/>
      <c r="F83" s="4"/>
      <c r="G83" s="4"/>
      <c r="H83" s="5"/>
      <c r="I83" s="5"/>
      <c r="J83" s="198">
        <f t="shared" si="14"/>
        <v>0</v>
      </c>
      <c r="K83" s="210" t="str">
        <f>IF(J83&gt;0,IF(F83="","Inserire periodo in colonne F e G",IF(G83="","Inserire periodo in colonne F e G",IF(H83="","Inserire gg. di presenza in colonna H",IF(J83&gt;L83,"Errore supera n. max Giorni! verificare periodo inserito",IF(M83="","Inserire Isee in colonna M",IF(NETWORKDAYS.INTL(F83,G83,1,'MENU TENDINA'!I$33:I$44)=J83,"ok","")))))),IF(AND(J83=0,F83&gt;0,G83&gt;0),"Inserire n. giorni colonne H/I",""))</f>
        <v/>
      </c>
      <c r="L83" s="187" t="str">
        <f>IF(J83&gt;0,NETWORKDAYS.INTL(F83,G83,1,'MENU TENDINA'!$I$33:$I$44),"")</f>
        <v/>
      </c>
      <c r="M83" s="76"/>
      <c r="N83" s="142">
        <f t="shared" si="15"/>
        <v>0</v>
      </c>
      <c r="O83" s="142">
        <f t="shared" si="16"/>
        <v>0</v>
      </c>
      <c r="P83" s="142">
        <f t="shared" si="17"/>
        <v>0</v>
      </c>
      <c r="Q83" s="142">
        <f t="shared" si="18"/>
        <v>0</v>
      </c>
      <c r="R83" s="13">
        <f t="shared" si="19"/>
        <v>0</v>
      </c>
      <c r="S83" s="14">
        <f t="shared" si="20"/>
        <v>0</v>
      </c>
      <c r="T83" s="188">
        <f t="shared" si="21"/>
        <v>0</v>
      </c>
      <c r="U83" s="189">
        <f t="shared" si="22"/>
        <v>0</v>
      </c>
      <c r="V83" s="190">
        <f t="shared" si="23"/>
        <v>0</v>
      </c>
      <c r="W83" s="189">
        <f t="shared" si="24"/>
        <v>0</v>
      </c>
      <c r="X83" s="190">
        <f t="shared" si="25"/>
        <v>0</v>
      </c>
      <c r="Y83" s="75">
        <f t="shared" si="26"/>
        <v>0</v>
      </c>
      <c r="Z83" s="103">
        <f t="shared" si="27"/>
        <v>0</v>
      </c>
    </row>
    <row r="84" spans="1:26" ht="24.95" customHeight="1" x14ac:dyDescent="0.35">
      <c r="A84" s="73"/>
      <c r="B84" s="26"/>
      <c r="C84" s="26"/>
      <c r="D84" s="27"/>
      <c r="E84" s="28"/>
      <c r="F84" s="4"/>
      <c r="G84" s="4"/>
      <c r="H84" s="5"/>
      <c r="I84" s="5"/>
      <c r="J84" s="198">
        <f t="shared" si="14"/>
        <v>0</v>
      </c>
      <c r="K84" s="210" t="str">
        <f>IF(J84&gt;0,IF(F84="","Inserire periodo in colonne F e G",IF(G84="","Inserire periodo in colonne F e G",IF(H84="","Inserire gg. di presenza in colonna H",IF(J84&gt;L84,"Errore supera n. max Giorni! verificare periodo inserito",IF(M84="","Inserire Isee in colonna M",IF(NETWORKDAYS.INTL(F84,G84,1,'MENU TENDINA'!I$33:I$44)=J84,"ok","")))))),IF(AND(J84=0,F84&gt;0,G84&gt;0),"Inserire n. giorni colonne H/I",""))</f>
        <v/>
      </c>
      <c r="L84" s="187" t="str">
        <f>IF(J84&gt;0,NETWORKDAYS.INTL(F84,G84,1,'MENU TENDINA'!$I$33:$I$44),"")</f>
        <v/>
      </c>
      <c r="M84" s="76"/>
      <c r="N84" s="142">
        <f t="shared" si="15"/>
        <v>0</v>
      </c>
      <c r="O84" s="142">
        <f t="shared" si="16"/>
        <v>0</v>
      </c>
      <c r="P84" s="142">
        <f t="shared" si="17"/>
        <v>0</v>
      </c>
      <c r="Q84" s="142">
        <f t="shared" si="18"/>
        <v>0</v>
      </c>
      <c r="R84" s="13">
        <f t="shared" si="19"/>
        <v>0</v>
      </c>
      <c r="S84" s="14">
        <f t="shared" si="20"/>
        <v>0</v>
      </c>
      <c r="T84" s="188">
        <f t="shared" si="21"/>
        <v>0</v>
      </c>
      <c r="U84" s="189">
        <f t="shared" si="22"/>
        <v>0</v>
      </c>
      <c r="V84" s="190">
        <f t="shared" si="23"/>
        <v>0</v>
      </c>
      <c r="W84" s="189">
        <f t="shared" si="24"/>
        <v>0</v>
      </c>
      <c r="X84" s="190">
        <f t="shared" si="25"/>
        <v>0</v>
      </c>
      <c r="Y84" s="75">
        <f t="shared" si="26"/>
        <v>0</v>
      </c>
      <c r="Z84" s="103">
        <f t="shared" si="27"/>
        <v>0</v>
      </c>
    </row>
    <row r="85" spans="1:26" ht="24.95" customHeight="1" x14ac:dyDescent="0.35">
      <c r="A85" s="73"/>
      <c r="B85" s="26"/>
      <c r="C85" s="26"/>
      <c r="D85" s="27"/>
      <c r="E85" s="28"/>
      <c r="F85" s="4"/>
      <c r="G85" s="4"/>
      <c r="H85" s="5"/>
      <c r="I85" s="5"/>
      <c r="J85" s="198">
        <f t="shared" si="14"/>
        <v>0</v>
      </c>
      <c r="K85" s="210" t="str">
        <f>IF(J85&gt;0,IF(F85="","Inserire periodo in colonne F e G",IF(G85="","Inserire periodo in colonne F e G",IF(H85="","Inserire gg. di presenza in colonna H",IF(J85&gt;L85,"Errore supera n. max Giorni! verificare periodo inserito",IF(M85="","Inserire Isee in colonna M",IF(NETWORKDAYS.INTL(F85,G85,1,'MENU TENDINA'!I$33:I$44)=J85,"ok","")))))),IF(AND(J85=0,F85&gt;0,G85&gt;0),"Inserire n. giorni colonne H/I",""))</f>
        <v/>
      </c>
      <c r="L85" s="187" t="str">
        <f>IF(J85&gt;0,NETWORKDAYS.INTL(F85,G85,1,'MENU TENDINA'!$I$33:$I$44),"")</f>
        <v/>
      </c>
      <c r="M85" s="76"/>
      <c r="N85" s="142">
        <f t="shared" si="15"/>
        <v>0</v>
      </c>
      <c r="O85" s="142">
        <f t="shared" si="16"/>
        <v>0</v>
      </c>
      <c r="P85" s="142">
        <f t="shared" si="17"/>
        <v>0</v>
      </c>
      <c r="Q85" s="142">
        <f t="shared" si="18"/>
        <v>0</v>
      </c>
      <c r="R85" s="13">
        <f t="shared" si="19"/>
        <v>0</v>
      </c>
      <c r="S85" s="14">
        <f t="shared" si="20"/>
        <v>0</v>
      </c>
      <c r="T85" s="188">
        <f t="shared" si="21"/>
        <v>0</v>
      </c>
      <c r="U85" s="189">
        <f t="shared" si="22"/>
        <v>0</v>
      </c>
      <c r="V85" s="190">
        <f t="shared" si="23"/>
        <v>0</v>
      </c>
      <c r="W85" s="189">
        <f t="shared" si="24"/>
        <v>0</v>
      </c>
      <c r="X85" s="190">
        <f t="shared" si="25"/>
        <v>0</v>
      </c>
      <c r="Y85" s="75">
        <f t="shared" si="26"/>
        <v>0</v>
      </c>
      <c r="Z85" s="103">
        <f t="shared" si="27"/>
        <v>0</v>
      </c>
    </row>
    <row r="86" spans="1:26" ht="24.95" customHeight="1" x14ac:dyDescent="0.35">
      <c r="A86" s="73"/>
      <c r="B86" s="26"/>
      <c r="C86" s="26"/>
      <c r="D86" s="27"/>
      <c r="E86" s="28"/>
      <c r="F86" s="4"/>
      <c r="G86" s="4"/>
      <c r="H86" s="5"/>
      <c r="I86" s="5"/>
      <c r="J86" s="198">
        <f t="shared" si="14"/>
        <v>0</v>
      </c>
      <c r="K86" s="210" t="str">
        <f>IF(J86&gt;0,IF(F86="","Inserire periodo in colonne F e G",IF(G86="","Inserire periodo in colonne F e G",IF(H86="","Inserire gg. di presenza in colonna H",IF(J86&gt;L86,"Errore supera n. max Giorni! verificare periodo inserito",IF(M86="","Inserire Isee in colonna M",IF(NETWORKDAYS.INTL(F86,G86,1,'MENU TENDINA'!I$33:I$44)=J86,"ok","")))))),IF(AND(J86=0,F86&gt;0,G86&gt;0),"Inserire n. giorni colonne H/I",""))</f>
        <v/>
      </c>
      <c r="L86" s="187" t="str">
        <f>IF(J86&gt;0,NETWORKDAYS.INTL(F86,G86,1,'MENU TENDINA'!$I$33:$I$44),"")</f>
        <v/>
      </c>
      <c r="M86" s="76"/>
      <c r="N86" s="142">
        <f t="shared" si="15"/>
        <v>0</v>
      </c>
      <c r="O86" s="142">
        <f t="shared" si="16"/>
        <v>0</v>
      </c>
      <c r="P86" s="142">
        <f t="shared" si="17"/>
        <v>0</v>
      </c>
      <c r="Q86" s="142">
        <f t="shared" si="18"/>
        <v>0</v>
      </c>
      <c r="R86" s="13">
        <f t="shared" si="19"/>
        <v>0</v>
      </c>
      <c r="S86" s="14">
        <f t="shared" si="20"/>
        <v>0</v>
      </c>
      <c r="T86" s="188">
        <f t="shared" si="21"/>
        <v>0</v>
      </c>
      <c r="U86" s="189">
        <f t="shared" si="22"/>
        <v>0</v>
      </c>
      <c r="V86" s="190">
        <f t="shared" si="23"/>
        <v>0</v>
      </c>
      <c r="W86" s="189">
        <f t="shared" si="24"/>
        <v>0</v>
      </c>
      <c r="X86" s="190">
        <f t="shared" si="25"/>
        <v>0</v>
      </c>
      <c r="Y86" s="75">
        <f t="shared" si="26"/>
        <v>0</v>
      </c>
      <c r="Z86" s="103">
        <f t="shared" si="27"/>
        <v>0</v>
      </c>
    </row>
    <row r="87" spans="1:26" ht="24.95" customHeight="1" x14ac:dyDescent="0.35">
      <c r="A87" s="73"/>
      <c r="B87" s="26"/>
      <c r="C87" s="26"/>
      <c r="D87" s="27"/>
      <c r="E87" s="28"/>
      <c r="F87" s="4"/>
      <c r="G87" s="4"/>
      <c r="H87" s="5"/>
      <c r="I87" s="5"/>
      <c r="J87" s="198">
        <f t="shared" si="14"/>
        <v>0</v>
      </c>
      <c r="K87" s="210" t="str">
        <f>IF(J87&gt;0,IF(F87="","Inserire periodo in colonne F e G",IF(G87="","Inserire periodo in colonne F e G",IF(H87="","Inserire gg. di presenza in colonna H",IF(J87&gt;L87,"Errore supera n. max Giorni! verificare periodo inserito",IF(M87="","Inserire Isee in colonna M",IF(NETWORKDAYS.INTL(F87,G87,1,'MENU TENDINA'!I$33:I$44)=J87,"ok","")))))),IF(AND(J87=0,F87&gt;0,G87&gt;0),"Inserire n. giorni colonne H/I",""))</f>
        <v/>
      </c>
      <c r="L87" s="187" t="str">
        <f>IF(J87&gt;0,NETWORKDAYS.INTL(F87,G87,1,'MENU TENDINA'!$I$33:$I$44),"")</f>
        <v/>
      </c>
      <c r="M87" s="76"/>
      <c r="N87" s="142">
        <f t="shared" si="15"/>
        <v>0</v>
      </c>
      <c r="O87" s="142">
        <f t="shared" si="16"/>
        <v>0</v>
      </c>
      <c r="P87" s="142">
        <f t="shared" si="17"/>
        <v>0</v>
      </c>
      <c r="Q87" s="142">
        <f t="shared" si="18"/>
        <v>0</v>
      </c>
      <c r="R87" s="13">
        <f t="shared" si="19"/>
        <v>0</v>
      </c>
      <c r="S87" s="14">
        <f t="shared" si="20"/>
        <v>0</v>
      </c>
      <c r="T87" s="188">
        <f t="shared" si="21"/>
        <v>0</v>
      </c>
      <c r="U87" s="189">
        <f t="shared" si="22"/>
        <v>0</v>
      </c>
      <c r="V87" s="190">
        <f t="shared" si="23"/>
        <v>0</v>
      </c>
      <c r="W87" s="189">
        <f t="shared" si="24"/>
        <v>0</v>
      </c>
      <c r="X87" s="190">
        <f t="shared" si="25"/>
        <v>0</v>
      </c>
      <c r="Y87" s="75">
        <f t="shared" si="26"/>
        <v>0</v>
      </c>
      <c r="Z87" s="103">
        <f t="shared" si="27"/>
        <v>0</v>
      </c>
    </row>
    <row r="88" spans="1:26" ht="24.95" customHeight="1" x14ac:dyDescent="0.35">
      <c r="A88" s="73"/>
      <c r="B88" s="26"/>
      <c r="C88" s="26"/>
      <c r="D88" s="27"/>
      <c r="E88" s="28"/>
      <c r="F88" s="4"/>
      <c r="G88" s="4"/>
      <c r="H88" s="5"/>
      <c r="I88" s="5"/>
      <c r="J88" s="198">
        <f t="shared" si="14"/>
        <v>0</v>
      </c>
      <c r="K88" s="210" t="str">
        <f>IF(J88&gt;0,IF(F88="","Inserire periodo in colonne F e G",IF(G88="","Inserire periodo in colonne F e G",IF(H88="","Inserire gg. di presenza in colonna H",IF(J88&gt;L88,"Errore supera n. max Giorni! verificare periodo inserito",IF(M88="","Inserire Isee in colonna M",IF(NETWORKDAYS.INTL(F88,G88,1,'MENU TENDINA'!I$33:I$44)=J88,"ok","")))))),IF(AND(J88=0,F88&gt;0,G88&gt;0),"Inserire n. giorni colonne H/I",""))</f>
        <v/>
      </c>
      <c r="L88" s="187" t="str">
        <f>IF(J88&gt;0,NETWORKDAYS.INTL(F88,G88,1,'MENU TENDINA'!$I$33:$I$44),"")</f>
        <v/>
      </c>
      <c r="M88" s="76"/>
      <c r="N88" s="142">
        <f t="shared" si="15"/>
        <v>0</v>
      </c>
      <c r="O88" s="142">
        <f t="shared" si="16"/>
        <v>0</v>
      </c>
      <c r="P88" s="142">
        <f t="shared" si="17"/>
        <v>0</v>
      </c>
      <c r="Q88" s="142">
        <f t="shared" si="18"/>
        <v>0</v>
      </c>
      <c r="R88" s="13">
        <f t="shared" si="19"/>
        <v>0</v>
      </c>
      <c r="S88" s="14">
        <f t="shared" si="20"/>
        <v>0</v>
      </c>
      <c r="T88" s="188">
        <f t="shared" si="21"/>
        <v>0</v>
      </c>
      <c r="U88" s="189">
        <f t="shared" si="22"/>
        <v>0</v>
      </c>
      <c r="V88" s="190">
        <f t="shared" si="23"/>
        <v>0</v>
      </c>
      <c r="W88" s="189">
        <f t="shared" si="24"/>
        <v>0</v>
      </c>
      <c r="X88" s="190">
        <f t="shared" si="25"/>
        <v>0</v>
      </c>
      <c r="Y88" s="75">
        <f t="shared" si="26"/>
        <v>0</v>
      </c>
      <c r="Z88" s="103">
        <f t="shared" si="27"/>
        <v>0</v>
      </c>
    </row>
    <row r="89" spans="1:26" ht="24.95" customHeight="1" x14ac:dyDescent="0.35">
      <c r="A89" s="73"/>
      <c r="B89" s="26"/>
      <c r="C89" s="26"/>
      <c r="D89" s="27"/>
      <c r="E89" s="28"/>
      <c r="F89" s="4"/>
      <c r="G89" s="4"/>
      <c r="H89" s="5"/>
      <c r="I89" s="5"/>
      <c r="J89" s="198">
        <f t="shared" si="14"/>
        <v>0</v>
      </c>
      <c r="K89" s="210" t="str">
        <f>IF(J89&gt;0,IF(F89="","Inserire periodo in colonne F e G",IF(G89="","Inserire periodo in colonne F e G",IF(H89="","Inserire gg. di presenza in colonna H",IF(J89&gt;L89,"Errore supera n. max Giorni! verificare periodo inserito",IF(M89="","Inserire Isee in colonna M",IF(NETWORKDAYS.INTL(F89,G89,1,'MENU TENDINA'!I$33:I$44)=J89,"ok","")))))),IF(AND(J89=0,F89&gt;0,G89&gt;0),"Inserire n. giorni colonne H/I",""))</f>
        <v/>
      </c>
      <c r="L89" s="187" t="str">
        <f>IF(J89&gt;0,NETWORKDAYS.INTL(F89,G89,1,'MENU TENDINA'!$I$33:$I$44),"")</f>
        <v/>
      </c>
      <c r="M89" s="76"/>
      <c r="N89" s="142">
        <f t="shared" si="15"/>
        <v>0</v>
      </c>
      <c r="O89" s="142">
        <f t="shared" si="16"/>
        <v>0</v>
      </c>
      <c r="P89" s="142">
        <f t="shared" si="17"/>
        <v>0</v>
      </c>
      <c r="Q89" s="142">
        <f t="shared" si="18"/>
        <v>0</v>
      </c>
      <c r="R89" s="13">
        <f t="shared" si="19"/>
        <v>0</v>
      </c>
      <c r="S89" s="14">
        <f t="shared" si="20"/>
        <v>0</v>
      </c>
      <c r="T89" s="188">
        <f t="shared" si="21"/>
        <v>0</v>
      </c>
      <c r="U89" s="189">
        <f t="shared" si="22"/>
        <v>0</v>
      </c>
      <c r="V89" s="190">
        <f t="shared" si="23"/>
        <v>0</v>
      </c>
      <c r="W89" s="189">
        <f t="shared" si="24"/>
        <v>0</v>
      </c>
      <c r="X89" s="190">
        <f t="shared" si="25"/>
        <v>0</v>
      </c>
      <c r="Y89" s="75">
        <f t="shared" si="26"/>
        <v>0</v>
      </c>
      <c r="Z89" s="103">
        <f t="shared" si="27"/>
        <v>0</v>
      </c>
    </row>
    <row r="90" spans="1:26" ht="24.95" customHeight="1" x14ac:dyDescent="0.35">
      <c r="A90" s="73"/>
      <c r="B90" s="26"/>
      <c r="C90" s="26"/>
      <c r="D90" s="27"/>
      <c r="E90" s="28"/>
      <c r="F90" s="4"/>
      <c r="G90" s="4"/>
      <c r="H90" s="5"/>
      <c r="I90" s="5"/>
      <c r="J90" s="198">
        <f t="shared" si="14"/>
        <v>0</v>
      </c>
      <c r="K90" s="210" t="str">
        <f>IF(J90&gt;0,IF(F90="","Inserire periodo in colonne F e G",IF(G90="","Inserire periodo in colonne F e G",IF(H90="","Inserire gg. di presenza in colonna H",IF(J90&gt;L90,"Errore supera n. max Giorni! verificare periodo inserito",IF(M90="","Inserire Isee in colonna M",IF(NETWORKDAYS.INTL(F90,G90,1,'MENU TENDINA'!I$33:I$44)=J90,"ok","")))))),IF(AND(J90=0,F90&gt;0,G90&gt;0),"Inserire n. giorni colonne H/I",""))</f>
        <v/>
      </c>
      <c r="L90" s="187" t="str">
        <f>IF(J90&gt;0,NETWORKDAYS.INTL(F90,G90,1,'MENU TENDINA'!$I$33:$I$44),"")</f>
        <v/>
      </c>
      <c r="M90" s="76"/>
      <c r="N90" s="142">
        <f t="shared" si="15"/>
        <v>0</v>
      </c>
      <c r="O90" s="142">
        <f t="shared" si="16"/>
        <v>0</v>
      </c>
      <c r="P90" s="142">
        <f t="shared" si="17"/>
        <v>0</v>
      </c>
      <c r="Q90" s="142">
        <f t="shared" si="18"/>
        <v>0</v>
      </c>
      <c r="R90" s="13">
        <f t="shared" si="19"/>
        <v>0</v>
      </c>
      <c r="S90" s="14">
        <f t="shared" si="20"/>
        <v>0</v>
      </c>
      <c r="T90" s="188">
        <f t="shared" si="21"/>
        <v>0</v>
      </c>
      <c r="U90" s="189">
        <f t="shared" si="22"/>
        <v>0</v>
      </c>
      <c r="V90" s="190">
        <f t="shared" si="23"/>
        <v>0</v>
      </c>
      <c r="W90" s="189">
        <f t="shared" si="24"/>
        <v>0</v>
      </c>
      <c r="X90" s="190">
        <f t="shared" si="25"/>
        <v>0</v>
      </c>
      <c r="Y90" s="75">
        <f t="shared" si="26"/>
        <v>0</v>
      </c>
      <c r="Z90" s="103">
        <f t="shared" si="27"/>
        <v>0</v>
      </c>
    </row>
    <row r="91" spans="1:26" ht="24.95" customHeight="1" x14ac:dyDescent="0.35">
      <c r="A91" s="73"/>
      <c r="B91" s="26"/>
      <c r="C91" s="26"/>
      <c r="D91" s="27"/>
      <c r="E91" s="28"/>
      <c r="F91" s="4"/>
      <c r="G91" s="4"/>
      <c r="H91" s="5"/>
      <c r="I91" s="5"/>
      <c r="J91" s="198">
        <f t="shared" si="14"/>
        <v>0</v>
      </c>
      <c r="K91" s="210" t="str">
        <f>IF(J91&gt;0,IF(F91="","Inserire periodo in colonne F e G",IF(G91="","Inserire periodo in colonne F e G",IF(H91="","Inserire gg. di presenza in colonna H",IF(J91&gt;L91,"Errore supera n. max Giorni! verificare periodo inserito",IF(M91="","Inserire Isee in colonna M",IF(NETWORKDAYS.INTL(F91,G91,1,'MENU TENDINA'!I$33:I$44)=J91,"ok","")))))),IF(AND(J91=0,F91&gt;0,G91&gt;0),"Inserire n. giorni colonne H/I",""))</f>
        <v/>
      </c>
      <c r="L91" s="187" t="str">
        <f>IF(J91&gt;0,NETWORKDAYS.INTL(F91,G91,1,'MENU TENDINA'!$I$33:$I$44),"")</f>
        <v/>
      </c>
      <c r="M91" s="76"/>
      <c r="N91" s="142">
        <f t="shared" si="15"/>
        <v>0</v>
      </c>
      <c r="O91" s="142">
        <f t="shared" si="16"/>
        <v>0</v>
      </c>
      <c r="P91" s="142">
        <f t="shared" si="17"/>
        <v>0</v>
      </c>
      <c r="Q91" s="142">
        <f t="shared" si="18"/>
        <v>0</v>
      </c>
      <c r="R91" s="13">
        <f t="shared" si="19"/>
        <v>0</v>
      </c>
      <c r="S91" s="14">
        <f t="shared" si="20"/>
        <v>0</v>
      </c>
      <c r="T91" s="188">
        <f t="shared" si="21"/>
        <v>0</v>
      </c>
      <c r="U91" s="189">
        <f t="shared" si="22"/>
        <v>0</v>
      </c>
      <c r="V91" s="190">
        <f t="shared" si="23"/>
        <v>0</v>
      </c>
      <c r="W91" s="189">
        <f t="shared" si="24"/>
        <v>0</v>
      </c>
      <c r="X91" s="190">
        <f t="shared" si="25"/>
        <v>0</v>
      </c>
      <c r="Y91" s="75">
        <f t="shared" si="26"/>
        <v>0</v>
      </c>
      <c r="Z91" s="103">
        <f t="shared" si="27"/>
        <v>0</v>
      </c>
    </row>
    <row r="92" spans="1:26" ht="24.95" customHeight="1" x14ac:dyDescent="0.35">
      <c r="A92" s="73"/>
      <c r="B92" s="26"/>
      <c r="C92" s="26"/>
      <c r="D92" s="27"/>
      <c r="E92" s="28"/>
      <c r="F92" s="4"/>
      <c r="G92" s="4"/>
      <c r="H92" s="5"/>
      <c r="I92" s="5"/>
      <c r="J92" s="198">
        <f t="shared" si="14"/>
        <v>0</v>
      </c>
      <c r="K92" s="210" t="str">
        <f>IF(J92&gt;0,IF(F92="","Inserire periodo in colonne F e G",IF(G92="","Inserire periodo in colonne F e G",IF(H92="","Inserire gg. di presenza in colonna H",IF(J92&gt;L92,"Errore supera n. max Giorni! verificare periodo inserito",IF(M92="","Inserire Isee in colonna M",IF(NETWORKDAYS.INTL(F92,G92,1,'MENU TENDINA'!I$33:I$44)=J92,"ok","")))))),IF(AND(J92=0,F92&gt;0,G92&gt;0),"Inserire n. giorni colonne H/I",""))</f>
        <v/>
      </c>
      <c r="L92" s="187" t="str">
        <f>IF(J92&gt;0,NETWORKDAYS.INTL(F92,G92,1,'MENU TENDINA'!$I$33:$I$44),"")</f>
        <v/>
      </c>
      <c r="M92" s="76"/>
      <c r="N92" s="142">
        <f t="shared" si="15"/>
        <v>0</v>
      </c>
      <c r="O92" s="142">
        <f t="shared" si="16"/>
        <v>0</v>
      </c>
      <c r="P92" s="142">
        <f t="shared" si="17"/>
        <v>0</v>
      </c>
      <c r="Q92" s="142">
        <f t="shared" si="18"/>
        <v>0</v>
      </c>
      <c r="R92" s="13">
        <f t="shared" si="19"/>
        <v>0</v>
      </c>
      <c r="S92" s="14">
        <f t="shared" si="20"/>
        <v>0</v>
      </c>
      <c r="T92" s="188">
        <f t="shared" si="21"/>
        <v>0</v>
      </c>
      <c r="U92" s="189">
        <f t="shared" si="22"/>
        <v>0</v>
      </c>
      <c r="V92" s="190">
        <f t="shared" si="23"/>
        <v>0</v>
      </c>
      <c r="W92" s="189">
        <f t="shared" si="24"/>
        <v>0</v>
      </c>
      <c r="X92" s="190">
        <f t="shared" si="25"/>
        <v>0</v>
      </c>
      <c r="Y92" s="75">
        <f t="shared" si="26"/>
        <v>0</v>
      </c>
      <c r="Z92" s="103">
        <f t="shared" si="27"/>
        <v>0</v>
      </c>
    </row>
    <row r="93" spans="1:26" ht="24.95" customHeight="1" x14ac:dyDescent="0.35">
      <c r="A93" s="73"/>
      <c r="B93" s="26"/>
      <c r="C93" s="26"/>
      <c r="D93" s="27"/>
      <c r="E93" s="28"/>
      <c r="F93" s="4"/>
      <c r="G93" s="4"/>
      <c r="H93" s="5"/>
      <c r="I93" s="5"/>
      <c r="J93" s="198">
        <f t="shared" si="14"/>
        <v>0</v>
      </c>
      <c r="K93" s="210" t="str">
        <f>IF(J93&gt;0,IF(F93="","Inserire periodo in colonne F e G",IF(G93="","Inserire periodo in colonne F e G",IF(H93="","Inserire gg. di presenza in colonna H",IF(J93&gt;L93,"Errore supera n. max Giorni! verificare periodo inserito",IF(M93="","Inserire Isee in colonna M",IF(NETWORKDAYS.INTL(F93,G93,1,'MENU TENDINA'!I$33:I$44)=J93,"ok","")))))),IF(AND(J93=0,F93&gt;0,G93&gt;0),"Inserire n. giorni colonne H/I",""))</f>
        <v/>
      </c>
      <c r="L93" s="187" t="str">
        <f>IF(J93&gt;0,NETWORKDAYS.INTL(F93,G93,1,'MENU TENDINA'!$I$33:$I$44),"")</f>
        <v/>
      </c>
      <c r="M93" s="76"/>
      <c r="N93" s="142">
        <f t="shared" si="15"/>
        <v>0</v>
      </c>
      <c r="O93" s="142">
        <f t="shared" si="16"/>
        <v>0</v>
      </c>
      <c r="P93" s="142">
        <f t="shared" si="17"/>
        <v>0</v>
      </c>
      <c r="Q93" s="142">
        <f t="shared" si="18"/>
        <v>0</v>
      </c>
      <c r="R93" s="13">
        <f t="shared" si="19"/>
        <v>0</v>
      </c>
      <c r="S93" s="14">
        <f t="shared" si="20"/>
        <v>0</v>
      </c>
      <c r="T93" s="188">
        <f t="shared" si="21"/>
        <v>0</v>
      </c>
      <c r="U93" s="189">
        <f t="shared" si="22"/>
        <v>0</v>
      </c>
      <c r="V93" s="190">
        <f t="shared" si="23"/>
        <v>0</v>
      </c>
      <c r="W93" s="189">
        <f t="shared" si="24"/>
        <v>0</v>
      </c>
      <c r="X93" s="190">
        <f t="shared" si="25"/>
        <v>0</v>
      </c>
      <c r="Y93" s="75">
        <f t="shared" si="26"/>
        <v>0</v>
      </c>
      <c r="Z93" s="103">
        <f t="shared" si="27"/>
        <v>0</v>
      </c>
    </row>
    <row r="94" spans="1:26" ht="24.95" customHeight="1" x14ac:dyDescent="0.35">
      <c r="A94" s="73"/>
      <c r="B94" s="26"/>
      <c r="C94" s="26"/>
      <c r="D94" s="27"/>
      <c r="E94" s="28"/>
      <c r="F94" s="4"/>
      <c r="G94" s="4"/>
      <c r="H94" s="5"/>
      <c r="I94" s="5"/>
      <c r="J94" s="198">
        <f t="shared" si="14"/>
        <v>0</v>
      </c>
      <c r="K94" s="210" t="str">
        <f>IF(J94&gt;0,IF(F94="","Inserire periodo in colonne F e G",IF(G94="","Inserire periodo in colonne F e G",IF(H94="","Inserire gg. di presenza in colonna H",IF(J94&gt;L94,"Errore supera n. max Giorni! verificare periodo inserito",IF(M94="","Inserire Isee in colonna M",IF(NETWORKDAYS.INTL(F94,G94,1,'MENU TENDINA'!I$33:I$44)=J94,"ok","")))))),IF(AND(J94=0,F94&gt;0,G94&gt;0),"Inserire n. giorni colonne H/I",""))</f>
        <v/>
      </c>
      <c r="L94" s="187" t="str">
        <f>IF(J94&gt;0,NETWORKDAYS.INTL(F94,G94,1,'MENU TENDINA'!$I$33:$I$44),"")</f>
        <v/>
      </c>
      <c r="M94" s="76"/>
      <c r="N94" s="142">
        <f t="shared" si="15"/>
        <v>0</v>
      </c>
      <c r="O94" s="142">
        <f t="shared" si="16"/>
        <v>0</v>
      </c>
      <c r="P94" s="142">
        <f t="shared" si="17"/>
        <v>0</v>
      </c>
      <c r="Q94" s="142">
        <f t="shared" si="18"/>
        <v>0</v>
      </c>
      <c r="R94" s="13">
        <f t="shared" si="19"/>
        <v>0</v>
      </c>
      <c r="S94" s="14">
        <f t="shared" si="20"/>
        <v>0</v>
      </c>
      <c r="T94" s="188">
        <f t="shared" si="21"/>
        <v>0</v>
      </c>
      <c r="U94" s="189">
        <f t="shared" si="22"/>
        <v>0</v>
      </c>
      <c r="V94" s="190">
        <f t="shared" si="23"/>
        <v>0</v>
      </c>
      <c r="W94" s="189">
        <f t="shared" si="24"/>
        <v>0</v>
      </c>
      <c r="X94" s="190">
        <f t="shared" si="25"/>
        <v>0</v>
      </c>
      <c r="Y94" s="75">
        <f t="shared" si="26"/>
        <v>0</v>
      </c>
      <c r="Z94" s="103">
        <f t="shared" si="27"/>
        <v>0</v>
      </c>
    </row>
    <row r="95" spans="1:26" ht="24.95" customHeight="1" x14ac:dyDescent="0.35">
      <c r="A95" s="73"/>
      <c r="B95" s="26"/>
      <c r="C95" s="26"/>
      <c r="D95" s="27"/>
      <c r="E95" s="28"/>
      <c r="F95" s="4"/>
      <c r="G95" s="4"/>
      <c r="H95" s="5"/>
      <c r="I95" s="5"/>
      <c r="J95" s="198">
        <f t="shared" si="14"/>
        <v>0</v>
      </c>
      <c r="K95" s="210" t="str">
        <f>IF(J95&gt;0,IF(F95="","Inserire periodo in colonne F e G",IF(G95="","Inserire periodo in colonne F e G",IF(H95="","Inserire gg. di presenza in colonna H",IF(J95&gt;L95,"Errore supera n. max Giorni! verificare periodo inserito",IF(M95="","Inserire Isee in colonna M",IF(NETWORKDAYS.INTL(F95,G95,1,'MENU TENDINA'!I$33:I$44)=J95,"ok","")))))),IF(AND(J95=0,F95&gt;0,G95&gt;0),"Inserire n. giorni colonne H/I",""))</f>
        <v/>
      </c>
      <c r="L95" s="187" t="str">
        <f>IF(J95&gt;0,NETWORKDAYS.INTL(F95,G95,1,'MENU TENDINA'!$I$33:$I$44),"")</f>
        <v/>
      </c>
      <c r="M95" s="76"/>
      <c r="N95" s="142">
        <f t="shared" si="15"/>
        <v>0</v>
      </c>
      <c r="O95" s="142">
        <f t="shared" si="16"/>
        <v>0</v>
      </c>
      <c r="P95" s="142">
        <f t="shared" si="17"/>
        <v>0</v>
      </c>
      <c r="Q95" s="142">
        <f t="shared" si="18"/>
        <v>0</v>
      </c>
      <c r="R95" s="13">
        <f t="shared" si="19"/>
        <v>0</v>
      </c>
      <c r="S95" s="14">
        <f t="shared" si="20"/>
        <v>0</v>
      </c>
      <c r="T95" s="188">
        <f t="shared" si="21"/>
        <v>0</v>
      </c>
      <c r="U95" s="189">
        <f t="shared" si="22"/>
        <v>0</v>
      </c>
      <c r="V95" s="190">
        <f t="shared" si="23"/>
        <v>0</v>
      </c>
      <c r="W95" s="189">
        <f t="shared" si="24"/>
        <v>0</v>
      </c>
      <c r="X95" s="190">
        <f t="shared" si="25"/>
        <v>0</v>
      </c>
      <c r="Y95" s="75">
        <f t="shared" si="26"/>
        <v>0</v>
      </c>
      <c r="Z95" s="103">
        <f t="shared" si="27"/>
        <v>0</v>
      </c>
    </row>
    <row r="96" spans="1:26" ht="24.95" customHeight="1" x14ac:dyDescent="0.35">
      <c r="A96" s="73"/>
      <c r="B96" s="26"/>
      <c r="C96" s="26"/>
      <c r="D96" s="27"/>
      <c r="E96" s="28"/>
      <c r="F96" s="4"/>
      <c r="G96" s="4"/>
      <c r="H96" s="5"/>
      <c r="I96" s="5"/>
      <c r="J96" s="198">
        <f t="shared" si="14"/>
        <v>0</v>
      </c>
      <c r="K96" s="210" t="str">
        <f>IF(J96&gt;0,IF(F96="","Inserire periodo in colonne F e G",IF(G96="","Inserire periodo in colonne F e G",IF(H96="","Inserire gg. di presenza in colonna H",IF(J96&gt;L96,"Errore supera n. max Giorni! verificare periodo inserito",IF(M96="","Inserire Isee in colonna M",IF(NETWORKDAYS.INTL(F96,G96,1,'MENU TENDINA'!I$33:I$44)=J96,"ok","")))))),IF(AND(J96=0,F96&gt;0,G96&gt;0),"Inserire n. giorni colonne H/I",""))</f>
        <v/>
      </c>
      <c r="L96" s="187" t="str">
        <f>IF(J96&gt;0,NETWORKDAYS.INTL(F96,G96,1,'MENU TENDINA'!$I$33:$I$44),"")</f>
        <v/>
      </c>
      <c r="M96" s="76"/>
      <c r="N96" s="142">
        <f t="shared" si="15"/>
        <v>0</v>
      </c>
      <c r="O96" s="142">
        <f t="shared" si="16"/>
        <v>0</v>
      </c>
      <c r="P96" s="142">
        <f t="shared" si="17"/>
        <v>0</v>
      </c>
      <c r="Q96" s="142">
        <f t="shared" si="18"/>
        <v>0</v>
      </c>
      <c r="R96" s="13">
        <f t="shared" si="19"/>
        <v>0</v>
      </c>
      <c r="S96" s="14">
        <f t="shared" si="20"/>
        <v>0</v>
      </c>
      <c r="T96" s="188">
        <f t="shared" si="21"/>
        <v>0</v>
      </c>
      <c r="U96" s="189">
        <f t="shared" si="22"/>
        <v>0</v>
      </c>
      <c r="V96" s="190">
        <f t="shared" si="23"/>
        <v>0</v>
      </c>
      <c r="W96" s="189">
        <f t="shared" si="24"/>
        <v>0</v>
      </c>
      <c r="X96" s="190">
        <f t="shared" si="25"/>
        <v>0</v>
      </c>
      <c r="Y96" s="75">
        <f t="shared" si="26"/>
        <v>0</v>
      </c>
      <c r="Z96" s="103">
        <f t="shared" si="27"/>
        <v>0</v>
      </c>
    </row>
    <row r="97" spans="1:26" ht="24.95" customHeight="1" x14ac:dyDescent="0.35">
      <c r="A97" s="73"/>
      <c r="B97" s="26"/>
      <c r="C97" s="26"/>
      <c r="D97" s="27"/>
      <c r="E97" s="28"/>
      <c r="F97" s="4"/>
      <c r="G97" s="4"/>
      <c r="H97" s="5"/>
      <c r="I97" s="5"/>
      <c r="J97" s="198">
        <f t="shared" si="14"/>
        <v>0</v>
      </c>
      <c r="K97" s="210" t="str">
        <f>IF(J97&gt;0,IF(F97="","Inserire periodo in colonne F e G",IF(G97="","Inserire periodo in colonne F e G",IF(H97="","Inserire gg. di presenza in colonna H",IF(J97&gt;L97,"Errore supera n. max Giorni! verificare periodo inserito",IF(M97="","Inserire Isee in colonna M",IF(NETWORKDAYS.INTL(F97,G97,1,'MENU TENDINA'!I$33:I$44)=J97,"ok","")))))),IF(AND(J97=0,F97&gt;0,G97&gt;0),"Inserire n. giorni colonne H/I",""))</f>
        <v/>
      </c>
      <c r="L97" s="187" t="str">
        <f>IF(J97&gt;0,NETWORKDAYS.INTL(F97,G97,1,'MENU TENDINA'!$I$33:$I$44),"")</f>
        <v/>
      </c>
      <c r="M97" s="76"/>
      <c r="N97" s="142">
        <f t="shared" si="15"/>
        <v>0</v>
      </c>
      <c r="O97" s="142">
        <f t="shared" si="16"/>
        <v>0</v>
      </c>
      <c r="P97" s="142">
        <f t="shared" si="17"/>
        <v>0</v>
      </c>
      <c r="Q97" s="142">
        <f t="shared" si="18"/>
        <v>0</v>
      </c>
      <c r="R97" s="13">
        <f t="shared" si="19"/>
        <v>0</v>
      </c>
      <c r="S97" s="14">
        <f t="shared" si="20"/>
        <v>0</v>
      </c>
      <c r="T97" s="188">
        <f t="shared" si="21"/>
        <v>0</v>
      </c>
      <c r="U97" s="189">
        <f t="shared" si="22"/>
        <v>0</v>
      </c>
      <c r="V97" s="190">
        <f t="shared" si="23"/>
        <v>0</v>
      </c>
      <c r="W97" s="189">
        <f t="shared" si="24"/>
        <v>0</v>
      </c>
      <c r="X97" s="190">
        <f t="shared" si="25"/>
        <v>0</v>
      </c>
      <c r="Y97" s="75">
        <f t="shared" si="26"/>
        <v>0</v>
      </c>
      <c r="Z97" s="103">
        <f t="shared" si="27"/>
        <v>0</v>
      </c>
    </row>
    <row r="98" spans="1:26" ht="24.95" customHeight="1" x14ac:dyDescent="0.35">
      <c r="A98" s="73"/>
      <c r="B98" s="26"/>
      <c r="C98" s="26"/>
      <c r="D98" s="27"/>
      <c r="E98" s="28"/>
      <c r="F98" s="4"/>
      <c r="G98" s="4"/>
      <c r="H98" s="5"/>
      <c r="I98" s="5"/>
      <c r="J98" s="198">
        <f t="shared" si="14"/>
        <v>0</v>
      </c>
      <c r="K98" s="210" t="str">
        <f>IF(J98&gt;0,IF(F98="","Inserire periodo in colonne F e G",IF(G98="","Inserire periodo in colonne F e G",IF(H98="","Inserire gg. di presenza in colonna H",IF(J98&gt;L98,"Errore supera n. max Giorni! verificare periodo inserito",IF(M98="","Inserire Isee in colonna M",IF(NETWORKDAYS.INTL(F98,G98,1,'MENU TENDINA'!I$33:I$44)=J98,"ok","")))))),IF(AND(J98=0,F98&gt;0,G98&gt;0),"Inserire n. giorni colonne H/I",""))</f>
        <v/>
      </c>
      <c r="L98" s="187" t="str">
        <f>IF(J98&gt;0,NETWORKDAYS.INTL(F98,G98,1,'MENU TENDINA'!$I$33:$I$44),"")</f>
        <v/>
      </c>
      <c r="M98" s="76"/>
      <c r="N98" s="142">
        <f t="shared" si="15"/>
        <v>0</v>
      </c>
      <c r="O98" s="142">
        <f t="shared" si="16"/>
        <v>0</v>
      </c>
      <c r="P98" s="142">
        <f t="shared" si="17"/>
        <v>0</v>
      </c>
      <c r="Q98" s="142">
        <f t="shared" si="18"/>
        <v>0</v>
      </c>
      <c r="R98" s="13">
        <f t="shared" si="19"/>
        <v>0</v>
      </c>
      <c r="S98" s="14">
        <f t="shared" si="20"/>
        <v>0</v>
      </c>
      <c r="T98" s="188">
        <f t="shared" si="21"/>
        <v>0</v>
      </c>
      <c r="U98" s="189">
        <f t="shared" si="22"/>
        <v>0</v>
      </c>
      <c r="V98" s="190">
        <f t="shared" si="23"/>
        <v>0</v>
      </c>
      <c r="W98" s="189">
        <f t="shared" si="24"/>
        <v>0</v>
      </c>
      <c r="X98" s="190">
        <f t="shared" si="25"/>
        <v>0</v>
      </c>
      <c r="Y98" s="75">
        <f t="shared" si="26"/>
        <v>0</v>
      </c>
      <c r="Z98" s="103">
        <f t="shared" si="27"/>
        <v>0</v>
      </c>
    </row>
    <row r="99" spans="1:26" ht="24.95" customHeight="1" x14ac:dyDescent="0.35">
      <c r="A99" s="73"/>
      <c r="B99" s="26"/>
      <c r="C99" s="26"/>
      <c r="D99" s="27"/>
      <c r="E99" s="28"/>
      <c r="F99" s="4"/>
      <c r="G99" s="4"/>
      <c r="H99" s="5"/>
      <c r="I99" s="5"/>
      <c r="J99" s="198">
        <f t="shared" si="14"/>
        <v>0</v>
      </c>
      <c r="K99" s="210" t="str">
        <f>IF(J99&gt;0,IF(F99="","Inserire periodo in colonne F e G",IF(G99="","Inserire periodo in colonne F e G",IF(H99="","Inserire gg. di presenza in colonna H",IF(J99&gt;L99,"Errore supera n. max Giorni! verificare periodo inserito",IF(M99="","Inserire Isee in colonna M",IF(NETWORKDAYS.INTL(F99,G99,1,'MENU TENDINA'!I$33:I$44)=J99,"ok","")))))),IF(AND(J99=0,F99&gt;0,G99&gt;0),"Inserire n. giorni colonne H/I",""))</f>
        <v/>
      </c>
      <c r="L99" s="187" t="str">
        <f>IF(J99&gt;0,NETWORKDAYS.INTL(F99,G99,1,'MENU TENDINA'!$I$33:$I$44),"")</f>
        <v/>
      </c>
      <c r="M99" s="76"/>
      <c r="N99" s="142">
        <f t="shared" si="15"/>
        <v>0</v>
      </c>
      <c r="O99" s="142">
        <f t="shared" si="16"/>
        <v>0</v>
      </c>
      <c r="P99" s="142">
        <f t="shared" si="17"/>
        <v>0</v>
      </c>
      <c r="Q99" s="142">
        <f t="shared" si="18"/>
        <v>0</v>
      </c>
      <c r="R99" s="13">
        <f t="shared" si="19"/>
        <v>0</v>
      </c>
      <c r="S99" s="14">
        <f t="shared" si="20"/>
        <v>0</v>
      </c>
      <c r="T99" s="188">
        <f t="shared" si="21"/>
        <v>0</v>
      </c>
      <c r="U99" s="189">
        <f t="shared" si="22"/>
        <v>0</v>
      </c>
      <c r="V99" s="190">
        <f t="shared" si="23"/>
        <v>0</v>
      </c>
      <c r="W99" s="189">
        <f t="shared" si="24"/>
        <v>0</v>
      </c>
      <c r="X99" s="190">
        <f t="shared" si="25"/>
        <v>0</v>
      </c>
      <c r="Y99" s="75">
        <f t="shared" si="26"/>
        <v>0</v>
      </c>
      <c r="Z99" s="103">
        <f t="shared" si="27"/>
        <v>0</v>
      </c>
    </row>
    <row r="100" spans="1:26" ht="24.95" customHeight="1" x14ac:dyDescent="0.35">
      <c r="A100" s="73"/>
      <c r="B100" s="26"/>
      <c r="C100" s="26"/>
      <c r="D100" s="27"/>
      <c r="E100" s="28"/>
      <c r="F100" s="4"/>
      <c r="G100" s="4"/>
      <c r="H100" s="5"/>
      <c r="I100" s="5"/>
      <c r="J100" s="198">
        <f t="shared" si="14"/>
        <v>0</v>
      </c>
      <c r="K100" s="210" t="str">
        <f>IF(J100&gt;0,IF(F100="","Inserire periodo in colonne F e G",IF(G100="","Inserire periodo in colonne F e G",IF(H100="","Inserire gg. di presenza in colonna H",IF(J100&gt;L100,"Errore supera n. max Giorni! verificare periodo inserito",IF(M100="","Inserire Isee in colonna M",IF(NETWORKDAYS.INTL(F100,G100,1,'MENU TENDINA'!I$33:I$44)=J100,"ok","")))))),IF(AND(J100=0,F100&gt;0,G100&gt;0),"Inserire n. giorni colonne H/I",""))</f>
        <v/>
      </c>
      <c r="L100" s="187" t="str">
        <f>IF(J100&gt;0,NETWORKDAYS.INTL(F100,G100,1,'MENU TENDINA'!$I$33:$I$44),"")</f>
        <v/>
      </c>
      <c r="M100" s="76"/>
      <c r="N100" s="142">
        <f t="shared" si="15"/>
        <v>0</v>
      </c>
      <c r="O100" s="142">
        <f t="shared" si="16"/>
        <v>0</v>
      </c>
      <c r="P100" s="142">
        <f t="shared" si="17"/>
        <v>0</v>
      </c>
      <c r="Q100" s="142">
        <f t="shared" si="18"/>
        <v>0</v>
      </c>
      <c r="R100" s="13">
        <f t="shared" si="19"/>
        <v>0</v>
      </c>
      <c r="S100" s="14">
        <f t="shared" si="20"/>
        <v>0</v>
      </c>
      <c r="T100" s="188">
        <f t="shared" si="21"/>
        <v>0</v>
      </c>
      <c r="U100" s="189">
        <f t="shared" si="22"/>
        <v>0</v>
      </c>
      <c r="V100" s="190">
        <f t="shared" si="23"/>
        <v>0</v>
      </c>
      <c r="W100" s="189">
        <f t="shared" si="24"/>
        <v>0</v>
      </c>
      <c r="X100" s="190">
        <f t="shared" si="25"/>
        <v>0</v>
      </c>
      <c r="Y100" s="75">
        <f t="shared" si="26"/>
        <v>0</v>
      </c>
      <c r="Z100" s="103">
        <f t="shared" si="27"/>
        <v>0</v>
      </c>
    </row>
    <row r="101" spans="1:26" ht="24.95" customHeight="1" x14ac:dyDescent="0.35">
      <c r="A101" s="73"/>
      <c r="B101" s="26"/>
      <c r="C101" s="26"/>
      <c r="D101" s="27"/>
      <c r="E101" s="28"/>
      <c r="F101" s="4"/>
      <c r="G101" s="4"/>
      <c r="H101" s="5"/>
      <c r="I101" s="5"/>
      <c r="J101" s="198">
        <f t="shared" si="14"/>
        <v>0</v>
      </c>
      <c r="K101" s="210" t="str">
        <f>IF(J101&gt;0,IF(F101="","Inserire periodo in colonne F e G",IF(G101="","Inserire periodo in colonne F e G",IF(H101="","Inserire gg. di presenza in colonna H",IF(J101&gt;L101,"Errore supera n. max Giorni! verificare periodo inserito",IF(M101="","Inserire Isee in colonna M",IF(NETWORKDAYS.INTL(F101,G101,1,'MENU TENDINA'!I$33:I$44)=J101,"ok","")))))),IF(AND(J101=0,F101&gt;0,G101&gt;0),"Inserire n. giorni colonne H/I",""))</f>
        <v/>
      </c>
      <c r="L101" s="187" t="str">
        <f>IF(J101&gt;0,NETWORKDAYS.INTL(F101,G101,1,'MENU TENDINA'!$I$33:$I$44),"")</f>
        <v/>
      </c>
      <c r="M101" s="76"/>
      <c r="N101" s="142">
        <f t="shared" si="15"/>
        <v>0</v>
      </c>
      <c r="O101" s="142">
        <f t="shared" si="16"/>
        <v>0</v>
      </c>
      <c r="P101" s="142">
        <f t="shared" si="17"/>
        <v>0</v>
      </c>
      <c r="Q101" s="142">
        <f t="shared" si="18"/>
        <v>0</v>
      </c>
      <c r="R101" s="13">
        <f t="shared" si="19"/>
        <v>0</v>
      </c>
      <c r="S101" s="14">
        <f t="shared" si="20"/>
        <v>0</v>
      </c>
      <c r="T101" s="188">
        <f t="shared" si="21"/>
        <v>0</v>
      </c>
      <c r="U101" s="189">
        <f t="shared" si="22"/>
        <v>0</v>
      </c>
      <c r="V101" s="190">
        <f t="shared" si="23"/>
        <v>0</v>
      </c>
      <c r="W101" s="189">
        <f t="shared" si="24"/>
        <v>0</v>
      </c>
      <c r="X101" s="190">
        <f t="shared" si="25"/>
        <v>0</v>
      </c>
      <c r="Y101" s="75">
        <f t="shared" si="26"/>
        <v>0</v>
      </c>
      <c r="Z101" s="103">
        <f t="shared" si="27"/>
        <v>0</v>
      </c>
    </row>
    <row r="102" spans="1:26" ht="24.95" customHeight="1" x14ac:dyDescent="0.35">
      <c r="A102" s="73"/>
      <c r="B102" s="26"/>
      <c r="C102" s="26"/>
      <c r="D102" s="27"/>
      <c r="E102" s="28"/>
      <c r="F102" s="4"/>
      <c r="G102" s="4"/>
      <c r="H102" s="5"/>
      <c r="I102" s="5"/>
      <c r="J102" s="198">
        <f t="shared" si="14"/>
        <v>0</v>
      </c>
      <c r="K102" s="210" t="str">
        <f>IF(J102&gt;0,IF(F102="","Inserire periodo in colonne F e G",IF(G102="","Inserire periodo in colonne F e G",IF(H102="","Inserire gg. di presenza in colonna H",IF(J102&gt;L102,"Errore supera n. max Giorni! verificare periodo inserito",IF(M102="","Inserire Isee in colonna M",IF(NETWORKDAYS.INTL(F102,G102,1,'MENU TENDINA'!I$33:I$44)=J102,"ok","")))))),IF(AND(J102=0,F102&gt;0,G102&gt;0),"Inserire n. giorni colonne H/I",""))</f>
        <v/>
      </c>
      <c r="L102" s="187" t="str">
        <f>IF(J102&gt;0,NETWORKDAYS.INTL(F102,G102,1,'MENU TENDINA'!$I$33:$I$44),"")</f>
        <v/>
      </c>
      <c r="M102" s="76"/>
      <c r="N102" s="142">
        <f t="shared" si="15"/>
        <v>0</v>
      </c>
      <c r="O102" s="142">
        <f t="shared" si="16"/>
        <v>0</v>
      </c>
      <c r="P102" s="142">
        <f t="shared" si="17"/>
        <v>0</v>
      </c>
      <c r="Q102" s="142">
        <f t="shared" si="18"/>
        <v>0</v>
      </c>
      <c r="R102" s="13">
        <f t="shared" si="19"/>
        <v>0</v>
      </c>
      <c r="S102" s="14">
        <f t="shared" si="20"/>
        <v>0</v>
      </c>
      <c r="T102" s="188">
        <f t="shared" si="21"/>
        <v>0</v>
      </c>
      <c r="U102" s="189">
        <f t="shared" si="22"/>
        <v>0</v>
      </c>
      <c r="V102" s="190">
        <f t="shared" si="23"/>
        <v>0</v>
      </c>
      <c r="W102" s="189">
        <f t="shared" si="24"/>
        <v>0</v>
      </c>
      <c r="X102" s="190">
        <f t="shared" si="25"/>
        <v>0</v>
      </c>
      <c r="Y102" s="75">
        <f t="shared" si="26"/>
        <v>0</v>
      </c>
      <c r="Z102" s="103">
        <f t="shared" si="27"/>
        <v>0</v>
      </c>
    </row>
    <row r="103" spans="1:26" ht="24.95" customHeight="1" x14ac:dyDescent="0.35">
      <c r="A103" s="73"/>
      <c r="B103" s="26"/>
      <c r="C103" s="26"/>
      <c r="D103" s="27"/>
      <c r="E103" s="28"/>
      <c r="F103" s="4"/>
      <c r="G103" s="4"/>
      <c r="H103" s="5"/>
      <c r="I103" s="5"/>
      <c r="J103" s="198">
        <f t="shared" si="14"/>
        <v>0</v>
      </c>
      <c r="K103" s="210" t="str">
        <f>IF(J103&gt;0,IF(F103="","Inserire periodo in colonne F e G",IF(G103="","Inserire periodo in colonne F e G",IF(H103="","Inserire gg. di presenza in colonna H",IF(J103&gt;L103,"Errore supera n. max Giorni! verificare periodo inserito",IF(M103="","Inserire Isee in colonna M",IF(NETWORKDAYS.INTL(F103,G103,1,'MENU TENDINA'!I$33:I$44)=J103,"ok","")))))),IF(AND(J103=0,F103&gt;0,G103&gt;0),"Inserire n. giorni colonne H/I",""))</f>
        <v/>
      </c>
      <c r="L103" s="187" t="str">
        <f>IF(J103&gt;0,NETWORKDAYS.INTL(F103,G103,1,'MENU TENDINA'!$I$33:$I$44),"")</f>
        <v/>
      </c>
      <c r="M103" s="76"/>
      <c r="N103" s="142">
        <f t="shared" si="15"/>
        <v>0</v>
      </c>
      <c r="O103" s="142">
        <f t="shared" si="16"/>
        <v>0</v>
      </c>
      <c r="P103" s="142">
        <f t="shared" si="17"/>
        <v>0</v>
      </c>
      <c r="Q103" s="142">
        <f t="shared" si="18"/>
        <v>0</v>
      </c>
      <c r="R103" s="13">
        <f t="shared" si="19"/>
        <v>0</v>
      </c>
      <c r="S103" s="14">
        <f t="shared" si="20"/>
        <v>0</v>
      </c>
      <c r="T103" s="188">
        <f t="shared" si="21"/>
        <v>0</v>
      </c>
      <c r="U103" s="189">
        <f t="shared" si="22"/>
        <v>0</v>
      </c>
      <c r="V103" s="190">
        <f t="shared" si="23"/>
        <v>0</v>
      </c>
      <c r="W103" s="189">
        <f t="shared" si="24"/>
        <v>0</v>
      </c>
      <c r="X103" s="190">
        <f t="shared" si="25"/>
        <v>0</v>
      </c>
      <c r="Y103" s="75">
        <f t="shared" si="26"/>
        <v>0</v>
      </c>
      <c r="Z103" s="103">
        <f t="shared" si="27"/>
        <v>0</v>
      </c>
    </row>
    <row r="104" spans="1:26" ht="24.95" customHeight="1" x14ac:dyDescent="0.35">
      <c r="A104" s="73"/>
      <c r="B104" s="26"/>
      <c r="C104" s="26"/>
      <c r="D104" s="27"/>
      <c r="E104" s="28"/>
      <c r="F104" s="4"/>
      <c r="G104" s="4"/>
      <c r="H104" s="5"/>
      <c r="I104" s="5"/>
      <c r="J104" s="198">
        <f t="shared" si="14"/>
        <v>0</v>
      </c>
      <c r="K104" s="210" t="str">
        <f>IF(J104&gt;0,IF(F104="","Inserire periodo in colonne F e G",IF(G104="","Inserire periodo in colonne F e G",IF(H104="","Inserire gg. di presenza in colonna H",IF(J104&gt;L104,"Errore supera n. max Giorni! verificare periodo inserito",IF(M104="","Inserire Isee in colonna M",IF(NETWORKDAYS.INTL(F104,G104,1,'MENU TENDINA'!I$33:I$44)=J104,"ok","")))))),IF(AND(J104=0,F104&gt;0,G104&gt;0),"Inserire n. giorni colonne H/I",""))</f>
        <v/>
      </c>
      <c r="L104" s="187" t="str">
        <f>IF(J104&gt;0,NETWORKDAYS.INTL(F104,G104,1,'MENU TENDINA'!$I$33:$I$44),"")</f>
        <v/>
      </c>
      <c r="M104" s="76"/>
      <c r="N104" s="142">
        <f t="shared" si="15"/>
        <v>0</v>
      </c>
      <c r="O104" s="142">
        <f t="shared" si="16"/>
        <v>0</v>
      </c>
      <c r="P104" s="142">
        <f t="shared" si="17"/>
        <v>0</v>
      </c>
      <c r="Q104" s="142">
        <f t="shared" si="18"/>
        <v>0</v>
      </c>
      <c r="R104" s="13">
        <f t="shared" si="19"/>
        <v>0</v>
      </c>
      <c r="S104" s="14">
        <f t="shared" si="20"/>
        <v>0</v>
      </c>
      <c r="T104" s="188">
        <f t="shared" si="21"/>
        <v>0</v>
      </c>
      <c r="U104" s="189">
        <f t="shared" si="22"/>
        <v>0</v>
      </c>
      <c r="V104" s="190">
        <f t="shared" si="23"/>
        <v>0</v>
      </c>
      <c r="W104" s="189">
        <f t="shared" si="24"/>
        <v>0</v>
      </c>
      <c r="X104" s="190">
        <f t="shared" si="25"/>
        <v>0</v>
      </c>
      <c r="Y104" s="75">
        <f t="shared" si="26"/>
        <v>0</v>
      </c>
      <c r="Z104" s="103">
        <f t="shared" si="27"/>
        <v>0</v>
      </c>
    </row>
    <row r="105" spans="1:26" ht="24.95" customHeight="1" x14ac:dyDescent="0.35">
      <c r="A105" s="73"/>
      <c r="B105" s="26"/>
      <c r="C105" s="26"/>
      <c r="D105" s="27"/>
      <c r="E105" s="28"/>
      <c r="F105" s="4"/>
      <c r="G105" s="4"/>
      <c r="H105" s="5"/>
      <c r="I105" s="5"/>
      <c r="J105" s="198">
        <f t="shared" si="14"/>
        <v>0</v>
      </c>
      <c r="K105" s="210" t="str">
        <f>IF(J105&gt;0,IF(F105="","Inserire periodo in colonne F e G",IF(G105="","Inserire periodo in colonne F e G",IF(H105="","Inserire gg. di presenza in colonna H",IF(J105&gt;L105,"Errore supera n. max Giorni! verificare periodo inserito",IF(M105="","Inserire Isee in colonna M",IF(NETWORKDAYS.INTL(F105,G105,1,'MENU TENDINA'!I$33:I$44)=J105,"ok","")))))),IF(AND(J105=0,F105&gt;0,G105&gt;0),"Inserire n. giorni colonne H/I",""))</f>
        <v/>
      </c>
      <c r="L105" s="187" t="str">
        <f>IF(J105&gt;0,NETWORKDAYS.INTL(F105,G105,1,'MENU TENDINA'!$I$33:$I$44),"")</f>
        <v/>
      </c>
      <c r="M105" s="76"/>
      <c r="N105" s="142">
        <f t="shared" si="15"/>
        <v>0</v>
      </c>
      <c r="O105" s="142">
        <f t="shared" si="16"/>
        <v>0</v>
      </c>
      <c r="P105" s="142">
        <f t="shared" si="17"/>
        <v>0</v>
      </c>
      <c r="Q105" s="142">
        <f t="shared" si="18"/>
        <v>0</v>
      </c>
      <c r="R105" s="13">
        <f t="shared" si="19"/>
        <v>0</v>
      </c>
      <c r="S105" s="14">
        <f t="shared" si="20"/>
        <v>0</v>
      </c>
      <c r="T105" s="188">
        <f t="shared" si="21"/>
        <v>0</v>
      </c>
      <c r="U105" s="189">
        <f t="shared" si="22"/>
        <v>0</v>
      </c>
      <c r="V105" s="190">
        <f t="shared" si="23"/>
        <v>0</v>
      </c>
      <c r="W105" s="189">
        <f t="shared" si="24"/>
        <v>0</v>
      </c>
      <c r="X105" s="190">
        <f t="shared" si="25"/>
        <v>0</v>
      </c>
      <c r="Y105" s="75">
        <f t="shared" si="26"/>
        <v>0</v>
      </c>
      <c r="Z105" s="103">
        <f t="shared" si="27"/>
        <v>0</v>
      </c>
    </row>
    <row r="106" spans="1:26" ht="24.95" customHeight="1" x14ac:dyDescent="0.35">
      <c r="A106" s="73"/>
      <c r="B106" s="26"/>
      <c r="C106" s="26"/>
      <c r="D106" s="27"/>
      <c r="E106" s="28"/>
      <c r="F106" s="4"/>
      <c r="G106" s="4"/>
      <c r="H106" s="5"/>
      <c r="I106" s="5"/>
      <c r="J106" s="198">
        <f t="shared" si="14"/>
        <v>0</v>
      </c>
      <c r="K106" s="210" t="str">
        <f>IF(J106&gt;0,IF(F106="","Inserire periodo in colonne F e G",IF(G106="","Inserire periodo in colonne F e G",IF(H106="","Inserire gg. di presenza in colonna H",IF(J106&gt;L106,"Errore supera n. max Giorni! verificare periodo inserito",IF(M106="","Inserire Isee in colonna M",IF(NETWORKDAYS.INTL(F106,G106,1,'MENU TENDINA'!I$33:I$44)=J106,"ok","")))))),IF(AND(J106=0,F106&gt;0,G106&gt;0),"Inserire n. giorni colonne H/I",""))</f>
        <v/>
      </c>
      <c r="L106" s="187" t="str">
        <f>IF(J106&gt;0,NETWORKDAYS.INTL(F106,G106,1,'MENU TENDINA'!$I$33:$I$44),"")</f>
        <v/>
      </c>
      <c r="M106" s="76"/>
      <c r="N106" s="142">
        <f t="shared" si="15"/>
        <v>0</v>
      </c>
      <c r="O106" s="142">
        <f t="shared" si="16"/>
        <v>0</v>
      </c>
      <c r="P106" s="142">
        <f t="shared" si="17"/>
        <v>0</v>
      </c>
      <c r="Q106" s="142">
        <f t="shared" si="18"/>
        <v>0</v>
      </c>
      <c r="R106" s="13">
        <f t="shared" si="19"/>
        <v>0</v>
      </c>
      <c r="S106" s="14">
        <f t="shared" si="20"/>
        <v>0</v>
      </c>
      <c r="T106" s="188">
        <f t="shared" si="21"/>
        <v>0</v>
      </c>
      <c r="U106" s="189">
        <f t="shared" si="22"/>
        <v>0</v>
      </c>
      <c r="V106" s="190">
        <f t="shared" si="23"/>
        <v>0</v>
      </c>
      <c r="W106" s="189">
        <f t="shared" si="24"/>
        <v>0</v>
      </c>
      <c r="X106" s="190">
        <f t="shared" si="25"/>
        <v>0</v>
      </c>
      <c r="Y106" s="75">
        <f t="shared" si="26"/>
        <v>0</v>
      </c>
      <c r="Z106" s="103">
        <f t="shared" si="27"/>
        <v>0</v>
      </c>
    </row>
    <row r="107" spans="1:26" ht="24.95" customHeight="1" x14ac:dyDescent="0.35">
      <c r="A107" s="73"/>
      <c r="B107" s="26"/>
      <c r="C107" s="26"/>
      <c r="D107" s="27"/>
      <c r="E107" s="28"/>
      <c r="F107" s="4"/>
      <c r="G107" s="4"/>
      <c r="H107" s="5"/>
      <c r="I107" s="5"/>
      <c r="J107" s="198">
        <f t="shared" si="14"/>
        <v>0</v>
      </c>
      <c r="K107" s="210" t="str">
        <f>IF(J107&gt;0,IF(F107="","Inserire periodo in colonne F e G",IF(G107="","Inserire periodo in colonne F e G",IF(H107="","Inserire gg. di presenza in colonna H",IF(J107&gt;L107,"Errore supera n. max Giorni! verificare periodo inserito",IF(M107="","Inserire Isee in colonna M",IF(NETWORKDAYS.INTL(F107,G107,1,'MENU TENDINA'!I$33:I$44)=J107,"ok","")))))),IF(AND(J107=0,F107&gt;0,G107&gt;0),"Inserire n. giorni colonne H/I",""))</f>
        <v/>
      </c>
      <c r="L107" s="187" t="str">
        <f>IF(J107&gt;0,NETWORKDAYS.INTL(F107,G107,1,'MENU TENDINA'!$I$33:$I$44),"")</f>
        <v/>
      </c>
      <c r="M107" s="76"/>
      <c r="N107" s="142">
        <f t="shared" si="15"/>
        <v>0</v>
      </c>
      <c r="O107" s="142">
        <f t="shared" si="16"/>
        <v>0</v>
      </c>
      <c r="P107" s="142">
        <f t="shared" si="17"/>
        <v>0</v>
      </c>
      <c r="Q107" s="142">
        <f t="shared" si="18"/>
        <v>0</v>
      </c>
      <c r="R107" s="13">
        <f t="shared" si="19"/>
        <v>0</v>
      </c>
      <c r="S107" s="14">
        <f t="shared" si="20"/>
        <v>0</v>
      </c>
      <c r="T107" s="188">
        <f t="shared" si="21"/>
        <v>0</v>
      </c>
      <c r="U107" s="189">
        <f t="shared" si="22"/>
        <v>0</v>
      </c>
      <c r="V107" s="190">
        <f t="shared" si="23"/>
        <v>0</v>
      </c>
      <c r="W107" s="189">
        <f t="shared" si="24"/>
        <v>0</v>
      </c>
      <c r="X107" s="190">
        <f t="shared" si="25"/>
        <v>0</v>
      </c>
      <c r="Y107" s="75">
        <f t="shared" si="26"/>
        <v>0</v>
      </c>
      <c r="Z107" s="103">
        <f t="shared" si="27"/>
        <v>0</v>
      </c>
    </row>
    <row r="108" spans="1:26" ht="24.95" customHeight="1" x14ac:dyDescent="0.35">
      <c r="A108" s="73"/>
      <c r="B108" s="26"/>
      <c r="C108" s="26"/>
      <c r="D108" s="27"/>
      <c r="E108" s="28"/>
      <c r="F108" s="4"/>
      <c r="G108" s="4"/>
      <c r="H108" s="5"/>
      <c r="I108" s="5"/>
      <c r="J108" s="198">
        <f t="shared" si="14"/>
        <v>0</v>
      </c>
      <c r="K108" s="210" t="str">
        <f>IF(J108&gt;0,IF(F108="","Inserire periodo in colonne F e G",IF(G108="","Inserire periodo in colonne F e G",IF(H108="","Inserire gg. di presenza in colonna H",IF(J108&gt;L108,"Errore supera n. max Giorni! verificare periodo inserito",IF(M108="","Inserire Isee in colonna M",IF(NETWORKDAYS.INTL(F108,G108,1,'MENU TENDINA'!I$33:I$44)=J108,"ok","")))))),IF(AND(J108=0,F108&gt;0,G108&gt;0),"Inserire n. giorni colonne H/I",""))</f>
        <v/>
      </c>
      <c r="L108" s="187" t="str">
        <f>IF(J108&gt;0,NETWORKDAYS.INTL(F108,G108,1,'MENU TENDINA'!$I$33:$I$44),"")</f>
        <v/>
      </c>
      <c r="M108" s="76"/>
      <c r="N108" s="142">
        <f t="shared" si="15"/>
        <v>0</v>
      </c>
      <c r="O108" s="142">
        <f t="shared" si="16"/>
        <v>0</v>
      </c>
      <c r="P108" s="142">
        <f t="shared" si="17"/>
        <v>0</v>
      </c>
      <c r="Q108" s="142">
        <f t="shared" si="18"/>
        <v>0</v>
      </c>
      <c r="R108" s="13">
        <f t="shared" si="19"/>
        <v>0</v>
      </c>
      <c r="S108" s="14">
        <f t="shared" si="20"/>
        <v>0</v>
      </c>
      <c r="T108" s="188">
        <f t="shared" si="21"/>
        <v>0</v>
      </c>
      <c r="U108" s="189">
        <f t="shared" si="22"/>
        <v>0</v>
      </c>
      <c r="V108" s="190">
        <f t="shared" si="23"/>
        <v>0</v>
      </c>
      <c r="W108" s="189">
        <f t="shared" si="24"/>
        <v>0</v>
      </c>
      <c r="X108" s="190">
        <f t="shared" si="25"/>
        <v>0</v>
      </c>
      <c r="Y108" s="75">
        <f t="shared" si="26"/>
        <v>0</v>
      </c>
      <c r="Z108" s="103">
        <f t="shared" si="27"/>
        <v>0</v>
      </c>
    </row>
    <row r="109" spans="1:26" ht="24.95" customHeight="1" x14ac:dyDescent="0.35">
      <c r="A109" s="73"/>
      <c r="B109" s="26"/>
      <c r="C109" s="26"/>
      <c r="D109" s="27"/>
      <c r="E109" s="28"/>
      <c r="F109" s="4"/>
      <c r="G109" s="4"/>
      <c r="H109" s="5"/>
      <c r="I109" s="5"/>
      <c r="J109" s="198">
        <f t="shared" si="14"/>
        <v>0</v>
      </c>
      <c r="K109" s="210" t="str">
        <f>IF(J109&gt;0,IF(F109="","Inserire periodo in colonne F e G",IF(G109="","Inserire periodo in colonne F e G",IF(H109="","Inserire gg. di presenza in colonna H",IF(J109&gt;L109,"Errore supera n. max Giorni! verificare periodo inserito",IF(M109="","Inserire Isee in colonna M",IF(NETWORKDAYS.INTL(F109,G109,1,'MENU TENDINA'!I$33:I$44)=J109,"ok","")))))),IF(AND(J109=0,F109&gt;0,G109&gt;0),"Inserire n. giorni colonne H/I",""))</f>
        <v/>
      </c>
      <c r="L109" s="187" t="str">
        <f>IF(J109&gt;0,NETWORKDAYS.INTL(F109,G109,1,'MENU TENDINA'!$I$33:$I$44),"")</f>
        <v/>
      </c>
      <c r="M109" s="76"/>
      <c r="N109" s="142">
        <f t="shared" si="15"/>
        <v>0</v>
      </c>
      <c r="O109" s="142">
        <f t="shared" si="16"/>
        <v>0</v>
      </c>
      <c r="P109" s="142">
        <f t="shared" si="17"/>
        <v>0</v>
      </c>
      <c r="Q109" s="142">
        <f t="shared" si="18"/>
        <v>0</v>
      </c>
      <c r="R109" s="13">
        <f t="shared" si="19"/>
        <v>0</v>
      </c>
      <c r="S109" s="14">
        <f t="shared" si="20"/>
        <v>0</v>
      </c>
      <c r="T109" s="188">
        <f t="shared" si="21"/>
        <v>0</v>
      </c>
      <c r="U109" s="189">
        <f t="shared" si="22"/>
        <v>0</v>
      </c>
      <c r="V109" s="190">
        <f t="shared" si="23"/>
        <v>0</v>
      </c>
      <c r="W109" s="189">
        <f t="shared" si="24"/>
        <v>0</v>
      </c>
      <c r="X109" s="190">
        <f t="shared" si="25"/>
        <v>0</v>
      </c>
      <c r="Y109" s="75">
        <f t="shared" si="26"/>
        <v>0</v>
      </c>
      <c r="Z109" s="103">
        <f t="shared" si="27"/>
        <v>0</v>
      </c>
    </row>
    <row r="110" spans="1:26" ht="24.95" customHeight="1" x14ac:dyDescent="0.35">
      <c r="A110" s="73"/>
      <c r="B110" s="26"/>
      <c r="C110" s="26"/>
      <c r="D110" s="27"/>
      <c r="E110" s="28"/>
      <c r="F110" s="4"/>
      <c r="G110" s="4"/>
      <c r="H110" s="5"/>
      <c r="I110" s="5"/>
      <c r="J110" s="198">
        <f t="shared" si="14"/>
        <v>0</v>
      </c>
      <c r="K110" s="210" t="str">
        <f>IF(J110&gt;0,IF(F110="","Inserire periodo in colonne F e G",IF(G110="","Inserire periodo in colonne F e G",IF(H110="","Inserire gg. di presenza in colonna H",IF(J110&gt;L110,"Errore supera n. max Giorni! verificare periodo inserito",IF(M110="","Inserire Isee in colonna M",IF(NETWORKDAYS.INTL(F110,G110,1,'MENU TENDINA'!I$33:I$44)=J110,"ok","")))))),IF(AND(J110=0,F110&gt;0,G110&gt;0),"Inserire n. giorni colonne H/I",""))</f>
        <v/>
      </c>
      <c r="L110" s="187" t="str">
        <f>IF(J110&gt;0,NETWORKDAYS.INTL(F110,G110,1,'MENU TENDINA'!$I$33:$I$44),"")</f>
        <v/>
      </c>
      <c r="M110" s="76"/>
      <c r="N110" s="142">
        <f t="shared" si="15"/>
        <v>0</v>
      </c>
      <c r="O110" s="142">
        <f t="shared" si="16"/>
        <v>0</v>
      </c>
      <c r="P110" s="142">
        <f t="shared" si="17"/>
        <v>0</v>
      </c>
      <c r="Q110" s="142">
        <f t="shared" si="18"/>
        <v>0</v>
      </c>
      <c r="R110" s="13">
        <f t="shared" si="19"/>
        <v>0</v>
      </c>
      <c r="S110" s="14">
        <f t="shared" si="20"/>
        <v>0</v>
      </c>
      <c r="T110" s="188">
        <f t="shared" si="21"/>
        <v>0</v>
      </c>
      <c r="U110" s="189">
        <f t="shared" si="22"/>
        <v>0</v>
      </c>
      <c r="V110" s="190">
        <f t="shared" si="23"/>
        <v>0</v>
      </c>
      <c r="W110" s="189">
        <f t="shared" si="24"/>
        <v>0</v>
      </c>
      <c r="X110" s="190">
        <f t="shared" si="25"/>
        <v>0</v>
      </c>
      <c r="Y110" s="75">
        <f t="shared" si="26"/>
        <v>0</v>
      </c>
      <c r="Z110" s="103">
        <f t="shared" si="27"/>
        <v>0</v>
      </c>
    </row>
    <row r="111" spans="1:26" ht="24.95" customHeight="1" x14ac:dyDescent="0.35">
      <c r="A111" s="73"/>
      <c r="B111" s="26"/>
      <c r="C111" s="26"/>
      <c r="D111" s="27"/>
      <c r="E111" s="28"/>
      <c r="F111" s="4"/>
      <c r="G111" s="4"/>
      <c r="H111" s="5"/>
      <c r="I111" s="5"/>
      <c r="J111" s="198">
        <f t="shared" si="14"/>
        <v>0</v>
      </c>
      <c r="K111" s="210" t="str">
        <f>IF(J111&gt;0,IF(F111="","Inserire periodo in colonne F e G",IF(G111="","Inserire periodo in colonne F e G",IF(H111="","Inserire gg. di presenza in colonna H",IF(J111&gt;L111,"Errore supera n. max Giorni! verificare periodo inserito",IF(M111="","Inserire Isee in colonna M",IF(NETWORKDAYS.INTL(F111,G111,1,'MENU TENDINA'!I$33:I$44)=J111,"ok","")))))),IF(AND(J111=0,F111&gt;0,G111&gt;0),"Inserire n. giorni colonne H/I",""))</f>
        <v/>
      </c>
      <c r="L111" s="187" t="str">
        <f>IF(J111&gt;0,NETWORKDAYS.INTL(F111,G111,1,'MENU TENDINA'!$I$33:$I$44),"")</f>
        <v/>
      </c>
      <c r="M111" s="76"/>
      <c r="N111" s="142">
        <f t="shared" si="15"/>
        <v>0</v>
      </c>
      <c r="O111" s="142">
        <f t="shared" si="16"/>
        <v>0</v>
      </c>
      <c r="P111" s="142">
        <f t="shared" si="17"/>
        <v>0</v>
      </c>
      <c r="Q111" s="142">
        <f t="shared" si="18"/>
        <v>0</v>
      </c>
      <c r="R111" s="13">
        <f t="shared" si="19"/>
        <v>0</v>
      </c>
      <c r="S111" s="14">
        <f t="shared" si="20"/>
        <v>0</v>
      </c>
      <c r="T111" s="188">
        <f t="shared" si="21"/>
        <v>0</v>
      </c>
      <c r="U111" s="189">
        <f t="shared" si="22"/>
        <v>0</v>
      </c>
      <c r="V111" s="190">
        <f t="shared" si="23"/>
        <v>0</v>
      </c>
      <c r="W111" s="189">
        <f t="shared" si="24"/>
        <v>0</v>
      </c>
      <c r="X111" s="190">
        <f t="shared" si="25"/>
        <v>0</v>
      </c>
      <c r="Y111" s="75">
        <f t="shared" si="26"/>
        <v>0</v>
      </c>
      <c r="Z111" s="103">
        <f t="shared" si="27"/>
        <v>0</v>
      </c>
    </row>
    <row r="112" spans="1:26" ht="24.95" customHeight="1" x14ac:dyDescent="0.35">
      <c r="A112" s="73"/>
      <c r="B112" s="26"/>
      <c r="C112" s="26"/>
      <c r="D112" s="27"/>
      <c r="E112" s="28"/>
      <c r="F112" s="4"/>
      <c r="G112" s="4"/>
      <c r="H112" s="5"/>
      <c r="I112" s="5"/>
      <c r="J112" s="198">
        <f t="shared" si="14"/>
        <v>0</v>
      </c>
      <c r="K112" s="210" t="str">
        <f>IF(J112&gt;0,IF(F112="","Inserire periodo in colonne F e G",IF(G112="","Inserire periodo in colonne F e G",IF(H112="","Inserire gg. di presenza in colonna H",IF(J112&gt;L112,"Errore supera n. max Giorni! verificare periodo inserito",IF(M112="","Inserire Isee in colonna M",IF(NETWORKDAYS.INTL(F112,G112,1,'MENU TENDINA'!I$33:I$44)=J112,"ok","")))))),IF(AND(J112=0,F112&gt;0,G112&gt;0),"Inserire n. giorni colonne H/I",""))</f>
        <v/>
      </c>
      <c r="L112" s="187" t="str">
        <f>IF(J112&gt;0,NETWORKDAYS.INTL(F112,G112,1,'MENU TENDINA'!$I$33:$I$44),"")</f>
        <v/>
      </c>
      <c r="M112" s="76"/>
      <c r="N112" s="142">
        <f t="shared" si="15"/>
        <v>0</v>
      </c>
      <c r="O112" s="142">
        <f t="shared" si="16"/>
        <v>0</v>
      </c>
      <c r="P112" s="142">
        <f t="shared" si="17"/>
        <v>0</v>
      </c>
      <c r="Q112" s="142">
        <f t="shared" si="18"/>
        <v>0</v>
      </c>
      <c r="R112" s="13">
        <f t="shared" si="19"/>
        <v>0</v>
      </c>
      <c r="S112" s="14">
        <f t="shared" si="20"/>
        <v>0</v>
      </c>
      <c r="T112" s="188">
        <f t="shared" si="21"/>
        <v>0</v>
      </c>
      <c r="U112" s="189">
        <f t="shared" si="22"/>
        <v>0</v>
      </c>
      <c r="V112" s="190">
        <f t="shared" si="23"/>
        <v>0</v>
      </c>
      <c r="W112" s="189">
        <f t="shared" si="24"/>
        <v>0</v>
      </c>
      <c r="X112" s="190">
        <f t="shared" si="25"/>
        <v>0</v>
      </c>
      <c r="Y112" s="75">
        <f t="shared" si="26"/>
        <v>0</v>
      </c>
      <c r="Z112" s="103">
        <f t="shared" si="27"/>
        <v>0</v>
      </c>
    </row>
    <row r="113" spans="1:26" ht="24.95" customHeight="1" x14ac:dyDescent="0.35">
      <c r="A113" s="73"/>
      <c r="B113" s="26"/>
      <c r="C113" s="26"/>
      <c r="D113" s="27"/>
      <c r="E113" s="28"/>
      <c r="F113" s="4"/>
      <c r="G113" s="4"/>
      <c r="H113" s="5"/>
      <c r="I113" s="5"/>
      <c r="J113" s="198">
        <f t="shared" si="14"/>
        <v>0</v>
      </c>
      <c r="K113" s="210" t="str">
        <f>IF(J113&gt;0,IF(F113="","Inserire periodo in colonne F e G",IF(G113="","Inserire periodo in colonne F e G",IF(H113="","Inserire gg. di presenza in colonna H",IF(J113&gt;L113,"Errore supera n. max Giorni! verificare periodo inserito",IF(M113="","Inserire Isee in colonna M",IF(NETWORKDAYS.INTL(F113,G113,1,'MENU TENDINA'!I$33:I$44)=J113,"ok","")))))),IF(AND(J113=0,F113&gt;0,G113&gt;0),"Inserire n. giorni colonne H/I",""))</f>
        <v/>
      </c>
      <c r="L113" s="187" t="str">
        <f>IF(J113&gt;0,NETWORKDAYS.INTL(F113,G113,1,'MENU TENDINA'!$I$33:$I$44),"")</f>
        <v/>
      </c>
      <c r="M113" s="76"/>
      <c r="N113" s="142">
        <f t="shared" si="15"/>
        <v>0</v>
      </c>
      <c r="O113" s="142">
        <f t="shared" si="16"/>
        <v>0</v>
      </c>
      <c r="P113" s="142">
        <f t="shared" si="17"/>
        <v>0</v>
      </c>
      <c r="Q113" s="142">
        <f t="shared" si="18"/>
        <v>0</v>
      </c>
      <c r="R113" s="13">
        <f t="shared" si="19"/>
        <v>0</v>
      </c>
      <c r="S113" s="14">
        <f t="shared" si="20"/>
        <v>0</v>
      </c>
      <c r="T113" s="188">
        <f t="shared" si="21"/>
        <v>0</v>
      </c>
      <c r="U113" s="189">
        <f t="shared" si="22"/>
        <v>0</v>
      </c>
      <c r="V113" s="190">
        <f t="shared" si="23"/>
        <v>0</v>
      </c>
      <c r="W113" s="189">
        <f t="shared" si="24"/>
        <v>0</v>
      </c>
      <c r="X113" s="190">
        <f t="shared" si="25"/>
        <v>0</v>
      </c>
      <c r="Y113" s="75">
        <f t="shared" si="26"/>
        <v>0</v>
      </c>
      <c r="Z113" s="103">
        <f t="shared" si="27"/>
        <v>0</v>
      </c>
    </row>
    <row r="114" spans="1:26" ht="24.95" customHeight="1" x14ac:dyDescent="0.35">
      <c r="A114" s="73"/>
      <c r="B114" s="26"/>
      <c r="C114" s="26"/>
      <c r="D114" s="27"/>
      <c r="E114" s="28"/>
      <c r="F114" s="4"/>
      <c r="G114" s="4"/>
      <c r="H114" s="5"/>
      <c r="I114" s="5"/>
      <c r="J114" s="198">
        <f t="shared" si="14"/>
        <v>0</v>
      </c>
      <c r="K114" s="210" t="str">
        <f>IF(J114&gt;0,IF(F114="","Inserire periodo in colonne F e G",IF(G114="","Inserire periodo in colonne F e G",IF(H114="","Inserire gg. di presenza in colonna H",IF(J114&gt;L114,"Errore supera n. max Giorni! verificare periodo inserito",IF(M114="","Inserire Isee in colonna M",IF(NETWORKDAYS.INTL(F114,G114,1,'MENU TENDINA'!I$33:I$44)=J114,"ok","")))))),IF(AND(J114=0,F114&gt;0,G114&gt;0),"Inserire n. giorni colonne H/I",""))</f>
        <v/>
      </c>
      <c r="L114" s="187" t="str">
        <f>IF(J114&gt;0,NETWORKDAYS.INTL(F114,G114,1,'MENU TENDINA'!$I$33:$I$44),"")</f>
        <v/>
      </c>
      <c r="M114" s="76"/>
      <c r="N114" s="142">
        <f t="shared" si="15"/>
        <v>0</v>
      </c>
      <c r="O114" s="142">
        <f t="shared" si="16"/>
        <v>0</v>
      </c>
      <c r="P114" s="142">
        <f t="shared" si="17"/>
        <v>0</v>
      </c>
      <c r="Q114" s="142">
        <f t="shared" si="18"/>
        <v>0</v>
      </c>
      <c r="R114" s="13">
        <f t="shared" si="19"/>
        <v>0</v>
      </c>
      <c r="S114" s="14">
        <f t="shared" si="20"/>
        <v>0</v>
      </c>
      <c r="T114" s="188">
        <f t="shared" si="21"/>
        <v>0</v>
      </c>
      <c r="U114" s="189">
        <f t="shared" si="22"/>
        <v>0</v>
      </c>
      <c r="V114" s="190">
        <f t="shared" si="23"/>
        <v>0</v>
      </c>
      <c r="W114" s="189">
        <f t="shared" si="24"/>
        <v>0</v>
      </c>
      <c r="X114" s="190">
        <f t="shared" si="25"/>
        <v>0</v>
      </c>
      <c r="Y114" s="75">
        <f t="shared" si="26"/>
        <v>0</v>
      </c>
      <c r="Z114" s="103">
        <f t="shared" si="27"/>
        <v>0</v>
      </c>
    </row>
    <row r="115" spans="1:26" ht="24.95" customHeight="1" x14ac:dyDescent="0.35">
      <c r="A115" s="73"/>
      <c r="B115" s="26"/>
      <c r="C115" s="26"/>
      <c r="D115" s="27"/>
      <c r="E115" s="28"/>
      <c r="F115" s="4"/>
      <c r="G115" s="4"/>
      <c r="H115" s="5"/>
      <c r="I115" s="5"/>
      <c r="J115" s="198">
        <f t="shared" si="14"/>
        <v>0</v>
      </c>
      <c r="K115" s="210" t="str">
        <f>IF(J115&gt;0,IF(F115="","Inserire periodo in colonne F e G",IF(G115="","Inserire periodo in colonne F e G",IF(H115="","Inserire gg. di presenza in colonna H",IF(J115&gt;L115,"Errore supera n. max Giorni! verificare periodo inserito",IF(M115="","Inserire Isee in colonna M",IF(NETWORKDAYS.INTL(F115,G115,1,'MENU TENDINA'!I$33:I$44)=J115,"ok","")))))),IF(AND(J115=0,F115&gt;0,G115&gt;0),"Inserire n. giorni colonne H/I",""))</f>
        <v/>
      </c>
      <c r="L115" s="187" t="str">
        <f>IF(J115&gt;0,NETWORKDAYS.INTL(F115,G115,1,'MENU TENDINA'!$I$33:$I$44),"")</f>
        <v/>
      </c>
      <c r="M115" s="76"/>
      <c r="N115" s="142">
        <f t="shared" si="15"/>
        <v>0</v>
      </c>
      <c r="O115" s="142">
        <f t="shared" si="16"/>
        <v>0</v>
      </c>
      <c r="P115" s="142">
        <f t="shared" si="17"/>
        <v>0</v>
      </c>
      <c r="Q115" s="142">
        <f t="shared" si="18"/>
        <v>0</v>
      </c>
      <c r="R115" s="13">
        <f t="shared" si="19"/>
        <v>0</v>
      </c>
      <c r="S115" s="14">
        <f t="shared" si="20"/>
        <v>0</v>
      </c>
      <c r="T115" s="188">
        <f t="shared" si="21"/>
        <v>0</v>
      </c>
      <c r="U115" s="189">
        <f t="shared" si="22"/>
        <v>0</v>
      </c>
      <c r="V115" s="190">
        <f t="shared" si="23"/>
        <v>0</v>
      </c>
      <c r="W115" s="189">
        <f t="shared" si="24"/>
        <v>0</v>
      </c>
      <c r="X115" s="190">
        <f t="shared" si="25"/>
        <v>0</v>
      </c>
      <c r="Y115" s="75">
        <f t="shared" si="26"/>
        <v>0</v>
      </c>
      <c r="Z115" s="103">
        <f t="shared" si="27"/>
        <v>0</v>
      </c>
    </row>
    <row r="116" spans="1:26" ht="24.95" customHeight="1" x14ac:dyDescent="0.35">
      <c r="A116" s="73"/>
      <c r="B116" s="26"/>
      <c r="C116" s="26"/>
      <c r="D116" s="27"/>
      <c r="E116" s="28"/>
      <c r="F116" s="4"/>
      <c r="G116" s="4"/>
      <c r="H116" s="5"/>
      <c r="I116" s="5"/>
      <c r="J116" s="198">
        <f t="shared" si="14"/>
        <v>0</v>
      </c>
      <c r="K116" s="210" t="str">
        <f>IF(J116&gt;0,IF(F116="","Inserire periodo in colonne F e G",IF(G116="","Inserire periodo in colonne F e G",IF(H116="","Inserire gg. di presenza in colonna H",IF(J116&gt;L116,"Errore supera n. max Giorni! verificare periodo inserito",IF(M116="","Inserire Isee in colonna M",IF(NETWORKDAYS.INTL(F116,G116,1,'MENU TENDINA'!I$33:I$44)=J116,"ok","")))))),IF(AND(J116=0,F116&gt;0,G116&gt;0),"Inserire n. giorni colonne H/I",""))</f>
        <v/>
      </c>
      <c r="L116" s="187" t="str">
        <f>IF(J116&gt;0,NETWORKDAYS.INTL(F116,G116,1,'MENU TENDINA'!$I$33:$I$44),"")</f>
        <v/>
      </c>
      <c r="M116" s="76"/>
      <c r="N116" s="142">
        <f t="shared" si="15"/>
        <v>0</v>
      </c>
      <c r="O116" s="142">
        <f t="shared" si="16"/>
        <v>0</v>
      </c>
      <c r="P116" s="142">
        <f t="shared" si="17"/>
        <v>0</v>
      </c>
      <c r="Q116" s="142">
        <f t="shared" si="18"/>
        <v>0</v>
      </c>
      <c r="R116" s="13">
        <f t="shared" si="19"/>
        <v>0</v>
      </c>
      <c r="S116" s="14">
        <f t="shared" si="20"/>
        <v>0</v>
      </c>
      <c r="T116" s="188">
        <f t="shared" si="21"/>
        <v>0</v>
      </c>
      <c r="U116" s="189">
        <f t="shared" si="22"/>
        <v>0</v>
      </c>
      <c r="V116" s="190">
        <f t="shared" si="23"/>
        <v>0</v>
      </c>
      <c r="W116" s="189">
        <f t="shared" si="24"/>
        <v>0</v>
      </c>
      <c r="X116" s="190">
        <f t="shared" si="25"/>
        <v>0</v>
      </c>
      <c r="Y116" s="75">
        <f t="shared" si="26"/>
        <v>0</v>
      </c>
      <c r="Z116" s="103">
        <f t="shared" si="27"/>
        <v>0</v>
      </c>
    </row>
    <row r="117" spans="1:26" ht="24.95" customHeight="1" x14ac:dyDescent="0.35">
      <c r="A117" s="73"/>
      <c r="B117" s="26"/>
      <c r="C117" s="26"/>
      <c r="D117" s="27"/>
      <c r="E117" s="28"/>
      <c r="F117" s="4"/>
      <c r="G117" s="4"/>
      <c r="H117" s="5"/>
      <c r="I117" s="5"/>
      <c r="J117" s="198">
        <f t="shared" si="14"/>
        <v>0</v>
      </c>
      <c r="K117" s="210" t="str">
        <f>IF(J117&gt;0,IF(F117="","Inserire periodo in colonne F e G",IF(G117="","Inserire periodo in colonne F e G",IF(H117="","Inserire gg. di presenza in colonna H",IF(J117&gt;L117,"Errore supera n. max Giorni! verificare periodo inserito",IF(M117="","Inserire Isee in colonna M",IF(NETWORKDAYS.INTL(F117,G117,1,'MENU TENDINA'!I$33:I$44)=J117,"ok","")))))),IF(AND(J117=0,F117&gt;0,G117&gt;0),"Inserire n. giorni colonne H/I",""))</f>
        <v/>
      </c>
      <c r="L117" s="187" t="str">
        <f>IF(J117&gt;0,NETWORKDAYS.INTL(F117,G117,1,'MENU TENDINA'!$I$33:$I$44),"")</f>
        <v/>
      </c>
      <c r="M117" s="76"/>
      <c r="N117" s="142">
        <f t="shared" si="15"/>
        <v>0</v>
      </c>
      <c r="O117" s="142">
        <f t="shared" si="16"/>
        <v>0</v>
      </c>
      <c r="P117" s="142">
        <f t="shared" si="17"/>
        <v>0</v>
      </c>
      <c r="Q117" s="142">
        <f t="shared" si="18"/>
        <v>0</v>
      </c>
      <c r="R117" s="13">
        <f t="shared" si="19"/>
        <v>0</v>
      </c>
      <c r="S117" s="14">
        <f t="shared" si="20"/>
        <v>0</v>
      </c>
      <c r="T117" s="188">
        <f t="shared" si="21"/>
        <v>0</v>
      </c>
      <c r="U117" s="189">
        <f t="shared" si="22"/>
        <v>0</v>
      </c>
      <c r="V117" s="190">
        <f t="shared" si="23"/>
        <v>0</v>
      </c>
      <c r="W117" s="189">
        <f t="shared" si="24"/>
        <v>0</v>
      </c>
      <c r="X117" s="190">
        <f t="shared" si="25"/>
        <v>0</v>
      </c>
      <c r="Y117" s="75">
        <f t="shared" si="26"/>
        <v>0</v>
      </c>
      <c r="Z117" s="103">
        <f t="shared" si="27"/>
        <v>0</v>
      </c>
    </row>
    <row r="118" spans="1:26" ht="24.95" customHeight="1" x14ac:dyDescent="0.35">
      <c r="A118" s="73"/>
      <c r="B118" s="26"/>
      <c r="C118" s="26"/>
      <c r="D118" s="27"/>
      <c r="E118" s="28"/>
      <c r="F118" s="4"/>
      <c r="G118" s="4"/>
      <c r="H118" s="5"/>
      <c r="I118" s="5"/>
      <c r="J118" s="198">
        <f t="shared" si="14"/>
        <v>0</v>
      </c>
      <c r="K118" s="210" t="str">
        <f>IF(J118&gt;0,IF(F118="","Inserire periodo in colonne F e G",IF(G118="","Inserire periodo in colonne F e G",IF(H118="","Inserire gg. di presenza in colonna H",IF(J118&gt;L118,"Errore supera n. max Giorni! verificare periodo inserito",IF(M118="","Inserire Isee in colonna M",IF(NETWORKDAYS.INTL(F118,G118,1,'MENU TENDINA'!I$33:I$44)=J118,"ok","")))))),IF(AND(J118=0,F118&gt;0,G118&gt;0),"Inserire n. giorni colonne H/I",""))</f>
        <v/>
      </c>
      <c r="L118" s="187" t="str">
        <f>IF(J118&gt;0,NETWORKDAYS.INTL(F118,G118,1,'MENU TENDINA'!$I$33:$I$44),"")</f>
        <v/>
      </c>
      <c r="M118" s="76"/>
      <c r="N118" s="142">
        <f t="shared" si="15"/>
        <v>0</v>
      </c>
      <c r="O118" s="142">
        <f t="shared" si="16"/>
        <v>0</v>
      </c>
      <c r="P118" s="142">
        <f t="shared" si="17"/>
        <v>0</v>
      </c>
      <c r="Q118" s="142">
        <f t="shared" si="18"/>
        <v>0</v>
      </c>
      <c r="R118" s="13">
        <f t="shared" si="19"/>
        <v>0</v>
      </c>
      <c r="S118" s="14">
        <f t="shared" si="20"/>
        <v>0</v>
      </c>
      <c r="T118" s="188">
        <f t="shared" si="21"/>
        <v>0</v>
      </c>
      <c r="U118" s="189">
        <f t="shared" si="22"/>
        <v>0</v>
      </c>
      <c r="V118" s="190">
        <f t="shared" si="23"/>
        <v>0</v>
      </c>
      <c r="W118" s="189">
        <f t="shared" si="24"/>
        <v>0</v>
      </c>
      <c r="X118" s="190">
        <f t="shared" si="25"/>
        <v>0</v>
      </c>
      <c r="Y118" s="75">
        <f t="shared" si="26"/>
        <v>0</v>
      </c>
      <c r="Z118" s="103">
        <f t="shared" si="27"/>
        <v>0</v>
      </c>
    </row>
    <row r="119" spans="1:26" ht="24.95" customHeight="1" x14ac:dyDescent="0.35">
      <c r="A119" s="73"/>
      <c r="B119" s="26"/>
      <c r="C119" s="26"/>
      <c r="D119" s="27"/>
      <c r="E119" s="28"/>
      <c r="F119" s="4"/>
      <c r="G119" s="4"/>
      <c r="H119" s="5"/>
      <c r="I119" s="5"/>
      <c r="J119" s="198">
        <f t="shared" si="14"/>
        <v>0</v>
      </c>
      <c r="K119" s="210" t="str">
        <f>IF(J119&gt;0,IF(F119="","Inserire periodo in colonne F e G",IF(G119="","Inserire periodo in colonne F e G",IF(H119="","Inserire gg. di presenza in colonna H",IF(J119&gt;L119,"Errore supera n. max Giorni! verificare periodo inserito",IF(M119="","Inserire Isee in colonna M",IF(NETWORKDAYS.INTL(F119,G119,1,'MENU TENDINA'!I$33:I$44)=J119,"ok","")))))),IF(AND(J119=0,F119&gt;0,G119&gt;0),"Inserire n. giorni colonne H/I",""))</f>
        <v/>
      </c>
      <c r="L119" s="187" t="str">
        <f>IF(J119&gt;0,NETWORKDAYS.INTL(F119,G119,1,'MENU TENDINA'!$I$33:$I$44),"")</f>
        <v/>
      </c>
      <c r="M119" s="76"/>
      <c r="N119" s="142">
        <f t="shared" si="15"/>
        <v>0</v>
      </c>
      <c r="O119" s="142">
        <f t="shared" si="16"/>
        <v>0</v>
      </c>
      <c r="P119" s="142">
        <f t="shared" si="17"/>
        <v>0</v>
      </c>
      <c r="Q119" s="142">
        <f t="shared" si="18"/>
        <v>0</v>
      </c>
      <c r="R119" s="13">
        <f t="shared" si="19"/>
        <v>0</v>
      </c>
      <c r="S119" s="14">
        <f t="shared" si="20"/>
        <v>0</v>
      </c>
      <c r="T119" s="188">
        <f t="shared" si="21"/>
        <v>0</v>
      </c>
      <c r="U119" s="189">
        <f t="shared" si="22"/>
        <v>0</v>
      </c>
      <c r="V119" s="190">
        <f t="shared" si="23"/>
        <v>0</v>
      </c>
      <c r="W119" s="189">
        <f t="shared" si="24"/>
        <v>0</v>
      </c>
      <c r="X119" s="190">
        <f t="shared" si="25"/>
        <v>0</v>
      </c>
      <c r="Y119" s="75">
        <f t="shared" si="26"/>
        <v>0</v>
      </c>
      <c r="Z119" s="103">
        <f t="shared" si="27"/>
        <v>0</v>
      </c>
    </row>
    <row r="120" spans="1:26" ht="24.95" customHeight="1" x14ac:dyDescent="0.35">
      <c r="A120" s="73"/>
      <c r="B120" s="26"/>
      <c r="C120" s="26"/>
      <c r="D120" s="27"/>
      <c r="E120" s="28"/>
      <c r="F120" s="4"/>
      <c r="G120" s="4"/>
      <c r="H120" s="5"/>
      <c r="I120" s="5"/>
      <c r="J120" s="198">
        <f t="shared" si="14"/>
        <v>0</v>
      </c>
      <c r="K120" s="210" t="str">
        <f>IF(J120&gt;0,IF(F120="","Inserire periodo in colonne F e G",IF(G120="","Inserire periodo in colonne F e G",IF(H120="","Inserire gg. di presenza in colonna H",IF(J120&gt;L120,"Errore supera n. max Giorni! verificare periodo inserito",IF(M120="","Inserire Isee in colonna M",IF(NETWORKDAYS.INTL(F120,G120,1,'MENU TENDINA'!I$33:I$44)=J120,"ok","")))))),IF(AND(J120=0,F120&gt;0,G120&gt;0),"Inserire n. giorni colonne H/I",""))</f>
        <v/>
      </c>
      <c r="L120" s="187" t="str">
        <f>IF(J120&gt;0,NETWORKDAYS.INTL(F120,G120,1,'MENU TENDINA'!$I$33:$I$44),"")</f>
        <v/>
      </c>
      <c r="M120" s="76"/>
      <c r="N120" s="142">
        <f t="shared" si="15"/>
        <v>0</v>
      </c>
      <c r="O120" s="142">
        <f t="shared" si="16"/>
        <v>0</v>
      </c>
      <c r="P120" s="142">
        <f t="shared" si="17"/>
        <v>0</v>
      </c>
      <c r="Q120" s="142">
        <f t="shared" si="18"/>
        <v>0</v>
      </c>
      <c r="R120" s="13">
        <f t="shared" si="19"/>
        <v>0</v>
      </c>
      <c r="S120" s="14">
        <f t="shared" si="20"/>
        <v>0</v>
      </c>
      <c r="T120" s="188">
        <f t="shared" si="21"/>
        <v>0</v>
      </c>
      <c r="U120" s="189">
        <f t="shared" si="22"/>
        <v>0</v>
      </c>
      <c r="V120" s="190">
        <f t="shared" si="23"/>
        <v>0</v>
      </c>
      <c r="W120" s="189">
        <f t="shared" si="24"/>
        <v>0</v>
      </c>
      <c r="X120" s="190">
        <f t="shared" si="25"/>
        <v>0</v>
      </c>
      <c r="Y120" s="75">
        <f t="shared" si="26"/>
        <v>0</v>
      </c>
      <c r="Z120" s="103">
        <f t="shared" si="27"/>
        <v>0</v>
      </c>
    </row>
    <row r="121" spans="1:26" ht="24.95" customHeight="1" x14ac:dyDescent="0.35">
      <c r="A121" s="73"/>
      <c r="B121" s="26"/>
      <c r="C121" s="26"/>
      <c r="D121" s="27"/>
      <c r="E121" s="28"/>
      <c r="F121" s="4"/>
      <c r="G121" s="4"/>
      <c r="H121" s="5"/>
      <c r="I121" s="5"/>
      <c r="J121" s="198">
        <f t="shared" si="14"/>
        <v>0</v>
      </c>
      <c r="K121" s="210" t="str">
        <f>IF(J121&gt;0,IF(F121="","Inserire periodo in colonne F e G",IF(G121="","Inserire periodo in colonne F e G",IF(H121="","Inserire gg. di presenza in colonna H",IF(J121&gt;L121,"Errore supera n. max Giorni! verificare periodo inserito",IF(M121="","Inserire Isee in colonna M",IF(NETWORKDAYS.INTL(F121,G121,1,'MENU TENDINA'!I$33:I$44)=J121,"ok","")))))),IF(AND(J121=0,F121&gt;0,G121&gt;0),"Inserire n. giorni colonne H/I",""))</f>
        <v/>
      </c>
      <c r="L121" s="187" t="str">
        <f>IF(J121&gt;0,NETWORKDAYS.INTL(F121,G121,1,'MENU TENDINA'!$I$33:$I$44),"")</f>
        <v/>
      </c>
      <c r="M121" s="76"/>
      <c r="N121" s="142">
        <f t="shared" si="15"/>
        <v>0</v>
      </c>
      <c r="O121" s="142">
        <f t="shared" si="16"/>
        <v>0</v>
      </c>
      <c r="P121" s="142">
        <f t="shared" si="17"/>
        <v>0</v>
      </c>
      <c r="Q121" s="142">
        <f t="shared" si="18"/>
        <v>0</v>
      </c>
      <c r="R121" s="13">
        <f t="shared" si="19"/>
        <v>0</v>
      </c>
      <c r="S121" s="14">
        <f t="shared" si="20"/>
        <v>0</v>
      </c>
      <c r="T121" s="188">
        <f t="shared" si="21"/>
        <v>0</v>
      </c>
      <c r="U121" s="189">
        <f t="shared" si="22"/>
        <v>0</v>
      </c>
      <c r="V121" s="190">
        <f t="shared" si="23"/>
        <v>0</v>
      </c>
      <c r="W121" s="189">
        <f t="shared" si="24"/>
        <v>0</v>
      </c>
      <c r="X121" s="190">
        <f t="shared" si="25"/>
        <v>0</v>
      </c>
      <c r="Y121" s="75">
        <f t="shared" si="26"/>
        <v>0</v>
      </c>
      <c r="Z121" s="103">
        <f t="shared" si="27"/>
        <v>0</v>
      </c>
    </row>
    <row r="122" spans="1:26" ht="24.95" customHeight="1" x14ac:dyDescent="0.35">
      <c r="A122" s="73"/>
      <c r="B122" s="26"/>
      <c r="C122" s="26"/>
      <c r="D122" s="27"/>
      <c r="E122" s="28"/>
      <c r="F122" s="4"/>
      <c r="G122" s="4"/>
      <c r="H122" s="5"/>
      <c r="I122" s="5"/>
      <c r="J122" s="198">
        <f t="shared" si="14"/>
        <v>0</v>
      </c>
      <c r="K122" s="210" t="str">
        <f>IF(J122&gt;0,IF(F122="","Inserire periodo in colonne F e G",IF(G122="","Inserire periodo in colonne F e G",IF(H122="","Inserire gg. di presenza in colonna H",IF(J122&gt;L122,"Errore supera n. max Giorni! verificare periodo inserito",IF(M122="","Inserire Isee in colonna M",IF(NETWORKDAYS.INTL(F122,G122,1,'MENU TENDINA'!I$33:I$44)=J122,"ok","")))))),IF(AND(J122=0,F122&gt;0,G122&gt;0),"Inserire n. giorni colonne H/I",""))</f>
        <v/>
      </c>
      <c r="L122" s="187" t="str">
        <f>IF(J122&gt;0,NETWORKDAYS.INTL(F122,G122,1,'MENU TENDINA'!$I$33:$I$44),"")</f>
        <v/>
      </c>
      <c r="M122" s="76"/>
      <c r="N122" s="142">
        <f t="shared" si="15"/>
        <v>0</v>
      </c>
      <c r="O122" s="142">
        <f t="shared" si="16"/>
        <v>0</v>
      </c>
      <c r="P122" s="142">
        <f t="shared" si="17"/>
        <v>0</v>
      </c>
      <c r="Q122" s="142">
        <f t="shared" si="18"/>
        <v>0</v>
      </c>
      <c r="R122" s="13">
        <f t="shared" si="19"/>
        <v>0</v>
      </c>
      <c r="S122" s="14">
        <f t="shared" si="20"/>
        <v>0</v>
      </c>
      <c r="T122" s="188">
        <f t="shared" si="21"/>
        <v>0</v>
      </c>
      <c r="U122" s="189">
        <f t="shared" si="22"/>
        <v>0</v>
      </c>
      <c r="V122" s="190">
        <f t="shared" si="23"/>
        <v>0</v>
      </c>
      <c r="W122" s="189">
        <f t="shared" si="24"/>
        <v>0</v>
      </c>
      <c r="X122" s="190">
        <f t="shared" si="25"/>
        <v>0</v>
      </c>
      <c r="Y122" s="75">
        <f t="shared" si="26"/>
        <v>0</v>
      </c>
      <c r="Z122" s="103">
        <f t="shared" si="27"/>
        <v>0</v>
      </c>
    </row>
    <row r="123" spans="1:26" ht="24.95" customHeight="1" x14ac:dyDescent="0.35">
      <c r="A123" s="73"/>
      <c r="B123" s="26"/>
      <c r="C123" s="26"/>
      <c r="D123" s="27"/>
      <c r="E123" s="28"/>
      <c r="F123" s="4"/>
      <c r="G123" s="4"/>
      <c r="H123" s="5"/>
      <c r="I123" s="5"/>
      <c r="J123" s="198">
        <f t="shared" si="14"/>
        <v>0</v>
      </c>
      <c r="K123" s="210" t="str">
        <f>IF(J123&gt;0,IF(F123="","Inserire periodo in colonne F e G",IF(G123="","Inserire periodo in colonne F e G",IF(H123="","Inserire gg. di presenza in colonna H",IF(J123&gt;L123,"Errore supera n. max Giorni! verificare periodo inserito",IF(M123="","Inserire Isee in colonna M",IF(NETWORKDAYS.INTL(F123,G123,1,'MENU TENDINA'!I$33:I$44)=J123,"ok","")))))),IF(AND(J123=0,F123&gt;0,G123&gt;0),"Inserire n. giorni colonne H/I",""))</f>
        <v/>
      </c>
      <c r="L123" s="187" t="str">
        <f>IF(J123&gt;0,NETWORKDAYS.INTL(F123,G123,1,'MENU TENDINA'!$I$33:$I$44),"")</f>
        <v/>
      </c>
      <c r="M123" s="76"/>
      <c r="N123" s="142">
        <f t="shared" si="15"/>
        <v>0</v>
      </c>
      <c r="O123" s="142">
        <f t="shared" si="16"/>
        <v>0</v>
      </c>
      <c r="P123" s="142">
        <f t="shared" si="17"/>
        <v>0</v>
      </c>
      <c r="Q123" s="142">
        <f t="shared" si="18"/>
        <v>0</v>
      </c>
      <c r="R123" s="13">
        <f t="shared" si="19"/>
        <v>0</v>
      </c>
      <c r="S123" s="14">
        <f t="shared" si="20"/>
        <v>0</v>
      </c>
      <c r="T123" s="188">
        <f t="shared" si="21"/>
        <v>0</v>
      </c>
      <c r="U123" s="189">
        <f t="shared" si="22"/>
        <v>0</v>
      </c>
      <c r="V123" s="190">
        <f t="shared" si="23"/>
        <v>0</v>
      </c>
      <c r="W123" s="189">
        <f t="shared" si="24"/>
        <v>0</v>
      </c>
      <c r="X123" s="190">
        <f t="shared" si="25"/>
        <v>0</v>
      </c>
      <c r="Y123" s="75">
        <f t="shared" si="26"/>
        <v>0</v>
      </c>
      <c r="Z123" s="103">
        <f t="shared" si="27"/>
        <v>0</v>
      </c>
    </row>
    <row r="124" spans="1:26" ht="24.95" customHeight="1" x14ac:dyDescent="0.35">
      <c r="A124" s="73"/>
      <c r="B124" s="26"/>
      <c r="C124" s="26"/>
      <c r="D124" s="27"/>
      <c r="E124" s="28"/>
      <c r="F124" s="4"/>
      <c r="G124" s="4"/>
      <c r="H124" s="5"/>
      <c r="I124" s="5"/>
      <c r="J124" s="198">
        <f t="shared" si="14"/>
        <v>0</v>
      </c>
      <c r="K124" s="210" t="str">
        <f>IF(J124&gt;0,IF(F124="","Inserire periodo in colonne F e G",IF(G124="","Inserire periodo in colonne F e G",IF(H124="","Inserire gg. di presenza in colonna H",IF(J124&gt;L124,"Errore supera n. max Giorni! verificare periodo inserito",IF(M124="","Inserire Isee in colonna M",IF(NETWORKDAYS.INTL(F124,G124,1,'MENU TENDINA'!I$33:I$44)=J124,"ok","")))))),IF(AND(J124=0,F124&gt;0,G124&gt;0),"Inserire n. giorni colonne H/I",""))</f>
        <v/>
      </c>
      <c r="L124" s="187" t="str">
        <f>IF(J124&gt;0,NETWORKDAYS.INTL(F124,G124,1,'MENU TENDINA'!$I$33:$I$44),"")</f>
        <v/>
      </c>
      <c r="M124" s="76"/>
      <c r="N124" s="142">
        <f t="shared" si="15"/>
        <v>0</v>
      </c>
      <c r="O124" s="142">
        <f t="shared" si="16"/>
        <v>0</v>
      </c>
      <c r="P124" s="142">
        <f t="shared" si="17"/>
        <v>0</v>
      </c>
      <c r="Q124" s="142">
        <f t="shared" si="18"/>
        <v>0</v>
      </c>
      <c r="R124" s="13">
        <f t="shared" si="19"/>
        <v>0</v>
      </c>
      <c r="S124" s="14">
        <f t="shared" si="20"/>
        <v>0</v>
      </c>
      <c r="T124" s="188">
        <f t="shared" si="21"/>
        <v>0</v>
      </c>
      <c r="U124" s="189">
        <f t="shared" si="22"/>
        <v>0</v>
      </c>
      <c r="V124" s="190">
        <f t="shared" si="23"/>
        <v>0</v>
      </c>
      <c r="W124" s="189">
        <f t="shared" si="24"/>
        <v>0</v>
      </c>
      <c r="X124" s="190">
        <f t="shared" si="25"/>
        <v>0</v>
      </c>
      <c r="Y124" s="75">
        <f t="shared" si="26"/>
        <v>0</v>
      </c>
      <c r="Z124" s="103">
        <f t="shared" si="27"/>
        <v>0</v>
      </c>
    </row>
    <row r="125" spans="1:26" ht="24.95" customHeight="1" x14ac:dyDescent="0.35">
      <c r="A125" s="73"/>
      <c r="B125" s="26"/>
      <c r="C125" s="26"/>
      <c r="D125" s="27"/>
      <c r="E125" s="28"/>
      <c r="F125" s="4"/>
      <c r="G125" s="4"/>
      <c r="H125" s="5"/>
      <c r="I125" s="5"/>
      <c r="J125" s="198">
        <f t="shared" si="14"/>
        <v>0</v>
      </c>
      <c r="K125" s="210" t="str">
        <f>IF(J125&gt;0,IF(F125="","Inserire periodo in colonne F e G",IF(G125="","Inserire periodo in colonne F e G",IF(H125="","Inserire gg. di presenza in colonna H",IF(J125&gt;L125,"Errore supera n. max Giorni! verificare periodo inserito",IF(M125="","Inserire Isee in colonna M",IF(NETWORKDAYS.INTL(F125,G125,1,'MENU TENDINA'!I$33:I$44)=J125,"ok","")))))),IF(AND(J125=0,F125&gt;0,G125&gt;0),"Inserire n. giorni colonne H/I",""))</f>
        <v/>
      </c>
      <c r="L125" s="187" t="str">
        <f>IF(J125&gt;0,NETWORKDAYS.INTL(F125,G125,1,'MENU TENDINA'!$I$33:$I$44),"")</f>
        <v/>
      </c>
      <c r="M125" s="76"/>
      <c r="N125" s="142">
        <f t="shared" si="15"/>
        <v>0</v>
      </c>
      <c r="O125" s="142">
        <f t="shared" si="16"/>
        <v>0</v>
      </c>
      <c r="P125" s="142">
        <f t="shared" si="17"/>
        <v>0</v>
      </c>
      <c r="Q125" s="142">
        <f t="shared" si="18"/>
        <v>0</v>
      </c>
      <c r="R125" s="13">
        <f t="shared" si="19"/>
        <v>0</v>
      </c>
      <c r="S125" s="14">
        <f t="shared" si="20"/>
        <v>0</v>
      </c>
      <c r="T125" s="188">
        <f t="shared" si="21"/>
        <v>0</v>
      </c>
      <c r="U125" s="189">
        <f t="shared" si="22"/>
        <v>0</v>
      </c>
      <c r="V125" s="190">
        <f t="shared" si="23"/>
        <v>0</v>
      </c>
      <c r="W125" s="189">
        <f t="shared" si="24"/>
        <v>0</v>
      </c>
      <c r="X125" s="190">
        <f t="shared" si="25"/>
        <v>0</v>
      </c>
      <c r="Y125" s="75">
        <f t="shared" si="26"/>
        <v>0</v>
      </c>
      <c r="Z125" s="103">
        <f t="shared" si="27"/>
        <v>0</v>
      </c>
    </row>
    <row r="126" spans="1:26" ht="24.95" customHeight="1" x14ac:dyDescent="0.35">
      <c r="A126" s="73"/>
      <c r="B126" s="26"/>
      <c r="C126" s="26"/>
      <c r="D126" s="27"/>
      <c r="E126" s="28"/>
      <c r="F126" s="4"/>
      <c r="G126" s="4"/>
      <c r="H126" s="5"/>
      <c r="I126" s="5"/>
      <c r="J126" s="198">
        <f t="shared" si="14"/>
        <v>0</v>
      </c>
      <c r="K126" s="210" t="str">
        <f>IF(J126&gt;0,IF(F126="","Inserire periodo in colonne F e G",IF(G126="","Inserire periodo in colonne F e G",IF(H126="","Inserire gg. di presenza in colonna H",IF(J126&gt;L126,"Errore supera n. max Giorni! verificare periodo inserito",IF(M126="","Inserire Isee in colonna M",IF(NETWORKDAYS.INTL(F126,G126,1,'MENU TENDINA'!I$33:I$44)=J126,"ok","")))))),IF(AND(J126=0,F126&gt;0,G126&gt;0),"Inserire n. giorni colonne H/I",""))</f>
        <v/>
      </c>
      <c r="L126" s="187" t="str">
        <f>IF(J126&gt;0,NETWORKDAYS.INTL(F126,G126,1,'MENU TENDINA'!$I$33:$I$44),"")</f>
        <v/>
      </c>
      <c r="M126" s="76"/>
      <c r="N126" s="142">
        <f t="shared" si="15"/>
        <v>0</v>
      </c>
      <c r="O126" s="142">
        <f t="shared" si="16"/>
        <v>0</v>
      </c>
      <c r="P126" s="142">
        <f t="shared" si="17"/>
        <v>0</v>
      </c>
      <c r="Q126" s="142">
        <f t="shared" si="18"/>
        <v>0</v>
      </c>
      <c r="R126" s="13">
        <f t="shared" si="19"/>
        <v>0</v>
      </c>
      <c r="S126" s="14">
        <f t="shared" si="20"/>
        <v>0</v>
      </c>
      <c r="T126" s="188">
        <f t="shared" si="21"/>
        <v>0</v>
      </c>
      <c r="U126" s="189">
        <f t="shared" si="22"/>
        <v>0</v>
      </c>
      <c r="V126" s="190">
        <f t="shared" si="23"/>
        <v>0</v>
      </c>
      <c r="W126" s="189">
        <f t="shared" si="24"/>
        <v>0</v>
      </c>
      <c r="X126" s="190">
        <f t="shared" si="25"/>
        <v>0</v>
      </c>
      <c r="Y126" s="75">
        <f t="shared" si="26"/>
        <v>0</v>
      </c>
      <c r="Z126" s="103">
        <f t="shared" si="27"/>
        <v>0</v>
      </c>
    </row>
    <row r="127" spans="1:26" ht="24.95" customHeight="1" x14ac:dyDescent="0.35">
      <c r="A127" s="73"/>
      <c r="B127" s="26"/>
      <c r="C127" s="26"/>
      <c r="D127" s="27"/>
      <c r="E127" s="28"/>
      <c r="F127" s="4"/>
      <c r="G127" s="4"/>
      <c r="H127" s="5"/>
      <c r="I127" s="5"/>
      <c r="J127" s="198">
        <f t="shared" si="14"/>
        <v>0</v>
      </c>
      <c r="K127" s="210" t="str">
        <f>IF(J127&gt;0,IF(F127="","Inserire periodo in colonne F e G",IF(G127="","Inserire periodo in colonne F e G",IF(H127="","Inserire gg. di presenza in colonna H",IF(J127&gt;L127,"Errore supera n. max Giorni! verificare periodo inserito",IF(M127="","Inserire Isee in colonna M",IF(NETWORKDAYS.INTL(F127,G127,1,'MENU TENDINA'!I$33:I$44)=J127,"ok","")))))),IF(AND(J127=0,F127&gt;0,G127&gt;0),"Inserire n. giorni colonne H/I",""))</f>
        <v/>
      </c>
      <c r="L127" s="187" t="str">
        <f>IF(J127&gt;0,NETWORKDAYS.INTL(F127,G127,1,'MENU TENDINA'!$I$33:$I$44),"")</f>
        <v/>
      </c>
      <c r="M127" s="76"/>
      <c r="N127" s="142">
        <f t="shared" si="15"/>
        <v>0</v>
      </c>
      <c r="O127" s="142">
        <f t="shared" si="16"/>
        <v>0</v>
      </c>
      <c r="P127" s="142">
        <f t="shared" si="17"/>
        <v>0</v>
      </c>
      <c r="Q127" s="142">
        <f t="shared" si="18"/>
        <v>0</v>
      </c>
      <c r="R127" s="13">
        <f t="shared" si="19"/>
        <v>0</v>
      </c>
      <c r="S127" s="14">
        <f t="shared" si="20"/>
        <v>0</v>
      </c>
      <c r="T127" s="188">
        <f t="shared" si="21"/>
        <v>0</v>
      </c>
      <c r="U127" s="189">
        <f t="shared" si="22"/>
        <v>0</v>
      </c>
      <c r="V127" s="190">
        <f t="shared" si="23"/>
        <v>0</v>
      </c>
      <c r="W127" s="189">
        <f t="shared" si="24"/>
        <v>0</v>
      </c>
      <c r="X127" s="190">
        <f t="shared" si="25"/>
        <v>0</v>
      </c>
      <c r="Y127" s="75">
        <f t="shared" si="26"/>
        <v>0</v>
      </c>
      <c r="Z127" s="103">
        <f t="shared" si="27"/>
        <v>0</v>
      </c>
    </row>
    <row r="128" spans="1:26" ht="24.95" customHeight="1" x14ac:dyDescent="0.35">
      <c r="A128" s="73"/>
      <c r="B128" s="26"/>
      <c r="C128" s="26"/>
      <c r="D128" s="27"/>
      <c r="E128" s="28"/>
      <c r="F128" s="4"/>
      <c r="G128" s="4"/>
      <c r="H128" s="5"/>
      <c r="I128" s="5"/>
      <c r="J128" s="198">
        <f t="shared" si="14"/>
        <v>0</v>
      </c>
      <c r="K128" s="210" t="str">
        <f>IF(J128&gt;0,IF(F128="","Inserire periodo in colonne F e G",IF(G128="","Inserire periodo in colonne F e G",IF(H128="","Inserire gg. di presenza in colonna H",IF(J128&gt;L128,"Errore supera n. max Giorni! verificare periodo inserito",IF(M128="","Inserire Isee in colonna M",IF(NETWORKDAYS.INTL(F128,G128,1,'MENU TENDINA'!I$33:I$44)=J128,"ok","")))))),IF(AND(J128=0,F128&gt;0,G128&gt;0),"Inserire n. giorni colonne H/I",""))</f>
        <v/>
      </c>
      <c r="L128" s="187" t="str">
        <f>IF(J128&gt;0,NETWORKDAYS.INTL(F128,G128,1,'MENU TENDINA'!$I$33:$I$44),"")</f>
        <v/>
      </c>
      <c r="M128" s="76"/>
      <c r="N128" s="142">
        <f t="shared" si="15"/>
        <v>0</v>
      </c>
      <c r="O128" s="142">
        <f t="shared" si="16"/>
        <v>0</v>
      </c>
      <c r="P128" s="142">
        <f t="shared" si="17"/>
        <v>0</v>
      </c>
      <c r="Q128" s="142">
        <f t="shared" si="18"/>
        <v>0</v>
      </c>
      <c r="R128" s="13">
        <f t="shared" si="19"/>
        <v>0</v>
      </c>
      <c r="S128" s="14">
        <f t="shared" si="20"/>
        <v>0</v>
      </c>
      <c r="T128" s="188">
        <f t="shared" si="21"/>
        <v>0</v>
      </c>
      <c r="U128" s="189">
        <f t="shared" si="22"/>
        <v>0</v>
      </c>
      <c r="V128" s="190">
        <f t="shared" si="23"/>
        <v>0</v>
      </c>
      <c r="W128" s="189">
        <f t="shared" si="24"/>
        <v>0</v>
      </c>
      <c r="X128" s="190">
        <f t="shared" si="25"/>
        <v>0</v>
      </c>
      <c r="Y128" s="75">
        <f t="shared" si="26"/>
        <v>0</v>
      </c>
      <c r="Z128" s="103">
        <f t="shared" si="27"/>
        <v>0</v>
      </c>
    </row>
    <row r="129" spans="1:26" ht="24.95" customHeight="1" x14ac:dyDescent="0.35">
      <c r="A129" s="73"/>
      <c r="B129" s="26"/>
      <c r="C129" s="26"/>
      <c r="D129" s="27"/>
      <c r="E129" s="28"/>
      <c r="F129" s="4"/>
      <c r="G129" s="4"/>
      <c r="H129" s="5"/>
      <c r="I129" s="5"/>
      <c r="J129" s="198">
        <f t="shared" si="14"/>
        <v>0</v>
      </c>
      <c r="K129" s="210" t="str">
        <f>IF(J129&gt;0,IF(F129="","Inserire periodo in colonne F e G",IF(G129="","Inserire periodo in colonne F e G",IF(H129="","Inserire gg. di presenza in colonna H",IF(J129&gt;L129,"Errore supera n. max Giorni! verificare periodo inserito",IF(M129="","Inserire Isee in colonna M",IF(NETWORKDAYS.INTL(F129,G129,1,'MENU TENDINA'!I$33:I$44)=J129,"ok","")))))),IF(AND(J129=0,F129&gt;0,G129&gt;0),"Inserire n. giorni colonne H/I",""))</f>
        <v/>
      </c>
      <c r="L129" s="187" t="str">
        <f>IF(J129&gt;0,NETWORKDAYS.INTL(F129,G129,1,'MENU TENDINA'!$I$33:$I$44),"")</f>
        <v/>
      </c>
      <c r="M129" s="76"/>
      <c r="N129" s="142">
        <f t="shared" si="15"/>
        <v>0</v>
      </c>
      <c r="O129" s="142">
        <f t="shared" si="16"/>
        <v>0</v>
      </c>
      <c r="P129" s="142">
        <f t="shared" si="17"/>
        <v>0</v>
      </c>
      <c r="Q129" s="142">
        <f t="shared" si="18"/>
        <v>0</v>
      </c>
      <c r="R129" s="13">
        <f t="shared" si="19"/>
        <v>0</v>
      </c>
      <c r="S129" s="14">
        <f t="shared" si="20"/>
        <v>0</v>
      </c>
      <c r="T129" s="188">
        <f t="shared" si="21"/>
        <v>0</v>
      </c>
      <c r="U129" s="189">
        <f t="shared" si="22"/>
        <v>0</v>
      </c>
      <c r="V129" s="190">
        <f t="shared" si="23"/>
        <v>0</v>
      </c>
      <c r="W129" s="189">
        <f t="shared" si="24"/>
        <v>0</v>
      </c>
      <c r="X129" s="190">
        <f t="shared" si="25"/>
        <v>0</v>
      </c>
      <c r="Y129" s="75">
        <f t="shared" si="26"/>
        <v>0</v>
      </c>
      <c r="Z129" s="103">
        <f t="shared" si="27"/>
        <v>0</v>
      </c>
    </row>
    <row r="130" spans="1:26" ht="24.95" customHeight="1" x14ac:dyDescent="0.35">
      <c r="A130" s="73"/>
      <c r="B130" s="26"/>
      <c r="C130" s="26"/>
      <c r="D130" s="27"/>
      <c r="E130" s="28"/>
      <c r="F130" s="4"/>
      <c r="G130" s="4"/>
      <c r="H130" s="5"/>
      <c r="I130" s="5"/>
      <c r="J130" s="198">
        <f t="shared" si="14"/>
        <v>0</v>
      </c>
      <c r="K130" s="210" t="str">
        <f>IF(J130&gt;0,IF(F130="","Inserire periodo in colonne F e G",IF(G130="","Inserire periodo in colonne F e G",IF(H130="","Inserire gg. di presenza in colonna H",IF(J130&gt;L130,"Errore supera n. max Giorni! verificare periodo inserito",IF(M130="","Inserire Isee in colonna M",IF(NETWORKDAYS.INTL(F130,G130,1,'MENU TENDINA'!I$33:I$44)=J130,"ok","")))))),IF(AND(J130=0,F130&gt;0,G130&gt;0),"Inserire n. giorni colonne H/I",""))</f>
        <v/>
      </c>
      <c r="L130" s="187" t="str">
        <f>IF(J130&gt;0,NETWORKDAYS.INTL(F130,G130,1,'MENU TENDINA'!$I$33:$I$44),"")</f>
        <v/>
      </c>
      <c r="M130" s="76"/>
      <c r="N130" s="142">
        <f t="shared" si="15"/>
        <v>0</v>
      </c>
      <c r="O130" s="142">
        <f t="shared" si="16"/>
        <v>0</v>
      </c>
      <c r="P130" s="142">
        <f t="shared" si="17"/>
        <v>0</v>
      </c>
      <c r="Q130" s="142">
        <f t="shared" si="18"/>
        <v>0</v>
      </c>
      <c r="R130" s="13">
        <f t="shared" si="19"/>
        <v>0</v>
      </c>
      <c r="S130" s="14">
        <f t="shared" si="20"/>
        <v>0</v>
      </c>
      <c r="T130" s="188">
        <f t="shared" si="21"/>
        <v>0</v>
      </c>
      <c r="U130" s="189">
        <f t="shared" si="22"/>
        <v>0</v>
      </c>
      <c r="V130" s="190">
        <f t="shared" si="23"/>
        <v>0</v>
      </c>
      <c r="W130" s="189">
        <f t="shared" si="24"/>
        <v>0</v>
      </c>
      <c r="X130" s="190">
        <f t="shared" si="25"/>
        <v>0</v>
      </c>
      <c r="Y130" s="75">
        <f t="shared" si="26"/>
        <v>0</v>
      </c>
      <c r="Z130" s="103">
        <f t="shared" si="27"/>
        <v>0</v>
      </c>
    </row>
    <row r="131" spans="1:26" ht="24.95" customHeight="1" x14ac:dyDescent="0.35">
      <c r="A131" s="73"/>
      <c r="B131" s="26"/>
      <c r="C131" s="26"/>
      <c r="D131" s="27"/>
      <c r="E131" s="28"/>
      <c r="F131" s="4"/>
      <c r="G131" s="4"/>
      <c r="H131" s="5"/>
      <c r="I131" s="5"/>
      <c r="J131" s="198">
        <f t="shared" si="14"/>
        <v>0</v>
      </c>
      <c r="K131" s="210" t="str">
        <f>IF(J131&gt;0,IF(F131="","Inserire periodo in colonne F e G",IF(G131="","Inserire periodo in colonne F e G",IF(H131="","Inserire gg. di presenza in colonna H",IF(J131&gt;L131,"Errore supera n. max Giorni! verificare periodo inserito",IF(M131="","Inserire Isee in colonna M",IF(NETWORKDAYS.INTL(F131,G131,1,'MENU TENDINA'!I$33:I$44)=J131,"ok","")))))),IF(AND(J131=0,F131&gt;0,G131&gt;0),"Inserire n. giorni colonne H/I",""))</f>
        <v/>
      </c>
      <c r="L131" s="187" t="str">
        <f>IF(J131&gt;0,NETWORKDAYS.INTL(F131,G131,1,'MENU TENDINA'!$I$33:$I$44),"")</f>
        <v/>
      </c>
      <c r="M131" s="76"/>
      <c r="N131" s="142">
        <f t="shared" si="15"/>
        <v>0</v>
      </c>
      <c r="O131" s="142">
        <f t="shared" si="16"/>
        <v>0</v>
      </c>
      <c r="P131" s="142">
        <f t="shared" si="17"/>
        <v>0</v>
      </c>
      <c r="Q131" s="142">
        <f t="shared" si="18"/>
        <v>0</v>
      </c>
      <c r="R131" s="13">
        <f t="shared" si="19"/>
        <v>0</v>
      </c>
      <c r="S131" s="14">
        <f t="shared" si="20"/>
        <v>0</v>
      </c>
      <c r="T131" s="188">
        <f t="shared" si="21"/>
        <v>0</v>
      </c>
      <c r="U131" s="189">
        <f t="shared" si="22"/>
        <v>0</v>
      </c>
      <c r="V131" s="190">
        <f t="shared" si="23"/>
        <v>0</v>
      </c>
      <c r="W131" s="189">
        <f t="shared" si="24"/>
        <v>0</v>
      </c>
      <c r="X131" s="190">
        <f t="shared" si="25"/>
        <v>0</v>
      </c>
      <c r="Y131" s="75">
        <f t="shared" si="26"/>
        <v>0</v>
      </c>
      <c r="Z131" s="103">
        <f t="shared" si="27"/>
        <v>0</v>
      </c>
    </row>
    <row r="132" spans="1:26" ht="24.95" customHeight="1" x14ac:dyDescent="0.35">
      <c r="A132" s="73"/>
      <c r="B132" s="26"/>
      <c r="C132" s="26"/>
      <c r="D132" s="27"/>
      <c r="E132" s="28"/>
      <c r="F132" s="4"/>
      <c r="G132" s="4"/>
      <c r="H132" s="5"/>
      <c r="I132" s="5"/>
      <c r="J132" s="198">
        <f t="shared" si="14"/>
        <v>0</v>
      </c>
      <c r="K132" s="210" t="str">
        <f>IF(J132&gt;0,IF(F132="","Inserire periodo in colonne F e G",IF(G132="","Inserire periodo in colonne F e G",IF(H132="","Inserire gg. di presenza in colonna H",IF(J132&gt;L132,"Errore supera n. max Giorni! verificare periodo inserito",IF(M132="","Inserire Isee in colonna M",IF(NETWORKDAYS.INTL(F132,G132,1,'MENU TENDINA'!I$33:I$44)=J132,"ok","")))))),IF(AND(J132=0,F132&gt;0,G132&gt;0),"Inserire n. giorni colonne H/I",""))</f>
        <v/>
      </c>
      <c r="L132" s="187" t="str">
        <f>IF(J132&gt;0,NETWORKDAYS.INTL(F132,G132,1,'MENU TENDINA'!$I$33:$I$44),"")</f>
        <v/>
      </c>
      <c r="M132" s="76"/>
      <c r="N132" s="142">
        <f t="shared" si="15"/>
        <v>0</v>
      </c>
      <c r="O132" s="142">
        <f t="shared" si="16"/>
        <v>0</v>
      </c>
      <c r="P132" s="142">
        <f t="shared" si="17"/>
        <v>0</v>
      </c>
      <c r="Q132" s="142">
        <f t="shared" si="18"/>
        <v>0</v>
      </c>
      <c r="R132" s="13">
        <f t="shared" si="19"/>
        <v>0</v>
      </c>
      <c r="S132" s="14">
        <f t="shared" si="20"/>
        <v>0</v>
      </c>
      <c r="T132" s="188">
        <f t="shared" si="21"/>
        <v>0</v>
      </c>
      <c r="U132" s="189">
        <f t="shared" si="22"/>
        <v>0</v>
      </c>
      <c r="V132" s="190">
        <f t="shared" si="23"/>
        <v>0</v>
      </c>
      <c r="W132" s="189">
        <f t="shared" si="24"/>
        <v>0</v>
      </c>
      <c r="X132" s="190">
        <f t="shared" si="25"/>
        <v>0</v>
      </c>
      <c r="Y132" s="75">
        <f t="shared" si="26"/>
        <v>0</v>
      </c>
      <c r="Z132" s="103">
        <f t="shared" si="27"/>
        <v>0</v>
      </c>
    </row>
    <row r="133" spans="1:26" ht="24.95" customHeight="1" x14ac:dyDescent="0.35">
      <c r="A133" s="73"/>
      <c r="B133" s="26"/>
      <c r="C133" s="26"/>
      <c r="D133" s="27"/>
      <c r="E133" s="28"/>
      <c r="F133" s="4"/>
      <c r="G133" s="4"/>
      <c r="H133" s="5"/>
      <c r="I133" s="5"/>
      <c r="J133" s="198">
        <f t="shared" si="14"/>
        <v>0</v>
      </c>
      <c r="K133" s="210" t="str">
        <f>IF(J133&gt;0,IF(F133="","Inserire periodo in colonne F e G",IF(G133="","Inserire periodo in colonne F e G",IF(H133="","Inserire gg. di presenza in colonna H",IF(J133&gt;L133,"Errore supera n. max Giorni! verificare periodo inserito",IF(M133="","Inserire Isee in colonna M",IF(NETWORKDAYS.INTL(F133,G133,1,'MENU TENDINA'!I$33:I$44)=J133,"ok","")))))),IF(AND(J133=0,F133&gt;0,G133&gt;0),"Inserire n. giorni colonne H/I",""))</f>
        <v/>
      </c>
      <c r="L133" s="187" t="str">
        <f>IF(J133&gt;0,NETWORKDAYS.INTL(F133,G133,1,'MENU TENDINA'!$I$33:$I$44),"")</f>
        <v/>
      </c>
      <c r="M133" s="76"/>
      <c r="N133" s="142">
        <f t="shared" si="15"/>
        <v>0</v>
      </c>
      <c r="O133" s="142">
        <f t="shared" si="16"/>
        <v>0</v>
      </c>
      <c r="P133" s="142">
        <f t="shared" si="17"/>
        <v>0</v>
      </c>
      <c r="Q133" s="142">
        <f t="shared" si="18"/>
        <v>0</v>
      </c>
      <c r="R133" s="13">
        <f t="shared" si="19"/>
        <v>0</v>
      </c>
      <c r="S133" s="14">
        <f t="shared" si="20"/>
        <v>0</v>
      </c>
      <c r="T133" s="188">
        <f t="shared" si="21"/>
        <v>0</v>
      </c>
      <c r="U133" s="189">
        <f t="shared" si="22"/>
        <v>0</v>
      </c>
      <c r="V133" s="190">
        <f t="shared" si="23"/>
        <v>0</v>
      </c>
      <c r="W133" s="189">
        <f t="shared" si="24"/>
        <v>0</v>
      </c>
      <c r="X133" s="190">
        <f t="shared" si="25"/>
        <v>0</v>
      </c>
      <c r="Y133" s="75">
        <f t="shared" si="26"/>
        <v>0</v>
      </c>
      <c r="Z133" s="103">
        <f t="shared" si="27"/>
        <v>0</v>
      </c>
    </row>
    <row r="134" spans="1:26" ht="24.95" customHeight="1" x14ac:dyDescent="0.35">
      <c r="A134" s="73"/>
      <c r="B134" s="26"/>
      <c r="C134" s="26"/>
      <c r="D134" s="27"/>
      <c r="E134" s="28"/>
      <c r="F134" s="4"/>
      <c r="G134" s="4"/>
      <c r="H134" s="5"/>
      <c r="I134" s="5"/>
      <c r="J134" s="198">
        <f t="shared" si="14"/>
        <v>0</v>
      </c>
      <c r="K134" s="210" t="str">
        <f>IF(J134&gt;0,IF(F134="","Inserire periodo in colonne F e G",IF(G134="","Inserire periodo in colonne F e G",IF(H134="","Inserire gg. di presenza in colonna H",IF(J134&gt;L134,"Errore supera n. max Giorni! verificare periodo inserito",IF(M134="","Inserire Isee in colonna M",IF(NETWORKDAYS.INTL(F134,G134,1,'MENU TENDINA'!I$33:I$44)=J134,"ok","")))))),IF(AND(J134=0,F134&gt;0,G134&gt;0),"Inserire n. giorni colonne H/I",""))</f>
        <v/>
      </c>
      <c r="L134" s="187" t="str">
        <f>IF(J134&gt;0,NETWORKDAYS.INTL(F134,G134,1,'MENU TENDINA'!$I$33:$I$44),"")</f>
        <v/>
      </c>
      <c r="M134" s="76"/>
      <c r="N134" s="142">
        <f t="shared" si="15"/>
        <v>0</v>
      </c>
      <c r="O134" s="142">
        <f t="shared" si="16"/>
        <v>0</v>
      </c>
      <c r="P134" s="142">
        <f t="shared" si="17"/>
        <v>0</v>
      </c>
      <c r="Q134" s="142">
        <f t="shared" si="18"/>
        <v>0</v>
      </c>
      <c r="R134" s="13">
        <f t="shared" si="19"/>
        <v>0</v>
      </c>
      <c r="S134" s="14">
        <f t="shared" si="20"/>
        <v>0</v>
      </c>
      <c r="T134" s="188">
        <f t="shared" si="21"/>
        <v>0</v>
      </c>
      <c r="U134" s="189">
        <f t="shared" si="22"/>
        <v>0</v>
      </c>
      <c r="V134" s="190">
        <f t="shared" si="23"/>
        <v>0</v>
      </c>
      <c r="W134" s="189">
        <f t="shared" si="24"/>
        <v>0</v>
      </c>
      <c r="X134" s="190">
        <f t="shared" si="25"/>
        <v>0</v>
      </c>
      <c r="Y134" s="75">
        <f t="shared" si="26"/>
        <v>0</v>
      </c>
      <c r="Z134" s="103">
        <f t="shared" si="27"/>
        <v>0</v>
      </c>
    </row>
    <row r="135" spans="1:26" ht="24.95" customHeight="1" x14ac:dyDescent="0.35">
      <c r="A135" s="73"/>
      <c r="B135" s="26"/>
      <c r="C135" s="26"/>
      <c r="D135" s="27"/>
      <c r="E135" s="28"/>
      <c r="F135" s="4"/>
      <c r="G135" s="4"/>
      <c r="H135" s="5"/>
      <c r="I135" s="5"/>
      <c r="J135" s="198">
        <f t="shared" si="14"/>
        <v>0</v>
      </c>
      <c r="K135" s="210" t="str">
        <f>IF(J135&gt;0,IF(F135="","Inserire periodo in colonne F e G",IF(G135="","Inserire periodo in colonne F e G",IF(H135="","Inserire gg. di presenza in colonna H",IF(J135&gt;L135,"Errore supera n. max Giorni! verificare periodo inserito",IF(M135="","Inserire Isee in colonna M",IF(NETWORKDAYS.INTL(F135,G135,1,'MENU TENDINA'!I$33:I$44)=J135,"ok","")))))),IF(AND(J135=0,F135&gt;0,G135&gt;0),"Inserire n. giorni colonne H/I",""))</f>
        <v/>
      </c>
      <c r="L135" s="187" t="str">
        <f>IF(J135&gt;0,NETWORKDAYS.INTL(F135,G135,1,'MENU TENDINA'!$I$33:$I$44),"")</f>
        <v/>
      </c>
      <c r="M135" s="76"/>
      <c r="N135" s="142">
        <f t="shared" si="15"/>
        <v>0</v>
      </c>
      <c r="O135" s="142">
        <f t="shared" si="16"/>
        <v>0</v>
      </c>
      <c r="P135" s="142">
        <f t="shared" si="17"/>
        <v>0</v>
      </c>
      <c r="Q135" s="142">
        <f t="shared" si="18"/>
        <v>0</v>
      </c>
      <c r="R135" s="13">
        <f t="shared" si="19"/>
        <v>0</v>
      </c>
      <c r="S135" s="14">
        <f t="shared" si="20"/>
        <v>0</v>
      </c>
      <c r="T135" s="188">
        <f t="shared" si="21"/>
        <v>0</v>
      </c>
      <c r="U135" s="189">
        <f t="shared" si="22"/>
        <v>0</v>
      </c>
      <c r="V135" s="190">
        <f t="shared" si="23"/>
        <v>0</v>
      </c>
      <c r="W135" s="189">
        <f t="shared" si="24"/>
        <v>0</v>
      </c>
      <c r="X135" s="190">
        <f t="shared" si="25"/>
        <v>0</v>
      </c>
      <c r="Y135" s="75">
        <f t="shared" si="26"/>
        <v>0</v>
      </c>
      <c r="Z135" s="103">
        <f t="shared" si="27"/>
        <v>0</v>
      </c>
    </row>
    <row r="136" spans="1:26" ht="24.95" customHeight="1" x14ac:dyDescent="0.35">
      <c r="A136" s="73"/>
      <c r="B136" s="26"/>
      <c r="C136" s="26"/>
      <c r="D136" s="27"/>
      <c r="E136" s="28"/>
      <c r="F136" s="4"/>
      <c r="G136" s="4"/>
      <c r="H136" s="5"/>
      <c r="I136" s="5"/>
      <c r="J136" s="198">
        <f t="shared" ref="J136:J149" si="28">H136+I136</f>
        <v>0</v>
      </c>
      <c r="K136" s="210" t="str">
        <f>IF(J136&gt;0,IF(F136="","Inserire periodo in colonne F e G",IF(G136="","Inserire periodo in colonne F e G",IF(H136="","Inserire gg. di presenza in colonna H",IF(J136&gt;L136,"Errore supera n. max Giorni! verificare periodo inserito",IF(M136="","Inserire Isee in colonna M",IF(NETWORKDAYS.INTL(F136,G136,1,'MENU TENDINA'!I$33:I$44)=J136,"ok","")))))),IF(AND(J136=0,F136&gt;0,G136&gt;0),"Inserire n. giorni colonne H/I",""))</f>
        <v/>
      </c>
      <c r="L136" s="187" t="str">
        <f>IF(J136&gt;0,NETWORKDAYS.INTL(F136,G136,1,'MENU TENDINA'!$I$33:$I$44),"")</f>
        <v/>
      </c>
      <c r="M136" s="76"/>
      <c r="N136" s="142">
        <f t="shared" ref="N136:N149" si="29">IF(H136&gt;0,23.4,0)</f>
        <v>0</v>
      </c>
      <c r="O136" s="142">
        <f t="shared" ref="O136:O149" si="30">IF(I136&gt;0,12.91,0)</f>
        <v>0</v>
      </c>
      <c r="P136" s="142">
        <f t="shared" ref="P136:P149" si="31">ROUND(H136*N136,2)</f>
        <v>0</v>
      </c>
      <c r="Q136" s="142">
        <f t="shared" ref="Q136:Q149" si="32">ROUND(I136*O136,2)</f>
        <v>0</v>
      </c>
      <c r="R136" s="13">
        <f t="shared" ref="R136:R149" si="33">ROUND(P136+Q136,2)</f>
        <v>0</v>
      </c>
      <c r="S136" s="14">
        <f t="shared" ref="S136:S149" si="34">IF(M136=0,0,IF((M136&lt;5000),5000,M136))</f>
        <v>0</v>
      </c>
      <c r="T136" s="188">
        <f t="shared" ref="T136:T149" si="35">IF(S136=0,0,ROUND((S136-5000)/(20000-5000),2))</f>
        <v>0</v>
      </c>
      <c r="U136" s="189">
        <f t="shared" ref="U136:U149" si="36">IF(H136&gt;0,ROUND((T136*N136),2),0)</f>
        <v>0</v>
      </c>
      <c r="V136" s="190">
        <f t="shared" ref="V136:V149" si="37">IF(H136&gt;0,ROUND(N136-U136,2),0)</f>
        <v>0</v>
      </c>
      <c r="W136" s="189">
        <f t="shared" ref="W136:W149" si="38">IF(I136&gt;0,(ROUND((T136*O136),2)),0)</f>
        <v>0</v>
      </c>
      <c r="X136" s="190">
        <f t="shared" ref="X136:X149" si="39">IF(I136&gt;0,ROUND(O136-W136,2),0)</f>
        <v>0</v>
      </c>
      <c r="Y136" s="75">
        <f t="shared" ref="Y136:Y149" si="40">ROUND((U136*H136)+(W136*I136),2)</f>
        <v>0</v>
      </c>
      <c r="Z136" s="103">
        <f t="shared" ref="Z136:Z149" si="41">IF(J136&gt;0,ROUND((V136*H136)+(X136*I136),2),0)</f>
        <v>0</v>
      </c>
    </row>
    <row r="137" spans="1:26" ht="24.95" customHeight="1" x14ac:dyDescent="0.35">
      <c r="A137" s="73"/>
      <c r="B137" s="26"/>
      <c r="C137" s="26"/>
      <c r="D137" s="27"/>
      <c r="E137" s="28"/>
      <c r="F137" s="4"/>
      <c r="G137" s="4"/>
      <c r="H137" s="5"/>
      <c r="I137" s="5"/>
      <c r="J137" s="198">
        <f t="shared" si="28"/>
        <v>0</v>
      </c>
      <c r="K137" s="210" t="str">
        <f>IF(J137&gt;0,IF(F137="","Inserire periodo in colonne F e G",IF(G137="","Inserire periodo in colonne F e G",IF(H137="","Inserire gg. di presenza in colonna H",IF(J137&gt;L137,"Errore supera n. max Giorni! verificare periodo inserito",IF(M137="","Inserire Isee in colonna M",IF(NETWORKDAYS.INTL(F137,G137,1,'MENU TENDINA'!I$33:I$44)=J137,"ok","")))))),IF(AND(J137=0,F137&gt;0,G137&gt;0),"Inserire n. giorni colonne H/I",""))</f>
        <v/>
      </c>
      <c r="L137" s="187" t="str">
        <f>IF(J137&gt;0,NETWORKDAYS.INTL(F137,G137,1,'MENU TENDINA'!$I$33:$I$44),"")</f>
        <v/>
      </c>
      <c r="M137" s="76"/>
      <c r="N137" s="142">
        <f t="shared" si="29"/>
        <v>0</v>
      </c>
      <c r="O137" s="142">
        <f t="shared" si="30"/>
        <v>0</v>
      </c>
      <c r="P137" s="142">
        <f t="shared" si="31"/>
        <v>0</v>
      </c>
      <c r="Q137" s="142">
        <f t="shared" si="32"/>
        <v>0</v>
      </c>
      <c r="R137" s="13">
        <f t="shared" si="33"/>
        <v>0</v>
      </c>
      <c r="S137" s="14">
        <f t="shared" si="34"/>
        <v>0</v>
      </c>
      <c r="T137" s="188">
        <f t="shared" si="35"/>
        <v>0</v>
      </c>
      <c r="U137" s="189">
        <f t="shared" si="36"/>
        <v>0</v>
      </c>
      <c r="V137" s="190">
        <f t="shared" si="37"/>
        <v>0</v>
      </c>
      <c r="W137" s="189">
        <f t="shared" si="38"/>
        <v>0</v>
      </c>
      <c r="X137" s="190">
        <f t="shared" si="39"/>
        <v>0</v>
      </c>
      <c r="Y137" s="75">
        <f t="shared" si="40"/>
        <v>0</v>
      </c>
      <c r="Z137" s="103">
        <f t="shared" si="41"/>
        <v>0</v>
      </c>
    </row>
    <row r="138" spans="1:26" ht="24.95" customHeight="1" x14ac:dyDescent="0.35">
      <c r="A138" s="73"/>
      <c r="B138" s="26"/>
      <c r="C138" s="26"/>
      <c r="D138" s="27"/>
      <c r="E138" s="28"/>
      <c r="F138" s="4"/>
      <c r="G138" s="4"/>
      <c r="H138" s="5"/>
      <c r="I138" s="5"/>
      <c r="J138" s="198">
        <f t="shared" si="28"/>
        <v>0</v>
      </c>
      <c r="K138" s="210" t="str">
        <f>IF(J138&gt;0,IF(F138="","Inserire periodo in colonne F e G",IF(G138="","Inserire periodo in colonne F e G",IF(H138="","Inserire gg. di presenza in colonna H",IF(J138&gt;L138,"Errore supera n. max Giorni! verificare periodo inserito",IF(M138="","Inserire Isee in colonna M",IF(NETWORKDAYS.INTL(F138,G138,1,'MENU TENDINA'!I$33:I$44)=J138,"ok","")))))),IF(AND(J138=0,F138&gt;0,G138&gt;0),"Inserire n. giorni colonne H/I",""))</f>
        <v/>
      </c>
      <c r="L138" s="187" t="str">
        <f>IF(J138&gt;0,NETWORKDAYS.INTL(F138,G138,1,'MENU TENDINA'!$I$33:$I$44),"")</f>
        <v/>
      </c>
      <c r="M138" s="76"/>
      <c r="N138" s="142">
        <f t="shared" si="29"/>
        <v>0</v>
      </c>
      <c r="O138" s="142">
        <f t="shared" si="30"/>
        <v>0</v>
      </c>
      <c r="P138" s="142">
        <f t="shared" si="31"/>
        <v>0</v>
      </c>
      <c r="Q138" s="142">
        <f t="shared" si="32"/>
        <v>0</v>
      </c>
      <c r="R138" s="13">
        <f t="shared" si="33"/>
        <v>0</v>
      </c>
      <c r="S138" s="14">
        <f t="shared" si="34"/>
        <v>0</v>
      </c>
      <c r="T138" s="188">
        <f t="shared" si="35"/>
        <v>0</v>
      </c>
      <c r="U138" s="189">
        <f t="shared" si="36"/>
        <v>0</v>
      </c>
      <c r="V138" s="190">
        <f t="shared" si="37"/>
        <v>0</v>
      </c>
      <c r="W138" s="189">
        <f t="shared" si="38"/>
        <v>0</v>
      </c>
      <c r="X138" s="190">
        <f t="shared" si="39"/>
        <v>0</v>
      </c>
      <c r="Y138" s="75">
        <f t="shared" si="40"/>
        <v>0</v>
      </c>
      <c r="Z138" s="103">
        <f t="shared" si="41"/>
        <v>0</v>
      </c>
    </row>
    <row r="139" spans="1:26" ht="24.95" customHeight="1" x14ac:dyDescent="0.35">
      <c r="A139" s="73"/>
      <c r="B139" s="26"/>
      <c r="C139" s="26"/>
      <c r="D139" s="27"/>
      <c r="E139" s="28"/>
      <c r="F139" s="4"/>
      <c r="G139" s="4"/>
      <c r="H139" s="5"/>
      <c r="I139" s="5"/>
      <c r="J139" s="198">
        <f t="shared" si="28"/>
        <v>0</v>
      </c>
      <c r="K139" s="210" t="str">
        <f>IF(J139&gt;0,IF(F139="","Inserire periodo in colonne F e G",IF(G139="","Inserire periodo in colonne F e G",IF(H139="","Inserire gg. di presenza in colonna H",IF(J139&gt;L139,"Errore supera n. max Giorni! verificare periodo inserito",IF(M139="","Inserire Isee in colonna M",IF(NETWORKDAYS.INTL(F139,G139,1,'MENU TENDINA'!I$33:I$44)=J139,"ok","")))))),IF(AND(J139=0,F139&gt;0,G139&gt;0),"Inserire n. giorni colonne H/I",""))</f>
        <v/>
      </c>
      <c r="L139" s="187" t="str">
        <f>IF(J139&gt;0,NETWORKDAYS.INTL(F139,G139,1,'MENU TENDINA'!$I$33:$I$44),"")</f>
        <v/>
      </c>
      <c r="M139" s="76"/>
      <c r="N139" s="142">
        <f t="shared" si="29"/>
        <v>0</v>
      </c>
      <c r="O139" s="142">
        <f t="shared" si="30"/>
        <v>0</v>
      </c>
      <c r="P139" s="142">
        <f t="shared" si="31"/>
        <v>0</v>
      </c>
      <c r="Q139" s="142">
        <f t="shared" si="32"/>
        <v>0</v>
      </c>
      <c r="R139" s="13">
        <f t="shared" si="33"/>
        <v>0</v>
      </c>
      <c r="S139" s="14">
        <f t="shared" si="34"/>
        <v>0</v>
      </c>
      <c r="T139" s="188">
        <f t="shared" si="35"/>
        <v>0</v>
      </c>
      <c r="U139" s="189">
        <f t="shared" si="36"/>
        <v>0</v>
      </c>
      <c r="V139" s="190">
        <f t="shared" si="37"/>
        <v>0</v>
      </c>
      <c r="W139" s="189">
        <f t="shared" si="38"/>
        <v>0</v>
      </c>
      <c r="X139" s="190">
        <f t="shared" si="39"/>
        <v>0</v>
      </c>
      <c r="Y139" s="75">
        <f t="shared" si="40"/>
        <v>0</v>
      </c>
      <c r="Z139" s="103">
        <f t="shared" si="41"/>
        <v>0</v>
      </c>
    </row>
    <row r="140" spans="1:26" ht="24.95" customHeight="1" x14ac:dyDescent="0.35">
      <c r="A140" s="73"/>
      <c r="B140" s="26"/>
      <c r="C140" s="26"/>
      <c r="D140" s="27"/>
      <c r="E140" s="28"/>
      <c r="F140" s="4"/>
      <c r="G140" s="4"/>
      <c r="H140" s="5"/>
      <c r="I140" s="5"/>
      <c r="J140" s="198">
        <f t="shared" si="28"/>
        <v>0</v>
      </c>
      <c r="K140" s="210" t="str">
        <f>IF(J140&gt;0,IF(F140="","Inserire periodo in colonne F e G",IF(G140="","Inserire periodo in colonne F e G",IF(H140="","Inserire gg. di presenza in colonna H",IF(J140&gt;L140,"Errore supera n. max Giorni! verificare periodo inserito",IF(M140="","Inserire Isee in colonna M",IF(NETWORKDAYS.INTL(F140,G140,1,'MENU TENDINA'!I$33:I$44)=J140,"ok","")))))),IF(AND(J140=0,F140&gt;0,G140&gt;0),"Inserire n. giorni colonne H/I",""))</f>
        <v/>
      </c>
      <c r="L140" s="187" t="str">
        <f>IF(J140&gt;0,NETWORKDAYS.INTL(F140,G140,1,'MENU TENDINA'!$I$33:$I$44),"")</f>
        <v/>
      </c>
      <c r="M140" s="76"/>
      <c r="N140" s="142">
        <f t="shared" si="29"/>
        <v>0</v>
      </c>
      <c r="O140" s="142">
        <f t="shared" si="30"/>
        <v>0</v>
      </c>
      <c r="P140" s="142">
        <f t="shared" si="31"/>
        <v>0</v>
      </c>
      <c r="Q140" s="142">
        <f t="shared" si="32"/>
        <v>0</v>
      </c>
      <c r="R140" s="13">
        <f t="shared" si="33"/>
        <v>0</v>
      </c>
      <c r="S140" s="14">
        <f t="shared" si="34"/>
        <v>0</v>
      </c>
      <c r="T140" s="188">
        <f t="shared" si="35"/>
        <v>0</v>
      </c>
      <c r="U140" s="189">
        <f t="shared" si="36"/>
        <v>0</v>
      </c>
      <c r="V140" s="190">
        <f t="shared" si="37"/>
        <v>0</v>
      </c>
      <c r="W140" s="189">
        <f t="shared" si="38"/>
        <v>0</v>
      </c>
      <c r="X140" s="190">
        <f t="shared" si="39"/>
        <v>0</v>
      </c>
      <c r="Y140" s="75">
        <f t="shared" si="40"/>
        <v>0</v>
      </c>
      <c r="Z140" s="103">
        <f t="shared" si="41"/>
        <v>0</v>
      </c>
    </row>
    <row r="141" spans="1:26" ht="24.95" customHeight="1" x14ac:dyDescent="0.35">
      <c r="A141" s="73"/>
      <c r="B141" s="26"/>
      <c r="C141" s="26"/>
      <c r="D141" s="27"/>
      <c r="E141" s="28"/>
      <c r="F141" s="4"/>
      <c r="G141" s="4"/>
      <c r="H141" s="5"/>
      <c r="I141" s="5"/>
      <c r="J141" s="198">
        <f t="shared" si="28"/>
        <v>0</v>
      </c>
      <c r="K141" s="210" t="str">
        <f>IF(J141&gt;0,IF(F141="","Inserire periodo in colonne F e G",IF(G141="","Inserire periodo in colonne F e G",IF(H141="","Inserire gg. di presenza in colonna H",IF(J141&gt;L141,"Errore supera n. max Giorni! verificare periodo inserito",IF(M141="","Inserire Isee in colonna M",IF(NETWORKDAYS.INTL(F141,G141,1,'MENU TENDINA'!I$33:I$44)=J141,"ok","")))))),IF(AND(J141=0,F141&gt;0,G141&gt;0),"Inserire n. giorni colonne H/I",""))</f>
        <v/>
      </c>
      <c r="L141" s="187" t="str">
        <f>IF(J141&gt;0,NETWORKDAYS.INTL(F141,G141,1,'MENU TENDINA'!$I$33:$I$44),"")</f>
        <v/>
      </c>
      <c r="M141" s="76"/>
      <c r="N141" s="142">
        <f t="shared" si="29"/>
        <v>0</v>
      </c>
      <c r="O141" s="142">
        <f t="shared" si="30"/>
        <v>0</v>
      </c>
      <c r="P141" s="142">
        <f t="shared" si="31"/>
        <v>0</v>
      </c>
      <c r="Q141" s="142">
        <f t="shared" si="32"/>
        <v>0</v>
      </c>
      <c r="R141" s="13">
        <f t="shared" si="33"/>
        <v>0</v>
      </c>
      <c r="S141" s="14">
        <f t="shared" si="34"/>
        <v>0</v>
      </c>
      <c r="T141" s="188">
        <f t="shared" si="35"/>
        <v>0</v>
      </c>
      <c r="U141" s="189">
        <f t="shared" si="36"/>
        <v>0</v>
      </c>
      <c r="V141" s="190">
        <f t="shared" si="37"/>
        <v>0</v>
      </c>
      <c r="W141" s="189">
        <f t="shared" si="38"/>
        <v>0</v>
      </c>
      <c r="X141" s="190">
        <f t="shared" si="39"/>
        <v>0</v>
      </c>
      <c r="Y141" s="75">
        <f t="shared" si="40"/>
        <v>0</v>
      </c>
      <c r="Z141" s="103">
        <f t="shared" si="41"/>
        <v>0</v>
      </c>
    </row>
    <row r="142" spans="1:26" ht="24.95" customHeight="1" x14ac:dyDescent="0.35">
      <c r="A142" s="73"/>
      <c r="B142" s="26"/>
      <c r="C142" s="26"/>
      <c r="D142" s="27"/>
      <c r="E142" s="28"/>
      <c r="F142" s="4"/>
      <c r="G142" s="4"/>
      <c r="H142" s="5"/>
      <c r="I142" s="5"/>
      <c r="J142" s="198">
        <f t="shared" si="28"/>
        <v>0</v>
      </c>
      <c r="K142" s="210" t="str">
        <f>IF(J142&gt;0,IF(F142="","Inserire periodo in colonne F e G",IF(G142="","Inserire periodo in colonne F e G",IF(H142="","Inserire gg. di presenza in colonna H",IF(J142&gt;L142,"Errore supera n. max Giorni! verificare periodo inserito",IF(M142="","Inserire Isee in colonna M",IF(NETWORKDAYS.INTL(F142,G142,1,'MENU TENDINA'!I$33:I$44)=J142,"ok","")))))),IF(AND(J142=0,F142&gt;0,G142&gt;0),"Inserire n. giorni colonne H/I",""))</f>
        <v/>
      </c>
      <c r="L142" s="187" t="str">
        <f>IF(J142&gt;0,NETWORKDAYS.INTL(F142,G142,1,'MENU TENDINA'!$I$33:$I$44),"")</f>
        <v/>
      </c>
      <c r="M142" s="76"/>
      <c r="N142" s="142">
        <f t="shared" si="29"/>
        <v>0</v>
      </c>
      <c r="O142" s="142">
        <f t="shared" si="30"/>
        <v>0</v>
      </c>
      <c r="P142" s="142">
        <f t="shared" si="31"/>
        <v>0</v>
      </c>
      <c r="Q142" s="142">
        <f t="shared" si="32"/>
        <v>0</v>
      </c>
      <c r="R142" s="13">
        <f t="shared" si="33"/>
        <v>0</v>
      </c>
      <c r="S142" s="14">
        <f t="shared" si="34"/>
        <v>0</v>
      </c>
      <c r="T142" s="188">
        <f t="shared" si="35"/>
        <v>0</v>
      </c>
      <c r="U142" s="189">
        <f t="shared" si="36"/>
        <v>0</v>
      </c>
      <c r="V142" s="190">
        <f t="shared" si="37"/>
        <v>0</v>
      </c>
      <c r="W142" s="189">
        <f t="shared" si="38"/>
        <v>0</v>
      </c>
      <c r="X142" s="190">
        <f t="shared" si="39"/>
        <v>0</v>
      </c>
      <c r="Y142" s="75">
        <f t="shared" si="40"/>
        <v>0</v>
      </c>
      <c r="Z142" s="103">
        <f t="shared" si="41"/>
        <v>0</v>
      </c>
    </row>
    <row r="143" spans="1:26" ht="24.95" customHeight="1" x14ac:dyDescent="0.35">
      <c r="A143" s="73"/>
      <c r="B143" s="26"/>
      <c r="C143" s="26"/>
      <c r="D143" s="27"/>
      <c r="E143" s="28"/>
      <c r="F143" s="4"/>
      <c r="G143" s="4"/>
      <c r="H143" s="5"/>
      <c r="I143" s="5"/>
      <c r="J143" s="198">
        <f t="shared" si="28"/>
        <v>0</v>
      </c>
      <c r="K143" s="210" t="str">
        <f>IF(J143&gt;0,IF(F143="","Inserire periodo in colonne F e G",IF(G143="","Inserire periodo in colonne F e G",IF(H143="","Inserire gg. di presenza in colonna H",IF(J143&gt;L143,"Errore supera n. max Giorni! verificare periodo inserito",IF(M143="","Inserire Isee in colonna M",IF(NETWORKDAYS.INTL(F143,G143,1,'MENU TENDINA'!I$33:I$44)=J143,"ok","")))))),IF(AND(J143=0,F143&gt;0,G143&gt;0),"Inserire n. giorni colonne H/I",""))</f>
        <v/>
      </c>
      <c r="L143" s="187" t="str">
        <f>IF(J143&gt;0,NETWORKDAYS.INTL(F143,G143,1,'MENU TENDINA'!$I$33:$I$44),"")</f>
        <v/>
      </c>
      <c r="M143" s="76"/>
      <c r="N143" s="142">
        <f t="shared" si="29"/>
        <v>0</v>
      </c>
      <c r="O143" s="142">
        <f t="shared" si="30"/>
        <v>0</v>
      </c>
      <c r="P143" s="142">
        <f t="shared" si="31"/>
        <v>0</v>
      </c>
      <c r="Q143" s="142">
        <f t="shared" si="32"/>
        <v>0</v>
      </c>
      <c r="R143" s="13">
        <f t="shared" si="33"/>
        <v>0</v>
      </c>
      <c r="S143" s="14">
        <f t="shared" si="34"/>
        <v>0</v>
      </c>
      <c r="T143" s="188">
        <f t="shared" si="35"/>
        <v>0</v>
      </c>
      <c r="U143" s="189">
        <f t="shared" si="36"/>
        <v>0</v>
      </c>
      <c r="V143" s="190">
        <f t="shared" si="37"/>
        <v>0</v>
      </c>
      <c r="W143" s="189">
        <f t="shared" si="38"/>
        <v>0</v>
      </c>
      <c r="X143" s="190">
        <f t="shared" si="39"/>
        <v>0</v>
      </c>
      <c r="Y143" s="75">
        <f t="shared" si="40"/>
        <v>0</v>
      </c>
      <c r="Z143" s="103">
        <f t="shared" si="41"/>
        <v>0</v>
      </c>
    </row>
    <row r="144" spans="1:26" ht="24.95" customHeight="1" x14ac:dyDescent="0.35">
      <c r="A144" s="73"/>
      <c r="B144" s="26"/>
      <c r="C144" s="26"/>
      <c r="D144" s="27"/>
      <c r="E144" s="28"/>
      <c r="F144" s="4"/>
      <c r="G144" s="4"/>
      <c r="H144" s="5"/>
      <c r="I144" s="5"/>
      <c r="J144" s="198">
        <f t="shared" si="28"/>
        <v>0</v>
      </c>
      <c r="K144" s="210" t="str">
        <f>IF(J144&gt;0,IF(F144="","Inserire periodo in colonne F e G",IF(G144="","Inserire periodo in colonne F e G",IF(H144="","Inserire gg. di presenza in colonna H",IF(J144&gt;L144,"Errore supera n. max Giorni! verificare periodo inserito",IF(M144="","Inserire Isee in colonna M",IF(NETWORKDAYS.INTL(F144,G144,1,'MENU TENDINA'!I$33:I$44)=J144,"ok","")))))),IF(AND(J144=0,F144&gt;0,G144&gt;0),"Inserire n. giorni colonne H/I",""))</f>
        <v/>
      </c>
      <c r="L144" s="187" t="str">
        <f>IF(J144&gt;0,NETWORKDAYS.INTL(F144,G144,1,'MENU TENDINA'!$I$33:$I$44),"")</f>
        <v/>
      </c>
      <c r="M144" s="76"/>
      <c r="N144" s="142">
        <f t="shared" si="29"/>
        <v>0</v>
      </c>
      <c r="O144" s="142">
        <f t="shared" si="30"/>
        <v>0</v>
      </c>
      <c r="P144" s="142">
        <f t="shared" si="31"/>
        <v>0</v>
      </c>
      <c r="Q144" s="142">
        <f t="shared" si="32"/>
        <v>0</v>
      </c>
      <c r="R144" s="13">
        <f t="shared" si="33"/>
        <v>0</v>
      </c>
      <c r="S144" s="14">
        <f t="shared" si="34"/>
        <v>0</v>
      </c>
      <c r="T144" s="188">
        <f t="shared" si="35"/>
        <v>0</v>
      </c>
      <c r="U144" s="189">
        <f t="shared" si="36"/>
        <v>0</v>
      </c>
      <c r="V144" s="190">
        <f t="shared" si="37"/>
        <v>0</v>
      </c>
      <c r="W144" s="189">
        <f t="shared" si="38"/>
        <v>0</v>
      </c>
      <c r="X144" s="190">
        <f t="shared" si="39"/>
        <v>0</v>
      </c>
      <c r="Y144" s="75">
        <f t="shared" si="40"/>
        <v>0</v>
      </c>
      <c r="Z144" s="103">
        <f t="shared" si="41"/>
        <v>0</v>
      </c>
    </row>
    <row r="145" spans="1:26" ht="24.95" customHeight="1" x14ac:dyDescent="0.35">
      <c r="A145" s="73"/>
      <c r="B145" s="26"/>
      <c r="C145" s="26"/>
      <c r="D145" s="27"/>
      <c r="E145" s="28"/>
      <c r="F145" s="4"/>
      <c r="G145" s="4"/>
      <c r="H145" s="5"/>
      <c r="I145" s="5"/>
      <c r="J145" s="198">
        <f t="shared" si="28"/>
        <v>0</v>
      </c>
      <c r="K145" s="210" t="str">
        <f>IF(J145&gt;0,IF(F145="","Inserire periodo in colonne F e G",IF(G145="","Inserire periodo in colonne F e G",IF(H145="","Inserire gg. di presenza in colonna H",IF(J145&gt;L145,"Errore supera n. max Giorni! verificare periodo inserito",IF(M145="","Inserire Isee in colonna M",IF(NETWORKDAYS.INTL(F145,G145,1,'MENU TENDINA'!I$33:I$44)=J145,"ok","")))))),IF(AND(J145=0,F145&gt;0,G145&gt;0),"Inserire n. giorni colonne H/I",""))</f>
        <v/>
      </c>
      <c r="L145" s="187" t="str">
        <f>IF(J145&gt;0,NETWORKDAYS.INTL(F145,G145,1,'MENU TENDINA'!$I$33:$I$44),"")</f>
        <v/>
      </c>
      <c r="M145" s="76"/>
      <c r="N145" s="142">
        <f t="shared" si="29"/>
        <v>0</v>
      </c>
      <c r="O145" s="142">
        <f t="shared" si="30"/>
        <v>0</v>
      </c>
      <c r="P145" s="142">
        <f t="shared" si="31"/>
        <v>0</v>
      </c>
      <c r="Q145" s="142">
        <f t="shared" si="32"/>
        <v>0</v>
      </c>
      <c r="R145" s="13">
        <f t="shared" si="33"/>
        <v>0</v>
      </c>
      <c r="S145" s="14">
        <f t="shared" si="34"/>
        <v>0</v>
      </c>
      <c r="T145" s="188">
        <f t="shared" si="35"/>
        <v>0</v>
      </c>
      <c r="U145" s="189">
        <f t="shared" si="36"/>
        <v>0</v>
      </c>
      <c r="V145" s="190">
        <f t="shared" si="37"/>
        <v>0</v>
      </c>
      <c r="W145" s="189">
        <f t="shared" si="38"/>
        <v>0</v>
      </c>
      <c r="X145" s="190">
        <f t="shared" si="39"/>
        <v>0</v>
      </c>
      <c r="Y145" s="75">
        <f t="shared" si="40"/>
        <v>0</v>
      </c>
      <c r="Z145" s="103">
        <f t="shared" si="41"/>
        <v>0</v>
      </c>
    </row>
    <row r="146" spans="1:26" ht="24.95" customHeight="1" x14ac:dyDescent="0.35">
      <c r="A146" s="73"/>
      <c r="B146" s="26"/>
      <c r="C146" s="26"/>
      <c r="D146" s="27"/>
      <c r="E146" s="28"/>
      <c r="F146" s="4"/>
      <c r="G146" s="4"/>
      <c r="H146" s="5"/>
      <c r="I146" s="5"/>
      <c r="J146" s="198">
        <f>H146+I146</f>
        <v>0</v>
      </c>
      <c r="K146" s="210" t="str">
        <f>IF(J146&gt;0,IF(F146="","Inserire periodo in colonne F e G",IF(G146="","Inserire periodo in colonne F e G",IF(H146="","Inserire gg. di presenza in colonna H",IF(J146&gt;L146,"Errore supera n. max Giorni! verificare periodo inserito",IF(M146="","Inserire Isee in colonna M",IF(NETWORKDAYS.INTL(F146,G146,1,'MENU TENDINA'!I$33:I$44)=J146,"ok","")))))),IF(AND(J146=0,F146&gt;0,G146&gt;0),"Inserire n. giorni colonne H/I",""))</f>
        <v/>
      </c>
      <c r="L146" s="187" t="str">
        <f>IF(J146&gt;0,NETWORKDAYS.INTL(F146,G146,1,'MENU TENDINA'!$I$33:$I$44),"")</f>
        <v/>
      </c>
      <c r="M146" s="76"/>
      <c r="N146" s="142">
        <f t="shared" si="29"/>
        <v>0</v>
      </c>
      <c r="O146" s="142">
        <f t="shared" si="30"/>
        <v>0</v>
      </c>
      <c r="P146" s="142">
        <f t="shared" si="31"/>
        <v>0</v>
      </c>
      <c r="Q146" s="142">
        <f t="shared" si="32"/>
        <v>0</v>
      </c>
      <c r="R146" s="13">
        <f t="shared" si="33"/>
        <v>0</v>
      </c>
      <c r="S146" s="14">
        <f t="shared" si="34"/>
        <v>0</v>
      </c>
      <c r="T146" s="188">
        <f t="shared" si="35"/>
        <v>0</v>
      </c>
      <c r="U146" s="189">
        <f t="shared" si="36"/>
        <v>0</v>
      </c>
      <c r="V146" s="190">
        <f t="shared" si="37"/>
        <v>0</v>
      </c>
      <c r="W146" s="189">
        <f t="shared" si="38"/>
        <v>0</v>
      </c>
      <c r="X146" s="190">
        <f t="shared" si="39"/>
        <v>0</v>
      </c>
      <c r="Y146" s="75">
        <f t="shared" si="40"/>
        <v>0</v>
      </c>
      <c r="Z146" s="103">
        <f t="shared" si="41"/>
        <v>0</v>
      </c>
    </row>
    <row r="147" spans="1:26" ht="24.95" customHeight="1" x14ac:dyDescent="0.35">
      <c r="A147" s="73"/>
      <c r="B147" s="26"/>
      <c r="C147" s="26"/>
      <c r="D147" s="27"/>
      <c r="E147" s="28"/>
      <c r="F147" s="4"/>
      <c r="G147" s="4"/>
      <c r="H147" s="5"/>
      <c r="I147" s="5"/>
      <c r="J147" s="198">
        <f t="shared" si="28"/>
        <v>0</v>
      </c>
      <c r="K147" s="210" t="str">
        <f>IF(J147&gt;0,IF(F147="","Inserire periodo in colonne F e G",IF(G147="","Inserire periodo in colonne F e G",IF(H147="","Inserire gg. di presenza in colonna H",IF(J147&gt;L147,"Errore supera n. max Giorni! verificare periodo inserito",IF(M147="","Inserire Isee in colonna M",IF(NETWORKDAYS.INTL(F147,G147,1,'MENU TENDINA'!I$33:I$44)=J147,"ok","")))))),IF(AND(J147=0,F147&gt;0,G147&gt;0),"Inserire n. giorni colonne H/I",""))</f>
        <v/>
      </c>
      <c r="L147" s="187" t="str">
        <f>IF(J147&gt;0,NETWORKDAYS.INTL(F147,G147,1,'MENU TENDINA'!$I$33:$I$44),"")</f>
        <v/>
      </c>
      <c r="M147" s="76"/>
      <c r="N147" s="142">
        <f t="shared" si="29"/>
        <v>0</v>
      </c>
      <c r="O147" s="142">
        <f t="shared" si="30"/>
        <v>0</v>
      </c>
      <c r="P147" s="142">
        <f t="shared" si="31"/>
        <v>0</v>
      </c>
      <c r="Q147" s="142">
        <f t="shared" si="32"/>
        <v>0</v>
      </c>
      <c r="R147" s="13">
        <f t="shared" si="33"/>
        <v>0</v>
      </c>
      <c r="S147" s="14">
        <f t="shared" si="34"/>
        <v>0</v>
      </c>
      <c r="T147" s="188">
        <f t="shared" si="35"/>
        <v>0</v>
      </c>
      <c r="U147" s="189">
        <f t="shared" si="36"/>
        <v>0</v>
      </c>
      <c r="V147" s="190">
        <f t="shared" si="37"/>
        <v>0</v>
      </c>
      <c r="W147" s="189">
        <f t="shared" si="38"/>
        <v>0</v>
      </c>
      <c r="X147" s="190">
        <f t="shared" si="39"/>
        <v>0</v>
      </c>
      <c r="Y147" s="75">
        <f t="shared" si="40"/>
        <v>0</v>
      </c>
      <c r="Z147" s="103">
        <f t="shared" si="41"/>
        <v>0</v>
      </c>
    </row>
    <row r="148" spans="1:26" ht="24.95" customHeight="1" x14ac:dyDescent="0.35">
      <c r="A148" s="73"/>
      <c r="B148" s="26"/>
      <c r="C148" s="26"/>
      <c r="D148" s="27"/>
      <c r="E148" s="28"/>
      <c r="F148" s="4"/>
      <c r="G148" s="4"/>
      <c r="H148" s="5"/>
      <c r="I148" s="5"/>
      <c r="J148" s="198">
        <f t="shared" si="28"/>
        <v>0</v>
      </c>
      <c r="K148" s="210" t="str">
        <f>IF(J148&gt;0,IF(F148="","Inserire periodo in colonne F e G",IF(G148="","Inserire periodo in colonne F e G",IF(H148="","Inserire gg. di presenza in colonna H",IF(J148&gt;L148,"Errore supera n. max Giorni! verificare periodo inserito",IF(M148="","Inserire Isee in colonna M",IF(NETWORKDAYS.INTL(F148,G148,1,'MENU TENDINA'!I$33:I$44)=J148,"ok","")))))),IF(AND(J148=0,F148&gt;0,G148&gt;0),"Inserire n. giorni colonne H/I",""))</f>
        <v/>
      </c>
      <c r="L148" s="187" t="str">
        <f>IF(J148&gt;0,NETWORKDAYS.INTL(F148,G148,1,'MENU TENDINA'!$I$33:$I$44),"")</f>
        <v/>
      </c>
      <c r="M148" s="76"/>
      <c r="N148" s="142">
        <f t="shared" si="29"/>
        <v>0</v>
      </c>
      <c r="O148" s="142">
        <f t="shared" si="30"/>
        <v>0</v>
      </c>
      <c r="P148" s="142">
        <f t="shared" si="31"/>
        <v>0</v>
      </c>
      <c r="Q148" s="142">
        <f t="shared" si="32"/>
        <v>0</v>
      </c>
      <c r="R148" s="13">
        <f t="shared" si="33"/>
        <v>0</v>
      </c>
      <c r="S148" s="14">
        <f t="shared" si="34"/>
        <v>0</v>
      </c>
      <c r="T148" s="188">
        <f t="shared" si="35"/>
        <v>0</v>
      </c>
      <c r="U148" s="189">
        <f t="shared" si="36"/>
        <v>0</v>
      </c>
      <c r="V148" s="190">
        <f t="shared" si="37"/>
        <v>0</v>
      </c>
      <c r="W148" s="189">
        <f t="shared" si="38"/>
        <v>0</v>
      </c>
      <c r="X148" s="190">
        <f t="shared" si="39"/>
        <v>0</v>
      </c>
      <c r="Y148" s="75">
        <f t="shared" si="40"/>
        <v>0</v>
      </c>
      <c r="Z148" s="103">
        <f t="shared" si="41"/>
        <v>0</v>
      </c>
    </row>
    <row r="149" spans="1:26" ht="24.95" customHeight="1" thickBot="1" x14ac:dyDescent="0.4">
      <c r="A149" s="73"/>
      <c r="B149" s="26"/>
      <c r="C149" s="26"/>
      <c r="D149" s="27"/>
      <c r="E149" s="28"/>
      <c r="F149" s="4"/>
      <c r="G149" s="4"/>
      <c r="H149" s="5"/>
      <c r="I149" s="5"/>
      <c r="J149" s="198">
        <f t="shared" si="28"/>
        <v>0</v>
      </c>
      <c r="K149" s="210" t="str">
        <f>IF(J149&gt;0,IF(F149="","Inserire periodo in colonne F e G",IF(G149="","Inserire periodo in colonne F e G",IF(H149="","Inserire gg. di presenza in colonna H",IF(J149&gt;L149,"Errore supera n. max Giorni! verificare periodo inserito",IF(M149="","Inserire Isee in colonna M",IF(NETWORKDAYS.INTL(F149,G149,1,'MENU TENDINA'!I$33:I$44)=J149,"ok","")))))),IF(AND(J149=0,F149&gt;0,G149&gt;0),"Inserire n. giorni colonne H/I",""))</f>
        <v/>
      </c>
      <c r="L149" s="187" t="str">
        <f>IF(J149&gt;0,NETWORKDAYS.INTL(F149,G149,1,'MENU TENDINA'!$I$33:$I$44),"")</f>
        <v/>
      </c>
      <c r="M149" s="76"/>
      <c r="N149" s="142">
        <f t="shared" si="29"/>
        <v>0</v>
      </c>
      <c r="O149" s="142">
        <f t="shared" si="30"/>
        <v>0</v>
      </c>
      <c r="P149" s="142">
        <f t="shared" si="31"/>
        <v>0</v>
      </c>
      <c r="Q149" s="142">
        <f t="shared" si="32"/>
        <v>0</v>
      </c>
      <c r="R149" s="13">
        <f t="shared" si="33"/>
        <v>0</v>
      </c>
      <c r="S149" s="14">
        <f t="shared" si="34"/>
        <v>0</v>
      </c>
      <c r="T149" s="188">
        <f t="shared" si="35"/>
        <v>0</v>
      </c>
      <c r="U149" s="189">
        <f t="shared" si="36"/>
        <v>0</v>
      </c>
      <c r="V149" s="190">
        <f t="shared" si="37"/>
        <v>0</v>
      </c>
      <c r="W149" s="189">
        <f t="shared" si="38"/>
        <v>0</v>
      </c>
      <c r="X149" s="190">
        <f t="shared" si="39"/>
        <v>0</v>
      </c>
      <c r="Y149" s="75">
        <f t="shared" si="40"/>
        <v>0</v>
      </c>
      <c r="Z149" s="103">
        <f t="shared" si="41"/>
        <v>0</v>
      </c>
    </row>
    <row r="150" spans="1:26" ht="28.15" customHeight="1" thickBot="1" x14ac:dyDescent="0.4">
      <c r="A150" s="147">
        <f>IF(SUM(A7:A149)&gt;0,LARGE($A$7:$A$149,1),0)</f>
        <v>0</v>
      </c>
      <c r="B150" s="152"/>
      <c r="C150" s="152"/>
      <c r="D150" s="152"/>
      <c r="E150" s="152"/>
      <c r="F150" s="152"/>
      <c r="G150" s="152"/>
      <c r="H150" s="194"/>
      <c r="I150" s="152"/>
      <c r="J150" s="173"/>
      <c r="K150" s="173"/>
      <c r="L150" s="173"/>
      <c r="M150" s="20"/>
      <c r="N150" s="175"/>
      <c r="O150" s="175"/>
      <c r="P150" s="155"/>
      <c r="Q150" s="155"/>
      <c r="R150" s="156">
        <f>ROUND(SUM(R7:R149),2)</f>
        <v>0</v>
      </c>
      <c r="S150" s="12"/>
      <c r="T150" s="176"/>
      <c r="U150" s="157"/>
      <c r="V150" s="159"/>
      <c r="W150" s="157"/>
      <c r="X150" s="159"/>
      <c r="Y150" s="156">
        <f>ROUND(SUM(Y7:Y149),2)</f>
        <v>0</v>
      </c>
      <c r="Z150" s="195">
        <f>ROUND(SUM(Z7:Z149),2)</f>
        <v>0</v>
      </c>
    </row>
  </sheetData>
  <sheetProtection algorithmName="SHA-512" hashValue="CJrjzTOiBGhlxYvRPX56/Ao6vPh/7iIbZncTdt6Mma2FoMiwbgBbCbZbggzdBaziujgTU782dQxjOiozipYUEA==" saltValue="PKN4C5LGvmZchvZkAICg+w==" spinCount="100000" sheet="1" objects="1" scenarios="1"/>
  <mergeCells count="9">
    <mergeCell ref="P5:R5"/>
    <mergeCell ref="S5:T5"/>
    <mergeCell ref="U5:Z5"/>
    <mergeCell ref="A4:Z4"/>
    <mergeCell ref="B5:C5"/>
    <mergeCell ref="D5:E5"/>
    <mergeCell ref="F5:G5"/>
    <mergeCell ref="N5:O5"/>
    <mergeCell ref="H5:K5"/>
  </mergeCells>
  <conditionalFormatting sqref="K7:K149">
    <cfRule type="cellIs" dxfId="0" priority="1" operator="notEqual">
      <formula>"ok"</formula>
    </cfRule>
  </conditionalFormatting>
  <dataValidations xWindow="852" yWindow="785" count="10">
    <dataValidation type="date" allowBlank="1" showInputMessage="1" showErrorMessage="1" sqref="WVK982838:WVL983179 WLO982838:WLP983179 F130870:G131211 IY65334:IZ65675 SU65334:SV65675 ACQ65334:ACR65675 AMM65334:AMN65675 AWI65334:AWJ65675 BGE65334:BGF65675 BQA65334:BQB65675 BZW65334:BZX65675 CJS65334:CJT65675 CTO65334:CTP65675 DDK65334:DDL65675 DNG65334:DNH65675 DXC65334:DXD65675 EGY65334:EGZ65675 EQU65334:EQV65675 FAQ65334:FAR65675 FKM65334:FKN65675 FUI65334:FUJ65675 GEE65334:GEF65675 GOA65334:GOB65675 GXW65334:GXX65675 HHS65334:HHT65675 HRO65334:HRP65675 IBK65334:IBL65675 ILG65334:ILH65675 IVC65334:IVD65675 JEY65334:JEZ65675 JOU65334:JOV65675 JYQ65334:JYR65675 KIM65334:KIN65675 KSI65334:KSJ65675 LCE65334:LCF65675 LMA65334:LMB65675 LVW65334:LVX65675 MFS65334:MFT65675 MPO65334:MPP65675 MZK65334:MZL65675 NJG65334:NJH65675 NTC65334:NTD65675 OCY65334:OCZ65675 OMU65334:OMV65675 OWQ65334:OWR65675 PGM65334:PGN65675 PQI65334:PQJ65675 QAE65334:QAF65675 QKA65334:QKB65675 QTW65334:QTX65675 RDS65334:RDT65675 RNO65334:RNP65675 RXK65334:RXL65675 SHG65334:SHH65675 SRC65334:SRD65675 TAY65334:TAZ65675 TKU65334:TKV65675 TUQ65334:TUR65675 UEM65334:UEN65675 UOI65334:UOJ65675 UYE65334:UYF65675 VIA65334:VIB65675 VRW65334:VRX65675 WBS65334:WBT65675 WLO65334:WLP65675 WVK65334:WVL65675 F196406:G196747 IY130870:IZ131211 SU130870:SV131211 ACQ130870:ACR131211 AMM130870:AMN131211 AWI130870:AWJ131211 BGE130870:BGF131211 BQA130870:BQB131211 BZW130870:BZX131211 CJS130870:CJT131211 CTO130870:CTP131211 DDK130870:DDL131211 DNG130870:DNH131211 DXC130870:DXD131211 EGY130870:EGZ131211 EQU130870:EQV131211 FAQ130870:FAR131211 FKM130870:FKN131211 FUI130870:FUJ131211 GEE130870:GEF131211 GOA130870:GOB131211 GXW130870:GXX131211 HHS130870:HHT131211 HRO130870:HRP131211 IBK130870:IBL131211 ILG130870:ILH131211 IVC130870:IVD131211 JEY130870:JEZ131211 JOU130870:JOV131211 JYQ130870:JYR131211 KIM130870:KIN131211 KSI130870:KSJ131211 LCE130870:LCF131211 LMA130870:LMB131211 LVW130870:LVX131211 MFS130870:MFT131211 MPO130870:MPP131211 MZK130870:MZL131211 NJG130870:NJH131211 NTC130870:NTD131211 OCY130870:OCZ131211 OMU130870:OMV131211 OWQ130870:OWR131211 PGM130870:PGN131211 PQI130870:PQJ131211 QAE130870:QAF131211 QKA130870:QKB131211 QTW130870:QTX131211 RDS130870:RDT131211 RNO130870:RNP131211 RXK130870:RXL131211 SHG130870:SHH131211 SRC130870:SRD131211 TAY130870:TAZ131211 TKU130870:TKV131211 TUQ130870:TUR131211 UEM130870:UEN131211 UOI130870:UOJ131211 UYE130870:UYF131211 VIA130870:VIB131211 VRW130870:VRX131211 WBS130870:WBT131211 WLO130870:WLP131211 WVK130870:WVL131211 F261942:G262283 IY196406:IZ196747 SU196406:SV196747 ACQ196406:ACR196747 AMM196406:AMN196747 AWI196406:AWJ196747 BGE196406:BGF196747 BQA196406:BQB196747 BZW196406:BZX196747 CJS196406:CJT196747 CTO196406:CTP196747 DDK196406:DDL196747 DNG196406:DNH196747 DXC196406:DXD196747 EGY196406:EGZ196747 EQU196406:EQV196747 FAQ196406:FAR196747 FKM196406:FKN196747 FUI196406:FUJ196747 GEE196406:GEF196747 GOA196406:GOB196747 GXW196406:GXX196747 HHS196406:HHT196747 HRO196406:HRP196747 IBK196406:IBL196747 ILG196406:ILH196747 IVC196406:IVD196747 JEY196406:JEZ196747 JOU196406:JOV196747 JYQ196406:JYR196747 KIM196406:KIN196747 KSI196406:KSJ196747 LCE196406:LCF196747 LMA196406:LMB196747 LVW196406:LVX196747 MFS196406:MFT196747 MPO196406:MPP196747 MZK196406:MZL196747 NJG196406:NJH196747 NTC196406:NTD196747 OCY196406:OCZ196747 OMU196406:OMV196747 OWQ196406:OWR196747 PGM196406:PGN196747 PQI196406:PQJ196747 QAE196406:QAF196747 QKA196406:QKB196747 QTW196406:QTX196747 RDS196406:RDT196747 RNO196406:RNP196747 RXK196406:RXL196747 SHG196406:SHH196747 SRC196406:SRD196747 TAY196406:TAZ196747 TKU196406:TKV196747 TUQ196406:TUR196747 UEM196406:UEN196747 UOI196406:UOJ196747 UYE196406:UYF196747 VIA196406:VIB196747 VRW196406:VRX196747 WBS196406:WBT196747 WLO196406:WLP196747 WVK196406:WVL196747 F327478:G327819 IY261942:IZ262283 SU261942:SV262283 ACQ261942:ACR262283 AMM261942:AMN262283 AWI261942:AWJ262283 BGE261942:BGF262283 BQA261942:BQB262283 BZW261942:BZX262283 CJS261942:CJT262283 CTO261942:CTP262283 DDK261942:DDL262283 DNG261942:DNH262283 DXC261942:DXD262283 EGY261942:EGZ262283 EQU261942:EQV262283 FAQ261942:FAR262283 FKM261942:FKN262283 FUI261942:FUJ262283 GEE261942:GEF262283 GOA261942:GOB262283 GXW261942:GXX262283 HHS261942:HHT262283 HRO261942:HRP262283 IBK261942:IBL262283 ILG261942:ILH262283 IVC261942:IVD262283 JEY261942:JEZ262283 JOU261942:JOV262283 JYQ261942:JYR262283 KIM261942:KIN262283 KSI261942:KSJ262283 LCE261942:LCF262283 LMA261942:LMB262283 LVW261942:LVX262283 MFS261942:MFT262283 MPO261942:MPP262283 MZK261942:MZL262283 NJG261942:NJH262283 NTC261942:NTD262283 OCY261942:OCZ262283 OMU261942:OMV262283 OWQ261942:OWR262283 PGM261942:PGN262283 PQI261942:PQJ262283 QAE261942:QAF262283 QKA261942:QKB262283 QTW261942:QTX262283 RDS261942:RDT262283 RNO261942:RNP262283 RXK261942:RXL262283 SHG261942:SHH262283 SRC261942:SRD262283 TAY261942:TAZ262283 TKU261942:TKV262283 TUQ261942:TUR262283 UEM261942:UEN262283 UOI261942:UOJ262283 UYE261942:UYF262283 VIA261942:VIB262283 VRW261942:VRX262283 WBS261942:WBT262283 WLO261942:WLP262283 WVK261942:WVL262283 F393014:G393355 IY327478:IZ327819 SU327478:SV327819 ACQ327478:ACR327819 AMM327478:AMN327819 AWI327478:AWJ327819 BGE327478:BGF327819 BQA327478:BQB327819 BZW327478:BZX327819 CJS327478:CJT327819 CTO327478:CTP327819 DDK327478:DDL327819 DNG327478:DNH327819 DXC327478:DXD327819 EGY327478:EGZ327819 EQU327478:EQV327819 FAQ327478:FAR327819 FKM327478:FKN327819 FUI327478:FUJ327819 GEE327478:GEF327819 GOA327478:GOB327819 GXW327478:GXX327819 HHS327478:HHT327819 HRO327478:HRP327819 IBK327478:IBL327819 ILG327478:ILH327819 IVC327478:IVD327819 JEY327478:JEZ327819 JOU327478:JOV327819 JYQ327478:JYR327819 KIM327478:KIN327819 KSI327478:KSJ327819 LCE327478:LCF327819 LMA327478:LMB327819 LVW327478:LVX327819 MFS327478:MFT327819 MPO327478:MPP327819 MZK327478:MZL327819 NJG327478:NJH327819 NTC327478:NTD327819 OCY327478:OCZ327819 OMU327478:OMV327819 OWQ327478:OWR327819 PGM327478:PGN327819 PQI327478:PQJ327819 QAE327478:QAF327819 QKA327478:QKB327819 QTW327478:QTX327819 RDS327478:RDT327819 RNO327478:RNP327819 RXK327478:RXL327819 SHG327478:SHH327819 SRC327478:SRD327819 TAY327478:TAZ327819 TKU327478:TKV327819 TUQ327478:TUR327819 UEM327478:UEN327819 UOI327478:UOJ327819 UYE327478:UYF327819 VIA327478:VIB327819 VRW327478:VRX327819 WBS327478:WBT327819 WLO327478:WLP327819 WVK327478:WVL327819 F458550:G458891 IY393014:IZ393355 SU393014:SV393355 ACQ393014:ACR393355 AMM393014:AMN393355 AWI393014:AWJ393355 BGE393014:BGF393355 BQA393014:BQB393355 BZW393014:BZX393355 CJS393014:CJT393355 CTO393014:CTP393355 DDK393014:DDL393355 DNG393014:DNH393355 DXC393014:DXD393355 EGY393014:EGZ393355 EQU393014:EQV393355 FAQ393014:FAR393355 FKM393014:FKN393355 FUI393014:FUJ393355 GEE393014:GEF393355 GOA393014:GOB393355 GXW393014:GXX393355 HHS393014:HHT393355 HRO393014:HRP393355 IBK393014:IBL393355 ILG393014:ILH393355 IVC393014:IVD393355 JEY393014:JEZ393355 JOU393014:JOV393355 JYQ393014:JYR393355 KIM393014:KIN393355 KSI393014:KSJ393355 LCE393014:LCF393355 LMA393014:LMB393355 LVW393014:LVX393355 MFS393014:MFT393355 MPO393014:MPP393355 MZK393014:MZL393355 NJG393014:NJH393355 NTC393014:NTD393355 OCY393014:OCZ393355 OMU393014:OMV393355 OWQ393014:OWR393355 PGM393014:PGN393355 PQI393014:PQJ393355 QAE393014:QAF393355 QKA393014:QKB393355 QTW393014:QTX393355 RDS393014:RDT393355 RNO393014:RNP393355 RXK393014:RXL393355 SHG393014:SHH393355 SRC393014:SRD393355 TAY393014:TAZ393355 TKU393014:TKV393355 TUQ393014:TUR393355 UEM393014:UEN393355 UOI393014:UOJ393355 UYE393014:UYF393355 VIA393014:VIB393355 VRW393014:VRX393355 WBS393014:WBT393355 WLO393014:WLP393355 WVK393014:WVL393355 F524086:G524427 IY458550:IZ458891 SU458550:SV458891 ACQ458550:ACR458891 AMM458550:AMN458891 AWI458550:AWJ458891 BGE458550:BGF458891 BQA458550:BQB458891 BZW458550:BZX458891 CJS458550:CJT458891 CTO458550:CTP458891 DDK458550:DDL458891 DNG458550:DNH458891 DXC458550:DXD458891 EGY458550:EGZ458891 EQU458550:EQV458891 FAQ458550:FAR458891 FKM458550:FKN458891 FUI458550:FUJ458891 GEE458550:GEF458891 GOA458550:GOB458891 GXW458550:GXX458891 HHS458550:HHT458891 HRO458550:HRP458891 IBK458550:IBL458891 ILG458550:ILH458891 IVC458550:IVD458891 JEY458550:JEZ458891 JOU458550:JOV458891 JYQ458550:JYR458891 KIM458550:KIN458891 KSI458550:KSJ458891 LCE458550:LCF458891 LMA458550:LMB458891 LVW458550:LVX458891 MFS458550:MFT458891 MPO458550:MPP458891 MZK458550:MZL458891 NJG458550:NJH458891 NTC458550:NTD458891 OCY458550:OCZ458891 OMU458550:OMV458891 OWQ458550:OWR458891 PGM458550:PGN458891 PQI458550:PQJ458891 QAE458550:QAF458891 QKA458550:QKB458891 QTW458550:QTX458891 RDS458550:RDT458891 RNO458550:RNP458891 RXK458550:RXL458891 SHG458550:SHH458891 SRC458550:SRD458891 TAY458550:TAZ458891 TKU458550:TKV458891 TUQ458550:TUR458891 UEM458550:UEN458891 UOI458550:UOJ458891 UYE458550:UYF458891 VIA458550:VIB458891 VRW458550:VRX458891 WBS458550:WBT458891 WLO458550:WLP458891 WVK458550:WVL458891 F589622:G589963 IY524086:IZ524427 SU524086:SV524427 ACQ524086:ACR524427 AMM524086:AMN524427 AWI524086:AWJ524427 BGE524086:BGF524427 BQA524086:BQB524427 BZW524086:BZX524427 CJS524086:CJT524427 CTO524086:CTP524427 DDK524086:DDL524427 DNG524086:DNH524427 DXC524086:DXD524427 EGY524086:EGZ524427 EQU524086:EQV524427 FAQ524086:FAR524427 FKM524086:FKN524427 FUI524086:FUJ524427 GEE524086:GEF524427 GOA524086:GOB524427 GXW524086:GXX524427 HHS524086:HHT524427 HRO524086:HRP524427 IBK524086:IBL524427 ILG524086:ILH524427 IVC524086:IVD524427 JEY524086:JEZ524427 JOU524086:JOV524427 JYQ524086:JYR524427 KIM524086:KIN524427 KSI524086:KSJ524427 LCE524086:LCF524427 LMA524086:LMB524427 LVW524086:LVX524427 MFS524086:MFT524427 MPO524086:MPP524427 MZK524086:MZL524427 NJG524086:NJH524427 NTC524086:NTD524427 OCY524086:OCZ524427 OMU524086:OMV524427 OWQ524086:OWR524427 PGM524086:PGN524427 PQI524086:PQJ524427 QAE524086:QAF524427 QKA524086:QKB524427 QTW524086:QTX524427 RDS524086:RDT524427 RNO524086:RNP524427 RXK524086:RXL524427 SHG524086:SHH524427 SRC524086:SRD524427 TAY524086:TAZ524427 TKU524086:TKV524427 TUQ524086:TUR524427 UEM524086:UEN524427 UOI524086:UOJ524427 UYE524086:UYF524427 VIA524086:VIB524427 VRW524086:VRX524427 WBS524086:WBT524427 WLO524086:WLP524427 WVK524086:WVL524427 F655158:G655499 IY589622:IZ589963 SU589622:SV589963 ACQ589622:ACR589963 AMM589622:AMN589963 AWI589622:AWJ589963 BGE589622:BGF589963 BQA589622:BQB589963 BZW589622:BZX589963 CJS589622:CJT589963 CTO589622:CTP589963 DDK589622:DDL589963 DNG589622:DNH589963 DXC589622:DXD589963 EGY589622:EGZ589963 EQU589622:EQV589963 FAQ589622:FAR589963 FKM589622:FKN589963 FUI589622:FUJ589963 GEE589622:GEF589963 GOA589622:GOB589963 GXW589622:GXX589963 HHS589622:HHT589963 HRO589622:HRP589963 IBK589622:IBL589963 ILG589622:ILH589963 IVC589622:IVD589963 JEY589622:JEZ589963 JOU589622:JOV589963 JYQ589622:JYR589963 KIM589622:KIN589963 KSI589622:KSJ589963 LCE589622:LCF589963 LMA589622:LMB589963 LVW589622:LVX589963 MFS589622:MFT589963 MPO589622:MPP589963 MZK589622:MZL589963 NJG589622:NJH589963 NTC589622:NTD589963 OCY589622:OCZ589963 OMU589622:OMV589963 OWQ589622:OWR589963 PGM589622:PGN589963 PQI589622:PQJ589963 QAE589622:QAF589963 QKA589622:QKB589963 QTW589622:QTX589963 RDS589622:RDT589963 RNO589622:RNP589963 RXK589622:RXL589963 SHG589622:SHH589963 SRC589622:SRD589963 TAY589622:TAZ589963 TKU589622:TKV589963 TUQ589622:TUR589963 UEM589622:UEN589963 UOI589622:UOJ589963 UYE589622:UYF589963 VIA589622:VIB589963 VRW589622:VRX589963 WBS589622:WBT589963 WLO589622:WLP589963 WVK589622:WVL589963 F720694:G721035 IY655158:IZ655499 SU655158:SV655499 ACQ655158:ACR655499 AMM655158:AMN655499 AWI655158:AWJ655499 BGE655158:BGF655499 BQA655158:BQB655499 BZW655158:BZX655499 CJS655158:CJT655499 CTO655158:CTP655499 DDK655158:DDL655499 DNG655158:DNH655499 DXC655158:DXD655499 EGY655158:EGZ655499 EQU655158:EQV655499 FAQ655158:FAR655499 FKM655158:FKN655499 FUI655158:FUJ655499 GEE655158:GEF655499 GOA655158:GOB655499 GXW655158:GXX655499 HHS655158:HHT655499 HRO655158:HRP655499 IBK655158:IBL655499 ILG655158:ILH655499 IVC655158:IVD655499 JEY655158:JEZ655499 JOU655158:JOV655499 JYQ655158:JYR655499 KIM655158:KIN655499 KSI655158:KSJ655499 LCE655158:LCF655499 LMA655158:LMB655499 LVW655158:LVX655499 MFS655158:MFT655499 MPO655158:MPP655499 MZK655158:MZL655499 NJG655158:NJH655499 NTC655158:NTD655499 OCY655158:OCZ655499 OMU655158:OMV655499 OWQ655158:OWR655499 PGM655158:PGN655499 PQI655158:PQJ655499 QAE655158:QAF655499 QKA655158:QKB655499 QTW655158:QTX655499 RDS655158:RDT655499 RNO655158:RNP655499 RXK655158:RXL655499 SHG655158:SHH655499 SRC655158:SRD655499 TAY655158:TAZ655499 TKU655158:TKV655499 TUQ655158:TUR655499 UEM655158:UEN655499 UOI655158:UOJ655499 UYE655158:UYF655499 VIA655158:VIB655499 VRW655158:VRX655499 WBS655158:WBT655499 WLO655158:WLP655499 WVK655158:WVL655499 F786230:G786571 IY720694:IZ721035 SU720694:SV721035 ACQ720694:ACR721035 AMM720694:AMN721035 AWI720694:AWJ721035 BGE720694:BGF721035 BQA720694:BQB721035 BZW720694:BZX721035 CJS720694:CJT721035 CTO720694:CTP721035 DDK720694:DDL721035 DNG720694:DNH721035 DXC720694:DXD721035 EGY720694:EGZ721035 EQU720694:EQV721035 FAQ720694:FAR721035 FKM720694:FKN721035 FUI720694:FUJ721035 GEE720694:GEF721035 GOA720694:GOB721035 GXW720694:GXX721035 HHS720694:HHT721035 HRO720694:HRP721035 IBK720694:IBL721035 ILG720694:ILH721035 IVC720694:IVD721035 JEY720694:JEZ721035 JOU720694:JOV721035 JYQ720694:JYR721035 KIM720694:KIN721035 KSI720694:KSJ721035 LCE720694:LCF721035 LMA720694:LMB721035 LVW720694:LVX721035 MFS720694:MFT721035 MPO720694:MPP721035 MZK720694:MZL721035 NJG720694:NJH721035 NTC720694:NTD721035 OCY720694:OCZ721035 OMU720694:OMV721035 OWQ720694:OWR721035 PGM720694:PGN721035 PQI720694:PQJ721035 QAE720694:QAF721035 QKA720694:QKB721035 QTW720694:QTX721035 RDS720694:RDT721035 RNO720694:RNP721035 RXK720694:RXL721035 SHG720694:SHH721035 SRC720694:SRD721035 TAY720694:TAZ721035 TKU720694:TKV721035 TUQ720694:TUR721035 UEM720694:UEN721035 UOI720694:UOJ721035 UYE720694:UYF721035 VIA720694:VIB721035 VRW720694:VRX721035 WBS720694:WBT721035 WLO720694:WLP721035 WVK720694:WVL721035 F851766:G852107 IY786230:IZ786571 SU786230:SV786571 ACQ786230:ACR786571 AMM786230:AMN786571 AWI786230:AWJ786571 BGE786230:BGF786571 BQA786230:BQB786571 BZW786230:BZX786571 CJS786230:CJT786571 CTO786230:CTP786571 DDK786230:DDL786571 DNG786230:DNH786571 DXC786230:DXD786571 EGY786230:EGZ786571 EQU786230:EQV786571 FAQ786230:FAR786571 FKM786230:FKN786571 FUI786230:FUJ786571 GEE786230:GEF786571 GOA786230:GOB786571 GXW786230:GXX786571 HHS786230:HHT786571 HRO786230:HRP786571 IBK786230:IBL786571 ILG786230:ILH786571 IVC786230:IVD786571 JEY786230:JEZ786571 JOU786230:JOV786571 JYQ786230:JYR786571 KIM786230:KIN786571 KSI786230:KSJ786571 LCE786230:LCF786571 LMA786230:LMB786571 LVW786230:LVX786571 MFS786230:MFT786571 MPO786230:MPP786571 MZK786230:MZL786571 NJG786230:NJH786571 NTC786230:NTD786571 OCY786230:OCZ786571 OMU786230:OMV786571 OWQ786230:OWR786571 PGM786230:PGN786571 PQI786230:PQJ786571 QAE786230:QAF786571 QKA786230:QKB786571 QTW786230:QTX786571 RDS786230:RDT786571 RNO786230:RNP786571 RXK786230:RXL786571 SHG786230:SHH786571 SRC786230:SRD786571 TAY786230:TAZ786571 TKU786230:TKV786571 TUQ786230:TUR786571 UEM786230:UEN786571 UOI786230:UOJ786571 UYE786230:UYF786571 VIA786230:VIB786571 VRW786230:VRX786571 WBS786230:WBT786571 WLO786230:WLP786571 WVK786230:WVL786571 F917302:G917643 IY851766:IZ852107 SU851766:SV852107 ACQ851766:ACR852107 AMM851766:AMN852107 AWI851766:AWJ852107 BGE851766:BGF852107 BQA851766:BQB852107 BZW851766:BZX852107 CJS851766:CJT852107 CTO851766:CTP852107 DDK851766:DDL852107 DNG851766:DNH852107 DXC851766:DXD852107 EGY851766:EGZ852107 EQU851766:EQV852107 FAQ851766:FAR852107 FKM851766:FKN852107 FUI851766:FUJ852107 GEE851766:GEF852107 GOA851766:GOB852107 GXW851766:GXX852107 HHS851766:HHT852107 HRO851766:HRP852107 IBK851766:IBL852107 ILG851766:ILH852107 IVC851766:IVD852107 JEY851766:JEZ852107 JOU851766:JOV852107 JYQ851766:JYR852107 KIM851766:KIN852107 KSI851766:KSJ852107 LCE851766:LCF852107 LMA851766:LMB852107 LVW851766:LVX852107 MFS851766:MFT852107 MPO851766:MPP852107 MZK851766:MZL852107 NJG851766:NJH852107 NTC851766:NTD852107 OCY851766:OCZ852107 OMU851766:OMV852107 OWQ851766:OWR852107 PGM851766:PGN852107 PQI851766:PQJ852107 QAE851766:QAF852107 QKA851766:QKB852107 QTW851766:QTX852107 RDS851766:RDT852107 RNO851766:RNP852107 RXK851766:RXL852107 SHG851766:SHH852107 SRC851766:SRD852107 TAY851766:TAZ852107 TKU851766:TKV852107 TUQ851766:TUR852107 UEM851766:UEN852107 UOI851766:UOJ852107 UYE851766:UYF852107 VIA851766:VIB852107 VRW851766:VRX852107 WBS851766:WBT852107 WLO851766:WLP852107 WVK851766:WVL852107 F982838:G983179 IY917302:IZ917643 SU917302:SV917643 ACQ917302:ACR917643 AMM917302:AMN917643 AWI917302:AWJ917643 BGE917302:BGF917643 BQA917302:BQB917643 BZW917302:BZX917643 CJS917302:CJT917643 CTO917302:CTP917643 DDK917302:DDL917643 DNG917302:DNH917643 DXC917302:DXD917643 EGY917302:EGZ917643 EQU917302:EQV917643 FAQ917302:FAR917643 FKM917302:FKN917643 FUI917302:FUJ917643 GEE917302:GEF917643 GOA917302:GOB917643 GXW917302:GXX917643 HHS917302:HHT917643 HRO917302:HRP917643 IBK917302:IBL917643 ILG917302:ILH917643 IVC917302:IVD917643 JEY917302:JEZ917643 JOU917302:JOV917643 JYQ917302:JYR917643 KIM917302:KIN917643 KSI917302:KSJ917643 LCE917302:LCF917643 LMA917302:LMB917643 LVW917302:LVX917643 MFS917302:MFT917643 MPO917302:MPP917643 MZK917302:MZL917643 NJG917302:NJH917643 NTC917302:NTD917643 OCY917302:OCZ917643 OMU917302:OMV917643 OWQ917302:OWR917643 PGM917302:PGN917643 PQI917302:PQJ917643 QAE917302:QAF917643 QKA917302:QKB917643 QTW917302:QTX917643 RDS917302:RDT917643 RNO917302:RNP917643 RXK917302:RXL917643 SHG917302:SHH917643 SRC917302:SRD917643 TAY917302:TAZ917643 TKU917302:TKV917643 TUQ917302:TUR917643 UEM917302:UEN917643 UOI917302:UOJ917643 UYE917302:UYF917643 VIA917302:VIB917643 VRW917302:VRX917643 WBS917302:WBT917643 WLO917302:WLP917643 WVK917302:WVL917643 WVK7:WVL149 IY982838:IZ983179 SU982838:SV983179 ACQ982838:ACR983179 AMM982838:AMN983179 AWI982838:AWJ983179 BGE982838:BGF983179 BQA982838:BQB983179 BZW982838:BZX983179 CJS982838:CJT983179 CTO982838:CTP983179 DDK982838:DDL983179 DNG982838:DNH983179 DXC982838:DXD983179 EGY982838:EGZ983179 EQU982838:EQV983179 FAQ982838:FAR983179 FKM982838:FKN983179 FUI982838:FUJ983179 GEE982838:GEF983179 GOA982838:GOB983179 GXW982838:GXX983179 HHS982838:HHT983179 HRO982838:HRP983179 IBK982838:IBL983179 ILG982838:ILH983179 IVC982838:IVD983179 JEY982838:JEZ983179 JOU982838:JOV983179 JYQ982838:JYR983179 KIM982838:KIN983179 KSI982838:KSJ983179 LCE982838:LCF983179 LMA982838:LMB983179 LVW982838:LVX983179 MFS982838:MFT983179 MPO982838:MPP983179 MZK982838:MZL983179 NJG982838:NJH983179 NTC982838:NTD983179 OCY982838:OCZ983179 OMU982838:OMV983179 OWQ982838:OWR983179 PGM982838:PGN983179 PQI982838:PQJ983179 QAE982838:QAF983179 QKA982838:QKB983179 QTW982838:QTX983179 RDS982838:RDT983179 RNO982838:RNP983179 RXK982838:RXL983179 SHG982838:SHH983179 SRC982838:SRD983179 TAY982838:TAZ983179 TKU982838:TKV983179 TUQ982838:TUR983179 UEM982838:UEN983179 UOI982838:UOJ983179 UYE982838:UYF983179 VIA982838:VIB983179 VRW982838:VRX983179 WBS982838:WBT983179 WLO7:WLP149 WBS7:WBT149 VRW7:VRX149 VIA7:VIB149 UYE7:UYF149 UOI7:UOJ149 UEM7:UEN149 TUQ7:TUR149 TKU7:TKV149 TAY7:TAZ149 SRC7:SRD149 SHG7:SHH149 RXK7:RXL149 RNO7:RNP149 RDS7:RDT149 QTW7:QTX149 QKA7:QKB149 QAE7:QAF149 PQI7:PQJ149 PGM7:PGN149 OWQ7:OWR149 OMU7:OMV149 OCY7:OCZ149 NTC7:NTD149 NJG7:NJH149 MZK7:MZL149 MPO7:MPP149 MFS7:MFT149 LVW7:LVX149 LMA7:LMB149 LCE7:LCF149 KSI7:KSJ149 KIM7:KIN149 JYQ7:JYR149 JOU7:JOV149 JEY7:JEZ149 IVC7:IVD149 ILG7:ILH149 IBK7:IBL149 HRO7:HRP149 HHS7:HHT149 GXW7:GXX149 GOA7:GOB149 GEE7:GEF149 FUI7:FUJ149 FKM7:FKN149 FAQ7:FAR149 EQU7:EQV149 EGY7:EGZ149 DXC7:DXD149 DNG7:DNH149 DDK7:DDL149 CTO7:CTP149 CJS7:CJT149 BZW7:BZX149 BQA7:BQB149 BGE7:BGF149 AWI7:AWJ149 AMM7:AMN149 ACQ7:ACR149 SU7:SV149 IY7:IZ149 F65334:G65675" xr:uid="{00000000-0002-0000-0400-000000000000}">
      <formula1>43101</formula1>
      <formula2>43465</formula2>
    </dataValidation>
    <dataValidation type="decimal" operator="lessThan" allowBlank="1" showInputMessage="1" showErrorMessage="1" sqref="WVQ982838:WVQ983179 WLU982838:WLU983179 JE65334:JE65675 TA65334:TA65675 ACW65334:ACW65675 AMS65334:AMS65675 AWO65334:AWO65675 BGK65334:BGK65675 BQG65334:BQG65675 CAC65334:CAC65675 CJY65334:CJY65675 CTU65334:CTU65675 DDQ65334:DDQ65675 DNM65334:DNM65675 DXI65334:DXI65675 EHE65334:EHE65675 ERA65334:ERA65675 FAW65334:FAW65675 FKS65334:FKS65675 FUO65334:FUO65675 GEK65334:GEK65675 GOG65334:GOG65675 GYC65334:GYC65675 HHY65334:HHY65675 HRU65334:HRU65675 IBQ65334:IBQ65675 ILM65334:ILM65675 IVI65334:IVI65675 JFE65334:JFE65675 JPA65334:JPA65675 JYW65334:JYW65675 KIS65334:KIS65675 KSO65334:KSO65675 LCK65334:LCK65675 LMG65334:LMG65675 LWC65334:LWC65675 MFY65334:MFY65675 MPU65334:MPU65675 MZQ65334:MZQ65675 NJM65334:NJM65675 NTI65334:NTI65675 ODE65334:ODE65675 ONA65334:ONA65675 OWW65334:OWW65675 PGS65334:PGS65675 PQO65334:PQO65675 QAK65334:QAK65675 QKG65334:QKG65675 QUC65334:QUC65675 RDY65334:RDY65675 RNU65334:RNU65675 RXQ65334:RXQ65675 SHM65334:SHM65675 SRI65334:SRI65675 TBE65334:TBE65675 TLA65334:TLA65675 TUW65334:TUW65675 UES65334:UES65675 UOO65334:UOO65675 UYK65334:UYK65675 VIG65334:VIG65675 VSC65334:VSC65675 WBY65334:WBY65675 WLU65334:WLU65675 WVQ65334:WVQ65675 JE130870:JE131211 TA130870:TA131211 ACW130870:ACW131211 AMS130870:AMS131211 AWO130870:AWO131211 BGK130870:BGK131211 BQG130870:BQG131211 CAC130870:CAC131211 CJY130870:CJY131211 CTU130870:CTU131211 DDQ130870:DDQ131211 DNM130870:DNM131211 DXI130870:DXI131211 EHE130870:EHE131211 ERA130870:ERA131211 FAW130870:FAW131211 FKS130870:FKS131211 FUO130870:FUO131211 GEK130870:GEK131211 GOG130870:GOG131211 GYC130870:GYC131211 HHY130870:HHY131211 HRU130870:HRU131211 IBQ130870:IBQ131211 ILM130870:ILM131211 IVI130870:IVI131211 JFE130870:JFE131211 JPA130870:JPA131211 JYW130870:JYW131211 KIS130870:KIS131211 KSO130870:KSO131211 LCK130870:LCK131211 LMG130870:LMG131211 LWC130870:LWC131211 MFY130870:MFY131211 MPU130870:MPU131211 MZQ130870:MZQ131211 NJM130870:NJM131211 NTI130870:NTI131211 ODE130870:ODE131211 ONA130870:ONA131211 OWW130870:OWW131211 PGS130870:PGS131211 PQO130870:PQO131211 QAK130870:QAK131211 QKG130870:QKG131211 QUC130870:QUC131211 RDY130870:RDY131211 RNU130870:RNU131211 RXQ130870:RXQ131211 SHM130870:SHM131211 SRI130870:SRI131211 TBE130870:TBE131211 TLA130870:TLA131211 TUW130870:TUW131211 UES130870:UES131211 UOO130870:UOO131211 UYK130870:UYK131211 VIG130870:VIG131211 VSC130870:VSC131211 WBY130870:WBY131211 WLU130870:WLU131211 WVQ130870:WVQ131211 JE196406:JE196747 TA196406:TA196747 ACW196406:ACW196747 AMS196406:AMS196747 AWO196406:AWO196747 BGK196406:BGK196747 BQG196406:BQG196747 CAC196406:CAC196747 CJY196406:CJY196747 CTU196406:CTU196747 DDQ196406:DDQ196747 DNM196406:DNM196747 DXI196406:DXI196747 EHE196406:EHE196747 ERA196406:ERA196747 FAW196406:FAW196747 FKS196406:FKS196747 FUO196406:FUO196747 GEK196406:GEK196747 GOG196406:GOG196747 GYC196406:GYC196747 HHY196406:HHY196747 HRU196406:HRU196747 IBQ196406:IBQ196747 ILM196406:ILM196747 IVI196406:IVI196747 JFE196406:JFE196747 JPA196406:JPA196747 JYW196406:JYW196747 KIS196406:KIS196747 KSO196406:KSO196747 LCK196406:LCK196747 LMG196406:LMG196747 LWC196406:LWC196747 MFY196406:MFY196747 MPU196406:MPU196747 MZQ196406:MZQ196747 NJM196406:NJM196747 NTI196406:NTI196747 ODE196406:ODE196747 ONA196406:ONA196747 OWW196406:OWW196747 PGS196406:PGS196747 PQO196406:PQO196747 QAK196406:QAK196747 QKG196406:QKG196747 QUC196406:QUC196747 RDY196406:RDY196747 RNU196406:RNU196747 RXQ196406:RXQ196747 SHM196406:SHM196747 SRI196406:SRI196747 TBE196406:TBE196747 TLA196406:TLA196747 TUW196406:TUW196747 UES196406:UES196747 UOO196406:UOO196747 UYK196406:UYK196747 VIG196406:VIG196747 VSC196406:VSC196747 WBY196406:WBY196747 WLU196406:WLU196747 WVQ196406:WVQ196747 JE261942:JE262283 TA261942:TA262283 ACW261942:ACW262283 AMS261942:AMS262283 AWO261942:AWO262283 BGK261942:BGK262283 BQG261942:BQG262283 CAC261942:CAC262283 CJY261942:CJY262283 CTU261942:CTU262283 DDQ261942:DDQ262283 DNM261942:DNM262283 DXI261942:DXI262283 EHE261942:EHE262283 ERA261942:ERA262283 FAW261942:FAW262283 FKS261942:FKS262283 FUO261942:FUO262283 GEK261942:GEK262283 GOG261942:GOG262283 GYC261942:GYC262283 HHY261942:HHY262283 HRU261942:HRU262283 IBQ261942:IBQ262283 ILM261942:ILM262283 IVI261942:IVI262283 JFE261942:JFE262283 JPA261942:JPA262283 JYW261942:JYW262283 KIS261942:KIS262283 KSO261942:KSO262283 LCK261942:LCK262283 LMG261942:LMG262283 LWC261942:LWC262283 MFY261942:MFY262283 MPU261942:MPU262283 MZQ261942:MZQ262283 NJM261942:NJM262283 NTI261942:NTI262283 ODE261942:ODE262283 ONA261942:ONA262283 OWW261942:OWW262283 PGS261942:PGS262283 PQO261942:PQO262283 QAK261942:QAK262283 QKG261942:QKG262283 QUC261942:QUC262283 RDY261942:RDY262283 RNU261942:RNU262283 RXQ261942:RXQ262283 SHM261942:SHM262283 SRI261942:SRI262283 TBE261942:TBE262283 TLA261942:TLA262283 TUW261942:TUW262283 UES261942:UES262283 UOO261942:UOO262283 UYK261942:UYK262283 VIG261942:VIG262283 VSC261942:VSC262283 WBY261942:WBY262283 WLU261942:WLU262283 WVQ261942:WVQ262283 JE327478:JE327819 TA327478:TA327819 ACW327478:ACW327819 AMS327478:AMS327819 AWO327478:AWO327819 BGK327478:BGK327819 BQG327478:BQG327819 CAC327478:CAC327819 CJY327478:CJY327819 CTU327478:CTU327819 DDQ327478:DDQ327819 DNM327478:DNM327819 DXI327478:DXI327819 EHE327478:EHE327819 ERA327478:ERA327819 FAW327478:FAW327819 FKS327478:FKS327819 FUO327478:FUO327819 GEK327478:GEK327819 GOG327478:GOG327819 GYC327478:GYC327819 HHY327478:HHY327819 HRU327478:HRU327819 IBQ327478:IBQ327819 ILM327478:ILM327819 IVI327478:IVI327819 JFE327478:JFE327819 JPA327478:JPA327819 JYW327478:JYW327819 KIS327478:KIS327819 KSO327478:KSO327819 LCK327478:LCK327819 LMG327478:LMG327819 LWC327478:LWC327819 MFY327478:MFY327819 MPU327478:MPU327819 MZQ327478:MZQ327819 NJM327478:NJM327819 NTI327478:NTI327819 ODE327478:ODE327819 ONA327478:ONA327819 OWW327478:OWW327819 PGS327478:PGS327819 PQO327478:PQO327819 QAK327478:QAK327819 QKG327478:QKG327819 QUC327478:QUC327819 RDY327478:RDY327819 RNU327478:RNU327819 RXQ327478:RXQ327819 SHM327478:SHM327819 SRI327478:SRI327819 TBE327478:TBE327819 TLA327478:TLA327819 TUW327478:TUW327819 UES327478:UES327819 UOO327478:UOO327819 UYK327478:UYK327819 VIG327478:VIG327819 VSC327478:VSC327819 WBY327478:WBY327819 WLU327478:WLU327819 WVQ327478:WVQ327819 JE393014:JE393355 TA393014:TA393355 ACW393014:ACW393355 AMS393014:AMS393355 AWO393014:AWO393355 BGK393014:BGK393355 BQG393014:BQG393355 CAC393014:CAC393355 CJY393014:CJY393355 CTU393014:CTU393355 DDQ393014:DDQ393355 DNM393014:DNM393355 DXI393014:DXI393355 EHE393014:EHE393355 ERA393014:ERA393355 FAW393014:FAW393355 FKS393014:FKS393355 FUO393014:FUO393355 GEK393014:GEK393355 GOG393014:GOG393355 GYC393014:GYC393355 HHY393014:HHY393355 HRU393014:HRU393355 IBQ393014:IBQ393355 ILM393014:ILM393355 IVI393014:IVI393355 JFE393014:JFE393355 JPA393014:JPA393355 JYW393014:JYW393355 KIS393014:KIS393355 KSO393014:KSO393355 LCK393014:LCK393355 LMG393014:LMG393355 LWC393014:LWC393355 MFY393014:MFY393355 MPU393014:MPU393355 MZQ393014:MZQ393355 NJM393014:NJM393355 NTI393014:NTI393355 ODE393014:ODE393355 ONA393014:ONA393355 OWW393014:OWW393355 PGS393014:PGS393355 PQO393014:PQO393355 QAK393014:QAK393355 QKG393014:QKG393355 QUC393014:QUC393355 RDY393014:RDY393355 RNU393014:RNU393355 RXQ393014:RXQ393355 SHM393014:SHM393355 SRI393014:SRI393355 TBE393014:TBE393355 TLA393014:TLA393355 TUW393014:TUW393355 UES393014:UES393355 UOO393014:UOO393355 UYK393014:UYK393355 VIG393014:VIG393355 VSC393014:VSC393355 WBY393014:WBY393355 WLU393014:WLU393355 WVQ393014:WVQ393355 JE458550:JE458891 TA458550:TA458891 ACW458550:ACW458891 AMS458550:AMS458891 AWO458550:AWO458891 BGK458550:BGK458891 BQG458550:BQG458891 CAC458550:CAC458891 CJY458550:CJY458891 CTU458550:CTU458891 DDQ458550:DDQ458891 DNM458550:DNM458891 DXI458550:DXI458891 EHE458550:EHE458891 ERA458550:ERA458891 FAW458550:FAW458891 FKS458550:FKS458891 FUO458550:FUO458891 GEK458550:GEK458891 GOG458550:GOG458891 GYC458550:GYC458891 HHY458550:HHY458891 HRU458550:HRU458891 IBQ458550:IBQ458891 ILM458550:ILM458891 IVI458550:IVI458891 JFE458550:JFE458891 JPA458550:JPA458891 JYW458550:JYW458891 KIS458550:KIS458891 KSO458550:KSO458891 LCK458550:LCK458891 LMG458550:LMG458891 LWC458550:LWC458891 MFY458550:MFY458891 MPU458550:MPU458891 MZQ458550:MZQ458891 NJM458550:NJM458891 NTI458550:NTI458891 ODE458550:ODE458891 ONA458550:ONA458891 OWW458550:OWW458891 PGS458550:PGS458891 PQO458550:PQO458891 QAK458550:QAK458891 QKG458550:QKG458891 QUC458550:QUC458891 RDY458550:RDY458891 RNU458550:RNU458891 RXQ458550:RXQ458891 SHM458550:SHM458891 SRI458550:SRI458891 TBE458550:TBE458891 TLA458550:TLA458891 TUW458550:TUW458891 UES458550:UES458891 UOO458550:UOO458891 UYK458550:UYK458891 VIG458550:VIG458891 VSC458550:VSC458891 WBY458550:WBY458891 WLU458550:WLU458891 WVQ458550:WVQ458891 JE524086:JE524427 TA524086:TA524427 ACW524086:ACW524427 AMS524086:AMS524427 AWO524086:AWO524427 BGK524086:BGK524427 BQG524086:BQG524427 CAC524086:CAC524427 CJY524086:CJY524427 CTU524086:CTU524427 DDQ524086:DDQ524427 DNM524086:DNM524427 DXI524086:DXI524427 EHE524086:EHE524427 ERA524086:ERA524427 FAW524086:FAW524427 FKS524086:FKS524427 FUO524086:FUO524427 GEK524086:GEK524427 GOG524086:GOG524427 GYC524086:GYC524427 HHY524086:HHY524427 HRU524086:HRU524427 IBQ524086:IBQ524427 ILM524086:ILM524427 IVI524086:IVI524427 JFE524086:JFE524427 JPA524086:JPA524427 JYW524086:JYW524427 KIS524086:KIS524427 KSO524086:KSO524427 LCK524086:LCK524427 LMG524086:LMG524427 LWC524086:LWC524427 MFY524086:MFY524427 MPU524086:MPU524427 MZQ524086:MZQ524427 NJM524086:NJM524427 NTI524086:NTI524427 ODE524086:ODE524427 ONA524086:ONA524427 OWW524086:OWW524427 PGS524086:PGS524427 PQO524086:PQO524427 QAK524086:QAK524427 QKG524086:QKG524427 QUC524086:QUC524427 RDY524086:RDY524427 RNU524086:RNU524427 RXQ524086:RXQ524427 SHM524086:SHM524427 SRI524086:SRI524427 TBE524086:TBE524427 TLA524086:TLA524427 TUW524086:TUW524427 UES524086:UES524427 UOO524086:UOO524427 UYK524086:UYK524427 VIG524086:VIG524427 VSC524086:VSC524427 WBY524086:WBY524427 WLU524086:WLU524427 WVQ524086:WVQ524427 JE589622:JE589963 TA589622:TA589963 ACW589622:ACW589963 AMS589622:AMS589963 AWO589622:AWO589963 BGK589622:BGK589963 BQG589622:BQG589963 CAC589622:CAC589963 CJY589622:CJY589963 CTU589622:CTU589963 DDQ589622:DDQ589963 DNM589622:DNM589963 DXI589622:DXI589963 EHE589622:EHE589963 ERA589622:ERA589963 FAW589622:FAW589963 FKS589622:FKS589963 FUO589622:FUO589963 GEK589622:GEK589963 GOG589622:GOG589963 GYC589622:GYC589963 HHY589622:HHY589963 HRU589622:HRU589963 IBQ589622:IBQ589963 ILM589622:ILM589963 IVI589622:IVI589963 JFE589622:JFE589963 JPA589622:JPA589963 JYW589622:JYW589963 KIS589622:KIS589963 KSO589622:KSO589963 LCK589622:LCK589963 LMG589622:LMG589963 LWC589622:LWC589963 MFY589622:MFY589963 MPU589622:MPU589963 MZQ589622:MZQ589963 NJM589622:NJM589963 NTI589622:NTI589963 ODE589622:ODE589963 ONA589622:ONA589963 OWW589622:OWW589963 PGS589622:PGS589963 PQO589622:PQO589963 QAK589622:QAK589963 QKG589622:QKG589963 QUC589622:QUC589963 RDY589622:RDY589963 RNU589622:RNU589963 RXQ589622:RXQ589963 SHM589622:SHM589963 SRI589622:SRI589963 TBE589622:TBE589963 TLA589622:TLA589963 TUW589622:TUW589963 UES589622:UES589963 UOO589622:UOO589963 UYK589622:UYK589963 VIG589622:VIG589963 VSC589622:VSC589963 WBY589622:WBY589963 WLU589622:WLU589963 WVQ589622:WVQ589963 JE655158:JE655499 TA655158:TA655499 ACW655158:ACW655499 AMS655158:AMS655499 AWO655158:AWO655499 BGK655158:BGK655499 BQG655158:BQG655499 CAC655158:CAC655499 CJY655158:CJY655499 CTU655158:CTU655499 DDQ655158:DDQ655499 DNM655158:DNM655499 DXI655158:DXI655499 EHE655158:EHE655499 ERA655158:ERA655499 FAW655158:FAW655499 FKS655158:FKS655499 FUO655158:FUO655499 GEK655158:GEK655499 GOG655158:GOG655499 GYC655158:GYC655499 HHY655158:HHY655499 HRU655158:HRU655499 IBQ655158:IBQ655499 ILM655158:ILM655499 IVI655158:IVI655499 JFE655158:JFE655499 JPA655158:JPA655499 JYW655158:JYW655499 KIS655158:KIS655499 KSO655158:KSO655499 LCK655158:LCK655499 LMG655158:LMG655499 LWC655158:LWC655499 MFY655158:MFY655499 MPU655158:MPU655499 MZQ655158:MZQ655499 NJM655158:NJM655499 NTI655158:NTI655499 ODE655158:ODE655499 ONA655158:ONA655499 OWW655158:OWW655499 PGS655158:PGS655499 PQO655158:PQO655499 QAK655158:QAK655499 QKG655158:QKG655499 QUC655158:QUC655499 RDY655158:RDY655499 RNU655158:RNU655499 RXQ655158:RXQ655499 SHM655158:SHM655499 SRI655158:SRI655499 TBE655158:TBE655499 TLA655158:TLA655499 TUW655158:TUW655499 UES655158:UES655499 UOO655158:UOO655499 UYK655158:UYK655499 VIG655158:VIG655499 VSC655158:VSC655499 WBY655158:WBY655499 WLU655158:WLU655499 WVQ655158:WVQ655499 JE720694:JE721035 TA720694:TA721035 ACW720694:ACW721035 AMS720694:AMS721035 AWO720694:AWO721035 BGK720694:BGK721035 BQG720694:BQG721035 CAC720694:CAC721035 CJY720694:CJY721035 CTU720694:CTU721035 DDQ720694:DDQ721035 DNM720694:DNM721035 DXI720694:DXI721035 EHE720694:EHE721035 ERA720694:ERA721035 FAW720694:FAW721035 FKS720694:FKS721035 FUO720694:FUO721035 GEK720694:GEK721035 GOG720694:GOG721035 GYC720694:GYC721035 HHY720694:HHY721035 HRU720694:HRU721035 IBQ720694:IBQ721035 ILM720694:ILM721035 IVI720694:IVI721035 JFE720694:JFE721035 JPA720694:JPA721035 JYW720694:JYW721035 KIS720694:KIS721035 KSO720694:KSO721035 LCK720694:LCK721035 LMG720694:LMG721035 LWC720694:LWC721035 MFY720694:MFY721035 MPU720694:MPU721035 MZQ720694:MZQ721035 NJM720694:NJM721035 NTI720694:NTI721035 ODE720694:ODE721035 ONA720694:ONA721035 OWW720694:OWW721035 PGS720694:PGS721035 PQO720694:PQO721035 QAK720694:QAK721035 QKG720694:QKG721035 QUC720694:QUC721035 RDY720694:RDY721035 RNU720694:RNU721035 RXQ720694:RXQ721035 SHM720694:SHM721035 SRI720694:SRI721035 TBE720694:TBE721035 TLA720694:TLA721035 TUW720694:TUW721035 UES720694:UES721035 UOO720694:UOO721035 UYK720694:UYK721035 VIG720694:VIG721035 VSC720694:VSC721035 WBY720694:WBY721035 WLU720694:WLU721035 WVQ720694:WVQ721035 JE786230:JE786571 TA786230:TA786571 ACW786230:ACW786571 AMS786230:AMS786571 AWO786230:AWO786571 BGK786230:BGK786571 BQG786230:BQG786571 CAC786230:CAC786571 CJY786230:CJY786571 CTU786230:CTU786571 DDQ786230:DDQ786571 DNM786230:DNM786571 DXI786230:DXI786571 EHE786230:EHE786571 ERA786230:ERA786571 FAW786230:FAW786571 FKS786230:FKS786571 FUO786230:FUO786571 GEK786230:GEK786571 GOG786230:GOG786571 GYC786230:GYC786571 HHY786230:HHY786571 HRU786230:HRU786571 IBQ786230:IBQ786571 ILM786230:ILM786571 IVI786230:IVI786571 JFE786230:JFE786571 JPA786230:JPA786571 JYW786230:JYW786571 KIS786230:KIS786571 KSO786230:KSO786571 LCK786230:LCK786571 LMG786230:LMG786571 LWC786230:LWC786571 MFY786230:MFY786571 MPU786230:MPU786571 MZQ786230:MZQ786571 NJM786230:NJM786571 NTI786230:NTI786571 ODE786230:ODE786571 ONA786230:ONA786571 OWW786230:OWW786571 PGS786230:PGS786571 PQO786230:PQO786571 QAK786230:QAK786571 QKG786230:QKG786571 QUC786230:QUC786571 RDY786230:RDY786571 RNU786230:RNU786571 RXQ786230:RXQ786571 SHM786230:SHM786571 SRI786230:SRI786571 TBE786230:TBE786571 TLA786230:TLA786571 TUW786230:TUW786571 UES786230:UES786571 UOO786230:UOO786571 UYK786230:UYK786571 VIG786230:VIG786571 VSC786230:VSC786571 WBY786230:WBY786571 WLU786230:WLU786571 WVQ786230:WVQ786571 JE851766:JE852107 TA851766:TA852107 ACW851766:ACW852107 AMS851766:AMS852107 AWO851766:AWO852107 BGK851766:BGK852107 BQG851766:BQG852107 CAC851766:CAC852107 CJY851766:CJY852107 CTU851766:CTU852107 DDQ851766:DDQ852107 DNM851766:DNM852107 DXI851766:DXI852107 EHE851766:EHE852107 ERA851766:ERA852107 FAW851766:FAW852107 FKS851766:FKS852107 FUO851766:FUO852107 GEK851766:GEK852107 GOG851766:GOG852107 GYC851766:GYC852107 HHY851766:HHY852107 HRU851766:HRU852107 IBQ851766:IBQ852107 ILM851766:ILM852107 IVI851766:IVI852107 JFE851766:JFE852107 JPA851766:JPA852107 JYW851766:JYW852107 KIS851766:KIS852107 KSO851766:KSO852107 LCK851766:LCK852107 LMG851766:LMG852107 LWC851766:LWC852107 MFY851766:MFY852107 MPU851766:MPU852107 MZQ851766:MZQ852107 NJM851766:NJM852107 NTI851766:NTI852107 ODE851766:ODE852107 ONA851766:ONA852107 OWW851766:OWW852107 PGS851766:PGS852107 PQO851766:PQO852107 QAK851766:QAK852107 QKG851766:QKG852107 QUC851766:QUC852107 RDY851766:RDY852107 RNU851766:RNU852107 RXQ851766:RXQ852107 SHM851766:SHM852107 SRI851766:SRI852107 TBE851766:TBE852107 TLA851766:TLA852107 TUW851766:TUW852107 UES851766:UES852107 UOO851766:UOO852107 UYK851766:UYK852107 VIG851766:VIG852107 VSC851766:VSC852107 WBY851766:WBY852107 WLU851766:WLU852107 WVQ851766:WVQ852107 JE917302:JE917643 TA917302:TA917643 ACW917302:ACW917643 AMS917302:AMS917643 AWO917302:AWO917643 BGK917302:BGK917643 BQG917302:BQG917643 CAC917302:CAC917643 CJY917302:CJY917643 CTU917302:CTU917643 DDQ917302:DDQ917643 DNM917302:DNM917643 DXI917302:DXI917643 EHE917302:EHE917643 ERA917302:ERA917643 FAW917302:FAW917643 FKS917302:FKS917643 FUO917302:FUO917643 GEK917302:GEK917643 GOG917302:GOG917643 GYC917302:GYC917643 HHY917302:HHY917643 HRU917302:HRU917643 IBQ917302:IBQ917643 ILM917302:ILM917643 IVI917302:IVI917643 JFE917302:JFE917643 JPA917302:JPA917643 JYW917302:JYW917643 KIS917302:KIS917643 KSO917302:KSO917643 LCK917302:LCK917643 LMG917302:LMG917643 LWC917302:LWC917643 MFY917302:MFY917643 MPU917302:MPU917643 MZQ917302:MZQ917643 NJM917302:NJM917643 NTI917302:NTI917643 ODE917302:ODE917643 ONA917302:ONA917643 OWW917302:OWW917643 PGS917302:PGS917643 PQO917302:PQO917643 QAK917302:QAK917643 QKG917302:QKG917643 QUC917302:QUC917643 RDY917302:RDY917643 RNU917302:RNU917643 RXQ917302:RXQ917643 SHM917302:SHM917643 SRI917302:SRI917643 TBE917302:TBE917643 TLA917302:TLA917643 TUW917302:TUW917643 UES917302:UES917643 UOO917302:UOO917643 UYK917302:UYK917643 VIG917302:VIG917643 VSC917302:VSC917643 WBY917302:WBY917643 WLU917302:WLU917643 WVQ917302:WVQ917643 JE982838:JE983179 TA982838:TA983179 ACW982838:ACW983179 AMS982838:AMS983179 AWO982838:AWO983179 BGK982838:BGK983179 BQG982838:BQG983179 CAC982838:CAC983179 CJY982838:CJY983179 CTU982838:CTU983179 DDQ982838:DDQ983179 DNM982838:DNM983179 DXI982838:DXI983179 EHE982838:EHE983179 ERA982838:ERA983179 FAW982838:FAW983179 FKS982838:FKS983179 FUO982838:FUO983179 GEK982838:GEK983179 GOG982838:GOG983179 GYC982838:GYC983179 HHY982838:HHY983179 HRU982838:HRU983179 IBQ982838:IBQ983179 ILM982838:ILM983179 IVI982838:IVI983179 JFE982838:JFE983179 JPA982838:JPA983179 JYW982838:JYW983179 KIS982838:KIS983179 KSO982838:KSO983179 LCK982838:LCK983179 LMG982838:LMG983179 LWC982838:LWC983179 MFY982838:MFY983179 MPU982838:MPU983179 MZQ982838:MZQ983179 NJM982838:NJM983179 NTI982838:NTI983179 ODE982838:ODE983179 ONA982838:ONA983179 OWW982838:OWW983179 PGS982838:PGS983179 PQO982838:PQO983179 QAK982838:QAK983179 QKG982838:QKG983179 QUC982838:QUC983179 RDY982838:RDY983179 RNU982838:RNU983179 RXQ982838:RXQ983179 SHM982838:SHM983179 SRI982838:SRI983179 TBE982838:TBE983179 TLA982838:TLA983179 TUW982838:TUW983179 UES982838:UES983179 UOO982838:UOO983179 UYK982838:UYK983179 VIG982838:VIG983179 VSC982838:VSC983179 WBY982838:WBY983179 WLU7:WLU149 WBY7:WBY149 VSC7:VSC149 VIG7:VIG149 UYK7:UYK149 UOO7:UOO149 UES7:UES149 TUW7:TUW149 TLA7:TLA149 TBE7:TBE149 SRI7:SRI149 SHM7:SHM149 RXQ7:RXQ149 RNU7:RNU149 RDY7:RDY149 QUC7:QUC149 QKG7:QKG149 QAK7:QAK149 PQO7:PQO149 PGS7:PGS149 OWW7:OWW149 ONA7:ONA149 ODE7:ODE149 NTI7:NTI149 NJM7:NJM149 MZQ7:MZQ149 MPU7:MPU149 MFY7:MFY149 LWC7:LWC149 LMG7:LMG149 LCK7:LCK149 KSO7:KSO149 KIS7:KIS149 JYW7:JYW149 JPA7:JPA149 JFE7:JFE149 IVI7:IVI149 ILM7:ILM149 IBQ7:IBQ149 HRU7:HRU149 HHY7:HHY149 GYC7:GYC149 GOG7:GOG149 GEK7:GEK149 FUO7:FUO149 FKS7:FKS149 FAW7:FAW149 ERA7:ERA149 EHE7:EHE149 DXI7:DXI149 DNM7:DNM149 DDQ7:DDQ149 CTU7:CTU149 CJY7:CJY149 CAC7:CAC149 BQG7:BQG149 BGK7:BGK149 AWO7:AWO149 AMS7:AMS149 ACW7:ACW149 TA7:TA149 JE7:JE149 WVQ7:WVQ149 M65294:M65635 M130830:M131171 M196366:M196707 M261902:M262243 M327438:M327779 M392974:M393315 M458510:M458851 M524046:M524387 M589582:M589923 M655118:M655459 M720654:M720995 M786190:M786531 M851726:M852067 M917262:M917603 M982798:M983139" xr:uid="{00000000-0002-0000-0400-000001000000}">
      <formula1>20000</formula1>
    </dataValidation>
    <dataValidation type="whole" allowBlank="1" showInputMessage="1" showErrorMessage="1" prompt="Inserire solo i giorni a tariffa ridotta fatturati/da fatturare" sqref="WVN982838:WVN983179 JB65334:JB65675 SX65334:SX65675 ACT65334:ACT65675 AMP65334:AMP65675 AWL65334:AWL65675 BGH65334:BGH65675 BQD65334:BQD65675 BZZ65334:BZZ65675 CJV65334:CJV65675 CTR65334:CTR65675 DDN65334:DDN65675 DNJ65334:DNJ65675 DXF65334:DXF65675 EHB65334:EHB65675 EQX65334:EQX65675 FAT65334:FAT65675 FKP65334:FKP65675 FUL65334:FUL65675 GEH65334:GEH65675 GOD65334:GOD65675 GXZ65334:GXZ65675 HHV65334:HHV65675 HRR65334:HRR65675 IBN65334:IBN65675 ILJ65334:ILJ65675 IVF65334:IVF65675 JFB65334:JFB65675 JOX65334:JOX65675 JYT65334:JYT65675 KIP65334:KIP65675 KSL65334:KSL65675 LCH65334:LCH65675 LMD65334:LMD65675 LVZ65334:LVZ65675 MFV65334:MFV65675 MPR65334:MPR65675 MZN65334:MZN65675 NJJ65334:NJJ65675 NTF65334:NTF65675 ODB65334:ODB65675 OMX65334:OMX65675 OWT65334:OWT65675 PGP65334:PGP65675 PQL65334:PQL65675 QAH65334:QAH65675 QKD65334:QKD65675 QTZ65334:QTZ65675 RDV65334:RDV65675 RNR65334:RNR65675 RXN65334:RXN65675 SHJ65334:SHJ65675 SRF65334:SRF65675 TBB65334:TBB65675 TKX65334:TKX65675 TUT65334:TUT65675 UEP65334:UEP65675 UOL65334:UOL65675 UYH65334:UYH65675 VID65334:VID65675 VRZ65334:VRZ65675 WBV65334:WBV65675 WLR65334:WLR65675 WVN65334:WVN65675 JB130870:JB131211 SX130870:SX131211 ACT130870:ACT131211 AMP130870:AMP131211 AWL130870:AWL131211 BGH130870:BGH131211 BQD130870:BQD131211 BZZ130870:BZZ131211 CJV130870:CJV131211 CTR130870:CTR131211 DDN130870:DDN131211 DNJ130870:DNJ131211 DXF130870:DXF131211 EHB130870:EHB131211 EQX130870:EQX131211 FAT130870:FAT131211 FKP130870:FKP131211 FUL130870:FUL131211 GEH130870:GEH131211 GOD130870:GOD131211 GXZ130870:GXZ131211 HHV130870:HHV131211 HRR130870:HRR131211 IBN130870:IBN131211 ILJ130870:ILJ131211 IVF130870:IVF131211 JFB130870:JFB131211 JOX130870:JOX131211 JYT130870:JYT131211 KIP130870:KIP131211 KSL130870:KSL131211 LCH130870:LCH131211 LMD130870:LMD131211 LVZ130870:LVZ131211 MFV130870:MFV131211 MPR130870:MPR131211 MZN130870:MZN131211 NJJ130870:NJJ131211 NTF130870:NTF131211 ODB130870:ODB131211 OMX130870:OMX131211 OWT130870:OWT131211 PGP130870:PGP131211 PQL130870:PQL131211 QAH130870:QAH131211 QKD130870:QKD131211 QTZ130870:QTZ131211 RDV130870:RDV131211 RNR130870:RNR131211 RXN130870:RXN131211 SHJ130870:SHJ131211 SRF130870:SRF131211 TBB130870:TBB131211 TKX130870:TKX131211 TUT130870:TUT131211 UEP130870:UEP131211 UOL130870:UOL131211 UYH130870:UYH131211 VID130870:VID131211 VRZ130870:VRZ131211 WBV130870:WBV131211 WLR130870:WLR131211 WVN130870:WVN131211 JB196406:JB196747 SX196406:SX196747 ACT196406:ACT196747 AMP196406:AMP196747 AWL196406:AWL196747 BGH196406:BGH196747 BQD196406:BQD196747 BZZ196406:BZZ196747 CJV196406:CJV196747 CTR196406:CTR196747 DDN196406:DDN196747 DNJ196406:DNJ196747 DXF196406:DXF196747 EHB196406:EHB196747 EQX196406:EQX196747 FAT196406:FAT196747 FKP196406:FKP196747 FUL196406:FUL196747 GEH196406:GEH196747 GOD196406:GOD196747 GXZ196406:GXZ196747 HHV196406:HHV196747 HRR196406:HRR196747 IBN196406:IBN196747 ILJ196406:ILJ196747 IVF196406:IVF196747 JFB196406:JFB196747 JOX196406:JOX196747 JYT196406:JYT196747 KIP196406:KIP196747 KSL196406:KSL196747 LCH196406:LCH196747 LMD196406:LMD196747 LVZ196406:LVZ196747 MFV196406:MFV196747 MPR196406:MPR196747 MZN196406:MZN196747 NJJ196406:NJJ196747 NTF196406:NTF196747 ODB196406:ODB196747 OMX196406:OMX196747 OWT196406:OWT196747 PGP196406:PGP196747 PQL196406:PQL196747 QAH196406:QAH196747 QKD196406:QKD196747 QTZ196406:QTZ196747 RDV196406:RDV196747 RNR196406:RNR196747 RXN196406:RXN196747 SHJ196406:SHJ196747 SRF196406:SRF196747 TBB196406:TBB196747 TKX196406:TKX196747 TUT196406:TUT196747 UEP196406:UEP196747 UOL196406:UOL196747 UYH196406:UYH196747 VID196406:VID196747 VRZ196406:VRZ196747 WBV196406:WBV196747 WLR196406:WLR196747 WVN196406:WVN196747 JB261942:JB262283 SX261942:SX262283 ACT261942:ACT262283 AMP261942:AMP262283 AWL261942:AWL262283 BGH261942:BGH262283 BQD261942:BQD262283 BZZ261942:BZZ262283 CJV261942:CJV262283 CTR261942:CTR262283 DDN261942:DDN262283 DNJ261942:DNJ262283 DXF261942:DXF262283 EHB261942:EHB262283 EQX261942:EQX262283 FAT261942:FAT262283 FKP261942:FKP262283 FUL261942:FUL262283 GEH261942:GEH262283 GOD261942:GOD262283 GXZ261942:GXZ262283 HHV261942:HHV262283 HRR261942:HRR262283 IBN261942:IBN262283 ILJ261942:ILJ262283 IVF261942:IVF262283 JFB261942:JFB262283 JOX261942:JOX262283 JYT261942:JYT262283 KIP261942:KIP262283 KSL261942:KSL262283 LCH261942:LCH262283 LMD261942:LMD262283 LVZ261942:LVZ262283 MFV261942:MFV262283 MPR261942:MPR262283 MZN261942:MZN262283 NJJ261942:NJJ262283 NTF261942:NTF262283 ODB261942:ODB262283 OMX261942:OMX262283 OWT261942:OWT262283 PGP261942:PGP262283 PQL261942:PQL262283 QAH261942:QAH262283 QKD261942:QKD262283 QTZ261942:QTZ262283 RDV261942:RDV262283 RNR261942:RNR262283 RXN261942:RXN262283 SHJ261942:SHJ262283 SRF261942:SRF262283 TBB261942:TBB262283 TKX261942:TKX262283 TUT261942:TUT262283 UEP261942:UEP262283 UOL261942:UOL262283 UYH261942:UYH262283 VID261942:VID262283 VRZ261942:VRZ262283 WBV261942:WBV262283 WLR261942:WLR262283 WVN261942:WVN262283 JB327478:JB327819 SX327478:SX327819 ACT327478:ACT327819 AMP327478:AMP327819 AWL327478:AWL327819 BGH327478:BGH327819 BQD327478:BQD327819 BZZ327478:BZZ327819 CJV327478:CJV327819 CTR327478:CTR327819 DDN327478:DDN327819 DNJ327478:DNJ327819 DXF327478:DXF327819 EHB327478:EHB327819 EQX327478:EQX327819 FAT327478:FAT327819 FKP327478:FKP327819 FUL327478:FUL327819 GEH327478:GEH327819 GOD327478:GOD327819 GXZ327478:GXZ327819 HHV327478:HHV327819 HRR327478:HRR327819 IBN327478:IBN327819 ILJ327478:ILJ327819 IVF327478:IVF327819 JFB327478:JFB327819 JOX327478:JOX327819 JYT327478:JYT327819 KIP327478:KIP327819 KSL327478:KSL327819 LCH327478:LCH327819 LMD327478:LMD327819 LVZ327478:LVZ327819 MFV327478:MFV327819 MPR327478:MPR327819 MZN327478:MZN327819 NJJ327478:NJJ327819 NTF327478:NTF327819 ODB327478:ODB327819 OMX327478:OMX327819 OWT327478:OWT327819 PGP327478:PGP327819 PQL327478:PQL327819 QAH327478:QAH327819 QKD327478:QKD327819 QTZ327478:QTZ327819 RDV327478:RDV327819 RNR327478:RNR327819 RXN327478:RXN327819 SHJ327478:SHJ327819 SRF327478:SRF327819 TBB327478:TBB327819 TKX327478:TKX327819 TUT327478:TUT327819 UEP327478:UEP327819 UOL327478:UOL327819 UYH327478:UYH327819 VID327478:VID327819 VRZ327478:VRZ327819 WBV327478:WBV327819 WLR327478:WLR327819 WVN327478:WVN327819 JB393014:JB393355 SX393014:SX393355 ACT393014:ACT393355 AMP393014:AMP393355 AWL393014:AWL393355 BGH393014:BGH393355 BQD393014:BQD393355 BZZ393014:BZZ393355 CJV393014:CJV393355 CTR393014:CTR393355 DDN393014:DDN393355 DNJ393014:DNJ393355 DXF393014:DXF393355 EHB393014:EHB393355 EQX393014:EQX393355 FAT393014:FAT393355 FKP393014:FKP393355 FUL393014:FUL393355 GEH393014:GEH393355 GOD393014:GOD393355 GXZ393014:GXZ393355 HHV393014:HHV393355 HRR393014:HRR393355 IBN393014:IBN393355 ILJ393014:ILJ393355 IVF393014:IVF393355 JFB393014:JFB393355 JOX393014:JOX393355 JYT393014:JYT393355 KIP393014:KIP393355 KSL393014:KSL393355 LCH393014:LCH393355 LMD393014:LMD393355 LVZ393014:LVZ393355 MFV393014:MFV393355 MPR393014:MPR393355 MZN393014:MZN393355 NJJ393014:NJJ393355 NTF393014:NTF393355 ODB393014:ODB393355 OMX393014:OMX393355 OWT393014:OWT393355 PGP393014:PGP393355 PQL393014:PQL393355 QAH393014:QAH393355 QKD393014:QKD393355 QTZ393014:QTZ393355 RDV393014:RDV393355 RNR393014:RNR393355 RXN393014:RXN393355 SHJ393014:SHJ393355 SRF393014:SRF393355 TBB393014:TBB393355 TKX393014:TKX393355 TUT393014:TUT393355 UEP393014:UEP393355 UOL393014:UOL393355 UYH393014:UYH393355 VID393014:VID393355 VRZ393014:VRZ393355 WBV393014:WBV393355 WLR393014:WLR393355 WVN393014:WVN393355 JB458550:JB458891 SX458550:SX458891 ACT458550:ACT458891 AMP458550:AMP458891 AWL458550:AWL458891 BGH458550:BGH458891 BQD458550:BQD458891 BZZ458550:BZZ458891 CJV458550:CJV458891 CTR458550:CTR458891 DDN458550:DDN458891 DNJ458550:DNJ458891 DXF458550:DXF458891 EHB458550:EHB458891 EQX458550:EQX458891 FAT458550:FAT458891 FKP458550:FKP458891 FUL458550:FUL458891 GEH458550:GEH458891 GOD458550:GOD458891 GXZ458550:GXZ458891 HHV458550:HHV458891 HRR458550:HRR458891 IBN458550:IBN458891 ILJ458550:ILJ458891 IVF458550:IVF458891 JFB458550:JFB458891 JOX458550:JOX458891 JYT458550:JYT458891 KIP458550:KIP458891 KSL458550:KSL458891 LCH458550:LCH458891 LMD458550:LMD458891 LVZ458550:LVZ458891 MFV458550:MFV458891 MPR458550:MPR458891 MZN458550:MZN458891 NJJ458550:NJJ458891 NTF458550:NTF458891 ODB458550:ODB458891 OMX458550:OMX458891 OWT458550:OWT458891 PGP458550:PGP458891 PQL458550:PQL458891 QAH458550:QAH458891 QKD458550:QKD458891 QTZ458550:QTZ458891 RDV458550:RDV458891 RNR458550:RNR458891 RXN458550:RXN458891 SHJ458550:SHJ458891 SRF458550:SRF458891 TBB458550:TBB458891 TKX458550:TKX458891 TUT458550:TUT458891 UEP458550:UEP458891 UOL458550:UOL458891 UYH458550:UYH458891 VID458550:VID458891 VRZ458550:VRZ458891 WBV458550:WBV458891 WLR458550:WLR458891 WVN458550:WVN458891 JB524086:JB524427 SX524086:SX524427 ACT524086:ACT524427 AMP524086:AMP524427 AWL524086:AWL524427 BGH524086:BGH524427 BQD524086:BQD524427 BZZ524086:BZZ524427 CJV524086:CJV524427 CTR524086:CTR524427 DDN524086:DDN524427 DNJ524086:DNJ524427 DXF524086:DXF524427 EHB524086:EHB524427 EQX524086:EQX524427 FAT524086:FAT524427 FKP524086:FKP524427 FUL524086:FUL524427 GEH524086:GEH524427 GOD524086:GOD524427 GXZ524086:GXZ524427 HHV524086:HHV524427 HRR524086:HRR524427 IBN524086:IBN524427 ILJ524086:ILJ524427 IVF524086:IVF524427 JFB524086:JFB524427 JOX524086:JOX524427 JYT524086:JYT524427 KIP524086:KIP524427 KSL524086:KSL524427 LCH524086:LCH524427 LMD524086:LMD524427 LVZ524086:LVZ524427 MFV524086:MFV524427 MPR524086:MPR524427 MZN524086:MZN524427 NJJ524086:NJJ524427 NTF524086:NTF524427 ODB524086:ODB524427 OMX524086:OMX524427 OWT524086:OWT524427 PGP524086:PGP524427 PQL524086:PQL524427 QAH524086:QAH524427 QKD524086:QKD524427 QTZ524086:QTZ524427 RDV524086:RDV524427 RNR524086:RNR524427 RXN524086:RXN524427 SHJ524086:SHJ524427 SRF524086:SRF524427 TBB524086:TBB524427 TKX524086:TKX524427 TUT524086:TUT524427 UEP524086:UEP524427 UOL524086:UOL524427 UYH524086:UYH524427 VID524086:VID524427 VRZ524086:VRZ524427 WBV524086:WBV524427 WLR524086:WLR524427 WVN524086:WVN524427 JB589622:JB589963 SX589622:SX589963 ACT589622:ACT589963 AMP589622:AMP589963 AWL589622:AWL589963 BGH589622:BGH589963 BQD589622:BQD589963 BZZ589622:BZZ589963 CJV589622:CJV589963 CTR589622:CTR589963 DDN589622:DDN589963 DNJ589622:DNJ589963 DXF589622:DXF589963 EHB589622:EHB589963 EQX589622:EQX589963 FAT589622:FAT589963 FKP589622:FKP589963 FUL589622:FUL589963 GEH589622:GEH589963 GOD589622:GOD589963 GXZ589622:GXZ589963 HHV589622:HHV589963 HRR589622:HRR589963 IBN589622:IBN589963 ILJ589622:ILJ589963 IVF589622:IVF589963 JFB589622:JFB589963 JOX589622:JOX589963 JYT589622:JYT589963 KIP589622:KIP589963 KSL589622:KSL589963 LCH589622:LCH589963 LMD589622:LMD589963 LVZ589622:LVZ589963 MFV589622:MFV589963 MPR589622:MPR589963 MZN589622:MZN589963 NJJ589622:NJJ589963 NTF589622:NTF589963 ODB589622:ODB589963 OMX589622:OMX589963 OWT589622:OWT589963 PGP589622:PGP589963 PQL589622:PQL589963 QAH589622:QAH589963 QKD589622:QKD589963 QTZ589622:QTZ589963 RDV589622:RDV589963 RNR589622:RNR589963 RXN589622:RXN589963 SHJ589622:SHJ589963 SRF589622:SRF589963 TBB589622:TBB589963 TKX589622:TKX589963 TUT589622:TUT589963 UEP589622:UEP589963 UOL589622:UOL589963 UYH589622:UYH589963 VID589622:VID589963 VRZ589622:VRZ589963 WBV589622:WBV589963 WLR589622:WLR589963 WVN589622:WVN589963 JB655158:JB655499 SX655158:SX655499 ACT655158:ACT655499 AMP655158:AMP655499 AWL655158:AWL655499 BGH655158:BGH655499 BQD655158:BQD655499 BZZ655158:BZZ655499 CJV655158:CJV655499 CTR655158:CTR655499 DDN655158:DDN655499 DNJ655158:DNJ655499 DXF655158:DXF655499 EHB655158:EHB655499 EQX655158:EQX655499 FAT655158:FAT655499 FKP655158:FKP655499 FUL655158:FUL655499 GEH655158:GEH655499 GOD655158:GOD655499 GXZ655158:GXZ655499 HHV655158:HHV655499 HRR655158:HRR655499 IBN655158:IBN655499 ILJ655158:ILJ655499 IVF655158:IVF655499 JFB655158:JFB655499 JOX655158:JOX655499 JYT655158:JYT655499 KIP655158:KIP655499 KSL655158:KSL655499 LCH655158:LCH655499 LMD655158:LMD655499 LVZ655158:LVZ655499 MFV655158:MFV655499 MPR655158:MPR655499 MZN655158:MZN655499 NJJ655158:NJJ655499 NTF655158:NTF655499 ODB655158:ODB655499 OMX655158:OMX655499 OWT655158:OWT655499 PGP655158:PGP655499 PQL655158:PQL655499 QAH655158:QAH655499 QKD655158:QKD655499 QTZ655158:QTZ655499 RDV655158:RDV655499 RNR655158:RNR655499 RXN655158:RXN655499 SHJ655158:SHJ655499 SRF655158:SRF655499 TBB655158:TBB655499 TKX655158:TKX655499 TUT655158:TUT655499 UEP655158:UEP655499 UOL655158:UOL655499 UYH655158:UYH655499 VID655158:VID655499 VRZ655158:VRZ655499 WBV655158:WBV655499 WLR655158:WLR655499 WVN655158:WVN655499 JB720694:JB721035 SX720694:SX721035 ACT720694:ACT721035 AMP720694:AMP721035 AWL720694:AWL721035 BGH720694:BGH721035 BQD720694:BQD721035 BZZ720694:BZZ721035 CJV720694:CJV721035 CTR720694:CTR721035 DDN720694:DDN721035 DNJ720694:DNJ721035 DXF720694:DXF721035 EHB720694:EHB721035 EQX720694:EQX721035 FAT720694:FAT721035 FKP720694:FKP721035 FUL720694:FUL721035 GEH720694:GEH721035 GOD720694:GOD721035 GXZ720694:GXZ721035 HHV720694:HHV721035 HRR720694:HRR721035 IBN720694:IBN721035 ILJ720694:ILJ721035 IVF720694:IVF721035 JFB720694:JFB721035 JOX720694:JOX721035 JYT720694:JYT721035 KIP720694:KIP721035 KSL720694:KSL721035 LCH720694:LCH721035 LMD720694:LMD721035 LVZ720694:LVZ721035 MFV720694:MFV721035 MPR720694:MPR721035 MZN720694:MZN721035 NJJ720694:NJJ721035 NTF720694:NTF721035 ODB720694:ODB721035 OMX720694:OMX721035 OWT720694:OWT721035 PGP720694:PGP721035 PQL720694:PQL721035 QAH720694:QAH721035 QKD720694:QKD721035 QTZ720694:QTZ721035 RDV720694:RDV721035 RNR720694:RNR721035 RXN720694:RXN721035 SHJ720694:SHJ721035 SRF720694:SRF721035 TBB720694:TBB721035 TKX720694:TKX721035 TUT720694:TUT721035 UEP720694:UEP721035 UOL720694:UOL721035 UYH720694:UYH721035 VID720694:VID721035 VRZ720694:VRZ721035 WBV720694:WBV721035 WLR720694:WLR721035 WVN720694:WVN721035 JB786230:JB786571 SX786230:SX786571 ACT786230:ACT786571 AMP786230:AMP786571 AWL786230:AWL786571 BGH786230:BGH786571 BQD786230:BQD786571 BZZ786230:BZZ786571 CJV786230:CJV786571 CTR786230:CTR786571 DDN786230:DDN786571 DNJ786230:DNJ786571 DXF786230:DXF786571 EHB786230:EHB786571 EQX786230:EQX786571 FAT786230:FAT786571 FKP786230:FKP786571 FUL786230:FUL786571 GEH786230:GEH786571 GOD786230:GOD786571 GXZ786230:GXZ786571 HHV786230:HHV786571 HRR786230:HRR786571 IBN786230:IBN786571 ILJ786230:ILJ786571 IVF786230:IVF786571 JFB786230:JFB786571 JOX786230:JOX786571 JYT786230:JYT786571 KIP786230:KIP786571 KSL786230:KSL786571 LCH786230:LCH786571 LMD786230:LMD786571 LVZ786230:LVZ786571 MFV786230:MFV786571 MPR786230:MPR786571 MZN786230:MZN786571 NJJ786230:NJJ786571 NTF786230:NTF786571 ODB786230:ODB786571 OMX786230:OMX786571 OWT786230:OWT786571 PGP786230:PGP786571 PQL786230:PQL786571 QAH786230:QAH786571 QKD786230:QKD786571 QTZ786230:QTZ786571 RDV786230:RDV786571 RNR786230:RNR786571 RXN786230:RXN786571 SHJ786230:SHJ786571 SRF786230:SRF786571 TBB786230:TBB786571 TKX786230:TKX786571 TUT786230:TUT786571 UEP786230:UEP786571 UOL786230:UOL786571 UYH786230:UYH786571 VID786230:VID786571 VRZ786230:VRZ786571 WBV786230:WBV786571 WLR786230:WLR786571 WVN786230:WVN786571 JB851766:JB852107 SX851766:SX852107 ACT851766:ACT852107 AMP851766:AMP852107 AWL851766:AWL852107 BGH851766:BGH852107 BQD851766:BQD852107 BZZ851766:BZZ852107 CJV851766:CJV852107 CTR851766:CTR852107 DDN851766:DDN852107 DNJ851766:DNJ852107 DXF851766:DXF852107 EHB851766:EHB852107 EQX851766:EQX852107 FAT851766:FAT852107 FKP851766:FKP852107 FUL851766:FUL852107 GEH851766:GEH852107 GOD851766:GOD852107 GXZ851766:GXZ852107 HHV851766:HHV852107 HRR851766:HRR852107 IBN851766:IBN852107 ILJ851766:ILJ852107 IVF851766:IVF852107 JFB851766:JFB852107 JOX851766:JOX852107 JYT851766:JYT852107 KIP851766:KIP852107 KSL851766:KSL852107 LCH851766:LCH852107 LMD851766:LMD852107 LVZ851766:LVZ852107 MFV851766:MFV852107 MPR851766:MPR852107 MZN851766:MZN852107 NJJ851766:NJJ852107 NTF851766:NTF852107 ODB851766:ODB852107 OMX851766:OMX852107 OWT851766:OWT852107 PGP851766:PGP852107 PQL851766:PQL852107 QAH851766:QAH852107 QKD851766:QKD852107 QTZ851766:QTZ852107 RDV851766:RDV852107 RNR851766:RNR852107 RXN851766:RXN852107 SHJ851766:SHJ852107 SRF851766:SRF852107 TBB851766:TBB852107 TKX851766:TKX852107 TUT851766:TUT852107 UEP851766:UEP852107 UOL851766:UOL852107 UYH851766:UYH852107 VID851766:VID852107 VRZ851766:VRZ852107 WBV851766:WBV852107 WLR851766:WLR852107 WVN851766:WVN852107 JB917302:JB917643 SX917302:SX917643 ACT917302:ACT917643 AMP917302:AMP917643 AWL917302:AWL917643 BGH917302:BGH917643 BQD917302:BQD917643 BZZ917302:BZZ917643 CJV917302:CJV917643 CTR917302:CTR917643 DDN917302:DDN917643 DNJ917302:DNJ917643 DXF917302:DXF917643 EHB917302:EHB917643 EQX917302:EQX917643 FAT917302:FAT917643 FKP917302:FKP917643 FUL917302:FUL917643 GEH917302:GEH917643 GOD917302:GOD917643 GXZ917302:GXZ917643 HHV917302:HHV917643 HRR917302:HRR917643 IBN917302:IBN917643 ILJ917302:ILJ917643 IVF917302:IVF917643 JFB917302:JFB917643 JOX917302:JOX917643 JYT917302:JYT917643 KIP917302:KIP917643 KSL917302:KSL917643 LCH917302:LCH917643 LMD917302:LMD917643 LVZ917302:LVZ917643 MFV917302:MFV917643 MPR917302:MPR917643 MZN917302:MZN917643 NJJ917302:NJJ917643 NTF917302:NTF917643 ODB917302:ODB917643 OMX917302:OMX917643 OWT917302:OWT917643 PGP917302:PGP917643 PQL917302:PQL917643 QAH917302:QAH917643 QKD917302:QKD917643 QTZ917302:QTZ917643 RDV917302:RDV917643 RNR917302:RNR917643 RXN917302:RXN917643 SHJ917302:SHJ917643 SRF917302:SRF917643 TBB917302:TBB917643 TKX917302:TKX917643 TUT917302:TUT917643 UEP917302:UEP917643 UOL917302:UOL917643 UYH917302:UYH917643 VID917302:VID917643 VRZ917302:VRZ917643 WBV917302:WBV917643 WLR917302:WLR917643 WVN917302:WVN917643 JB982838:JB983179 SX982838:SX983179 ACT982838:ACT983179 AMP982838:AMP983179 AWL982838:AWL983179 BGH982838:BGH983179 BQD982838:BQD983179 BZZ982838:BZZ983179 CJV982838:CJV983179 CTR982838:CTR983179 DDN982838:DDN983179 DNJ982838:DNJ983179 DXF982838:DXF983179 EHB982838:EHB983179 EQX982838:EQX983179 FAT982838:FAT983179 FKP982838:FKP983179 FUL982838:FUL983179 GEH982838:GEH983179 GOD982838:GOD983179 GXZ982838:GXZ983179 HHV982838:HHV983179 HRR982838:HRR983179 IBN982838:IBN983179 ILJ982838:ILJ983179 IVF982838:IVF983179 JFB982838:JFB983179 JOX982838:JOX983179 JYT982838:JYT983179 KIP982838:KIP983179 KSL982838:KSL983179 LCH982838:LCH983179 LMD982838:LMD983179 LVZ982838:LVZ983179 MFV982838:MFV983179 MPR982838:MPR983179 MZN982838:MZN983179 NJJ982838:NJJ983179 NTF982838:NTF983179 ODB982838:ODB983179 OMX982838:OMX983179 OWT982838:OWT983179 PGP982838:PGP983179 PQL982838:PQL983179 QAH982838:QAH983179 QKD982838:QKD983179 QTZ982838:QTZ983179 RDV982838:RDV983179 RNR982838:RNR983179 RXN982838:RXN983179 SHJ982838:SHJ983179 SRF982838:SRF983179 TBB982838:TBB983179 TKX982838:TKX983179 TUT982838:TUT983179 UEP982838:UEP983179 UOL982838:UOL983179 UYH982838:UYH983179 VID982838:VID983179 VRZ982838:VRZ983179 WBV982838:WBV983179 WLR982838:WLR983179 WVN7:WVN149 WLR7:WLR149 WBV7:WBV149 VRZ7:VRZ149 VID7:VID149 UYH7:UYH149 UOL7:UOL149 UEP7:UEP149 TUT7:TUT149 TKX7:TKX149 TBB7:TBB149 SRF7:SRF149 SHJ7:SHJ149 RXN7:RXN149 RNR7:RNR149 RDV7:RDV149 QTZ7:QTZ149 QKD7:QKD149 QAH7:QAH149 PQL7:PQL149 PGP7:PGP149 OWT7:OWT149 OMX7:OMX149 ODB7:ODB149 NTF7:NTF149 NJJ7:NJJ149 MZN7:MZN149 MPR7:MPR149 MFV7:MFV149 LVZ7:LVZ149 LMD7:LMD149 LCH7:LCH149 KSL7:KSL149 KIP7:KIP149 JYT7:JYT149 JOX7:JOX149 JFB7:JFB149 IVF7:IVF149 ILJ7:ILJ149 IBN7:IBN149 HRR7:HRR149 HHV7:HHV149 GXZ7:GXZ149 GOD7:GOD149 GEH7:GEH149 FUL7:FUL149 FKP7:FKP149 FAT7:FAT149 EQX7:EQX149 EHB7:EHB149 DXF7:DXF149 DNJ7:DNJ149 DDN7:DDN149 CTR7:CTR149 CJV7:CJV149 BZZ7:BZZ149 BQD7:BQD149 BGH7:BGH149 AWL7:AWL149 AMP7:AMP149 ACT7:ACT149 SX7:SX149 JB7:JB149 I196413:I196754 I130877:I131218 I261949:I262290 I65341:I65682 I982845:I983186 I917309:I917650 I851773:I852114 I786237:I786578 I720701:I721042 I655165:I655506 I589629:I589970 I524093:I524434 I458557:I458898 I393021:I393362 I327485:I327826" xr:uid="{00000000-0002-0000-0400-000002000000}">
      <formula1>0</formula1>
      <formula2>305</formula2>
    </dataValidation>
    <dataValidation type="whole" allowBlank="1" showInputMessage="1" showErrorMessage="1" sqref="WVM982838:WVM983179 JA65334:JA65675 SW65334:SW65675 ACS65334:ACS65675 AMO65334:AMO65675 AWK65334:AWK65675 BGG65334:BGG65675 BQC65334:BQC65675 BZY65334:BZY65675 CJU65334:CJU65675 CTQ65334:CTQ65675 DDM65334:DDM65675 DNI65334:DNI65675 DXE65334:DXE65675 EHA65334:EHA65675 EQW65334:EQW65675 FAS65334:FAS65675 FKO65334:FKO65675 FUK65334:FUK65675 GEG65334:GEG65675 GOC65334:GOC65675 GXY65334:GXY65675 HHU65334:HHU65675 HRQ65334:HRQ65675 IBM65334:IBM65675 ILI65334:ILI65675 IVE65334:IVE65675 JFA65334:JFA65675 JOW65334:JOW65675 JYS65334:JYS65675 KIO65334:KIO65675 KSK65334:KSK65675 LCG65334:LCG65675 LMC65334:LMC65675 LVY65334:LVY65675 MFU65334:MFU65675 MPQ65334:MPQ65675 MZM65334:MZM65675 NJI65334:NJI65675 NTE65334:NTE65675 ODA65334:ODA65675 OMW65334:OMW65675 OWS65334:OWS65675 PGO65334:PGO65675 PQK65334:PQK65675 QAG65334:QAG65675 QKC65334:QKC65675 QTY65334:QTY65675 RDU65334:RDU65675 RNQ65334:RNQ65675 RXM65334:RXM65675 SHI65334:SHI65675 SRE65334:SRE65675 TBA65334:TBA65675 TKW65334:TKW65675 TUS65334:TUS65675 UEO65334:UEO65675 UOK65334:UOK65675 UYG65334:UYG65675 VIC65334:VIC65675 VRY65334:VRY65675 WBU65334:WBU65675 WLQ65334:WLQ65675 WVM65334:WVM65675 JA130870:JA131211 SW130870:SW131211 ACS130870:ACS131211 AMO130870:AMO131211 AWK130870:AWK131211 BGG130870:BGG131211 BQC130870:BQC131211 BZY130870:BZY131211 CJU130870:CJU131211 CTQ130870:CTQ131211 DDM130870:DDM131211 DNI130870:DNI131211 DXE130870:DXE131211 EHA130870:EHA131211 EQW130870:EQW131211 FAS130870:FAS131211 FKO130870:FKO131211 FUK130870:FUK131211 GEG130870:GEG131211 GOC130870:GOC131211 GXY130870:GXY131211 HHU130870:HHU131211 HRQ130870:HRQ131211 IBM130870:IBM131211 ILI130870:ILI131211 IVE130870:IVE131211 JFA130870:JFA131211 JOW130870:JOW131211 JYS130870:JYS131211 KIO130870:KIO131211 KSK130870:KSK131211 LCG130870:LCG131211 LMC130870:LMC131211 LVY130870:LVY131211 MFU130870:MFU131211 MPQ130870:MPQ131211 MZM130870:MZM131211 NJI130870:NJI131211 NTE130870:NTE131211 ODA130870:ODA131211 OMW130870:OMW131211 OWS130870:OWS131211 PGO130870:PGO131211 PQK130870:PQK131211 QAG130870:QAG131211 QKC130870:QKC131211 QTY130870:QTY131211 RDU130870:RDU131211 RNQ130870:RNQ131211 RXM130870:RXM131211 SHI130870:SHI131211 SRE130870:SRE131211 TBA130870:TBA131211 TKW130870:TKW131211 TUS130870:TUS131211 UEO130870:UEO131211 UOK130870:UOK131211 UYG130870:UYG131211 VIC130870:VIC131211 VRY130870:VRY131211 WBU130870:WBU131211 WLQ130870:WLQ131211 WVM130870:WVM131211 JA196406:JA196747 SW196406:SW196747 ACS196406:ACS196747 AMO196406:AMO196747 AWK196406:AWK196747 BGG196406:BGG196747 BQC196406:BQC196747 BZY196406:BZY196747 CJU196406:CJU196747 CTQ196406:CTQ196747 DDM196406:DDM196747 DNI196406:DNI196747 DXE196406:DXE196747 EHA196406:EHA196747 EQW196406:EQW196747 FAS196406:FAS196747 FKO196406:FKO196747 FUK196406:FUK196747 GEG196406:GEG196747 GOC196406:GOC196747 GXY196406:GXY196747 HHU196406:HHU196747 HRQ196406:HRQ196747 IBM196406:IBM196747 ILI196406:ILI196747 IVE196406:IVE196747 JFA196406:JFA196747 JOW196406:JOW196747 JYS196406:JYS196747 KIO196406:KIO196747 KSK196406:KSK196747 LCG196406:LCG196747 LMC196406:LMC196747 LVY196406:LVY196747 MFU196406:MFU196747 MPQ196406:MPQ196747 MZM196406:MZM196747 NJI196406:NJI196747 NTE196406:NTE196747 ODA196406:ODA196747 OMW196406:OMW196747 OWS196406:OWS196747 PGO196406:PGO196747 PQK196406:PQK196747 QAG196406:QAG196747 QKC196406:QKC196747 QTY196406:QTY196747 RDU196406:RDU196747 RNQ196406:RNQ196747 RXM196406:RXM196747 SHI196406:SHI196747 SRE196406:SRE196747 TBA196406:TBA196747 TKW196406:TKW196747 TUS196406:TUS196747 UEO196406:UEO196747 UOK196406:UOK196747 UYG196406:UYG196747 VIC196406:VIC196747 VRY196406:VRY196747 WBU196406:WBU196747 WLQ196406:WLQ196747 WVM196406:WVM196747 JA261942:JA262283 SW261942:SW262283 ACS261942:ACS262283 AMO261942:AMO262283 AWK261942:AWK262283 BGG261942:BGG262283 BQC261942:BQC262283 BZY261942:BZY262283 CJU261942:CJU262283 CTQ261942:CTQ262283 DDM261942:DDM262283 DNI261942:DNI262283 DXE261942:DXE262283 EHA261942:EHA262283 EQW261942:EQW262283 FAS261942:FAS262283 FKO261942:FKO262283 FUK261942:FUK262283 GEG261942:GEG262283 GOC261942:GOC262283 GXY261942:GXY262283 HHU261942:HHU262283 HRQ261942:HRQ262283 IBM261942:IBM262283 ILI261942:ILI262283 IVE261942:IVE262283 JFA261942:JFA262283 JOW261942:JOW262283 JYS261942:JYS262283 KIO261942:KIO262283 KSK261942:KSK262283 LCG261942:LCG262283 LMC261942:LMC262283 LVY261942:LVY262283 MFU261942:MFU262283 MPQ261942:MPQ262283 MZM261942:MZM262283 NJI261942:NJI262283 NTE261942:NTE262283 ODA261942:ODA262283 OMW261942:OMW262283 OWS261942:OWS262283 PGO261942:PGO262283 PQK261942:PQK262283 QAG261942:QAG262283 QKC261942:QKC262283 QTY261942:QTY262283 RDU261942:RDU262283 RNQ261942:RNQ262283 RXM261942:RXM262283 SHI261942:SHI262283 SRE261942:SRE262283 TBA261942:TBA262283 TKW261942:TKW262283 TUS261942:TUS262283 UEO261942:UEO262283 UOK261942:UOK262283 UYG261942:UYG262283 VIC261942:VIC262283 VRY261942:VRY262283 WBU261942:WBU262283 WLQ261942:WLQ262283 WVM261942:WVM262283 JA327478:JA327819 SW327478:SW327819 ACS327478:ACS327819 AMO327478:AMO327819 AWK327478:AWK327819 BGG327478:BGG327819 BQC327478:BQC327819 BZY327478:BZY327819 CJU327478:CJU327819 CTQ327478:CTQ327819 DDM327478:DDM327819 DNI327478:DNI327819 DXE327478:DXE327819 EHA327478:EHA327819 EQW327478:EQW327819 FAS327478:FAS327819 FKO327478:FKO327819 FUK327478:FUK327819 GEG327478:GEG327819 GOC327478:GOC327819 GXY327478:GXY327819 HHU327478:HHU327819 HRQ327478:HRQ327819 IBM327478:IBM327819 ILI327478:ILI327819 IVE327478:IVE327819 JFA327478:JFA327819 JOW327478:JOW327819 JYS327478:JYS327819 KIO327478:KIO327819 KSK327478:KSK327819 LCG327478:LCG327819 LMC327478:LMC327819 LVY327478:LVY327819 MFU327478:MFU327819 MPQ327478:MPQ327819 MZM327478:MZM327819 NJI327478:NJI327819 NTE327478:NTE327819 ODA327478:ODA327819 OMW327478:OMW327819 OWS327478:OWS327819 PGO327478:PGO327819 PQK327478:PQK327819 QAG327478:QAG327819 QKC327478:QKC327819 QTY327478:QTY327819 RDU327478:RDU327819 RNQ327478:RNQ327819 RXM327478:RXM327819 SHI327478:SHI327819 SRE327478:SRE327819 TBA327478:TBA327819 TKW327478:TKW327819 TUS327478:TUS327819 UEO327478:UEO327819 UOK327478:UOK327819 UYG327478:UYG327819 VIC327478:VIC327819 VRY327478:VRY327819 WBU327478:WBU327819 WLQ327478:WLQ327819 WVM327478:WVM327819 JA393014:JA393355 SW393014:SW393355 ACS393014:ACS393355 AMO393014:AMO393355 AWK393014:AWK393355 BGG393014:BGG393355 BQC393014:BQC393355 BZY393014:BZY393355 CJU393014:CJU393355 CTQ393014:CTQ393355 DDM393014:DDM393355 DNI393014:DNI393355 DXE393014:DXE393355 EHA393014:EHA393355 EQW393014:EQW393355 FAS393014:FAS393355 FKO393014:FKO393355 FUK393014:FUK393355 GEG393014:GEG393355 GOC393014:GOC393355 GXY393014:GXY393355 HHU393014:HHU393355 HRQ393014:HRQ393355 IBM393014:IBM393355 ILI393014:ILI393355 IVE393014:IVE393355 JFA393014:JFA393355 JOW393014:JOW393355 JYS393014:JYS393355 KIO393014:KIO393355 KSK393014:KSK393355 LCG393014:LCG393355 LMC393014:LMC393355 LVY393014:LVY393355 MFU393014:MFU393355 MPQ393014:MPQ393355 MZM393014:MZM393355 NJI393014:NJI393355 NTE393014:NTE393355 ODA393014:ODA393355 OMW393014:OMW393355 OWS393014:OWS393355 PGO393014:PGO393355 PQK393014:PQK393355 QAG393014:QAG393355 QKC393014:QKC393355 QTY393014:QTY393355 RDU393014:RDU393355 RNQ393014:RNQ393355 RXM393014:RXM393355 SHI393014:SHI393355 SRE393014:SRE393355 TBA393014:TBA393355 TKW393014:TKW393355 TUS393014:TUS393355 UEO393014:UEO393355 UOK393014:UOK393355 UYG393014:UYG393355 VIC393014:VIC393355 VRY393014:VRY393355 WBU393014:WBU393355 WLQ393014:WLQ393355 WVM393014:WVM393355 JA458550:JA458891 SW458550:SW458891 ACS458550:ACS458891 AMO458550:AMO458891 AWK458550:AWK458891 BGG458550:BGG458891 BQC458550:BQC458891 BZY458550:BZY458891 CJU458550:CJU458891 CTQ458550:CTQ458891 DDM458550:DDM458891 DNI458550:DNI458891 DXE458550:DXE458891 EHA458550:EHA458891 EQW458550:EQW458891 FAS458550:FAS458891 FKO458550:FKO458891 FUK458550:FUK458891 GEG458550:GEG458891 GOC458550:GOC458891 GXY458550:GXY458891 HHU458550:HHU458891 HRQ458550:HRQ458891 IBM458550:IBM458891 ILI458550:ILI458891 IVE458550:IVE458891 JFA458550:JFA458891 JOW458550:JOW458891 JYS458550:JYS458891 KIO458550:KIO458891 KSK458550:KSK458891 LCG458550:LCG458891 LMC458550:LMC458891 LVY458550:LVY458891 MFU458550:MFU458891 MPQ458550:MPQ458891 MZM458550:MZM458891 NJI458550:NJI458891 NTE458550:NTE458891 ODA458550:ODA458891 OMW458550:OMW458891 OWS458550:OWS458891 PGO458550:PGO458891 PQK458550:PQK458891 QAG458550:QAG458891 QKC458550:QKC458891 QTY458550:QTY458891 RDU458550:RDU458891 RNQ458550:RNQ458891 RXM458550:RXM458891 SHI458550:SHI458891 SRE458550:SRE458891 TBA458550:TBA458891 TKW458550:TKW458891 TUS458550:TUS458891 UEO458550:UEO458891 UOK458550:UOK458891 UYG458550:UYG458891 VIC458550:VIC458891 VRY458550:VRY458891 WBU458550:WBU458891 WLQ458550:WLQ458891 WVM458550:WVM458891 JA524086:JA524427 SW524086:SW524427 ACS524086:ACS524427 AMO524086:AMO524427 AWK524086:AWK524427 BGG524086:BGG524427 BQC524086:BQC524427 BZY524086:BZY524427 CJU524086:CJU524427 CTQ524086:CTQ524427 DDM524086:DDM524427 DNI524086:DNI524427 DXE524086:DXE524427 EHA524086:EHA524427 EQW524086:EQW524427 FAS524086:FAS524427 FKO524086:FKO524427 FUK524086:FUK524427 GEG524086:GEG524427 GOC524086:GOC524427 GXY524086:GXY524427 HHU524086:HHU524427 HRQ524086:HRQ524427 IBM524086:IBM524427 ILI524086:ILI524427 IVE524086:IVE524427 JFA524086:JFA524427 JOW524086:JOW524427 JYS524086:JYS524427 KIO524086:KIO524427 KSK524086:KSK524427 LCG524086:LCG524427 LMC524086:LMC524427 LVY524086:LVY524427 MFU524086:MFU524427 MPQ524086:MPQ524427 MZM524086:MZM524427 NJI524086:NJI524427 NTE524086:NTE524427 ODA524086:ODA524427 OMW524086:OMW524427 OWS524086:OWS524427 PGO524086:PGO524427 PQK524086:PQK524427 QAG524086:QAG524427 QKC524086:QKC524427 QTY524086:QTY524427 RDU524086:RDU524427 RNQ524086:RNQ524427 RXM524086:RXM524427 SHI524086:SHI524427 SRE524086:SRE524427 TBA524086:TBA524427 TKW524086:TKW524427 TUS524086:TUS524427 UEO524086:UEO524427 UOK524086:UOK524427 UYG524086:UYG524427 VIC524086:VIC524427 VRY524086:VRY524427 WBU524086:WBU524427 WLQ524086:WLQ524427 WVM524086:WVM524427 JA589622:JA589963 SW589622:SW589963 ACS589622:ACS589963 AMO589622:AMO589963 AWK589622:AWK589963 BGG589622:BGG589963 BQC589622:BQC589963 BZY589622:BZY589963 CJU589622:CJU589963 CTQ589622:CTQ589963 DDM589622:DDM589963 DNI589622:DNI589963 DXE589622:DXE589963 EHA589622:EHA589963 EQW589622:EQW589963 FAS589622:FAS589963 FKO589622:FKO589963 FUK589622:FUK589963 GEG589622:GEG589963 GOC589622:GOC589963 GXY589622:GXY589963 HHU589622:HHU589963 HRQ589622:HRQ589963 IBM589622:IBM589963 ILI589622:ILI589963 IVE589622:IVE589963 JFA589622:JFA589963 JOW589622:JOW589963 JYS589622:JYS589963 KIO589622:KIO589963 KSK589622:KSK589963 LCG589622:LCG589963 LMC589622:LMC589963 LVY589622:LVY589963 MFU589622:MFU589963 MPQ589622:MPQ589963 MZM589622:MZM589963 NJI589622:NJI589963 NTE589622:NTE589963 ODA589622:ODA589963 OMW589622:OMW589963 OWS589622:OWS589963 PGO589622:PGO589963 PQK589622:PQK589963 QAG589622:QAG589963 QKC589622:QKC589963 QTY589622:QTY589963 RDU589622:RDU589963 RNQ589622:RNQ589963 RXM589622:RXM589963 SHI589622:SHI589963 SRE589622:SRE589963 TBA589622:TBA589963 TKW589622:TKW589963 TUS589622:TUS589963 UEO589622:UEO589963 UOK589622:UOK589963 UYG589622:UYG589963 VIC589622:VIC589963 VRY589622:VRY589963 WBU589622:WBU589963 WLQ589622:WLQ589963 WVM589622:WVM589963 JA655158:JA655499 SW655158:SW655499 ACS655158:ACS655499 AMO655158:AMO655499 AWK655158:AWK655499 BGG655158:BGG655499 BQC655158:BQC655499 BZY655158:BZY655499 CJU655158:CJU655499 CTQ655158:CTQ655499 DDM655158:DDM655499 DNI655158:DNI655499 DXE655158:DXE655499 EHA655158:EHA655499 EQW655158:EQW655499 FAS655158:FAS655499 FKO655158:FKO655499 FUK655158:FUK655499 GEG655158:GEG655499 GOC655158:GOC655499 GXY655158:GXY655499 HHU655158:HHU655499 HRQ655158:HRQ655499 IBM655158:IBM655499 ILI655158:ILI655499 IVE655158:IVE655499 JFA655158:JFA655499 JOW655158:JOW655499 JYS655158:JYS655499 KIO655158:KIO655499 KSK655158:KSK655499 LCG655158:LCG655499 LMC655158:LMC655499 LVY655158:LVY655499 MFU655158:MFU655499 MPQ655158:MPQ655499 MZM655158:MZM655499 NJI655158:NJI655499 NTE655158:NTE655499 ODA655158:ODA655499 OMW655158:OMW655499 OWS655158:OWS655499 PGO655158:PGO655499 PQK655158:PQK655499 QAG655158:QAG655499 QKC655158:QKC655499 QTY655158:QTY655499 RDU655158:RDU655499 RNQ655158:RNQ655499 RXM655158:RXM655499 SHI655158:SHI655499 SRE655158:SRE655499 TBA655158:TBA655499 TKW655158:TKW655499 TUS655158:TUS655499 UEO655158:UEO655499 UOK655158:UOK655499 UYG655158:UYG655499 VIC655158:VIC655499 VRY655158:VRY655499 WBU655158:WBU655499 WLQ655158:WLQ655499 WVM655158:WVM655499 JA720694:JA721035 SW720694:SW721035 ACS720694:ACS721035 AMO720694:AMO721035 AWK720694:AWK721035 BGG720694:BGG721035 BQC720694:BQC721035 BZY720694:BZY721035 CJU720694:CJU721035 CTQ720694:CTQ721035 DDM720694:DDM721035 DNI720694:DNI721035 DXE720694:DXE721035 EHA720694:EHA721035 EQW720694:EQW721035 FAS720694:FAS721035 FKO720694:FKO721035 FUK720694:FUK721035 GEG720694:GEG721035 GOC720694:GOC721035 GXY720694:GXY721035 HHU720694:HHU721035 HRQ720694:HRQ721035 IBM720694:IBM721035 ILI720694:ILI721035 IVE720694:IVE721035 JFA720694:JFA721035 JOW720694:JOW721035 JYS720694:JYS721035 KIO720694:KIO721035 KSK720694:KSK721035 LCG720694:LCG721035 LMC720694:LMC721035 LVY720694:LVY721035 MFU720694:MFU721035 MPQ720694:MPQ721035 MZM720694:MZM721035 NJI720694:NJI721035 NTE720694:NTE721035 ODA720694:ODA721035 OMW720694:OMW721035 OWS720694:OWS721035 PGO720694:PGO721035 PQK720694:PQK721035 QAG720694:QAG721035 QKC720694:QKC721035 QTY720694:QTY721035 RDU720694:RDU721035 RNQ720694:RNQ721035 RXM720694:RXM721035 SHI720694:SHI721035 SRE720694:SRE721035 TBA720694:TBA721035 TKW720694:TKW721035 TUS720694:TUS721035 UEO720694:UEO721035 UOK720694:UOK721035 UYG720694:UYG721035 VIC720694:VIC721035 VRY720694:VRY721035 WBU720694:WBU721035 WLQ720694:WLQ721035 WVM720694:WVM721035 JA786230:JA786571 SW786230:SW786571 ACS786230:ACS786571 AMO786230:AMO786571 AWK786230:AWK786571 BGG786230:BGG786571 BQC786230:BQC786571 BZY786230:BZY786571 CJU786230:CJU786571 CTQ786230:CTQ786571 DDM786230:DDM786571 DNI786230:DNI786571 DXE786230:DXE786571 EHA786230:EHA786571 EQW786230:EQW786571 FAS786230:FAS786571 FKO786230:FKO786571 FUK786230:FUK786571 GEG786230:GEG786571 GOC786230:GOC786571 GXY786230:GXY786571 HHU786230:HHU786571 HRQ786230:HRQ786571 IBM786230:IBM786571 ILI786230:ILI786571 IVE786230:IVE786571 JFA786230:JFA786571 JOW786230:JOW786571 JYS786230:JYS786571 KIO786230:KIO786571 KSK786230:KSK786571 LCG786230:LCG786571 LMC786230:LMC786571 LVY786230:LVY786571 MFU786230:MFU786571 MPQ786230:MPQ786571 MZM786230:MZM786571 NJI786230:NJI786571 NTE786230:NTE786571 ODA786230:ODA786571 OMW786230:OMW786571 OWS786230:OWS786571 PGO786230:PGO786571 PQK786230:PQK786571 QAG786230:QAG786571 QKC786230:QKC786571 QTY786230:QTY786571 RDU786230:RDU786571 RNQ786230:RNQ786571 RXM786230:RXM786571 SHI786230:SHI786571 SRE786230:SRE786571 TBA786230:TBA786571 TKW786230:TKW786571 TUS786230:TUS786571 UEO786230:UEO786571 UOK786230:UOK786571 UYG786230:UYG786571 VIC786230:VIC786571 VRY786230:VRY786571 WBU786230:WBU786571 WLQ786230:WLQ786571 WVM786230:WVM786571 JA851766:JA852107 SW851766:SW852107 ACS851766:ACS852107 AMO851766:AMO852107 AWK851766:AWK852107 BGG851766:BGG852107 BQC851766:BQC852107 BZY851766:BZY852107 CJU851766:CJU852107 CTQ851766:CTQ852107 DDM851766:DDM852107 DNI851766:DNI852107 DXE851766:DXE852107 EHA851766:EHA852107 EQW851766:EQW852107 FAS851766:FAS852107 FKO851766:FKO852107 FUK851766:FUK852107 GEG851766:GEG852107 GOC851766:GOC852107 GXY851766:GXY852107 HHU851766:HHU852107 HRQ851766:HRQ852107 IBM851766:IBM852107 ILI851766:ILI852107 IVE851766:IVE852107 JFA851766:JFA852107 JOW851766:JOW852107 JYS851766:JYS852107 KIO851766:KIO852107 KSK851766:KSK852107 LCG851766:LCG852107 LMC851766:LMC852107 LVY851766:LVY852107 MFU851766:MFU852107 MPQ851766:MPQ852107 MZM851766:MZM852107 NJI851766:NJI852107 NTE851766:NTE852107 ODA851766:ODA852107 OMW851766:OMW852107 OWS851766:OWS852107 PGO851766:PGO852107 PQK851766:PQK852107 QAG851766:QAG852107 QKC851766:QKC852107 QTY851766:QTY852107 RDU851766:RDU852107 RNQ851766:RNQ852107 RXM851766:RXM852107 SHI851766:SHI852107 SRE851766:SRE852107 TBA851766:TBA852107 TKW851766:TKW852107 TUS851766:TUS852107 UEO851766:UEO852107 UOK851766:UOK852107 UYG851766:UYG852107 VIC851766:VIC852107 VRY851766:VRY852107 WBU851766:WBU852107 WLQ851766:WLQ852107 WVM851766:WVM852107 JA917302:JA917643 SW917302:SW917643 ACS917302:ACS917643 AMO917302:AMO917643 AWK917302:AWK917643 BGG917302:BGG917643 BQC917302:BQC917643 BZY917302:BZY917643 CJU917302:CJU917643 CTQ917302:CTQ917643 DDM917302:DDM917643 DNI917302:DNI917643 DXE917302:DXE917643 EHA917302:EHA917643 EQW917302:EQW917643 FAS917302:FAS917643 FKO917302:FKO917643 FUK917302:FUK917643 GEG917302:GEG917643 GOC917302:GOC917643 GXY917302:GXY917643 HHU917302:HHU917643 HRQ917302:HRQ917643 IBM917302:IBM917643 ILI917302:ILI917643 IVE917302:IVE917643 JFA917302:JFA917643 JOW917302:JOW917643 JYS917302:JYS917643 KIO917302:KIO917643 KSK917302:KSK917643 LCG917302:LCG917643 LMC917302:LMC917643 LVY917302:LVY917643 MFU917302:MFU917643 MPQ917302:MPQ917643 MZM917302:MZM917643 NJI917302:NJI917643 NTE917302:NTE917643 ODA917302:ODA917643 OMW917302:OMW917643 OWS917302:OWS917643 PGO917302:PGO917643 PQK917302:PQK917643 QAG917302:QAG917643 QKC917302:QKC917643 QTY917302:QTY917643 RDU917302:RDU917643 RNQ917302:RNQ917643 RXM917302:RXM917643 SHI917302:SHI917643 SRE917302:SRE917643 TBA917302:TBA917643 TKW917302:TKW917643 TUS917302:TUS917643 UEO917302:UEO917643 UOK917302:UOK917643 UYG917302:UYG917643 VIC917302:VIC917643 VRY917302:VRY917643 WBU917302:WBU917643 WLQ917302:WLQ917643 WVM917302:WVM917643 JA982838:JA983179 SW982838:SW983179 ACS982838:ACS983179 AMO982838:AMO983179 AWK982838:AWK983179 BGG982838:BGG983179 BQC982838:BQC983179 BZY982838:BZY983179 CJU982838:CJU983179 CTQ982838:CTQ983179 DDM982838:DDM983179 DNI982838:DNI983179 DXE982838:DXE983179 EHA982838:EHA983179 EQW982838:EQW983179 FAS982838:FAS983179 FKO982838:FKO983179 FUK982838:FUK983179 GEG982838:GEG983179 GOC982838:GOC983179 GXY982838:GXY983179 HHU982838:HHU983179 HRQ982838:HRQ983179 IBM982838:IBM983179 ILI982838:ILI983179 IVE982838:IVE983179 JFA982838:JFA983179 JOW982838:JOW983179 JYS982838:JYS983179 KIO982838:KIO983179 KSK982838:KSK983179 LCG982838:LCG983179 LMC982838:LMC983179 LVY982838:LVY983179 MFU982838:MFU983179 MPQ982838:MPQ983179 MZM982838:MZM983179 NJI982838:NJI983179 NTE982838:NTE983179 ODA982838:ODA983179 OMW982838:OMW983179 OWS982838:OWS983179 PGO982838:PGO983179 PQK982838:PQK983179 QAG982838:QAG983179 QKC982838:QKC983179 QTY982838:QTY983179 RDU982838:RDU983179 RNQ982838:RNQ983179 RXM982838:RXM983179 SHI982838:SHI983179 SRE982838:SRE983179 TBA982838:TBA983179 TKW982838:TKW983179 TUS982838:TUS983179 UEO982838:UEO983179 UOK982838:UOK983179 UYG982838:UYG983179 VIC982838:VIC983179 VRY982838:VRY983179 WBU982838:WBU983179 WLQ982838:WLQ983179 WVM7:WVM149 WLQ7:WLQ149 WBU7:WBU149 VRY7:VRY149 VIC7:VIC149 UYG7:UYG149 UOK7:UOK149 UEO7:UEO149 TUS7:TUS149 TKW7:TKW149 TBA7:TBA149 SRE7:SRE149 SHI7:SHI149 RXM7:RXM149 RNQ7:RNQ149 RDU7:RDU149 QTY7:QTY149 QKC7:QKC149 QAG7:QAG149 PQK7:PQK149 PGO7:PGO149 OWS7:OWS149 OMW7:OMW149 ODA7:ODA149 NTE7:NTE149 NJI7:NJI149 MZM7:MZM149 MPQ7:MPQ149 MFU7:MFU149 LVY7:LVY149 LMC7:LMC149 LCG7:LCG149 KSK7:KSK149 KIO7:KIO149 JYS7:JYS149 JOW7:JOW149 JFA7:JFA149 IVE7:IVE149 ILI7:ILI149 IBM7:IBM149 HRQ7:HRQ149 HHU7:HHU149 GXY7:GXY149 GOC7:GOC149 GEG7:GEG149 FUK7:FUK149 FKO7:FKO149 FAS7:FAS149 EQW7:EQW149 EHA7:EHA149 DXE7:DXE149 DNI7:DNI149 DDM7:DDM149 CTQ7:CTQ149 CJU7:CJU149 BZY7:BZY149 BQC7:BQC149 BGG7:BGG149 AWK7:AWK149 AMO7:AMO149 ACS7:ACS149 SW7:SW149 JA7:JA149 H65294:H65635 H130830:H131171 H196366:H196707 H261902:H262243 H327438:H327779 H392974:H393315 H458510:H458851 H524046:H524387 H589582:H589923 H655118:H655459 H720654:H720995 H786190:H786531 H851726:H852067 H917262:H917603 H982798:H983139 L982798:L983139 L65294:L65635 L130830:L131171 L196366:L196707 L261902:L262243 L327438:L327779 L392974:L393315 L458510:L458851 L524046:L524387 L589582:L589923 L655118:L655459 L720654:L720995 L786190:L786531 L851726:L852067 L917262:L917603" xr:uid="{00000000-0002-0000-0400-000003000000}">
      <formula1>1</formula1>
      <formula2>305</formula2>
    </dataValidation>
    <dataValidation type="list" allowBlank="1" showInputMessage="1" showErrorMessage="1" sqref="RDZ982838:RDZ983179 QUD982838:QUD983179 RNV982838:RNV983179 JF65334:JF65675 TB65334:TB65675 ACX65334:ACX65675 AMT65334:AMT65675 AWP65334:AWP65675 BGL65334:BGL65675 BQH65334:BQH65675 CAD65334:CAD65675 CJZ65334:CJZ65675 CTV65334:CTV65675 DDR65334:DDR65675 DNN65334:DNN65675 DXJ65334:DXJ65675 EHF65334:EHF65675 ERB65334:ERB65675 FAX65334:FAX65675 FKT65334:FKT65675 FUP65334:FUP65675 GEL65334:GEL65675 GOH65334:GOH65675 GYD65334:GYD65675 HHZ65334:HHZ65675 HRV65334:HRV65675 IBR65334:IBR65675 ILN65334:ILN65675 IVJ65334:IVJ65675 JFF65334:JFF65675 JPB65334:JPB65675 JYX65334:JYX65675 KIT65334:KIT65675 KSP65334:KSP65675 LCL65334:LCL65675 LMH65334:LMH65675 LWD65334:LWD65675 MFZ65334:MFZ65675 MPV65334:MPV65675 MZR65334:MZR65675 NJN65334:NJN65675 NTJ65334:NTJ65675 ODF65334:ODF65675 ONB65334:ONB65675 OWX65334:OWX65675 PGT65334:PGT65675 PQP65334:PQP65675 QAL65334:QAL65675 QKH65334:QKH65675 QUD65334:QUD65675 RDZ65334:RDZ65675 RNV65334:RNV65675 RXR65334:RXR65675 SHN65334:SHN65675 SRJ65334:SRJ65675 TBF65334:TBF65675 TLB65334:TLB65675 TUX65334:TUX65675 UET65334:UET65675 UOP65334:UOP65675 UYL65334:UYL65675 VIH65334:VIH65675 VSD65334:VSD65675 WBZ65334:WBZ65675 WLV65334:WLV65675 WVR65334:WVR65675 RXR982838:RXR983179 JF130870:JF131211 TB130870:TB131211 ACX130870:ACX131211 AMT130870:AMT131211 AWP130870:AWP131211 BGL130870:BGL131211 BQH130870:BQH131211 CAD130870:CAD131211 CJZ130870:CJZ131211 CTV130870:CTV131211 DDR130870:DDR131211 DNN130870:DNN131211 DXJ130870:DXJ131211 EHF130870:EHF131211 ERB130870:ERB131211 FAX130870:FAX131211 FKT130870:FKT131211 FUP130870:FUP131211 GEL130870:GEL131211 GOH130870:GOH131211 GYD130870:GYD131211 HHZ130870:HHZ131211 HRV130870:HRV131211 IBR130870:IBR131211 ILN130870:ILN131211 IVJ130870:IVJ131211 JFF130870:JFF131211 JPB130870:JPB131211 JYX130870:JYX131211 KIT130870:KIT131211 KSP130870:KSP131211 LCL130870:LCL131211 LMH130870:LMH131211 LWD130870:LWD131211 MFZ130870:MFZ131211 MPV130870:MPV131211 MZR130870:MZR131211 NJN130870:NJN131211 NTJ130870:NTJ131211 ODF130870:ODF131211 ONB130870:ONB131211 OWX130870:OWX131211 PGT130870:PGT131211 PQP130870:PQP131211 QAL130870:QAL131211 QKH130870:QKH131211 QUD130870:QUD131211 RDZ130870:RDZ131211 RNV130870:RNV131211 RXR130870:RXR131211 SHN130870:SHN131211 SRJ130870:SRJ131211 TBF130870:TBF131211 TLB130870:TLB131211 TUX130870:TUX131211 UET130870:UET131211 UOP130870:UOP131211 UYL130870:UYL131211 VIH130870:VIH131211 VSD130870:VSD131211 WBZ130870:WBZ131211 WLV130870:WLV131211 WVR130870:WVR131211 SHN982838:SHN983179 JF196406:JF196747 TB196406:TB196747 ACX196406:ACX196747 AMT196406:AMT196747 AWP196406:AWP196747 BGL196406:BGL196747 BQH196406:BQH196747 CAD196406:CAD196747 CJZ196406:CJZ196747 CTV196406:CTV196747 DDR196406:DDR196747 DNN196406:DNN196747 DXJ196406:DXJ196747 EHF196406:EHF196747 ERB196406:ERB196747 FAX196406:FAX196747 FKT196406:FKT196747 FUP196406:FUP196747 GEL196406:GEL196747 GOH196406:GOH196747 GYD196406:GYD196747 HHZ196406:HHZ196747 HRV196406:HRV196747 IBR196406:IBR196747 ILN196406:ILN196747 IVJ196406:IVJ196747 JFF196406:JFF196747 JPB196406:JPB196747 JYX196406:JYX196747 KIT196406:KIT196747 KSP196406:KSP196747 LCL196406:LCL196747 LMH196406:LMH196747 LWD196406:LWD196747 MFZ196406:MFZ196747 MPV196406:MPV196747 MZR196406:MZR196747 NJN196406:NJN196747 NTJ196406:NTJ196747 ODF196406:ODF196747 ONB196406:ONB196747 OWX196406:OWX196747 PGT196406:PGT196747 PQP196406:PQP196747 QAL196406:QAL196747 QKH196406:QKH196747 QUD196406:QUD196747 RDZ196406:RDZ196747 RNV196406:RNV196747 RXR196406:RXR196747 SHN196406:SHN196747 SRJ196406:SRJ196747 TBF196406:TBF196747 TLB196406:TLB196747 TUX196406:TUX196747 UET196406:UET196747 UOP196406:UOP196747 UYL196406:UYL196747 VIH196406:VIH196747 VSD196406:VSD196747 WBZ196406:WBZ196747 WLV196406:WLV196747 WVR196406:WVR196747 SRJ982838:SRJ983179 JF261942:JF262283 TB261942:TB262283 ACX261942:ACX262283 AMT261942:AMT262283 AWP261942:AWP262283 BGL261942:BGL262283 BQH261942:BQH262283 CAD261942:CAD262283 CJZ261942:CJZ262283 CTV261942:CTV262283 DDR261942:DDR262283 DNN261942:DNN262283 DXJ261942:DXJ262283 EHF261942:EHF262283 ERB261942:ERB262283 FAX261942:FAX262283 FKT261942:FKT262283 FUP261942:FUP262283 GEL261942:GEL262283 GOH261942:GOH262283 GYD261942:GYD262283 HHZ261942:HHZ262283 HRV261942:HRV262283 IBR261942:IBR262283 ILN261942:ILN262283 IVJ261942:IVJ262283 JFF261942:JFF262283 JPB261942:JPB262283 JYX261942:JYX262283 KIT261942:KIT262283 KSP261942:KSP262283 LCL261942:LCL262283 LMH261942:LMH262283 LWD261942:LWD262283 MFZ261942:MFZ262283 MPV261942:MPV262283 MZR261942:MZR262283 NJN261942:NJN262283 NTJ261942:NTJ262283 ODF261942:ODF262283 ONB261942:ONB262283 OWX261942:OWX262283 PGT261942:PGT262283 PQP261942:PQP262283 QAL261942:QAL262283 QKH261942:QKH262283 QUD261942:QUD262283 RDZ261942:RDZ262283 RNV261942:RNV262283 RXR261942:RXR262283 SHN261942:SHN262283 SRJ261942:SRJ262283 TBF261942:TBF262283 TLB261942:TLB262283 TUX261942:TUX262283 UET261942:UET262283 UOP261942:UOP262283 UYL261942:UYL262283 VIH261942:VIH262283 VSD261942:VSD262283 WBZ261942:WBZ262283 WLV261942:WLV262283 WVR261942:WVR262283 TBF982838:TBF983179 JF327478:JF327819 TB327478:TB327819 ACX327478:ACX327819 AMT327478:AMT327819 AWP327478:AWP327819 BGL327478:BGL327819 BQH327478:BQH327819 CAD327478:CAD327819 CJZ327478:CJZ327819 CTV327478:CTV327819 DDR327478:DDR327819 DNN327478:DNN327819 DXJ327478:DXJ327819 EHF327478:EHF327819 ERB327478:ERB327819 FAX327478:FAX327819 FKT327478:FKT327819 FUP327478:FUP327819 GEL327478:GEL327819 GOH327478:GOH327819 GYD327478:GYD327819 HHZ327478:HHZ327819 HRV327478:HRV327819 IBR327478:IBR327819 ILN327478:ILN327819 IVJ327478:IVJ327819 JFF327478:JFF327819 JPB327478:JPB327819 JYX327478:JYX327819 KIT327478:KIT327819 KSP327478:KSP327819 LCL327478:LCL327819 LMH327478:LMH327819 LWD327478:LWD327819 MFZ327478:MFZ327819 MPV327478:MPV327819 MZR327478:MZR327819 NJN327478:NJN327819 NTJ327478:NTJ327819 ODF327478:ODF327819 ONB327478:ONB327819 OWX327478:OWX327819 PGT327478:PGT327819 PQP327478:PQP327819 QAL327478:QAL327819 QKH327478:QKH327819 QUD327478:QUD327819 RDZ327478:RDZ327819 RNV327478:RNV327819 RXR327478:RXR327819 SHN327478:SHN327819 SRJ327478:SRJ327819 TBF327478:TBF327819 TLB327478:TLB327819 TUX327478:TUX327819 UET327478:UET327819 UOP327478:UOP327819 UYL327478:UYL327819 VIH327478:VIH327819 VSD327478:VSD327819 WBZ327478:WBZ327819 WLV327478:WLV327819 WVR327478:WVR327819 TLB982838:TLB983179 JF393014:JF393355 TB393014:TB393355 ACX393014:ACX393355 AMT393014:AMT393355 AWP393014:AWP393355 BGL393014:BGL393355 BQH393014:BQH393355 CAD393014:CAD393355 CJZ393014:CJZ393355 CTV393014:CTV393355 DDR393014:DDR393355 DNN393014:DNN393355 DXJ393014:DXJ393355 EHF393014:EHF393355 ERB393014:ERB393355 FAX393014:FAX393355 FKT393014:FKT393355 FUP393014:FUP393355 GEL393014:GEL393355 GOH393014:GOH393355 GYD393014:GYD393355 HHZ393014:HHZ393355 HRV393014:HRV393355 IBR393014:IBR393355 ILN393014:ILN393355 IVJ393014:IVJ393355 JFF393014:JFF393355 JPB393014:JPB393355 JYX393014:JYX393355 KIT393014:KIT393355 KSP393014:KSP393355 LCL393014:LCL393355 LMH393014:LMH393355 LWD393014:LWD393355 MFZ393014:MFZ393355 MPV393014:MPV393355 MZR393014:MZR393355 NJN393014:NJN393355 NTJ393014:NTJ393355 ODF393014:ODF393355 ONB393014:ONB393355 OWX393014:OWX393355 PGT393014:PGT393355 PQP393014:PQP393355 QAL393014:QAL393355 QKH393014:QKH393355 QUD393014:QUD393355 RDZ393014:RDZ393355 RNV393014:RNV393355 RXR393014:RXR393355 SHN393014:SHN393355 SRJ393014:SRJ393355 TBF393014:TBF393355 TLB393014:TLB393355 TUX393014:TUX393355 UET393014:UET393355 UOP393014:UOP393355 UYL393014:UYL393355 VIH393014:VIH393355 VSD393014:VSD393355 WBZ393014:WBZ393355 WLV393014:WLV393355 WVR393014:WVR393355 TUX982838:TUX983179 JF458550:JF458891 TB458550:TB458891 ACX458550:ACX458891 AMT458550:AMT458891 AWP458550:AWP458891 BGL458550:BGL458891 BQH458550:BQH458891 CAD458550:CAD458891 CJZ458550:CJZ458891 CTV458550:CTV458891 DDR458550:DDR458891 DNN458550:DNN458891 DXJ458550:DXJ458891 EHF458550:EHF458891 ERB458550:ERB458891 FAX458550:FAX458891 FKT458550:FKT458891 FUP458550:FUP458891 GEL458550:GEL458891 GOH458550:GOH458891 GYD458550:GYD458891 HHZ458550:HHZ458891 HRV458550:HRV458891 IBR458550:IBR458891 ILN458550:ILN458891 IVJ458550:IVJ458891 JFF458550:JFF458891 JPB458550:JPB458891 JYX458550:JYX458891 KIT458550:KIT458891 KSP458550:KSP458891 LCL458550:LCL458891 LMH458550:LMH458891 LWD458550:LWD458891 MFZ458550:MFZ458891 MPV458550:MPV458891 MZR458550:MZR458891 NJN458550:NJN458891 NTJ458550:NTJ458891 ODF458550:ODF458891 ONB458550:ONB458891 OWX458550:OWX458891 PGT458550:PGT458891 PQP458550:PQP458891 QAL458550:QAL458891 QKH458550:QKH458891 QUD458550:QUD458891 RDZ458550:RDZ458891 RNV458550:RNV458891 RXR458550:RXR458891 SHN458550:SHN458891 SRJ458550:SRJ458891 TBF458550:TBF458891 TLB458550:TLB458891 TUX458550:TUX458891 UET458550:UET458891 UOP458550:UOP458891 UYL458550:UYL458891 VIH458550:VIH458891 VSD458550:VSD458891 WBZ458550:WBZ458891 WLV458550:WLV458891 WVR458550:WVR458891 UET982838:UET983179 JF524086:JF524427 TB524086:TB524427 ACX524086:ACX524427 AMT524086:AMT524427 AWP524086:AWP524427 BGL524086:BGL524427 BQH524086:BQH524427 CAD524086:CAD524427 CJZ524086:CJZ524427 CTV524086:CTV524427 DDR524086:DDR524427 DNN524086:DNN524427 DXJ524086:DXJ524427 EHF524086:EHF524427 ERB524086:ERB524427 FAX524086:FAX524427 FKT524086:FKT524427 FUP524086:FUP524427 GEL524086:GEL524427 GOH524086:GOH524427 GYD524086:GYD524427 HHZ524086:HHZ524427 HRV524086:HRV524427 IBR524086:IBR524427 ILN524086:ILN524427 IVJ524086:IVJ524427 JFF524086:JFF524427 JPB524086:JPB524427 JYX524086:JYX524427 KIT524086:KIT524427 KSP524086:KSP524427 LCL524086:LCL524427 LMH524086:LMH524427 LWD524086:LWD524427 MFZ524086:MFZ524427 MPV524086:MPV524427 MZR524086:MZR524427 NJN524086:NJN524427 NTJ524086:NTJ524427 ODF524086:ODF524427 ONB524086:ONB524427 OWX524086:OWX524427 PGT524086:PGT524427 PQP524086:PQP524427 QAL524086:QAL524427 QKH524086:QKH524427 QUD524086:QUD524427 RDZ524086:RDZ524427 RNV524086:RNV524427 RXR524086:RXR524427 SHN524086:SHN524427 SRJ524086:SRJ524427 TBF524086:TBF524427 TLB524086:TLB524427 TUX524086:TUX524427 UET524086:UET524427 UOP524086:UOP524427 UYL524086:UYL524427 VIH524086:VIH524427 VSD524086:VSD524427 WBZ524086:WBZ524427 WLV524086:WLV524427 WVR524086:WVR524427 UOP982838:UOP983179 JF589622:JF589963 TB589622:TB589963 ACX589622:ACX589963 AMT589622:AMT589963 AWP589622:AWP589963 BGL589622:BGL589963 BQH589622:BQH589963 CAD589622:CAD589963 CJZ589622:CJZ589963 CTV589622:CTV589963 DDR589622:DDR589963 DNN589622:DNN589963 DXJ589622:DXJ589963 EHF589622:EHF589963 ERB589622:ERB589963 FAX589622:FAX589963 FKT589622:FKT589963 FUP589622:FUP589963 GEL589622:GEL589963 GOH589622:GOH589963 GYD589622:GYD589963 HHZ589622:HHZ589963 HRV589622:HRV589963 IBR589622:IBR589963 ILN589622:ILN589963 IVJ589622:IVJ589963 JFF589622:JFF589963 JPB589622:JPB589963 JYX589622:JYX589963 KIT589622:KIT589963 KSP589622:KSP589963 LCL589622:LCL589963 LMH589622:LMH589963 LWD589622:LWD589963 MFZ589622:MFZ589963 MPV589622:MPV589963 MZR589622:MZR589963 NJN589622:NJN589963 NTJ589622:NTJ589963 ODF589622:ODF589963 ONB589622:ONB589963 OWX589622:OWX589963 PGT589622:PGT589963 PQP589622:PQP589963 QAL589622:QAL589963 QKH589622:QKH589963 QUD589622:QUD589963 RDZ589622:RDZ589963 RNV589622:RNV589963 RXR589622:RXR589963 SHN589622:SHN589963 SRJ589622:SRJ589963 TBF589622:TBF589963 TLB589622:TLB589963 TUX589622:TUX589963 UET589622:UET589963 UOP589622:UOP589963 UYL589622:UYL589963 VIH589622:VIH589963 VSD589622:VSD589963 WBZ589622:WBZ589963 WLV589622:WLV589963 WVR589622:WVR589963 UYL982838:UYL983179 JF655158:JF655499 TB655158:TB655499 ACX655158:ACX655499 AMT655158:AMT655499 AWP655158:AWP655499 BGL655158:BGL655499 BQH655158:BQH655499 CAD655158:CAD655499 CJZ655158:CJZ655499 CTV655158:CTV655499 DDR655158:DDR655499 DNN655158:DNN655499 DXJ655158:DXJ655499 EHF655158:EHF655499 ERB655158:ERB655499 FAX655158:FAX655499 FKT655158:FKT655499 FUP655158:FUP655499 GEL655158:GEL655499 GOH655158:GOH655499 GYD655158:GYD655499 HHZ655158:HHZ655499 HRV655158:HRV655499 IBR655158:IBR655499 ILN655158:ILN655499 IVJ655158:IVJ655499 JFF655158:JFF655499 JPB655158:JPB655499 JYX655158:JYX655499 KIT655158:KIT655499 KSP655158:KSP655499 LCL655158:LCL655499 LMH655158:LMH655499 LWD655158:LWD655499 MFZ655158:MFZ655499 MPV655158:MPV655499 MZR655158:MZR655499 NJN655158:NJN655499 NTJ655158:NTJ655499 ODF655158:ODF655499 ONB655158:ONB655499 OWX655158:OWX655499 PGT655158:PGT655499 PQP655158:PQP655499 QAL655158:QAL655499 QKH655158:QKH655499 QUD655158:QUD655499 RDZ655158:RDZ655499 RNV655158:RNV655499 RXR655158:RXR655499 SHN655158:SHN655499 SRJ655158:SRJ655499 TBF655158:TBF655499 TLB655158:TLB655499 TUX655158:TUX655499 UET655158:UET655499 UOP655158:UOP655499 UYL655158:UYL655499 VIH655158:VIH655499 VSD655158:VSD655499 WBZ655158:WBZ655499 WLV655158:WLV655499 WVR655158:WVR655499 VIH982838:VIH983179 JF720694:JF721035 TB720694:TB721035 ACX720694:ACX721035 AMT720694:AMT721035 AWP720694:AWP721035 BGL720694:BGL721035 BQH720694:BQH721035 CAD720694:CAD721035 CJZ720694:CJZ721035 CTV720694:CTV721035 DDR720694:DDR721035 DNN720694:DNN721035 DXJ720694:DXJ721035 EHF720694:EHF721035 ERB720694:ERB721035 FAX720694:FAX721035 FKT720694:FKT721035 FUP720694:FUP721035 GEL720694:GEL721035 GOH720694:GOH721035 GYD720694:GYD721035 HHZ720694:HHZ721035 HRV720694:HRV721035 IBR720694:IBR721035 ILN720694:ILN721035 IVJ720694:IVJ721035 JFF720694:JFF721035 JPB720694:JPB721035 JYX720694:JYX721035 KIT720694:KIT721035 KSP720694:KSP721035 LCL720694:LCL721035 LMH720694:LMH721035 LWD720694:LWD721035 MFZ720694:MFZ721035 MPV720694:MPV721035 MZR720694:MZR721035 NJN720694:NJN721035 NTJ720694:NTJ721035 ODF720694:ODF721035 ONB720694:ONB721035 OWX720694:OWX721035 PGT720694:PGT721035 PQP720694:PQP721035 QAL720694:QAL721035 QKH720694:QKH721035 QUD720694:QUD721035 RDZ720694:RDZ721035 RNV720694:RNV721035 RXR720694:RXR721035 SHN720694:SHN721035 SRJ720694:SRJ721035 TBF720694:TBF721035 TLB720694:TLB721035 TUX720694:TUX721035 UET720694:UET721035 UOP720694:UOP721035 UYL720694:UYL721035 VIH720694:VIH721035 VSD720694:VSD721035 WBZ720694:WBZ721035 WLV720694:WLV721035 WVR720694:WVR721035 VSD982838:VSD983179 JF786230:JF786571 TB786230:TB786571 ACX786230:ACX786571 AMT786230:AMT786571 AWP786230:AWP786571 BGL786230:BGL786571 BQH786230:BQH786571 CAD786230:CAD786571 CJZ786230:CJZ786571 CTV786230:CTV786571 DDR786230:DDR786571 DNN786230:DNN786571 DXJ786230:DXJ786571 EHF786230:EHF786571 ERB786230:ERB786571 FAX786230:FAX786571 FKT786230:FKT786571 FUP786230:FUP786571 GEL786230:GEL786571 GOH786230:GOH786571 GYD786230:GYD786571 HHZ786230:HHZ786571 HRV786230:HRV786571 IBR786230:IBR786571 ILN786230:ILN786571 IVJ786230:IVJ786571 JFF786230:JFF786571 JPB786230:JPB786571 JYX786230:JYX786571 KIT786230:KIT786571 KSP786230:KSP786571 LCL786230:LCL786571 LMH786230:LMH786571 LWD786230:LWD786571 MFZ786230:MFZ786571 MPV786230:MPV786571 MZR786230:MZR786571 NJN786230:NJN786571 NTJ786230:NTJ786571 ODF786230:ODF786571 ONB786230:ONB786571 OWX786230:OWX786571 PGT786230:PGT786571 PQP786230:PQP786571 QAL786230:QAL786571 QKH786230:QKH786571 QUD786230:QUD786571 RDZ786230:RDZ786571 RNV786230:RNV786571 RXR786230:RXR786571 SHN786230:SHN786571 SRJ786230:SRJ786571 TBF786230:TBF786571 TLB786230:TLB786571 TUX786230:TUX786571 UET786230:UET786571 UOP786230:UOP786571 UYL786230:UYL786571 VIH786230:VIH786571 VSD786230:VSD786571 WBZ786230:WBZ786571 WLV786230:WLV786571 WVR786230:WVR786571 WBZ982838:WBZ983179 JF851766:JF852107 TB851766:TB852107 ACX851766:ACX852107 AMT851766:AMT852107 AWP851766:AWP852107 BGL851766:BGL852107 BQH851766:BQH852107 CAD851766:CAD852107 CJZ851766:CJZ852107 CTV851766:CTV852107 DDR851766:DDR852107 DNN851766:DNN852107 DXJ851766:DXJ852107 EHF851766:EHF852107 ERB851766:ERB852107 FAX851766:FAX852107 FKT851766:FKT852107 FUP851766:FUP852107 GEL851766:GEL852107 GOH851766:GOH852107 GYD851766:GYD852107 HHZ851766:HHZ852107 HRV851766:HRV852107 IBR851766:IBR852107 ILN851766:ILN852107 IVJ851766:IVJ852107 JFF851766:JFF852107 JPB851766:JPB852107 JYX851766:JYX852107 KIT851766:KIT852107 KSP851766:KSP852107 LCL851766:LCL852107 LMH851766:LMH852107 LWD851766:LWD852107 MFZ851766:MFZ852107 MPV851766:MPV852107 MZR851766:MZR852107 NJN851766:NJN852107 NTJ851766:NTJ852107 ODF851766:ODF852107 ONB851766:ONB852107 OWX851766:OWX852107 PGT851766:PGT852107 PQP851766:PQP852107 QAL851766:QAL852107 QKH851766:QKH852107 QUD851766:QUD852107 RDZ851766:RDZ852107 RNV851766:RNV852107 RXR851766:RXR852107 SHN851766:SHN852107 SRJ851766:SRJ852107 TBF851766:TBF852107 TLB851766:TLB852107 TUX851766:TUX852107 UET851766:UET852107 UOP851766:UOP852107 UYL851766:UYL852107 VIH851766:VIH852107 VSD851766:VSD852107 WBZ851766:WBZ852107 WLV851766:WLV852107 WVR851766:WVR852107 WLV982838:WLV983179 JF917302:JF917643 TB917302:TB917643 ACX917302:ACX917643 AMT917302:AMT917643 AWP917302:AWP917643 BGL917302:BGL917643 BQH917302:BQH917643 CAD917302:CAD917643 CJZ917302:CJZ917643 CTV917302:CTV917643 DDR917302:DDR917643 DNN917302:DNN917643 DXJ917302:DXJ917643 EHF917302:EHF917643 ERB917302:ERB917643 FAX917302:FAX917643 FKT917302:FKT917643 FUP917302:FUP917643 GEL917302:GEL917643 GOH917302:GOH917643 GYD917302:GYD917643 HHZ917302:HHZ917643 HRV917302:HRV917643 IBR917302:IBR917643 ILN917302:ILN917643 IVJ917302:IVJ917643 JFF917302:JFF917643 JPB917302:JPB917643 JYX917302:JYX917643 KIT917302:KIT917643 KSP917302:KSP917643 LCL917302:LCL917643 LMH917302:LMH917643 LWD917302:LWD917643 MFZ917302:MFZ917643 MPV917302:MPV917643 MZR917302:MZR917643 NJN917302:NJN917643 NTJ917302:NTJ917643 ODF917302:ODF917643 ONB917302:ONB917643 OWX917302:OWX917643 PGT917302:PGT917643 PQP917302:PQP917643 QAL917302:QAL917643 QKH917302:QKH917643 QUD917302:QUD917643 RDZ917302:RDZ917643 RNV917302:RNV917643 RXR917302:RXR917643 SHN917302:SHN917643 SRJ917302:SRJ917643 TBF917302:TBF917643 TLB917302:TLB917643 TUX917302:TUX917643 UET917302:UET917643 UOP917302:UOP917643 UYL917302:UYL917643 VIH917302:VIH917643 VSD917302:VSD917643 WBZ917302:WBZ917643 WLV917302:WLV917643 WVR917302:WVR917643 WVR982838:WVR983179 JF982838:JF983179 TB982838:TB983179 ACX982838:ACX983179 AMT982838:AMT983179 AWP982838:AWP983179 BGL982838:BGL983179 BQH982838:BQH983179 CAD982838:CAD983179 CJZ982838:CJZ983179 CTV982838:CTV983179 DDR982838:DDR983179 DNN982838:DNN983179 DXJ982838:DXJ983179 EHF982838:EHF983179 ERB982838:ERB983179 FAX982838:FAX983179 FKT982838:FKT983179 FUP982838:FUP983179 GEL982838:GEL983179 GOH982838:GOH983179 GYD982838:GYD983179 HHZ982838:HHZ983179 HRV982838:HRV983179 IBR982838:IBR983179 ILN982838:ILN983179 IVJ982838:IVJ983179 JFF982838:JFF983179 JPB982838:JPB983179 JYX982838:JYX983179 KIT982838:KIT983179 KSP982838:KSP983179 LCL982838:LCL983179 LMH982838:LMH983179 LWD982838:LWD983179 MFZ982838:MFZ983179 MPV982838:MPV983179 MZR982838:MZR983179 NJN982838:NJN983179 NTJ982838:NTJ983179 ODF982838:ODF983179 ONB982838:ONB983179 OWX982838:OWX983179 PGT982838:PGT983179 PQP982838:PQP983179 QAL982838:QAL983179 QKH982838:QKH983179 WLV7:WLV149 WBZ7:WBZ149 VSD7:VSD149 VIH7:VIH149 UYL7:UYL149 UOP7:UOP149 UET7:UET149 TUX7:TUX149 TLB7:TLB149 TBF7:TBF149 SRJ7:SRJ149 SHN7:SHN149 RXR7:RXR149 RNV7:RNV149 RDZ7:RDZ149 QUD7:QUD149 QKH7:QKH149 QAL7:QAL149 PQP7:PQP149 PGT7:PGT149 OWX7:OWX149 ONB7:ONB149 ODF7:ODF149 NTJ7:NTJ149 NJN7:NJN149 MZR7:MZR149 MPV7:MPV149 MFZ7:MFZ149 LWD7:LWD149 LMH7:LMH149 LCL7:LCL149 KSP7:KSP149 KIT7:KIT149 JYX7:JYX149 JPB7:JPB149 JFF7:JFF149 IVJ7:IVJ149 ILN7:ILN149 IBR7:IBR149 HRV7:HRV149 HHZ7:HHZ149 GYD7:GYD149 GOH7:GOH149 GEL7:GEL149 FUP7:FUP149 FKT7:FKT149 FAX7:FAX149 ERB7:ERB149 EHF7:EHF149 DXJ7:DXJ149 DNN7:DNN149 DDR7:DDR149 CTV7:CTV149 CJZ7:CJZ149 CAD7:CAD149 BQH7:BQH149 BGL7:BGL149 AWP7:AWP149 AMT7:AMT149 ACX7:ACX149 TB7:TB149 JF7:JF149 WVR7:WVR149" xr:uid="{00000000-0002-0000-0400-000004000000}">
      <formula1>ACCOMPAGNO</formula1>
    </dataValidation>
    <dataValidation type="list" allowBlank="1" showInputMessage="1" showErrorMessage="1" sqref="RDQ982838:RDQ983179 QTU982838:QTU983179 RNM982838:RNM983179 IW65334:IW65675 SS65334:SS65675 ACO65334:ACO65675 AMK65334:AMK65675 AWG65334:AWG65675 BGC65334:BGC65675 BPY65334:BPY65675 BZU65334:BZU65675 CJQ65334:CJQ65675 CTM65334:CTM65675 DDI65334:DDI65675 DNE65334:DNE65675 DXA65334:DXA65675 EGW65334:EGW65675 EQS65334:EQS65675 FAO65334:FAO65675 FKK65334:FKK65675 FUG65334:FUG65675 GEC65334:GEC65675 GNY65334:GNY65675 GXU65334:GXU65675 HHQ65334:HHQ65675 HRM65334:HRM65675 IBI65334:IBI65675 ILE65334:ILE65675 IVA65334:IVA65675 JEW65334:JEW65675 JOS65334:JOS65675 JYO65334:JYO65675 KIK65334:KIK65675 KSG65334:KSG65675 LCC65334:LCC65675 LLY65334:LLY65675 LVU65334:LVU65675 MFQ65334:MFQ65675 MPM65334:MPM65675 MZI65334:MZI65675 NJE65334:NJE65675 NTA65334:NTA65675 OCW65334:OCW65675 OMS65334:OMS65675 OWO65334:OWO65675 PGK65334:PGK65675 PQG65334:PQG65675 QAC65334:QAC65675 QJY65334:QJY65675 QTU65334:QTU65675 RDQ65334:RDQ65675 RNM65334:RNM65675 RXI65334:RXI65675 SHE65334:SHE65675 SRA65334:SRA65675 TAW65334:TAW65675 TKS65334:TKS65675 TUO65334:TUO65675 UEK65334:UEK65675 UOG65334:UOG65675 UYC65334:UYC65675 VHY65334:VHY65675 VRU65334:VRU65675 WBQ65334:WBQ65675 WLM65334:WLM65675 WVI65334:WVI65675 RXI982838:RXI983179 IW130870:IW131211 SS130870:SS131211 ACO130870:ACO131211 AMK130870:AMK131211 AWG130870:AWG131211 BGC130870:BGC131211 BPY130870:BPY131211 BZU130870:BZU131211 CJQ130870:CJQ131211 CTM130870:CTM131211 DDI130870:DDI131211 DNE130870:DNE131211 DXA130870:DXA131211 EGW130870:EGW131211 EQS130870:EQS131211 FAO130870:FAO131211 FKK130870:FKK131211 FUG130870:FUG131211 GEC130870:GEC131211 GNY130870:GNY131211 GXU130870:GXU131211 HHQ130870:HHQ131211 HRM130870:HRM131211 IBI130870:IBI131211 ILE130870:ILE131211 IVA130870:IVA131211 JEW130870:JEW131211 JOS130870:JOS131211 JYO130870:JYO131211 KIK130870:KIK131211 KSG130870:KSG131211 LCC130870:LCC131211 LLY130870:LLY131211 LVU130870:LVU131211 MFQ130870:MFQ131211 MPM130870:MPM131211 MZI130870:MZI131211 NJE130870:NJE131211 NTA130870:NTA131211 OCW130870:OCW131211 OMS130870:OMS131211 OWO130870:OWO131211 PGK130870:PGK131211 PQG130870:PQG131211 QAC130870:QAC131211 QJY130870:QJY131211 QTU130870:QTU131211 RDQ130870:RDQ131211 RNM130870:RNM131211 RXI130870:RXI131211 SHE130870:SHE131211 SRA130870:SRA131211 TAW130870:TAW131211 TKS130870:TKS131211 TUO130870:TUO131211 UEK130870:UEK131211 UOG130870:UOG131211 UYC130870:UYC131211 VHY130870:VHY131211 VRU130870:VRU131211 WBQ130870:WBQ131211 WLM130870:WLM131211 WVI130870:WVI131211 SHE982838:SHE983179 IW196406:IW196747 SS196406:SS196747 ACO196406:ACO196747 AMK196406:AMK196747 AWG196406:AWG196747 BGC196406:BGC196747 BPY196406:BPY196747 BZU196406:BZU196747 CJQ196406:CJQ196747 CTM196406:CTM196747 DDI196406:DDI196747 DNE196406:DNE196747 DXA196406:DXA196747 EGW196406:EGW196747 EQS196406:EQS196747 FAO196406:FAO196747 FKK196406:FKK196747 FUG196406:FUG196747 GEC196406:GEC196747 GNY196406:GNY196747 GXU196406:GXU196747 HHQ196406:HHQ196747 HRM196406:HRM196747 IBI196406:IBI196747 ILE196406:ILE196747 IVA196406:IVA196747 JEW196406:JEW196747 JOS196406:JOS196747 JYO196406:JYO196747 KIK196406:KIK196747 KSG196406:KSG196747 LCC196406:LCC196747 LLY196406:LLY196747 LVU196406:LVU196747 MFQ196406:MFQ196747 MPM196406:MPM196747 MZI196406:MZI196747 NJE196406:NJE196747 NTA196406:NTA196747 OCW196406:OCW196747 OMS196406:OMS196747 OWO196406:OWO196747 PGK196406:PGK196747 PQG196406:PQG196747 QAC196406:QAC196747 QJY196406:QJY196747 QTU196406:QTU196747 RDQ196406:RDQ196747 RNM196406:RNM196747 RXI196406:RXI196747 SHE196406:SHE196747 SRA196406:SRA196747 TAW196406:TAW196747 TKS196406:TKS196747 TUO196406:TUO196747 UEK196406:UEK196747 UOG196406:UOG196747 UYC196406:UYC196747 VHY196406:VHY196747 VRU196406:VRU196747 WBQ196406:WBQ196747 WLM196406:WLM196747 WVI196406:WVI196747 SRA982838:SRA983179 IW261942:IW262283 SS261942:SS262283 ACO261942:ACO262283 AMK261942:AMK262283 AWG261942:AWG262283 BGC261942:BGC262283 BPY261942:BPY262283 BZU261942:BZU262283 CJQ261942:CJQ262283 CTM261942:CTM262283 DDI261942:DDI262283 DNE261942:DNE262283 DXA261942:DXA262283 EGW261942:EGW262283 EQS261942:EQS262283 FAO261942:FAO262283 FKK261942:FKK262283 FUG261942:FUG262283 GEC261942:GEC262283 GNY261942:GNY262283 GXU261942:GXU262283 HHQ261942:HHQ262283 HRM261942:HRM262283 IBI261942:IBI262283 ILE261942:ILE262283 IVA261942:IVA262283 JEW261942:JEW262283 JOS261942:JOS262283 JYO261942:JYO262283 KIK261942:KIK262283 KSG261942:KSG262283 LCC261942:LCC262283 LLY261942:LLY262283 LVU261942:LVU262283 MFQ261942:MFQ262283 MPM261942:MPM262283 MZI261942:MZI262283 NJE261942:NJE262283 NTA261942:NTA262283 OCW261942:OCW262283 OMS261942:OMS262283 OWO261942:OWO262283 PGK261942:PGK262283 PQG261942:PQG262283 QAC261942:QAC262283 QJY261942:QJY262283 QTU261942:QTU262283 RDQ261942:RDQ262283 RNM261942:RNM262283 RXI261942:RXI262283 SHE261942:SHE262283 SRA261942:SRA262283 TAW261942:TAW262283 TKS261942:TKS262283 TUO261942:TUO262283 UEK261942:UEK262283 UOG261942:UOG262283 UYC261942:UYC262283 VHY261942:VHY262283 VRU261942:VRU262283 WBQ261942:WBQ262283 WLM261942:WLM262283 WVI261942:WVI262283 TAW982838:TAW983179 IW327478:IW327819 SS327478:SS327819 ACO327478:ACO327819 AMK327478:AMK327819 AWG327478:AWG327819 BGC327478:BGC327819 BPY327478:BPY327819 BZU327478:BZU327819 CJQ327478:CJQ327819 CTM327478:CTM327819 DDI327478:DDI327819 DNE327478:DNE327819 DXA327478:DXA327819 EGW327478:EGW327819 EQS327478:EQS327819 FAO327478:FAO327819 FKK327478:FKK327819 FUG327478:FUG327819 GEC327478:GEC327819 GNY327478:GNY327819 GXU327478:GXU327819 HHQ327478:HHQ327819 HRM327478:HRM327819 IBI327478:IBI327819 ILE327478:ILE327819 IVA327478:IVA327819 JEW327478:JEW327819 JOS327478:JOS327819 JYO327478:JYO327819 KIK327478:KIK327819 KSG327478:KSG327819 LCC327478:LCC327819 LLY327478:LLY327819 LVU327478:LVU327819 MFQ327478:MFQ327819 MPM327478:MPM327819 MZI327478:MZI327819 NJE327478:NJE327819 NTA327478:NTA327819 OCW327478:OCW327819 OMS327478:OMS327819 OWO327478:OWO327819 PGK327478:PGK327819 PQG327478:PQG327819 QAC327478:QAC327819 QJY327478:QJY327819 QTU327478:QTU327819 RDQ327478:RDQ327819 RNM327478:RNM327819 RXI327478:RXI327819 SHE327478:SHE327819 SRA327478:SRA327819 TAW327478:TAW327819 TKS327478:TKS327819 TUO327478:TUO327819 UEK327478:UEK327819 UOG327478:UOG327819 UYC327478:UYC327819 VHY327478:VHY327819 VRU327478:VRU327819 WBQ327478:WBQ327819 WLM327478:WLM327819 WVI327478:WVI327819 TKS982838:TKS983179 IW393014:IW393355 SS393014:SS393355 ACO393014:ACO393355 AMK393014:AMK393355 AWG393014:AWG393355 BGC393014:BGC393355 BPY393014:BPY393355 BZU393014:BZU393355 CJQ393014:CJQ393355 CTM393014:CTM393355 DDI393014:DDI393355 DNE393014:DNE393355 DXA393014:DXA393355 EGW393014:EGW393355 EQS393014:EQS393355 FAO393014:FAO393355 FKK393014:FKK393355 FUG393014:FUG393355 GEC393014:GEC393355 GNY393014:GNY393355 GXU393014:GXU393355 HHQ393014:HHQ393355 HRM393014:HRM393355 IBI393014:IBI393355 ILE393014:ILE393355 IVA393014:IVA393355 JEW393014:JEW393355 JOS393014:JOS393355 JYO393014:JYO393355 KIK393014:KIK393355 KSG393014:KSG393355 LCC393014:LCC393355 LLY393014:LLY393355 LVU393014:LVU393355 MFQ393014:MFQ393355 MPM393014:MPM393355 MZI393014:MZI393355 NJE393014:NJE393355 NTA393014:NTA393355 OCW393014:OCW393355 OMS393014:OMS393355 OWO393014:OWO393355 PGK393014:PGK393355 PQG393014:PQG393355 QAC393014:QAC393355 QJY393014:QJY393355 QTU393014:QTU393355 RDQ393014:RDQ393355 RNM393014:RNM393355 RXI393014:RXI393355 SHE393014:SHE393355 SRA393014:SRA393355 TAW393014:TAW393355 TKS393014:TKS393355 TUO393014:TUO393355 UEK393014:UEK393355 UOG393014:UOG393355 UYC393014:UYC393355 VHY393014:VHY393355 VRU393014:VRU393355 WBQ393014:WBQ393355 WLM393014:WLM393355 WVI393014:WVI393355 TUO982838:TUO983179 IW458550:IW458891 SS458550:SS458891 ACO458550:ACO458891 AMK458550:AMK458891 AWG458550:AWG458891 BGC458550:BGC458891 BPY458550:BPY458891 BZU458550:BZU458891 CJQ458550:CJQ458891 CTM458550:CTM458891 DDI458550:DDI458891 DNE458550:DNE458891 DXA458550:DXA458891 EGW458550:EGW458891 EQS458550:EQS458891 FAO458550:FAO458891 FKK458550:FKK458891 FUG458550:FUG458891 GEC458550:GEC458891 GNY458550:GNY458891 GXU458550:GXU458891 HHQ458550:HHQ458891 HRM458550:HRM458891 IBI458550:IBI458891 ILE458550:ILE458891 IVA458550:IVA458891 JEW458550:JEW458891 JOS458550:JOS458891 JYO458550:JYO458891 KIK458550:KIK458891 KSG458550:KSG458891 LCC458550:LCC458891 LLY458550:LLY458891 LVU458550:LVU458891 MFQ458550:MFQ458891 MPM458550:MPM458891 MZI458550:MZI458891 NJE458550:NJE458891 NTA458550:NTA458891 OCW458550:OCW458891 OMS458550:OMS458891 OWO458550:OWO458891 PGK458550:PGK458891 PQG458550:PQG458891 QAC458550:QAC458891 QJY458550:QJY458891 QTU458550:QTU458891 RDQ458550:RDQ458891 RNM458550:RNM458891 RXI458550:RXI458891 SHE458550:SHE458891 SRA458550:SRA458891 TAW458550:TAW458891 TKS458550:TKS458891 TUO458550:TUO458891 UEK458550:UEK458891 UOG458550:UOG458891 UYC458550:UYC458891 VHY458550:VHY458891 VRU458550:VRU458891 WBQ458550:WBQ458891 WLM458550:WLM458891 WVI458550:WVI458891 UEK982838:UEK983179 IW524086:IW524427 SS524086:SS524427 ACO524086:ACO524427 AMK524086:AMK524427 AWG524086:AWG524427 BGC524086:BGC524427 BPY524086:BPY524427 BZU524086:BZU524427 CJQ524086:CJQ524427 CTM524086:CTM524427 DDI524086:DDI524427 DNE524086:DNE524427 DXA524086:DXA524427 EGW524086:EGW524427 EQS524086:EQS524427 FAO524086:FAO524427 FKK524086:FKK524427 FUG524086:FUG524427 GEC524086:GEC524427 GNY524086:GNY524427 GXU524086:GXU524427 HHQ524086:HHQ524427 HRM524086:HRM524427 IBI524086:IBI524427 ILE524086:ILE524427 IVA524086:IVA524427 JEW524086:JEW524427 JOS524086:JOS524427 JYO524086:JYO524427 KIK524086:KIK524427 KSG524086:KSG524427 LCC524086:LCC524427 LLY524086:LLY524427 LVU524086:LVU524427 MFQ524086:MFQ524427 MPM524086:MPM524427 MZI524086:MZI524427 NJE524086:NJE524427 NTA524086:NTA524427 OCW524086:OCW524427 OMS524086:OMS524427 OWO524086:OWO524427 PGK524086:PGK524427 PQG524086:PQG524427 QAC524086:QAC524427 QJY524086:QJY524427 QTU524086:QTU524427 RDQ524086:RDQ524427 RNM524086:RNM524427 RXI524086:RXI524427 SHE524086:SHE524427 SRA524086:SRA524427 TAW524086:TAW524427 TKS524086:TKS524427 TUO524086:TUO524427 UEK524086:UEK524427 UOG524086:UOG524427 UYC524086:UYC524427 VHY524086:VHY524427 VRU524086:VRU524427 WBQ524086:WBQ524427 WLM524086:WLM524427 WVI524086:WVI524427 UOG982838:UOG983179 IW589622:IW589963 SS589622:SS589963 ACO589622:ACO589963 AMK589622:AMK589963 AWG589622:AWG589963 BGC589622:BGC589963 BPY589622:BPY589963 BZU589622:BZU589963 CJQ589622:CJQ589963 CTM589622:CTM589963 DDI589622:DDI589963 DNE589622:DNE589963 DXA589622:DXA589963 EGW589622:EGW589963 EQS589622:EQS589963 FAO589622:FAO589963 FKK589622:FKK589963 FUG589622:FUG589963 GEC589622:GEC589963 GNY589622:GNY589963 GXU589622:GXU589963 HHQ589622:HHQ589963 HRM589622:HRM589963 IBI589622:IBI589963 ILE589622:ILE589963 IVA589622:IVA589963 JEW589622:JEW589963 JOS589622:JOS589963 JYO589622:JYO589963 KIK589622:KIK589963 KSG589622:KSG589963 LCC589622:LCC589963 LLY589622:LLY589963 LVU589622:LVU589963 MFQ589622:MFQ589963 MPM589622:MPM589963 MZI589622:MZI589963 NJE589622:NJE589963 NTA589622:NTA589963 OCW589622:OCW589963 OMS589622:OMS589963 OWO589622:OWO589963 PGK589622:PGK589963 PQG589622:PQG589963 QAC589622:QAC589963 QJY589622:QJY589963 QTU589622:QTU589963 RDQ589622:RDQ589963 RNM589622:RNM589963 RXI589622:RXI589963 SHE589622:SHE589963 SRA589622:SRA589963 TAW589622:TAW589963 TKS589622:TKS589963 TUO589622:TUO589963 UEK589622:UEK589963 UOG589622:UOG589963 UYC589622:UYC589963 VHY589622:VHY589963 VRU589622:VRU589963 WBQ589622:WBQ589963 WLM589622:WLM589963 WVI589622:WVI589963 UYC982838:UYC983179 IW655158:IW655499 SS655158:SS655499 ACO655158:ACO655499 AMK655158:AMK655499 AWG655158:AWG655499 BGC655158:BGC655499 BPY655158:BPY655499 BZU655158:BZU655499 CJQ655158:CJQ655499 CTM655158:CTM655499 DDI655158:DDI655499 DNE655158:DNE655499 DXA655158:DXA655499 EGW655158:EGW655499 EQS655158:EQS655499 FAO655158:FAO655499 FKK655158:FKK655499 FUG655158:FUG655499 GEC655158:GEC655499 GNY655158:GNY655499 GXU655158:GXU655499 HHQ655158:HHQ655499 HRM655158:HRM655499 IBI655158:IBI655499 ILE655158:ILE655499 IVA655158:IVA655499 JEW655158:JEW655499 JOS655158:JOS655499 JYO655158:JYO655499 KIK655158:KIK655499 KSG655158:KSG655499 LCC655158:LCC655499 LLY655158:LLY655499 LVU655158:LVU655499 MFQ655158:MFQ655499 MPM655158:MPM655499 MZI655158:MZI655499 NJE655158:NJE655499 NTA655158:NTA655499 OCW655158:OCW655499 OMS655158:OMS655499 OWO655158:OWO655499 PGK655158:PGK655499 PQG655158:PQG655499 QAC655158:QAC655499 QJY655158:QJY655499 QTU655158:QTU655499 RDQ655158:RDQ655499 RNM655158:RNM655499 RXI655158:RXI655499 SHE655158:SHE655499 SRA655158:SRA655499 TAW655158:TAW655499 TKS655158:TKS655499 TUO655158:TUO655499 UEK655158:UEK655499 UOG655158:UOG655499 UYC655158:UYC655499 VHY655158:VHY655499 VRU655158:VRU655499 WBQ655158:WBQ655499 WLM655158:WLM655499 WVI655158:WVI655499 VHY982838:VHY983179 IW720694:IW721035 SS720694:SS721035 ACO720694:ACO721035 AMK720694:AMK721035 AWG720694:AWG721035 BGC720694:BGC721035 BPY720694:BPY721035 BZU720694:BZU721035 CJQ720694:CJQ721035 CTM720694:CTM721035 DDI720694:DDI721035 DNE720694:DNE721035 DXA720694:DXA721035 EGW720694:EGW721035 EQS720694:EQS721035 FAO720694:FAO721035 FKK720694:FKK721035 FUG720694:FUG721035 GEC720694:GEC721035 GNY720694:GNY721035 GXU720694:GXU721035 HHQ720694:HHQ721035 HRM720694:HRM721035 IBI720694:IBI721035 ILE720694:ILE721035 IVA720694:IVA721035 JEW720694:JEW721035 JOS720694:JOS721035 JYO720694:JYO721035 KIK720694:KIK721035 KSG720694:KSG721035 LCC720694:LCC721035 LLY720694:LLY721035 LVU720694:LVU721035 MFQ720694:MFQ721035 MPM720694:MPM721035 MZI720694:MZI721035 NJE720694:NJE721035 NTA720694:NTA721035 OCW720694:OCW721035 OMS720694:OMS721035 OWO720694:OWO721035 PGK720694:PGK721035 PQG720694:PQG721035 QAC720694:QAC721035 QJY720694:QJY721035 QTU720694:QTU721035 RDQ720694:RDQ721035 RNM720694:RNM721035 RXI720694:RXI721035 SHE720694:SHE721035 SRA720694:SRA721035 TAW720694:TAW721035 TKS720694:TKS721035 TUO720694:TUO721035 UEK720694:UEK721035 UOG720694:UOG721035 UYC720694:UYC721035 VHY720694:VHY721035 VRU720694:VRU721035 WBQ720694:WBQ721035 WLM720694:WLM721035 WVI720694:WVI721035 VRU982838:VRU983179 IW786230:IW786571 SS786230:SS786571 ACO786230:ACO786571 AMK786230:AMK786571 AWG786230:AWG786571 BGC786230:BGC786571 BPY786230:BPY786571 BZU786230:BZU786571 CJQ786230:CJQ786571 CTM786230:CTM786571 DDI786230:DDI786571 DNE786230:DNE786571 DXA786230:DXA786571 EGW786230:EGW786571 EQS786230:EQS786571 FAO786230:FAO786571 FKK786230:FKK786571 FUG786230:FUG786571 GEC786230:GEC786571 GNY786230:GNY786571 GXU786230:GXU786571 HHQ786230:HHQ786571 HRM786230:HRM786571 IBI786230:IBI786571 ILE786230:ILE786571 IVA786230:IVA786571 JEW786230:JEW786571 JOS786230:JOS786571 JYO786230:JYO786571 KIK786230:KIK786571 KSG786230:KSG786571 LCC786230:LCC786571 LLY786230:LLY786571 LVU786230:LVU786571 MFQ786230:MFQ786571 MPM786230:MPM786571 MZI786230:MZI786571 NJE786230:NJE786571 NTA786230:NTA786571 OCW786230:OCW786571 OMS786230:OMS786571 OWO786230:OWO786571 PGK786230:PGK786571 PQG786230:PQG786571 QAC786230:QAC786571 QJY786230:QJY786571 QTU786230:QTU786571 RDQ786230:RDQ786571 RNM786230:RNM786571 RXI786230:RXI786571 SHE786230:SHE786571 SRA786230:SRA786571 TAW786230:TAW786571 TKS786230:TKS786571 TUO786230:TUO786571 UEK786230:UEK786571 UOG786230:UOG786571 UYC786230:UYC786571 VHY786230:VHY786571 VRU786230:VRU786571 WBQ786230:WBQ786571 WLM786230:WLM786571 WVI786230:WVI786571 WBQ982838:WBQ983179 IW851766:IW852107 SS851766:SS852107 ACO851766:ACO852107 AMK851766:AMK852107 AWG851766:AWG852107 BGC851766:BGC852107 BPY851766:BPY852107 BZU851766:BZU852107 CJQ851766:CJQ852107 CTM851766:CTM852107 DDI851766:DDI852107 DNE851766:DNE852107 DXA851766:DXA852107 EGW851766:EGW852107 EQS851766:EQS852107 FAO851766:FAO852107 FKK851766:FKK852107 FUG851766:FUG852107 GEC851766:GEC852107 GNY851766:GNY852107 GXU851766:GXU852107 HHQ851766:HHQ852107 HRM851766:HRM852107 IBI851766:IBI852107 ILE851766:ILE852107 IVA851766:IVA852107 JEW851766:JEW852107 JOS851766:JOS852107 JYO851766:JYO852107 KIK851766:KIK852107 KSG851766:KSG852107 LCC851766:LCC852107 LLY851766:LLY852107 LVU851766:LVU852107 MFQ851766:MFQ852107 MPM851766:MPM852107 MZI851766:MZI852107 NJE851766:NJE852107 NTA851766:NTA852107 OCW851766:OCW852107 OMS851766:OMS852107 OWO851766:OWO852107 PGK851766:PGK852107 PQG851766:PQG852107 QAC851766:QAC852107 QJY851766:QJY852107 QTU851766:QTU852107 RDQ851766:RDQ852107 RNM851766:RNM852107 RXI851766:RXI852107 SHE851766:SHE852107 SRA851766:SRA852107 TAW851766:TAW852107 TKS851766:TKS852107 TUO851766:TUO852107 UEK851766:UEK852107 UOG851766:UOG852107 UYC851766:UYC852107 VHY851766:VHY852107 VRU851766:VRU852107 WBQ851766:WBQ852107 WLM851766:WLM852107 WVI851766:WVI852107 WLM982838:WLM983179 IW917302:IW917643 SS917302:SS917643 ACO917302:ACO917643 AMK917302:AMK917643 AWG917302:AWG917643 BGC917302:BGC917643 BPY917302:BPY917643 BZU917302:BZU917643 CJQ917302:CJQ917643 CTM917302:CTM917643 DDI917302:DDI917643 DNE917302:DNE917643 DXA917302:DXA917643 EGW917302:EGW917643 EQS917302:EQS917643 FAO917302:FAO917643 FKK917302:FKK917643 FUG917302:FUG917643 GEC917302:GEC917643 GNY917302:GNY917643 GXU917302:GXU917643 HHQ917302:HHQ917643 HRM917302:HRM917643 IBI917302:IBI917643 ILE917302:ILE917643 IVA917302:IVA917643 JEW917302:JEW917643 JOS917302:JOS917643 JYO917302:JYO917643 KIK917302:KIK917643 KSG917302:KSG917643 LCC917302:LCC917643 LLY917302:LLY917643 LVU917302:LVU917643 MFQ917302:MFQ917643 MPM917302:MPM917643 MZI917302:MZI917643 NJE917302:NJE917643 NTA917302:NTA917643 OCW917302:OCW917643 OMS917302:OMS917643 OWO917302:OWO917643 PGK917302:PGK917643 PQG917302:PQG917643 QAC917302:QAC917643 QJY917302:QJY917643 QTU917302:QTU917643 RDQ917302:RDQ917643 RNM917302:RNM917643 RXI917302:RXI917643 SHE917302:SHE917643 SRA917302:SRA917643 TAW917302:TAW917643 TKS917302:TKS917643 TUO917302:TUO917643 UEK917302:UEK917643 UOG917302:UOG917643 UYC917302:UYC917643 VHY917302:VHY917643 VRU917302:VRU917643 WBQ917302:WBQ917643 WLM917302:WLM917643 WVI917302:WVI917643 WVI982838:WVI983179 IW982838:IW983179 SS982838:SS983179 ACO982838:ACO983179 AMK982838:AMK983179 AWG982838:AWG983179 BGC982838:BGC983179 BPY982838:BPY983179 BZU982838:BZU983179 CJQ982838:CJQ983179 CTM982838:CTM983179 DDI982838:DDI983179 DNE982838:DNE983179 DXA982838:DXA983179 EGW982838:EGW983179 EQS982838:EQS983179 FAO982838:FAO983179 FKK982838:FKK983179 FUG982838:FUG983179 GEC982838:GEC983179 GNY982838:GNY983179 GXU982838:GXU983179 HHQ982838:HHQ983179 HRM982838:HRM983179 IBI982838:IBI983179 ILE982838:ILE983179 IVA982838:IVA983179 JEW982838:JEW983179 JOS982838:JOS983179 JYO982838:JYO983179 KIK982838:KIK983179 KSG982838:KSG983179 LCC982838:LCC983179 LLY982838:LLY983179 LVU982838:LVU983179 MFQ982838:MFQ983179 MPM982838:MPM983179 MZI982838:MZI983179 NJE982838:NJE983179 NTA982838:NTA983179 OCW982838:OCW983179 OMS982838:OMS983179 OWO982838:OWO983179 PGK982838:PGK983179 PQG982838:PQG983179 QAC982838:QAC983179 QJY982838:QJY983179 WLM7:WLM149 WBQ7:WBQ149 VRU7:VRU149 VHY7:VHY149 UYC7:UYC149 UOG7:UOG149 UEK7:UEK149 TUO7:TUO149 TKS7:TKS149 TAW7:TAW149 SRA7:SRA149 SHE7:SHE149 RXI7:RXI149 RNM7:RNM149 RDQ7:RDQ149 QTU7:QTU149 QJY7:QJY149 QAC7:QAC149 PQG7:PQG149 PGK7:PGK149 OWO7:OWO149 OMS7:OMS149 OCW7:OCW149 NTA7:NTA149 NJE7:NJE149 MZI7:MZI149 MPM7:MPM149 MFQ7:MFQ149 LVU7:LVU149 LLY7:LLY149 LCC7:LCC149 KSG7:KSG149 KIK7:KIK149 JYO7:JYO149 JOS7:JOS149 JEW7:JEW149 IVA7:IVA149 ILE7:ILE149 IBI7:IBI149 HRM7:HRM149 HHQ7:HHQ149 GXU7:GXU149 GNY7:GNY149 GEC7:GEC149 FUG7:FUG149 FKK7:FKK149 FAO7:FAO149 EQS7:EQS149 EGW7:EGW149 DXA7:DXA149 DNE7:DNE149 DDI7:DDI149 CTM7:CTM149 CJQ7:CJQ149 BZU7:BZU149 BPY7:BPY149 BGC7:BGC149 AWG7:AWG149 AMK7:AMK149 ACO7:ACO149 SS7:SS149 IW7:IW149 WVI7:WVI149" xr:uid="{00000000-0002-0000-0400-000005000000}">
      <formula1>STRUTTURE_SRSR24H</formula1>
    </dataValidation>
    <dataValidation type="whole" allowBlank="1" showInputMessage="1" showErrorMessage="1" error="massimo 251 gg. annui " prompt="compilare " sqref="H7:H149" xr:uid="{6BFB6E81-83A2-424D-BDD1-2086D8A468A2}">
      <formula1>1</formula1>
      <formula2>251</formula2>
    </dataValidation>
    <dataValidation type="whole" allowBlank="1" showInputMessage="1" showErrorMessage="1" error="verificare correttezza n. gg. assenza nel periodo inserito " prompt="Inserire solo i giorni di assenza fatturati/da fatturare" sqref="I7:I149" xr:uid="{A84FAD8F-6D16-4ABF-9346-31D8DD175779}">
      <formula1>0</formula1>
      <formula2>250</formula2>
    </dataValidation>
    <dataValidation type="date" allowBlank="1" showInputMessage="1" showErrorMessage="1" error="inserire data compresa nel periodo 01/01/2025 - 31/12/2025" prompt="compilare " sqref="F7:G149" xr:uid="{B68E33BC-2C6C-457A-BA7B-B4541B3EBA12}">
      <formula1>45658</formula1>
      <formula2>46022</formula2>
    </dataValidation>
    <dataValidation type="decimal" allowBlank="1" showInputMessage="1" showErrorMessage="1" error="ISEE tra 0,00 e 20.000,00" prompt="compilare " sqref="M7:M149" xr:uid="{08CC8467-5F97-4804-BF05-867230A51BA3}">
      <formula1>0</formula1>
      <formula2>20000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52" yWindow="785" count="1">
        <x14:dataValidation type="list" allowBlank="1" showInputMessage="1" showErrorMessage="1" xr:uid="{00000000-0002-0000-0400-00000A000000}">
          <x14:formula1>
            <xm:f>'MENU TENDINA'!$C$2:$C$50</xm:f>
          </x14:formula1>
          <xm:sqref>D7:D149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57"/>
  <sheetViews>
    <sheetView zoomScale="90" zoomScaleNormal="90" zoomScalePageLayoutView="60" workbookViewId="0">
      <selection activeCell="C8" sqref="C8:J8"/>
    </sheetView>
  </sheetViews>
  <sheetFormatPr defaultRowHeight="15" x14ac:dyDescent="0.25"/>
  <cols>
    <col min="1" max="1" width="10.28515625" style="200" customWidth="1"/>
    <col min="2" max="2" width="10.42578125" style="200" customWidth="1"/>
    <col min="3" max="3" width="7.140625" style="200" customWidth="1"/>
    <col min="4" max="4" width="9.140625" style="200"/>
    <col min="5" max="5" width="8.7109375" style="200" customWidth="1"/>
    <col min="6" max="6" width="4.28515625" style="200" customWidth="1"/>
    <col min="7" max="7" width="9.140625" style="200"/>
    <col min="8" max="8" width="10.7109375" style="200" customWidth="1"/>
    <col min="9" max="9" width="13.7109375" style="200" customWidth="1"/>
    <col min="10" max="10" width="6.140625" style="200" customWidth="1"/>
    <col min="11" max="12" width="9.140625" style="200"/>
    <col min="13" max="13" width="11.42578125" style="200" customWidth="1"/>
    <col min="14" max="16384" width="9.140625" style="200"/>
  </cols>
  <sheetData>
    <row r="1" spans="1:19" ht="19.5" x14ac:dyDescent="0.25">
      <c r="A1" s="270" t="s">
        <v>147</v>
      </c>
      <c r="B1" s="271"/>
      <c r="C1" s="271"/>
      <c r="D1" s="271"/>
      <c r="E1" s="271"/>
      <c r="F1" s="271"/>
      <c r="G1" s="271"/>
      <c r="H1" s="271"/>
      <c r="I1" s="271"/>
      <c r="J1" s="272"/>
      <c r="K1" s="199"/>
      <c r="L1" s="199"/>
      <c r="M1" s="199"/>
      <c r="N1" s="199"/>
      <c r="O1" s="199"/>
      <c r="P1" s="199"/>
      <c r="Q1" s="199"/>
      <c r="R1" s="199"/>
      <c r="S1" s="199"/>
    </row>
    <row r="2" spans="1:19" ht="19.5" x14ac:dyDescent="0.25">
      <c r="A2" s="273" t="s">
        <v>148</v>
      </c>
      <c r="B2" s="274"/>
      <c r="C2" s="274"/>
      <c r="D2" s="274"/>
      <c r="E2" s="274"/>
      <c r="F2" s="274"/>
      <c r="G2" s="274"/>
      <c r="H2" s="274"/>
      <c r="I2" s="274"/>
      <c r="J2" s="275"/>
    </row>
    <row r="3" spans="1:19" ht="15" customHeight="1" x14ac:dyDescent="0.25">
      <c r="A3" s="273" t="s">
        <v>318</v>
      </c>
      <c r="B3" s="274"/>
      <c r="C3" s="274"/>
      <c r="D3" s="274"/>
      <c r="E3" s="274"/>
      <c r="F3" s="274"/>
      <c r="G3" s="274"/>
      <c r="H3" s="274"/>
      <c r="I3" s="274"/>
      <c r="J3" s="275"/>
    </row>
    <row r="4" spans="1:19" ht="19.5" x14ac:dyDescent="0.25">
      <c r="A4" s="273" t="s">
        <v>149</v>
      </c>
      <c r="B4" s="274"/>
      <c r="C4" s="274"/>
      <c r="D4" s="274"/>
      <c r="E4" s="274"/>
      <c r="F4" s="274"/>
      <c r="G4" s="274"/>
      <c r="H4" s="274"/>
      <c r="I4" s="274"/>
      <c r="J4" s="275"/>
    </row>
    <row r="5" spans="1:19" ht="9" customHeight="1" x14ac:dyDescent="0.25">
      <c r="A5" s="201"/>
      <c r="B5" s="199"/>
      <c r="C5" s="199"/>
      <c r="D5" s="199"/>
      <c r="E5" s="199"/>
      <c r="F5" s="199"/>
      <c r="G5" s="199"/>
      <c r="H5" s="199"/>
      <c r="I5" s="199"/>
      <c r="J5" s="202"/>
    </row>
    <row r="6" spans="1:19" ht="15" customHeight="1" x14ac:dyDescent="0.25">
      <c r="A6" s="273" t="s">
        <v>317</v>
      </c>
      <c r="B6" s="274"/>
      <c r="C6" s="274"/>
      <c r="D6" s="274"/>
      <c r="E6" s="274"/>
      <c r="F6" s="274"/>
      <c r="G6" s="274"/>
      <c r="H6" s="274"/>
      <c r="I6" s="274"/>
      <c r="J6" s="275"/>
    </row>
    <row r="7" spans="1:19" ht="15" customHeight="1" x14ac:dyDescent="0.25">
      <c r="A7" s="276"/>
      <c r="B7" s="277"/>
      <c r="C7" s="277"/>
      <c r="D7" s="277"/>
      <c r="E7" s="277"/>
      <c r="F7" s="277"/>
      <c r="G7" s="277"/>
      <c r="H7" s="277"/>
      <c r="I7" s="277"/>
      <c r="J7" s="278"/>
    </row>
    <row r="8" spans="1:19" ht="30" customHeight="1" x14ac:dyDescent="0.25">
      <c r="A8" s="285" t="s">
        <v>225</v>
      </c>
      <c r="B8" s="286"/>
      <c r="C8" s="288" t="str">
        <f>IF('RESIDENZIALE LIVELLO ELEVATO'!D2="","compilare in modello 1 campo D2",'RESIDENZIALE LIVELLO ELEVATO'!D2)</f>
        <v>compilare in modello 1 campo D2</v>
      </c>
      <c r="D8" s="289" t="e">
        <f>IF('RESIDENZIALE LIVELLO ELEVATO'!#REF!="","",'RESIDENZIALE LIVELLO ELEVATO'!#REF!)</f>
        <v>#REF!</v>
      </c>
      <c r="E8" s="289" t="e">
        <f>IF('RESIDENZIALE LIVELLO ELEVATO'!#REF!="","",'RESIDENZIALE LIVELLO ELEVATO'!#REF!)</f>
        <v>#REF!</v>
      </c>
      <c r="F8" s="289" t="e">
        <f>IF('RESIDENZIALE LIVELLO ELEVATO'!#REF!="","",'RESIDENZIALE LIVELLO ELEVATO'!#REF!)</f>
        <v>#REF!</v>
      </c>
      <c r="G8" s="289" t="e">
        <f>IF('RESIDENZIALE LIVELLO ELEVATO'!#REF!="","",'RESIDENZIALE LIVELLO ELEVATO'!#REF!)</f>
        <v>#REF!</v>
      </c>
      <c r="H8" s="289" t="str">
        <f>IF('RESIDENZIALE LIVELLO ELEVATO'!A2="","",'RESIDENZIALE LIVELLO ELEVATO'!A2)</f>
        <v xml:space="preserve">DISTRETTO SOCIOSANITARIO: 
(inserire in campo D2)     </v>
      </c>
      <c r="I8" s="289" t="str">
        <f>IF('RESIDENZIALE LIVELLO ELEVATO'!B2="","",'RESIDENZIALE LIVELLO ELEVATO'!B2)</f>
        <v/>
      </c>
      <c r="J8" s="290" t="e">
        <f>IF('RESIDENZIALE LIVELLO ELEVATO'!#REF!="","",'RESIDENZIALE LIVELLO ELEVATO'!#REF!)</f>
        <v>#REF!</v>
      </c>
    </row>
    <row r="9" spans="1:19" ht="31.5" customHeight="1" x14ac:dyDescent="0.25">
      <c r="A9" s="285" t="s">
        <v>182</v>
      </c>
      <c r="B9" s="286"/>
      <c r="C9" s="288" t="str">
        <f>IF('RESIDENZIALE LIVELLO ELEVATO'!D3="","compilare in modello 1 campo D3",'RESIDENZIALE LIVELLO ELEVATO'!D3)</f>
        <v>compilare in modello 1 campo D3</v>
      </c>
      <c r="D9" s="289" t="e">
        <f>IF('RESIDENZIALE LIVELLO ELEVATO'!#REF!="","",'RESIDENZIALE LIVELLO ELEVATO'!#REF!)</f>
        <v>#REF!</v>
      </c>
      <c r="E9" s="289" t="e">
        <f>IF('RESIDENZIALE LIVELLO ELEVATO'!#REF!="","",'RESIDENZIALE LIVELLO ELEVATO'!#REF!)</f>
        <v>#REF!</v>
      </c>
      <c r="F9" s="289" t="e">
        <f>IF('RESIDENZIALE LIVELLO ELEVATO'!#REF!="","",'RESIDENZIALE LIVELLO ELEVATO'!#REF!)</f>
        <v>#REF!</v>
      </c>
      <c r="G9" s="289" t="e">
        <f>IF('RESIDENZIALE LIVELLO ELEVATO'!#REF!="","",'RESIDENZIALE LIVELLO ELEVATO'!#REF!)</f>
        <v>#REF!</v>
      </c>
      <c r="H9" s="289" t="str">
        <f>IF('RESIDENZIALE LIVELLO ELEVATO'!A3="","",'RESIDENZIALE LIVELLO ELEVATO'!A3)</f>
        <v>COMUNE: 
(inserire in campo D3)</v>
      </c>
      <c r="I9" s="289" t="str">
        <f>IF('RESIDENZIALE LIVELLO ELEVATO'!B3="","",'RESIDENZIALE LIVELLO ELEVATO'!B3)</f>
        <v/>
      </c>
      <c r="J9" s="290" t="e">
        <f>IF('RESIDENZIALE LIVELLO ELEVATO'!#REF!="","",'RESIDENZIALE LIVELLO ELEVATO'!#REF!)</f>
        <v>#REF!</v>
      </c>
    </row>
    <row r="10" spans="1:19" ht="39" customHeight="1" x14ac:dyDescent="0.25">
      <c r="A10" s="287" t="s">
        <v>150</v>
      </c>
      <c r="B10" s="286"/>
      <c r="C10" s="288" t="str">
        <f>IF('RESIDENZIALE LIVELLO ELEVATO'!D4="","compilare in modello 1 campo D4",'RESIDENZIALE LIVELLO ELEVATO'!D4)</f>
        <v>compilare in modello 1 campo D4</v>
      </c>
      <c r="D10" s="289" t="e">
        <f>IF('RESIDENZIALE LIVELLO ELEVATO'!#REF!="","",'RESIDENZIALE LIVELLO ELEVATO'!#REF!)</f>
        <v>#REF!</v>
      </c>
      <c r="E10" s="289" t="e">
        <f>IF('RESIDENZIALE LIVELLO ELEVATO'!#REF!="","",'RESIDENZIALE LIVELLO ELEVATO'!#REF!)</f>
        <v>#REF!</v>
      </c>
      <c r="F10" s="289" t="e">
        <f>IF('RESIDENZIALE LIVELLO ELEVATO'!#REF!="","",'RESIDENZIALE LIVELLO ELEVATO'!#REF!)</f>
        <v>#REF!</v>
      </c>
      <c r="G10" s="289" t="e">
        <f>IF('RESIDENZIALE LIVELLO ELEVATO'!#REF!="","",'RESIDENZIALE LIVELLO ELEVATO'!#REF!)</f>
        <v>#REF!</v>
      </c>
      <c r="H10" s="289" t="str">
        <f>IF('RESIDENZIALE LIVELLO ELEVATO'!A4="","",'RESIDENZIALE LIVELLO ELEVATO'!A4)</f>
        <v>REFERENTE:   
cognome- nome -telefono - mail
(compilare sempre - inserire in campo D4)</v>
      </c>
      <c r="I10" s="289" t="str">
        <f>IF('RESIDENZIALE LIVELLO ELEVATO'!B4="","",'RESIDENZIALE LIVELLO ELEVATO'!B4)</f>
        <v/>
      </c>
      <c r="J10" s="290" t="e">
        <f>IF('RESIDENZIALE LIVELLO ELEVATO'!#REF!="","",'RESIDENZIALE LIVELLO ELEVATO'!#REF!)</f>
        <v>#REF!</v>
      </c>
    </row>
    <row r="11" spans="1:19" ht="25.5" customHeight="1" x14ac:dyDescent="0.25">
      <c r="A11" s="201"/>
      <c r="B11" s="199"/>
      <c r="C11" s="199"/>
      <c r="D11" s="199"/>
      <c r="E11" s="199"/>
      <c r="F11" s="199"/>
      <c r="G11" s="199"/>
      <c r="H11" s="199"/>
      <c r="I11" s="199"/>
      <c r="J11" s="202"/>
    </row>
    <row r="12" spans="1:19" ht="69" customHeight="1" x14ac:dyDescent="0.25">
      <c r="A12" s="201"/>
      <c r="B12" s="199"/>
      <c r="C12" s="256" t="s">
        <v>151</v>
      </c>
      <c r="D12" s="251"/>
      <c r="E12" s="252"/>
      <c r="F12" s="256" t="s">
        <v>152</v>
      </c>
      <c r="G12" s="251"/>
      <c r="H12" s="252"/>
      <c r="I12" s="199"/>
      <c r="J12" s="202"/>
    </row>
    <row r="13" spans="1:19" ht="40.5" customHeight="1" x14ac:dyDescent="0.25">
      <c r="A13" s="201"/>
      <c r="B13" s="199"/>
      <c r="C13" s="279">
        <f>D23+D32+D39+D47+D55</f>
        <v>0</v>
      </c>
      <c r="D13" s="280"/>
      <c r="E13" s="281"/>
      <c r="F13" s="282">
        <f>ROUND(D21+D30+D37+D45+D53,2)</f>
        <v>0</v>
      </c>
      <c r="G13" s="283"/>
      <c r="H13" s="284"/>
      <c r="I13" s="199"/>
      <c r="J13" s="202"/>
    </row>
    <row r="14" spans="1:19" x14ac:dyDescent="0.25">
      <c r="A14" s="201"/>
      <c r="B14" s="199"/>
      <c r="C14" s="203"/>
      <c r="D14" s="203"/>
      <c r="E14" s="203"/>
      <c r="F14" s="203"/>
      <c r="G14" s="203"/>
      <c r="H14" s="203"/>
      <c r="I14" s="199"/>
      <c r="J14" s="202"/>
    </row>
    <row r="15" spans="1:19" x14ac:dyDescent="0.25">
      <c r="A15" s="201"/>
      <c r="B15" s="199"/>
      <c r="C15" s="203"/>
      <c r="D15" s="203"/>
      <c r="E15" s="203"/>
      <c r="F15" s="203"/>
      <c r="G15" s="203"/>
      <c r="H15" s="203"/>
      <c r="I15" s="199"/>
      <c r="J15" s="202"/>
    </row>
    <row r="16" spans="1:19" ht="7.5" customHeight="1" x14ac:dyDescent="0.25">
      <c r="A16" s="201"/>
      <c r="B16" s="199"/>
      <c r="C16" s="199"/>
      <c r="D16" s="199"/>
      <c r="E16" s="199"/>
      <c r="F16" s="199"/>
      <c r="G16" s="199"/>
      <c r="H16" s="199"/>
      <c r="I16" s="199"/>
      <c r="J16" s="202"/>
    </row>
    <row r="17" spans="1:10" x14ac:dyDescent="0.25">
      <c r="A17" s="201"/>
      <c r="B17" s="199"/>
      <c r="C17" s="199"/>
      <c r="D17" s="199"/>
      <c r="E17" s="199"/>
      <c r="F17" s="199"/>
      <c r="G17" s="199"/>
      <c r="H17" s="199"/>
      <c r="I17" s="199"/>
      <c r="J17" s="202"/>
    </row>
    <row r="18" spans="1:10" x14ac:dyDescent="0.25">
      <c r="A18" s="291" t="s">
        <v>153</v>
      </c>
      <c r="B18" s="292"/>
      <c r="C18" s="292"/>
      <c r="D18" s="292"/>
      <c r="E18" s="292"/>
      <c r="F18" s="292"/>
      <c r="G18" s="292"/>
      <c r="H18" s="292"/>
      <c r="I18" s="292"/>
      <c r="J18" s="293"/>
    </row>
    <row r="19" spans="1:10" x14ac:dyDescent="0.25">
      <c r="A19" s="294"/>
      <c r="B19" s="295"/>
      <c r="C19" s="295"/>
      <c r="D19" s="295"/>
      <c r="E19" s="295"/>
      <c r="F19" s="295"/>
      <c r="G19" s="295"/>
      <c r="H19" s="295"/>
      <c r="I19" s="295"/>
      <c r="J19" s="296"/>
    </row>
    <row r="20" spans="1:10" s="204" customFormat="1" ht="51.75" customHeight="1" x14ac:dyDescent="0.25">
      <c r="A20" s="250" t="s">
        <v>154</v>
      </c>
      <c r="B20" s="251"/>
      <c r="C20" s="252"/>
      <c r="D20" s="253">
        <f>'RESIDENZIALE LIVELLO ELEVATO'!S150</f>
        <v>0</v>
      </c>
      <c r="E20" s="254"/>
      <c r="F20" s="255"/>
      <c r="G20" s="260" t="s">
        <v>247</v>
      </c>
      <c r="H20" s="261"/>
      <c r="I20" s="261"/>
      <c r="J20" s="262"/>
    </row>
    <row r="21" spans="1:10" s="204" customFormat="1" ht="43.5" customHeight="1" x14ac:dyDescent="0.25">
      <c r="A21" s="250" t="s">
        <v>155</v>
      </c>
      <c r="B21" s="251"/>
      <c r="C21" s="252"/>
      <c r="D21" s="257">
        <f>'RESIDENZIALE LIVELLO ELEVATO'!AB150</f>
        <v>0</v>
      </c>
      <c r="E21" s="258"/>
      <c r="F21" s="259"/>
      <c r="G21" s="260" t="s">
        <v>248</v>
      </c>
      <c r="H21" s="261"/>
      <c r="I21" s="261"/>
      <c r="J21" s="262"/>
    </row>
    <row r="22" spans="1:10" s="204" customFormat="1" ht="39.200000000000003" customHeight="1" x14ac:dyDescent="0.25">
      <c r="A22" s="250" t="s">
        <v>156</v>
      </c>
      <c r="B22" s="251"/>
      <c r="C22" s="252"/>
      <c r="D22" s="253">
        <f>'RESIDENZIALE LIVELLO ELEVATO'!AA150</f>
        <v>0</v>
      </c>
      <c r="E22" s="254"/>
      <c r="F22" s="255"/>
      <c r="G22" s="260" t="s">
        <v>249</v>
      </c>
      <c r="H22" s="261"/>
      <c r="I22" s="261"/>
      <c r="J22" s="262"/>
    </row>
    <row r="23" spans="1:10" s="204" customFormat="1" ht="39.200000000000003" customHeight="1" x14ac:dyDescent="0.25">
      <c r="A23" s="250" t="s">
        <v>157</v>
      </c>
      <c r="B23" s="251"/>
      <c r="C23" s="252"/>
      <c r="D23" s="297">
        <f>'RESIDENZIALE LIVELLO ELEVATO'!A150</f>
        <v>0</v>
      </c>
      <c r="E23" s="298"/>
      <c r="F23" s="299"/>
      <c r="G23" s="260" t="s">
        <v>162</v>
      </c>
      <c r="H23" s="261"/>
      <c r="I23" s="261"/>
      <c r="J23" s="262"/>
    </row>
    <row r="24" spans="1:10" x14ac:dyDescent="0.25">
      <c r="A24" s="201"/>
      <c r="B24" s="199"/>
      <c r="C24" s="199"/>
      <c r="D24" s="199"/>
      <c r="E24" s="199"/>
      <c r="F24" s="199"/>
      <c r="G24" s="199"/>
      <c r="H24" s="199"/>
      <c r="I24" s="199"/>
      <c r="J24" s="202"/>
    </row>
    <row r="25" spans="1:10" ht="18" customHeight="1" x14ac:dyDescent="0.25">
      <c r="A25" s="201"/>
      <c r="B25" s="199"/>
      <c r="C25" s="199"/>
      <c r="D25" s="199"/>
      <c r="E25" s="199"/>
      <c r="F25" s="199"/>
      <c r="G25" s="199"/>
      <c r="H25" s="199"/>
      <c r="I25" s="199"/>
      <c r="J25" s="202"/>
    </row>
    <row r="26" spans="1:10" ht="25.15" customHeight="1" x14ac:dyDescent="0.25">
      <c r="A26" s="201"/>
      <c r="B26" s="199"/>
      <c r="C26" s="199"/>
      <c r="D26" s="199"/>
      <c r="E26" s="199"/>
      <c r="F26" s="199"/>
      <c r="G26" s="199"/>
      <c r="H26" s="199"/>
      <c r="I26" s="199"/>
      <c r="J26" s="202"/>
    </row>
    <row r="27" spans="1:10" ht="25.5" customHeight="1" x14ac:dyDescent="0.25">
      <c r="A27" s="300" t="s">
        <v>178</v>
      </c>
      <c r="B27" s="301"/>
      <c r="C27" s="301"/>
      <c r="D27" s="301"/>
      <c r="E27" s="301"/>
      <c r="F27" s="301"/>
      <c r="G27" s="301"/>
      <c r="H27" s="301"/>
      <c r="I27" s="301"/>
      <c r="J27" s="302"/>
    </row>
    <row r="28" spans="1:10" ht="13.7" customHeight="1" x14ac:dyDescent="0.25">
      <c r="A28" s="303"/>
      <c r="B28" s="304"/>
      <c r="C28" s="304"/>
      <c r="D28" s="304"/>
      <c r="E28" s="304"/>
      <c r="F28" s="304"/>
      <c r="G28" s="304"/>
      <c r="H28" s="304"/>
      <c r="I28" s="304"/>
      <c r="J28" s="305"/>
    </row>
    <row r="29" spans="1:10" ht="46.5" customHeight="1" x14ac:dyDescent="0.25">
      <c r="A29" s="250" t="s">
        <v>154</v>
      </c>
      <c r="B29" s="251"/>
      <c r="C29" s="252"/>
      <c r="D29" s="253">
        <f>'RESIDENZIALE LIVELLO MODERATO'!S150</f>
        <v>0</v>
      </c>
      <c r="E29" s="254"/>
      <c r="F29" s="255"/>
      <c r="G29" s="260" t="s">
        <v>252</v>
      </c>
      <c r="H29" s="261"/>
      <c r="I29" s="261"/>
      <c r="J29" s="262"/>
    </row>
    <row r="30" spans="1:10" ht="44.25" customHeight="1" x14ac:dyDescent="0.25">
      <c r="A30" s="250" t="s">
        <v>155</v>
      </c>
      <c r="B30" s="251"/>
      <c r="C30" s="252"/>
      <c r="D30" s="257">
        <f>'RESIDENZIALE LIVELLO MODERATO'!AB150</f>
        <v>0</v>
      </c>
      <c r="E30" s="258"/>
      <c r="F30" s="259"/>
      <c r="G30" s="260" t="s">
        <v>253</v>
      </c>
      <c r="H30" s="261"/>
      <c r="I30" s="261"/>
      <c r="J30" s="262"/>
    </row>
    <row r="31" spans="1:10" ht="40.700000000000003" customHeight="1" x14ac:dyDescent="0.25">
      <c r="A31" s="250" t="s">
        <v>156</v>
      </c>
      <c r="B31" s="251"/>
      <c r="C31" s="252"/>
      <c r="D31" s="253">
        <f>'RESIDENZIALE LIVELLO MODERATO'!AA150</f>
        <v>0</v>
      </c>
      <c r="E31" s="254"/>
      <c r="F31" s="255"/>
      <c r="G31" s="260" t="s">
        <v>254</v>
      </c>
      <c r="H31" s="261"/>
      <c r="I31" s="261"/>
      <c r="J31" s="262"/>
    </row>
    <row r="32" spans="1:10" ht="36" customHeight="1" x14ac:dyDescent="0.25">
      <c r="A32" s="250" t="s">
        <v>157</v>
      </c>
      <c r="B32" s="251"/>
      <c r="C32" s="252"/>
      <c r="D32" s="256">
        <f>'RESIDENZIALE LIVELLO MODERATO'!A150</f>
        <v>0</v>
      </c>
      <c r="E32" s="251"/>
      <c r="F32" s="252"/>
      <c r="G32" s="260" t="s">
        <v>163</v>
      </c>
      <c r="H32" s="261"/>
      <c r="I32" s="261"/>
      <c r="J32" s="262"/>
    </row>
    <row r="33" spans="1:13" ht="35.25" customHeight="1" x14ac:dyDescent="0.25">
      <c r="A33" s="201"/>
      <c r="B33" s="199"/>
      <c r="C33" s="199"/>
      <c r="D33" s="199"/>
      <c r="E33" s="199"/>
      <c r="F33" s="199"/>
      <c r="G33" s="199"/>
      <c r="H33" s="199"/>
      <c r="I33" s="199"/>
      <c r="J33" s="202"/>
    </row>
    <row r="34" spans="1:13" ht="15.75" customHeight="1" x14ac:dyDescent="0.25">
      <c r="A34" s="201"/>
      <c r="B34" s="199"/>
      <c r="C34" s="199"/>
      <c r="D34" s="199"/>
      <c r="E34" s="199"/>
      <c r="F34" s="199"/>
      <c r="G34" s="199"/>
      <c r="H34" s="199"/>
      <c r="I34" s="199"/>
      <c r="J34" s="202"/>
    </row>
    <row r="35" spans="1:13" ht="29.25" customHeight="1" x14ac:dyDescent="0.25">
      <c r="A35" s="247" t="s">
        <v>158</v>
      </c>
      <c r="B35" s="248"/>
      <c r="C35" s="248"/>
      <c r="D35" s="248"/>
      <c r="E35" s="248"/>
      <c r="F35" s="248"/>
      <c r="G35" s="248"/>
      <c r="H35" s="248"/>
      <c r="I35" s="248"/>
      <c r="J35" s="249"/>
    </row>
    <row r="36" spans="1:13" ht="39.200000000000003" customHeight="1" x14ac:dyDescent="0.25">
      <c r="A36" s="250" t="s">
        <v>159</v>
      </c>
      <c r="B36" s="251"/>
      <c r="C36" s="252"/>
      <c r="D36" s="253">
        <f>'FUORI REGIONE '!U150</f>
        <v>0</v>
      </c>
      <c r="E36" s="254"/>
      <c r="F36" s="255"/>
      <c r="G36" s="260" t="s">
        <v>322</v>
      </c>
      <c r="H36" s="261"/>
      <c r="I36" s="261"/>
      <c r="J36" s="262"/>
    </row>
    <row r="37" spans="1:13" ht="45" customHeight="1" x14ac:dyDescent="0.25">
      <c r="A37" s="250" t="s">
        <v>160</v>
      </c>
      <c r="B37" s="251"/>
      <c r="C37" s="252"/>
      <c r="D37" s="257">
        <f>'FUORI REGIONE '!AF150</f>
        <v>0</v>
      </c>
      <c r="E37" s="258"/>
      <c r="F37" s="259"/>
      <c r="G37" s="260" t="s">
        <v>323</v>
      </c>
      <c r="H37" s="261"/>
      <c r="I37" s="261"/>
      <c r="J37" s="262"/>
    </row>
    <row r="38" spans="1:13" ht="44.45" customHeight="1" x14ac:dyDescent="0.25">
      <c r="A38" s="250" t="s">
        <v>156</v>
      </c>
      <c r="B38" s="251"/>
      <c r="C38" s="252"/>
      <c r="D38" s="253">
        <f>'FUORI REGIONE '!AE150</f>
        <v>0</v>
      </c>
      <c r="E38" s="254"/>
      <c r="F38" s="255"/>
      <c r="G38" s="260" t="s">
        <v>324</v>
      </c>
      <c r="H38" s="261"/>
      <c r="I38" s="261"/>
      <c r="J38" s="262"/>
    </row>
    <row r="39" spans="1:13" ht="38.65" customHeight="1" x14ac:dyDescent="0.25">
      <c r="A39" s="250" t="s">
        <v>161</v>
      </c>
      <c r="B39" s="251"/>
      <c r="C39" s="252"/>
      <c r="D39" s="256">
        <f>'FUORI REGIONE '!A150</f>
        <v>0</v>
      </c>
      <c r="E39" s="251"/>
      <c r="F39" s="252"/>
      <c r="G39" s="260" t="s">
        <v>164</v>
      </c>
      <c r="H39" s="261"/>
      <c r="I39" s="261"/>
      <c r="J39" s="262"/>
    </row>
    <row r="40" spans="1:13" ht="18.399999999999999" customHeight="1" x14ac:dyDescent="0.25">
      <c r="A40" s="201"/>
      <c r="B40" s="199"/>
      <c r="C40" s="199"/>
      <c r="D40" s="199"/>
      <c r="E40" s="199"/>
      <c r="F40" s="199"/>
      <c r="G40" s="199"/>
      <c r="H40" s="199"/>
      <c r="I40" s="199"/>
      <c r="J40" s="202"/>
    </row>
    <row r="41" spans="1:13" s="199" customFormat="1" ht="15" customHeight="1" x14ac:dyDescent="0.25">
      <c r="A41" s="201"/>
      <c r="J41" s="202"/>
    </row>
    <row r="42" spans="1:13" s="199" customFormat="1" ht="16.899999999999999" customHeight="1" x14ac:dyDescent="0.25">
      <c r="A42" s="201"/>
      <c r="J42" s="202"/>
    </row>
    <row r="43" spans="1:13" ht="33.75" customHeight="1" x14ac:dyDescent="0.25">
      <c r="A43" s="247" t="s">
        <v>183</v>
      </c>
      <c r="B43" s="248"/>
      <c r="C43" s="248"/>
      <c r="D43" s="248"/>
      <c r="E43" s="248"/>
      <c r="F43" s="248"/>
      <c r="G43" s="248"/>
      <c r="H43" s="248"/>
      <c r="I43" s="248"/>
      <c r="J43" s="249"/>
    </row>
    <row r="44" spans="1:13" ht="48.2" customHeight="1" x14ac:dyDescent="0.25">
      <c r="A44" s="250" t="s">
        <v>159</v>
      </c>
      <c r="B44" s="251"/>
      <c r="C44" s="252"/>
      <c r="D44" s="253">
        <f>' SEMIRESIDENZIALE '!R150</f>
        <v>0</v>
      </c>
      <c r="E44" s="254"/>
      <c r="F44" s="255"/>
      <c r="G44" s="260" t="s">
        <v>255</v>
      </c>
      <c r="H44" s="261"/>
      <c r="I44" s="261"/>
      <c r="J44" s="262"/>
    </row>
    <row r="45" spans="1:13" ht="45.75" customHeight="1" x14ac:dyDescent="0.25">
      <c r="A45" s="250" t="s">
        <v>160</v>
      </c>
      <c r="B45" s="251"/>
      <c r="C45" s="252"/>
      <c r="D45" s="257">
        <f>' SEMIRESIDENZIALE '!Z150</f>
        <v>0</v>
      </c>
      <c r="E45" s="258"/>
      <c r="F45" s="259"/>
      <c r="G45" s="260" t="s">
        <v>256</v>
      </c>
      <c r="H45" s="261"/>
      <c r="I45" s="261"/>
      <c r="J45" s="262"/>
    </row>
    <row r="46" spans="1:13" ht="40.700000000000003" customHeight="1" x14ac:dyDescent="0.25">
      <c r="A46" s="250" t="s">
        <v>156</v>
      </c>
      <c r="B46" s="251"/>
      <c r="C46" s="252"/>
      <c r="D46" s="253">
        <f>' SEMIRESIDENZIALE '!Y150</f>
        <v>0</v>
      </c>
      <c r="E46" s="254"/>
      <c r="F46" s="255"/>
      <c r="G46" s="260" t="s">
        <v>257</v>
      </c>
      <c r="H46" s="261"/>
      <c r="I46" s="261"/>
      <c r="J46" s="262"/>
    </row>
    <row r="47" spans="1:13" ht="39.200000000000003" customHeight="1" x14ac:dyDescent="0.25">
      <c r="A47" s="250" t="s">
        <v>161</v>
      </c>
      <c r="B47" s="251"/>
      <c r="C47" s="252"/>
      <c r="D47" s="256">
        <f>' SEMIRESIDENZIALE '!A150</f>
        <v>0</v>
      </c>
      <c r="E47" s="251"/>
      <c r="F47" s="252"/>
      <c r="G47" s="260" t="s">
        <v>165</v>
      </c>
      <c r="H47" s="261"/>
      <c r="I47" s="261"/>
      <c r="J47" s="262"/>
    </row>
    <row r="48" spans="1:13" ht="19.7" customHeight="1" x14ac:dyDescent="0.25">
      <c r="A48" s="201"/>
      <c r="B48" s="199"/>
      <c r="C48" s="199"/>
      <c r="D48" s="199"/>
      <c r="E48" s="199"/>
      <c r="F48" s="199"/>
      <c r="G48" s="199"/>
      <c r="H48" s="199"/>
      <c r="I48" s="199"/>
      <c r="J48" s="202"/>
      <c r="M48" s="205"/>
    </row>
    <row r="49" spans="1:13" ht="15" customHeight="1" x14ac:dyDescent="0.25">
      <c r="A49" s="201"/>
      <c r="B49" s="199"/>
      <c r="C49" s="199"/>
      <c r="D49" s="199"/>
      <c r="E49" s="199"/>
      <c r="F49" s="199"/>
      <c r="G49" s="199"/>
      <c r="H49" s="199"/>
      <c r="I49" s="199"/>
      <c r="J49" s="202"/>
      <c r="M49" s="206"/>
    </row>
    <row r="50" spans="1:13" ht="18.399999999999999" customHeight="1" x14ac:dyDescent="0.25">
      <c r="A50" s="201"/>
      <c r="B50" s="199"/>
      <c r="C50" s="199"/>
      <c r="D50" s="199"/>
      <c r="E50" s="199"/>
      <c r="F50" s="199"/>
      <c r="G50" s="199"/>
      <c r="H50" s="199"/>
      <c r="I50" s="199"/>
      <c r="J50" s="202"/>
    </row>
    <row r="51" spans="1:13" ht="36" customHeight="1" x14ac:dyDescent="0.25">
      <c r="A51" s="247" t="s">
        <v>184</v>
      </c>
      <c r="B51" s="248"/>
      <c r="C51" s="248"/>
      <c r="D51" s="248"/>
      <c r="E51" s="248"/>
      <c r="F51" s="248"/>
      <c r="G51" s="248"/>
      <c r="H51" s="248"/>
      <c r="I51" s="248"/>
      <c r="J51" s="249"/>
    </row>
    <row r="52" spans="1:13" ht="45.75" customHeight="1" x14ac:dyDescent="0.25">
      <c r="A52" s="250" t="s">
        <v>159</v>
      </c>
      <c r="B52" s="251"/>
      <c r="C52" s="252"/>
      <c r="D52" s="253">
        <f>'SEMIRESIDENZIALE SU 5 GG'!R150</f>
        <v>0</v>
      </c>
      <c r="E52" s="254"/>
      <c r="F52" s="255"/>
      <c r="G52" s="260" t="s">
        <v>258</v>
      </c>
      <c r="H52" s="261"/>
      <c r="I52" s="261"/>
      <c r="J52" s="262"/>
    </row>
    <row r="53" spans="1:13" ht="45.75" customHeight="1" x14ac:dyDescent="0.25">
      <c r="A53" s="250" t="s">
        <v>160</v>
      </c>
      <c r="B53" s="251"/>
      <c r="C53" s="252"/>
      <c r="D53" s="257">
        <f>'SEMIRESIDENZIALE SU 5 GG'!Z150</f>
        <v>0</v>
      </c>
      <c r="E53" s="258"/>
      <c r="F53" s="259"/>
      <c r="G53" s="260" t="s">
        <v>259</v>
      </c>
      <c r="H53" s="261"/>
      <c r="I53" s="261"/>
      <c r="J53" s="262"/>
    </row>
    <row r="54" spans="1:13" ht="38.25" customHeight="1" x14ac:dyDescent="0.25">
      <c r="A54" s="250" t="s">
        <v>156</v>
      </c>
      <c r="B54" s="251"/>
      <c r="C54" s="252"/>
      <c r="D54" s="253">
        <f>'SEMIRESIDENZIALE SU 5 GG'!Y150</f>
        <v>0</v>
      </c>
      <c r="E54" s="254"/>
      <c r="F54" s="255"/>
      <c r="G54" s="260" t="s">
        <v>260</v>
      </c>
      <c r="H54" s="261"/>
      <c r="I54" s="261"/>
      <c r="J54" s="262"/>
    </row>
    <row r="55" spans="1:13" ht="37.5" customHeight="1" thickBot="1" x14ac:dyDescent="0.3">
      <c r="A55" s="263" t="s">
        <v>161</v>
      </c>
      <c r="B55" s="264"/>
      <c r="C55" s="265"/>
      <c r="D55" s="269">
        <f>'SEMIRESIDENZIALE SU 5 GG'!A150</f>
        <v>0</v>
      </c>
      <c r="E55" s="264"/>
      <c r="F55" s="265"/>
      <c r="G55" s="266" t="s">
        <v>166</v>
      </c>
      <c r="H55" s="267"/>
      <c r="I55" s="267"/>
      <c r="J55" s="268"/>
    </row>
    <row r="57" spans="1:13" x14ac:dyDescent="0.25">
      <c r="L57" s="207"/>
      <c r="M57" s="208"/>
    </row>
  </sheetData>
  <sheetProtection algorithmName="SHA-512" hashValue="mwUiC/zJidDzCghFLyh1Xqsg/G9JyO7PMJPRUGJFwrFWlZqyih5zoV/6frVOhtuP8/9mSxUDRE2ZXOcDGjLP0A==" saltValue="2FQl9lRQIsCCHbhD1WmHIw==" spinCount="100000" sheet="1" objects="1" scenarios="1"/>
  <mergeCells count="81">
    <mergeCell ref="D31:F31"/>
    <mergeCell ref="D29:F29"/>
    <mergeCell ref="A37:C37"/>
    <mergeCell ref="G36:J36"/>
    <mergeCell ref="A31:C31"/>
    <mergeCell ref="A32:C32"/>
    <mergeCell ref="D30:F30"/>
    <mergeCell ref="G38:J38"/>
    <mergeCell ref="A39:C39"/>
    <mergeCell ref="D39:F39"/>
    <mergeCell ref="G39:J39"/>
    <mergeCell ref="A23:C23"/>
    <mergeCell ref="A38:C38"/>
    <mergeCell ref="D38:F38"/>
    <mergeCell ref="A27:J28"/>
    <mergeCell ref="G37:J37"/>
    <mergeCell ref="A35:J35"/>
    <mergeCell ref="G29:J29"/>
    <mergeCell ref="A29:C29"/>
    <mergeCell ref="G30:J30"/>
    <mergeCell ref="A30:C30"/>
    <mergeCell ref="G31:J31"/>
    <mergeCell ref="G32:J32"/>
    <mergeCell ref="A47:C47"/>
    <mergeCell ref="D47:F47"/>
    <mergeCell ref="D44:F44"/>
    <mergeCell ref="A18:J19"/>
    <mergeCell ref="G44:J44"/>
    <mergeCell ref="G22:J22"/>
    <mergeCell ref="D21:F21"/>
    <mergeCell ref="D23:F23"/>
    <mergeCell ref="D22:F22"/>
    <mergeCell ref="G20:J20"/>
    <mergeCell ref="G23:J23"/>
    <mergeCell ref="G21:J21"/>
    <mergeCell ref="A20:C20"/>
    <mergeCell ref="D20:F20"/>
    <mergeCell ref="A21:C21"/>
    <mergeCell ref="A22:C22"/>
    <mergeCell ref="A1:J1"/>
    <mergeCell ref="A3:J3"/>
    <mergeCell ref="A4:J4"/>
    <mergeCell ref="A7:J7"/>
    <mergeCell ref="C13:E13"/>
    <mergeCell ref="F13:H13"/>
    <mergeCell ref="A9:B9"/>
    <mergeCell ref="A10:B10"/>
    <mergeCell ref="C10:J10"/>
    <mergeCell ref="C12:E12"/>
    <mergeCell ref="F12:H12"/>
    <mergeCell ref="A2:J2"/>
    <mergeCell ref="A6:J6"/>
    <mergeCell ref="C9:J9"/>
    <mergeCell ref="A8:B8"/>
    <mergeCell ref="C8:J8"/>
    <mergeCell ref="A55:C55"/>
    <mergeCell ref="G52:J52"/>
    <mergeCell ref="G53:J53"/>
    <mergeCell ref="G54:J54"/>
    <mergeCell ref="G55:J55"/>
    <mergeCell ref="D52:F52"/>
    <mergeCell ref="D53:F53"/>
    <mergeCell ref="D54:F54"/>
    <mergeCell ref="D55:F55"/>
    <mergeCell ref="A54:C54"/>
    <mergeCell ref="A51:J51"/>
    <mergeCell ref="A53:C53"/>
    <mergeCell ref="D46:F46"/>
    <mergeCell ref="D32:F32"/>
    <mergeCell ref="A36:C36"/>
    <mergeCell ref="D36:F36"/>
    <mergeCell ref="A52:C52"/>
    <mergeCell ref="A43:J43"/>
    <mergeCell ref="D37:F37"/>
    <mergeCell ref="G45:J45"/>
    <mergeCell ref="G46:J46"/>
    <mergeCell ref="G47:J47"/>
    <mergeCell ref="A44:C44"/>
    <mergeCell ref="A45:C45"/>
    <mergeCell ref="A46:C46"/>
    <mergeCell ref="D45:F45"/>
  </mergeCells>
  <printOptions headings="1"/>
  <pageMargins left="0.31496062992125984" right="0.31496062992125984" top="0.39370078740157483" bottom="0.39370078740157483" header="0.31496062992125984" footer="0.31496062992125984"/>
  <pageSetup paperSize="9" orientation="landscape" horizontalDpi="4294967293" verticalDpi="4294967293" r:id="rId1"/>
  <headerFooter>
    <oddFooter>Pagina &amp;P di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4"/>
  <sheetViews>
    <sheetView topLeftCell="A33" zoomScaleNormal="100" workbookViewId="0">
      <selection activeCell="A4" sqref="A4:XFD4"/>
    </sheetView>
  </sheetViews>
  <sheetFormatPr defaultRowHeight="15" x14ac:dyDescent="0.25"/>
  <cols>
    <col min="1" max="1" width="37" customWidth="1"/>
    <col min="2" max="2" width="44.28515625" customWidth="1"/>
    <col min="3" max="3" width="72.42578125" customWidth="1"/>
    <col min="4" max="4" width="36.7109375" customWidth="1"/>
    <col min="250" max="250" width="37" customWidth="1"/>
    <col min="251" max="251" width="44.28515625" customWidth="1"/>
    <col min="252" max="252" width="56.85546875" customWidth="1"/>
    <col min="253" max="253" width="68.140625" customWidth="1"/>
    <col min="506" max="506" width="37" customWidth="1"/>
    <col min="507" max="507" width="44.28515625" customWidth="1"/>
    <col min="508" max="508" width="56.85546875" customWidth="1"/>
    <col min="509" max="509" width="68.140625" customWidth="1"/>
    <col min="762" max="762" width="37" customWidth="1"/>
    <col min="763" max="763" width="44.28515625" customWidth="1"/>
    <col min="764" max="764" width="56.85546875" customWidth="1"/>
    <col min="765" max="765" width="68.140625" customWidth="1"/>
    <col min="1018" max="1018" width="37" customWidth="1"/>
    <col min="1019" max="1019" width="44.28515625" customWidth="1"/>
    <col min="1020" max="1020" width="56.85546875" customWidth="1"/>
    <col min="1021" max="1021" width="68.140625" customWidth="1"/>
    <col min="1274" max="1274" width="37" customWidth="1"/>
    <col min="1275" max="1275" width="44.28515625" customWidth="1"/>
    <col min="1276" max="1276" width="56.85546875" customWidth="1"/>
    <col min="1277" max="1277" width="68.140625" customWidth="1"/>
    <col min="1530" max="1530" width="37" customWidth="1"/>
    <col min="1531" max="1531" width="44.28515625" customWidth="1"/>
    <col min="1532" max="1532" width="56.85546875" customWidth="1"/>
    <col min="1533" max="1533" width="68.140625" customWidth="1"/>
    <col min="1786" max="1786" width="37" customWidth="1"/>
    <col min="1787" max="1787" width="44.28515625" customWidth="1"/>
    <col min="1788" max="1788" width="56.85546875" customWidth="1"/>
    <col min="1789" max="1789" width="68.140625" customWidth="1"/>
    <col min="2042" max="2042" width="37" customWidth="1"/>
    <col min="2043" max="2043" width="44.28515625" customWidth="1"/>
    <col min="2044" max="2044" width="56.85546875" customWidth="1"/>
    <col min="2045" max="2045" width="68.140625" customWidth="1"/>
    <col min="2298" max="2298" width="37" customWidth="1"/>
    <col min="2299" max="2299" width="44.28515625" customWidth="1"/>
    <col min="2300" max="2300" width="56.85546875" customWidth="1"/>
    <col min="2301" max="2301" width="68.140625" customWidth="1"/>
    <col min="2554" max="2554" width="37" customWidth="1"/>
    <col min="2555" max="2555" width="44.28515625" customWidth="1"/>
    <col min="2556" max="2556" width="56.85546875" customWidth="1"/>
    <col min="2557" max="2557" width="68.140625" customWidth="1"/>
    <col min="2810" max="2810" width="37" customWidth="1"/>
    <col min="2811" max="2811" width="44.28515625" customWidth="1"/>
    <col min="2812" max="2812" width="56.85546875" customWidth="1"/>
    <col min="2813" max="2813" width="68.140625" customWidth="1"/>
    <col min="3066" max="3066" width="37" customWidth="1"/>
    <col min="3067" max="3067" width="44.28515625" customWidth="1"/>
    <col min="3068" max="3068" width="56.85546875" customWidth="1"/>
    <col min="3069" max="3069" width="68.140625" customWidth="1"/>
    <col min="3322" max="3322" width="37" customWidth="1"/>
    <col min="3323" max="3323" width="44.28515625" customWidth="1"/>
    <col min="3324" max="3324" width="56.85546875" customWidth="1"/>
    <col min="3325" max="3325" width="68.140625" customWidth="1"/>
    <col min="3578" max="3578" width="37" customWidth="1"/>
    <col min="3579" max="3579" width="44.28515625" customWidth="1"/>
    <col min="3580" max="3580" width="56.85546875" customWidth="1"/>
    <col min="3581" max="3581" width="68.140625" customWidth="1"/>
    <col min="3834" max="3834" width="37" customWidth="1"/>
    <col min="3835" max="3835" width="44.28515625" customWidth="1"/>
    <col min="3836" max="3836" width="56.85546875" customWidth="1"/>
    <col min="3837" max="3837" width="68.140625" customWidth="1"/>
    <col min="4090" max="4090" width="37" customWidth="1"/>
    <col min="4091" max="4091" width="44.28515625" customWidth="1"/>
    <col min="4092" max="4092" width="56.85546875" customWidth="1"/>
    <col min="4093" max="4093" width="68.140625" customWidth="1"/>
    <col min="4346" max="4346" width="37" customWidth="1"/>
    <col min="4347" max="4347" width="44.28515625" customWidth="1"/>
    <col min="4348" max="4348" width="56.85546875" customWidth="1"/>
    <col min="4349" max="4349" width="68.140625" customWidth="1"/>
    <col min="4602" max="4602" width="37" customWidth="1"/>
    <col min="4603" max="4603" width="44.28515625" customWidth="1"/>
    <col min="4604" max="4604" width="56.85546875" customWidth="1"/>
    <col min="4605" max="4605" width="68.140625" customWidth="1"/>
    <col min="4858" max="4858" width="37" customWidth="1"/>
    <col min="4859" max="4859" width="44.28515625" customWidth="1"/>
    <col min="4860" max="4860" width="56.85546875" customWidth="1"/>
    <col min="4861" max="4861" width="68.140625" customWidth="1"/>
    <col min="5114" max="5114" width="37" customWidth="1"/>
    <col min="5115" max="5115" width="44.28515625" customWidth="1"/>
    <col min="5116" max="5116" width="56.85546875" customWidth="1"/>
    <col min="5117" max="5117" width="68.140625" customWidth="1"/>
    <col min="5370" max="5370" width="37" customWidth="1"/>
    <col min="5371" max="5371" width="44.28515625" customWidth="1"/>
    <col min="5372" max="5372" width="56.85546875" customWidth="1"/>
    <col min="5373" max="5373" width="68.140625" customWidth="1"/>
    <col min="5626" max="5626" width="37" customWidth="1"/>
    <col min="5627" max="5627" width="44.28515625" customWidth="1"/>
    <col min="5628" max="5628" width="56.85546875" customWidth="1"/>
    <col min="5629" max="5629" width="68.140625" customWidth="1"/>
    <col min="5882" max="5882" width="37" customWidth="1"/>
    <col min="5883" max="5883" width="44.28515625" customWidth="1"/>
    <col min="5884" max="5884" width="56.85546875" customWidth="1"/>
    <col min="5885" max="5885" width="68.140625" customWidth="1"/>
    <col min="6138" max="6138" width="37" customWidth="1"/>
    <col min="6139" max="6139" width="44.28515625" customWidth="1"/>
    <col min="6140" max="6140" width="56.85546875" customWidth="1"/>
    <col min="6141" max="6141" width="68.140625" customWidth="1"/>
    <col min="6394" max="6394" width="37" customWidth="1"/>
    <col min="6395" max="6395" width="44.28515625" customWidth="1"/>
    <col min="6396" max="6396" width="56.85546875" customWidth="1"/>
    <col min="6397" max="6397" width="68.140625" customWidth="1"/>
    <col min="6650" max="6650" width="37" customWidth="1"/>
    <col min="6651" max="6651" width="44.28515625" customWidth="1"/>
    <col min="6652" max="6652" width="56.85546875" customWidth="1"/>
    <col min="6653" max="6653" width="68.140625" customWidth="1"/>
    <col min="6906" max="6906" width="37" customWidth="1"/>
    <col min="6907" max="6907" width="44.28515625" customWidth="1"/>
    <col min="6908" max="6908" width="56.85546875" customWidth="1"/>
    <col min="6909" max="6909" width="68.140625" customWidth="1"/>
    <col min="7162" max="7162" width="37" customWidth="1"/>
    <col min="7163" max="7163" width="44.28515625" customWidth="1"/>
    <col min="7164" max="7164" width="56.85546875" customWidth="1"/>
    <col min="7165" max="7165" width="68.140625" customWidth="1"/>
    <col min="7418" max="7418" width="37" customWidth="1"/>
    <col min="7419" max="7419" width="44.28515625" customWidth="1"/>
    <col min="7420" max="7420" width="56.85546875" customWidth="1"/>
    <col min="7421" max="7421" width="68.140625" customWidth="1"/>
    <col min="7674" max="7674" width="37" customWidth="1"/>
    <col min="7675" max="7675" width="44.28515625" customWidth="1"/>
    <col min="7676" max="7676" width="56.85546875" customWidth="1"/>
    <col min="7677" max="7677" width="68.140625" customWidth="1"/>
    <col min="7930" max="7930" width="37" customWidth="1"/>
    <col min="7931" max="7931" width="44.28515625" customWidth="1"/>
    <col min="7932" max="7932" width="56.85546875" customWidth="1"/>
    <col min="7933" max="7933" width="68.140625" customWidth="1"/>
    <col min="8186" max="8186" width="37" customWidth="1"/>
    <col min="8187" max="8187" width="44.28515625" customWidth="1"/>
    <col min="8188" max="8188" width="56.85546875" customWidth="1"/>
    <col min="8189" max="8189" width="68.140625" customWidth="1"/>
    <col min="8442" max="8442" width="37" customWidth="1"/>
    <col min="8443" max="8443" width="44.28515625" customWidth="1"/>
    <col min="8444" max="8444" width="56.85546875" customWidth="1"/>
    <col min="8445" max="8445" width="68.140625" customWidth="1"/>
    <col min="8698" max="8698" width="37" customWidth="1"/>
    <col min="8699" max="8699" width="44.28515625" customWidth="1"/>
    <col min="8700" max="8700" width="56.85546875" customWidth="1"/>
    <col min="8701" max="8701" width="68.140625" customWidth="1"/>
    <col min="8954" max="8954" width="37" customWidth="1"/>
    <col min="8955" max="8955" width="44.28515625" customWidth="1"/>
    <col min="8956" max="8956" width="56.85546875" customWidth="1"/>
    <col min="8957" max="8957" width="68.140625" customWidth="1"/>
    <col min="9210" max="9210" width="37" customWidth="1"/>
    <col min="9211" max="9211" width="44.28515625" customWidth="1"/>
    <col min="9212" max="9212" width="56.85546875" customWidth="1"/>
    <col min="9213" max="9213" width="68.140625" customWidth="1"/>
    <col min="9466" max="9466" width="37" customWidth="1"/>
    <col min="9467" max="9467" width="44.28515625" customWidth="1"/>
    <col min="9468" max="9468" width="56.85546875" customWidth="1"/>
    <col min="9469" max="9469" width="68.140625" customWidth="1"/>
    <col min="9722" max="9722" width="37" customWidth="1"/>
    <col min="9723" max="9723" width="44.28515625" customWidth="1"/>
    <col min="9724" max="9724" width="56.85546875" customWidth="1"/>
    <col min="9725" max="9725" width="68.140625" customWidth="1"/>
    <col min="9978" max="9978" width="37" customWidth="1"/>
    <col min="9979" max="9979" width="44.28515625" customWidth="1"/>
    <col min="9980" max="9980" width="56.85546875" customWidth="1"/>
    <col min="9981" max="9981" width="68.140625" customWidth="1"/>
    <col min="10234" max="10234" width="37" customWidth="1"/>
    <col min="10235" max="10235" width="44.28515625" customWidth="1"/>
    <col min="10236" max="10236" width="56.85546875" customWidth="1"/>
    <col min="10237" max="10237" width="68.140625" customWidth="1"/>
    <col min="10490" max="10490" width="37" customWidth="1"/>
    <col min="10491" max="10491" width="44.28515625" customWidth="1"/>
    <col min="10492" max="10492" width="56.85546875" customWidth="1"/>
    <col min="10493" max="10493" width="68.140625" customWidth="1"/>
    <col min="10746" max="10746" width="37" customWidth="1"/>
    <col min="10747" max="10747" width="44.28515625" customWidth="1"/>
    <col min="10748" max="10748" width="56.85546875" customWidth="1"/>
    <col min="10749" max="10749" width="68.140625" customWidth="1"/>
    <col min="11002" max="11002" width="37" customWidth="1"/>
    <col min="11003" max="11003" width="44.28515625" customWidth="1"/>
    <col min="11004" max="11004" width="56.85546875" customWidth="1"/>
    <col min="11005" max="11005" width="68.140625" customWidth="1"/>
    <col min="11258" max="11258" width="37" customWidth="1"/>
    <col min="11259" max="11259" width="44.28515625" customWidth="1"/>
    <col min="11260" max="11260" width="56.85546875" customWidth="1"/>
    <col min="11261" max="11261" width="68.140625" customWidth="1"/>
    <col min="11514" max="11514" width="37" customWidth="1"/>
    <col min="11515" max="11515" width="44.28515625" customWidth="1"/>
    <col min="11516" max="11516" width="56.85546875" customWidth="1"/>
    <col min="11517" max="11517" width="68.140625" customWidth="1"/>
    <col min="11770" max="11770" width="37" customWidth="1"/>
    <col min="11771" max="11771" width="44.28515625" customWidth="1"/>
    <col min="11772" max="11772" width="56.85546875" customWidth="1"/>
    <col min="11773" max="11773" width="68.140625" customWidth="1"/>
    <col min="12026" max="12026" width="37" customWidth="1"/>
    <col min="12027" max="12027" width="44.28515625" customWidth="1"/>
    <col min="12028" max="12028" width="56.85546875" customWidth="1"/>
    <col min="12029" max="12029" width="68.140625" customWidth="1"/>
    <col min="12282" max="12282" width="37" customWidth="1"/>
    <col min="12283" max="12283" width="44.28515625" customWidth="1"/>
    <col min="12284" max="12284" width="56.85546875" customWidth="1"/>
    <col min="12285" max="12285" width="68.140625" customWidth="1"/>
    <col min="12538" max="12538" width="37" customWidth="1"/>
    <col min="12539" max="12539" width="44.28515625" customWidth="1"/>
    <col min="12540" max="12540" width="56.85546875" customWidth="1"/>
    <col min="12541" max="12541" width="68.140625" customWidth="1"/>
    <col min="12794" max="12794" width="37" customWidth="1"/>
    <col min="12795" max="12795" width="44.28515625" customWidth="1"/>
    <col min="12796" max="12796" width="56.85546875" customWidth="1"/>
    <col min="12797" max="12797" width="68.140625" customWidth="1"/>
    <col min="13050" max="13050" width="37" customWidth="1"/>
    <col min="13051" max="13051" width="44.28515625" customWidth="1"/>
    <col min="13052" max="13052" width="56.85546875" customWidth="1"/>
    <col min="13053" max="13053" width="68.140625" customWidth="1"/>
    <col min="13306" max="13306" width="37" customWidth="1"/>
    <col min="13307" max="13307" width="44.28515625" customWidth="1"/>
    <col min="13308" max="13308" width="56.85546875" customWidth="1"/>
    <col min="13309" max="13309" width="68.140625" customWidth="1"/>
    <col min="13562" max="13562" width="37" customWidth="1"/>
    <col min="13563" max="13563" width="44.28515625" customWidth="1"/>
    <col min="13564" max="13564" width="56.85546875" customWidth="1"/>
    <col min="13565" max="13565" width="68.140625" customWidth="1"/>
    <col min="13818" max="13818" width="37" customWidth="1"/>
    <col min="13819" max="13819" width="44.28515625" customWidth="1"/>
    <col min="13820" max="13820" width="56.85546875" customWidth="1"/>
    <col min="13821" max="13821" width="68.140625" customWidth="1"/>
    <col min="14074" max="14074" width="37" customWidth="1"/>
    <col min="14075" max="14075" width="44.28515625" customWidth="1"/>
    <col min="14076" max="14076" width="56.85546875" customWidth="1"/>
    <col min="14077" max="14077" width="68.140625" customWidth="1"/>
    <col min="14330" max="14330" width="37" customWidth="1"/>
    <col min="14331" max="14331" width="44.28515625" customWidth="1"/>
    <col min="14332" max="14332" width="56.85546875" customWidth="1"/>
    <col min="14333" max="14333" width="68.140625" customWidth="1"/>
    <col min="14586" max="14586" width="37" customWidth="1"/>
    <col min="14587" max="14587" width="44.28515625" customWidth="1"/>
    <col min="14588" max="14588" width="56.85546875" customWidth="1"/>
    <col min="14589" max="14589" width="68.140625" customWidth="1"/>
    <col min="14842" max="14842" width="37" customWidth="1"/>
    <col min="14843" max="14843" width="44.28515625" customWidth="1"/>
    <col min="14844" max="14844" width="56.85546875" customWidth="1"/>
    <col min="14845" max="14845" width="68.140625" customWidth="1"/>
    <col min="15098" max="15098" width="37" customWidth="1"/>
    <col min="15099" max="15099" width="44.28515625" customWidth="1"/>
    <col min="15100" max="15100" width="56.85546875" customWidth="1"/>
    <col min="15101" max="15101" width="68.140625" customWidth="1"/>
    <col min="15354" max="15354" width="37" customWidth="1"/>
    <col min="15355" max="15355" width="44.28515625" customWidth="1"/>
    <col min="15356" max="15356" width="56.85546875" customWidth="1"/>
    <col min="15357" max="15357" width="68.140625" customWidth="1"/>
    <col min="15610" max="15610" width="37" customWidth="1"/>
    <col min="15611" max="15611" width="44.28515625" customWidth="1"/>
    <col min="15612" max="15612" width="56.85546875" customWidth="1"/>
    <col min="15613" max="15613" width="68.140625" customWidth="1"/>
    <col min="15866" max="15866" width="37" customWidth="1"/>
    <col min="15867" max="15867" width="44.28515625" customWidth="1"/>
    <col min="15868" max="15868" width="56.85546875" customWidth="1"/>
    <col min="15869" max="15869" width="68.140625" customWidth="1"/>
    <col min="16122" max="16122" width="37" customWidth="1"/>
    <col min="16123" max="16123" width="44.28515625" customWidth="1"/>
    <col min="16124" max="16124" width="56.85546875" customWidth="1"/>
    <col min="16125" max="16125" width="68.140625" customWidth="1"/>
  </cols>
  <sheetData>
    <row r="1" spans="1:3" ht="81.2" customHeight="1" thickBot="1" x14ac:dyDescent="0.3">
      <c r="A1" s="330" t="s">
        <v>325</v>
      </c>
      <c r="B1" s="331"/>
      <c r="C1" s="332"/>
    </row>
    <row r="2" spans="1:3" ht="42" customHeight="1" thickBot="1" x14ac:dyDescent="0.3">
      <c r="A2" s="325" t="s">
        <v>52</v>
      </c>
      <c r="B2" s="326"/>
      <c r="C2" s="327"/>
    </row>
    <row r="3" spans="1:3" ht="53.45" customHeight="1" x14ac:dyDescent="0.25">
      <c r="A3" s="333" t="s">
        <v>128</v>
      </c>
      <c r="B3" s="334"/>
      <c r="C3" s="335"/>
    </row>
    <row r="4" spans="1:3" ht="82.5" customHeight="1" x14ac:dyDescent="0.25">
      <c r="A4" s="339" t="s">
        <v>326</v>
      </c>
      <c r="B4" s="340" t="s">
        <v>167</v>
      </c>
      <c r="C4" s="341"/>
    </row>
    <row r="5" spans="1:3" ht="57.95" customHeight="1" x14ac:dyDescent="0.25">
      <c r="A5" s="333" t="s">
        <v>179</v>
      </c>
      <c r="B5" s="334"/>
      <c r="C5" s="335"/>
    </row>
    <row r="6" spans="1:3" ht="54" customHeight="1" thickBot="1" x14ac:dyDescent="0.3">
      <c r="A6" s="336" t="s">
        <v>350</v>
      </c>
      <c r="B6" s="337"/>
      <c r="C6" s="338"/>
    </row>
    <row r="7" spans="1:3" s="83" customFormat="1" ht="42" customHeight="1" thickBot="1" x14ac:dyDescent="0.3">
      <c r="A7" s="325" t="s">
        <v>53</v>
      </c>
      <c r="B7" s="326"/>
      <c r="C7" s="327"/>
    </row>
    <row r="8" spans="1:3" ht="75" x14ac:dyDescent="0.25">
      <c r="A8" s="328" t="s">
        <v>1</v>
      </c>
      <c r="B8" s="84" t="s">
        <v>54</v>
      </c>
      <c r="C8" s="85" t="s">
        <v>347</v>
      </c>
    </row>
    <row r="9" spans="1:3" ht="30" x14ac:dyDescent="0.25">
      <c r="A9" s="329"/>
      <c r="B9" s="86" t="s">
        <v>7</v>
      </c>
      <c r="C9" s="87" t="s">
        <v>55</v>
      </c>
    </row>
    <row r="10" spans="1:3" ht="33.75" customHeight="1" x14ac:dyDescent="0.25">
      <c r="A10" s="309"/>
      <c r="B10" s="86" t="s">
        <v>8</v>
      </c>
      <c r="C10" s="87" t="s">
        <v>76</v>
      </c>
    </row>
    <row r="11" spans="1:3" ht="75" x14ac:dyDescent="0.25">
      <c r="A11" s="323" t="s">
        <v>2</v>
      </c>
      <c r="B11" s="86" t="s">
        <v>67</v>
      </c>
      <c r="C11" s="87" t="s">
        <v>129</v>
      </c>
    </row>
    <row r="12" spans="1:3" ht="88.5" customHeight="1" x14ac:dyDescent="0.25">
      <c r="A12" s="324"/>
      <c r="B12" s="86" t="s">
        <v>65</v>
      </c>
      <c r="C12" s="88" t="s">
        <v>242</v>
      </c>
    </row>
    <row r="13" spans="1:3" ht="45" x14ac:dyDescent="0.25">
      <c r="A13" s="89" t="s">
        <v>111</v>
      </c>
      <c r="B13" s="86" t="s">
        <v>66</v>
      </c>
      <c r="C13" s="88" t="s">
        <v>130</v>
      </c>
    </row>
    <row r="14" spans="1:3" ht="30.2" customHeight="1" x14ac:dyDescent="0.25">
      <c r="A14" s="323" t="s">
        <v>327</v>
      </c>
      <c r="B14" s="86" t="s">
        <v>59</v>
      </c>
      <c r="C14" s="87" t="s">
        <v>329</v>
      </c>
    </row>
    <row r="15" spans="1:3" ht="45.2" customHeight="1" x14ac:dyDescent="0.25">
      <c r="A15" s="324"/>
      <c r="B15" s="86" t="s">
        <v>131</v>
      </c>
      <c r="C15" s="88" t="s">
        <v>328</v>
      </c>
    </row>
    <row r="16" spans="1:3" ht="90" x14ac:dyDescent="0.25">
      <c r="A16" s="319" t="s">
        <v>132</v>
      </c>
      <c r="B16" s="86" t="s">
        <v>133</v>
      </c>
      <c r="C16" s="87" t="s">
        <v>330</v>
      </c>
    </row>
    <row r="17" spans="1:3" ht="89.25" customHeight="1" x14ac:dyDescent="0.25">
      <c r="A17" s="320"/>
      <c r="B17" s="86" t="s">
        <v>134</v>
      </c>
      <c r="C17" s="87" t="s">
        <v>331</v>
      </c>
    </row>
    <row r="18" spans="1:3" ht="97.5" customHeight="1" x14ac:dyDescent="0.25">
      <c r="A18" s="319" t="s">
        <v>135</v>
      </c>
      <c r="B18" s="86" t="s">
        <v>133</v>
      </c>
      <c r="C18" s="87" t="s">
        <v>206</v>
      </c>
    </row>
    <row r="19" spans="1:3" ht="156.75" customHeight="1" x14ac:dyDescent="0.25">
      <c r="A19" s="320"/>
      <c r="B19" s="86" t="s">
        <v>207</v>
      </c>
      <c r="C19" s="87" t="s">
        <v>332</v>
      </c>
    </row>
    <row r="20" spans="1:3" ht="41.25" customHeight="1" x14ac:dyDescent="0.25">
      <c r="A20" s="321" t="s">
        <v>171</v>
      </c>
      <c r="B20" s="90" t="s">
        <v>9</v>
      </c>
      <c r="C20" s="91" t="s">
        <v>56</v>
      </c>
    </row>
    <row r="21" spans="1:3" ht="303" customHeight="1" x14ac:dyDescent="0.25">
      <c r="A21" s="322"/>
      <c r="B21" s="90" t="s">
        <v>349</v>
      </c>
      <c r="C21" s="108" t="s">
        <v>333</v>
      </c>
    </row>
    <row r="22" spans="1:3" ht="73.5" customHeight="1" x14ac:dyDescent="0.25">
      <c r="A22" s="323" t="s">
        <v>3</v>
      </c>
      <c r="B22" s="86" t="s">
        <v>136</v>
      </c>
      <c r="C22" s="87" t="s">
        <v>334</v>
      </c>
    </row>
    <row r="23" spans="1:3" ht="117" customHeight="1" x14ac:dyDescent="0.25">
      <c r="A23" s="324"/>
      <c r="B23" s="86" t="s">
        <v>335</v>
      </c>
      <c r="C23" s="88" t="s">
        <v>348</v>
      </c>
    </row>
    <row r="24" spans="1:3" ht="55.5" customHeight="1" x14ac:dyDescent="0.25">
      <c r="A24" s="313" t="s">
        <v>137</v>
      </c>
      <c r="B24" s="92" t="s">
        <v>138</v>
      </c>
      <c r="C24" s="91" t="s">
        <v>56</v>
      </c>
    </row>
    <row r="25" spans="1:3" ht="55.5" customHeight="1" x14ac:dyDescent="0.25">
      <c r="A25" s="314"/>
      <c r="B25" s="92" t="s">
        <v>336</v>
      </c>
      <c r="C25" s="91" t="s">
        <v>56</v>
      </c>
    </row>
    <row r="26" spans="1:3" ht="55.5" customHeight="1" x14ac:dyDescent="0.25">
      <c r="A26" s="313" t="s">
        <v>139</v>
      </c>
      <c r="B26" s="92" t="s">
        <v>168</v>
      </c>
      <c r="C26" s="91" t="s">
        <v>56</v>
      </c>
    </row>
    <row r="27" spans="1:3" ht="43.5" customHeight="1" x14ac:dyDescent="0.25">
      <c r="A27" s="314"/>
      <c r="B27" s="92" t="s">
        <v>337</v>
      </c>
      <c r="C27" s="91" t="s">
        <v>56</v>
      </c>
    </row>
    <row r="28" spans="1:3" ht="179.25" customHeight="1" x14ac:dyDescent="0.25">
      <c r="A28" s="308" t="s">
        <v>140</v>
      </c>
      <c r="B28" s="86" t="s">
        <v>339</v>
      </c>
      <c r="C28" s="306" t="s">
        <v>343</v>
      </c>
    </row>
    <row r="29" spans="1:3" ht="187.5" customHeight="1" x14ac:dyDescent="0.25">
      <c r="A29" s="309"/>
      <c r="B29" s="86" t="s">
        <v>338</v>
      </c>
      <c r="C29" s="307"/>
    </row>
    <row r="30" spans="1:3" ht="78.75" customHeight="1" x14ac:dyDescent="0.25">
      <c r="A30" s="310" t="s">
        <v>340</v>
      </c>
      <c r="B30" s="92" t="s">
        <v>60</v>
      </c>
      <c r="C30" s="91" t="s">
        <v>56</v>
      </c>
    </row>
    <row r="31" spans="1:3" ht="32.25" customHeight="1" x14ac:dyDescent="0.25">
      <c r="A31" s="311"/>
      <c r="B31" s="92" t="s">
        <v>141</v>
      </c>
      <c r="C31" s="93" t="s">
        <v>56</v>
      </c>
    </row>
    <row r="32" spans="1:3" ht="39.950000000000003" customHeight="1" x14ac:dyDescent="0.25">
      <c r="A32" s="312"/>
      <c r="B32" s="92" t="s">
        <v>142</v>
      </c>
      <c r="C32" s="91" t="s">
        <v>56</v>
      </c>
    </row>
    <row r="33" spans="1:3" ht="32.25" customHeight="1" x14ac:dyDescent="0.25">
      <c r="A33" s="313" t="s">
        <v>57</v>
      </c>
      <c r="B33" s="92" t="s">
        <v>10</v>
      </c>
      <c r="C33" s="91" t="s">
        <v>56</v>
      </c>
    </row>
    <row r="34" spans="1:3" ht="31.7" customHeight="1" x14ac:dyDescent="0.25">
      <c r="A34" s="314"/>
      <c r="B34" s="92" t="s">
        <v>11</v>
      </c>
      <c r="C34" s="91" t="s">
        <v>56</v>
      </c>
    </row>
    <row r="35" spans="1:3" ht="44.1" customHeight="1" x14ac:dyDescent="0.25">
      <c r="A35" s="94" t="s">
        <v>143</v>
      </c>
      <c r="B35" s="92" t="s">
        <v>144</v>
      </c>
      <c r="C35" s="91" t="s">
        <v>56</v>
      </c>
    </row>
    <row r="36" spans="1:3" ht="35.450000000000003" customHeight="1" x14ac:dyDescent="0.25">
      <c r="A36" s="313" t="s">
        <v>341</v>
      </c>
      <c r="B36" s="92" t="s">
        <v>62</v>
      </c>
      <c r="C36" s="91" t="s">
        <v>56</v>
      </c>
    </row>
    <row r="37" spans="1:3" ht="63.2" customHeight="1" x14ac:dyDescent="0.25">
      <c r="A37" s="317"/>
      <c r="B37" s="92" t="s">
        <v>63</v>
      </c>
      <c r="C37" s="91" t="s">
        <v>56</v>
      </c>
    </row>
    <row r="38" spans="1:3" ht="32.25" customHeight="1" x14ac:dyDescent="0.25">
      <c r="A38" s="317"/>
      <c r="B38" s="92" t="s">
        <v>145</v>
      </c>
      <c r="C38" s="91" t="s">
        <v>56</v>
      </c>
    </row>
    <row r="39" spans="1:3" ht="38.25" customHeight="1" x14ac:dyDescent="0.25">
      <c r="A39" s="317"/>
      <c r="B39" s="92" t="s">
        <v>15</v>
      </c>
      <c r="C39" s="91" t="s">
        <v>56</v>
      </c>
    </row>
    <row r="40" spans="1:3" ht="45" hidden="1" customHeight="1" x14ac:dyDescent="0.25">
      <c r="A40" s="317"/>
      <c r="B40" s="92" t="s">
        <v>169</v>
      </c>
      <c r="C40" s="95" t="s">
        <v>56</v>
      </c>
    </row>
    <row r="41" spans="1:3" ht="45" hidden="1" customHeight="1" x14ac:dyDescent="0.25">
      <c r="A41" s="317"/>
      <c r="B41" s="92" t="s">
        <v>170</v>
      </c>
      <c r="C41" s="95" t="s">
        <v>56</v>
      </c>
    </row>
    <row r="42" spans="1:3" ht="45" hidden="1" customHeight="1" x14ac:dyDescent="0.25">
      <c r="A42" s="317"/>
      <c r="B42" s="92" t="s">
        <v>208</v>
      </c>
      <c r="C42" s="95" t="s">
        <v>56</v>
      </c>
    </row>
    <row r="43" spans="1:3" ht="45" hidden="1" customHeight="1" x14ac:dyDescent="0.25">
      <c r="A43" s="317"/>
      <c r="B43" s="92" t="s">
        <v>209</v>
      </c>
      <c r="C43" s="95" t="s">
        <v>56</v>
      </c>
    </row>
    <row r="44" spans="1:3" ht="30" x14ac:dyDescent="0.25">
      <c r="A44" s="317"/>
      <c r="B44" s="92" t="s">
        <v>276</v>
      </c>
      <c r="C44" s="95" t="s">
        <v>56</v>
      </c>
    </row>
    <row r="45" spans="1:3" ht="30.75" thickBot="1" x14ac:dyDescent="0.3">
      <c r="A45" s="318"/>
      <c r="B45" s="92" t="s">
        <v>342</v>
      </c>
      <c r="C45" s="91" t="s">
        <v>56</v>
      </c>
    </row>
    <row r="46" spans="1:3" ht="32.25" thickBot="1" x14ac:dyDescent="0.3">
      <c r="A46" s="96" t="s">
        <v>64</v>
      </c>
      <c r="B46" s="315" t="s">
        <v>146</v>
      </c>
      <c r="C46" s="316"/>
    </row>
    <row r="47" spans="1:3" x14ac:dyDescent="0.25">
      <c r="A47" s="97"/>
    </row>
    <row r="49" spans="1:1" x14ac:dyDescent="0.25">
      <c r="A49" s="98"/>
    </row>
    <row r="50" spans="1:1" x14ac:dyDescent="0.25">
      <c r="A50" s="98"/>
    </row>
    <row r="51" spans="1:1" x14ac:dyDescent="0.25">
      <c r="A51" s="98"/>
    </row>
    <row r="52" spans="1:1" x14ac:dyDescent="0.25">
      <c r="A52" s="98"/>
    </row>
    <row r="53" spans="1:1" x14ac:dyDescent="0.25">
      <c r="A53" s="98"/>
    </row>
    <row r="54" spans="1:1" x14ac:dyDescent="0.25">
      <c r="A54" s="98"/>
    </row>
  </sheetData>
  <sheetProtection algorithmName="SHA-512" hashValue="c6aRq04LNfjIp0FW8tVj4LRye8XZtsv3d8Xcyyn96i3R/FaYMUpE6qd8S14c+jS+V1cTzS22qnweedrEZAdJuw==" saltValue="xLcOY6WByEbWKWxBTbnXlQ==" spinCount="100000" sheet="1" objects="1" scenarios="1"/>
  <mergeCells count="22">
    <mergeCell ref="A1:C1"/>
    <mergeCell ref="A2:C2"/>
    <mergeCell ref="A3:C3"/>
    <mergeCell ref="A5:C5"/>
    <mergeCell ref="A6:C6"/>
    <mergeCell ref="A4:C4"/>
    <mergeCell ref="A7:C7"/>
    <mergeCell ref="A11:A12"/>
    <mergeCell ref="A14:A15"/>
    <mergeCell ref="A16:A17"/>
    <mergeCell ref="A8:A10"/>
    <mergeCell ref="A18:A19"/>
    <mergeCell ref="A20:A21"/>
    <mergeCell ref="A22:A23"/>
    <mergeCell ref="A24:A25"/>
    <mergeCell ref="A26:A27"/>
    <mergeCell ref="C28:C29"/>
    <mergeCell ref="A28:A29"/>
    <mergeCell ref="A30:A32"/>
    <mergeCell ref="A33:A34"/>
    <mergeCell ref="B46:C46"/>
    <mergeCell ref="A36:A45"/>
  </mergeCells>
  <pageMargins left="0.56000000000000005" right="0.28999999999999998" top="0.59" bottom="0.61" header="0.5" footer="0.5"/>
  <pageSetup paperSize="9" scale="6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105"/>
  <sheetViews>
    <sheetView topLeftCell="B1" zoomScale="85" zoomScaleNormal="85" workbookViewId="0">
      <selection sqref="A1:A1048576"/>
    </sheetView>
  </sheetViews>
  <sheetFormatPr defaultColWidth="9.140625" defaultRowHeight="15" x14ac:dyDescent="0.25"/>
  <cols>
    <col min="1" max="1" width="14.28515625" style="15" hidden="1" customWidth="1"/>
    <col min="2" max="2" width="36" style="19" customWidth="1"/>
    <col min="3" max="3" width="29.28515625" style="16" customWidth="1"/>
    <col min="4" max="4" width="23.140625" customWidth="1"/>
    <col min="5" max="5" width="0" hidden="1" customWidth="1"/>
    <col min="6" max="6" width="18.28515625" hidden="1" customWidth="1"/>
    <col min="7" max="7" width="10.7109375" hidden="1" customWidth="1"/>
    <col min="8" max="8" width="17.7109375" hidden="1" customWidth="1"/>
    <col min="9" max="9" width="16.42578125" hidden="1" customWidth="1"/>
    <col min="10" max="10" width="10.7109375" style="29" hidden="1" customWidth="1"/>
    <col min="11" max="12" width="9.140625" hidden="1" customWidth="1"/>
    <col min="13" max="13" width="14.7109375" hidden="1" customWidth="1"/>
    <col min="14" max="14" width="10.140625" hidden="1" customWidth="1"/>
    <col min="15" max="18" width="9.140625" hidden="1" customWidth="1"/>
  </cols>
  <sheetData>
    <row r="1" spans="1:3" ht="21.75" customHeight="1" thickBot="1" x14ac:dyDescent="0.3">
      <c r="A1" s="15" t="s">
        <v>16</v>
      </c>
      <c r="B1" s="81" t="s">
        <v>38</v>
      </c>
      <c r="C1" s="82" t="s">
        <v>19</v>
      </c>
    </row>
    <row r="2" spans="1:3" ht="31.5" x14ac:dyDescent="0.25">
      <c r="A2" s="15" t="s">
        <v>17</v>
      </c>
      <c r="B2" s="33" t="s">
        <v>84</v>
      </c>
      <c r="C2" s="30" t="s">
        <v>108</v>
      </c>
    </row>
    <row r="3" spans="1:3" ht="31.5" x14ac:dyDescent="0.25">
      <c r="A3" s="15" t="s">
        <v>18</v>
      </c>
      <c r="B3" s="33" t="s">
        <v>83</v>
      </c>
      <c r="C3" s="31" t="s">
        <v>109</v>
      </c>
    </row>
    <row r="4" spans="1:3" ht="31.5" x14ac:dyDescent="0.25">
      <c r="B4" s="33" t="s">
        <v>22</v>
      </c>
      <c r="C4" s="31" t="s">
        <v>30</v>
      </c>
    </row>
    <row r="5" spans="1:3" ht="31.5" x14ac:dyDescent="0.25">
      <c r="B5" s="33" t="s">
        <v>112</v>
      </c>
      <c r="C5" s="31" t="s">
        <v>31</v>
      </c>
    </row>
    <row r="6" spans="1:3" ht="31.5" x14ac:dyDescent="0.25">
      <c r="B6" s="33" t="s">
        <v>28</v>
      </c>
      <c r="C6" s="31" t="s">
        <v>106</v>
      </c>
    </row>
    <row r="7" spans="1:3" ht="31.5" x14ac:dyDescent="0.25">
      <c r="B7" s="33" t="s">
        <v>24</v>
      </c>
      <c r="C7" s="31" t="s">
        <v>107</v>
      </c>
    </row>
    <row r="8" spans="1:3" ht="31.5" x14ac:dyDescent="0.25">
      <c r="B8" s="33" t="s">
        <v>113</v>
      </c>
      <c r="C8" s="31" t="s">
        <v>102</v>
      </c>
    </row>
    <row r="9" spans="1:3" ht="47.25" x14ac:dyDescent="0.25">
      <c r="B9" s="33" t="s">
        <v>79</v>
      </c>
      <c r="C9" s="31" t="s">
        <v>114</v>
      </c>
    </row>
    <row r="10" spans="1:3" ht="31.5" x14ac:dyDescent="0.25">
      <c r="B10" s="33" t="s">
        <v>87</v>
      </c>
      <c r="C10" s="31" t="s">
        <v>33</v>
      </c>
    </row>
    <row r="11" spans="1:3" ht="31.5" x14ac:dyDescent="0.25">
      <c r="B11" s="33" t="s">
        <v>110</v>
      </c>
      <c r="C11" s="31" t="s">
        <v>115</v>
      </c>
    </row>
    <row r="12" spans="1:3" ht="31.5" x14ac:dyDescent="0.25">
      <c r="B12" s="33" t="s">
        <v>89</v>
      </c>
      <c r="C12" s="31" t="s">
        <v>28</v>
      </c>
    </row>
    <row r="13" spans="1:3" ht="15.75" x14ac:dyDescent="0.25">
      <c r="B13" s="33" t="s">
        <v>82</v>
      </c>
      <c r="C13" s="31" t="s">
        <v>24</v>
      </c>
    </row>
    <row r="14" spans="1:3" ht="15.75" x14ac:dyDescent="0.25">
      <c r="B14" s="33" t="s">
        <v>81</v>
      </c>
      <c r="C14" s="31" t="s">
        <v>34</v>
      </c>
    </row>
    <row r="15" spans="1:3" ht="15.75" x14ac:dyDescent="0.25">
      <c r="B15" s="33" t="s">
        <v>20</v>
      </c>
      <c r="C15" s="31" t="s">
        <v>245</v>
      </c>
    </row>
    <row r="16" spans="1:3" ht="47.25" x14ac:dyDescent="0.25">
      <c r="B16" s="33" t="s">
        <v>244</v>
      </c>
      <c r="C16" s="31" t="s">
        <v>98</v>
      </c>
    </row>
    <row r="17" spans="2:15" ht="15.75" x14ac:dyDescent="0.25">
      <c r="B17" s="33" t="s">
        <v>23</v>
      </c>
      <c r="C17" s="31" t="s">
        <v>35</v>
      </c>
    </row>
    <row r="18" spans="2:15" ht="47.25" x14ac:dyDescent="0.25">
      <c r="B18" s="33" t="s">
        <v>104</v>
      </c>
      <c r="C18" s="31" t="s">
        <v>36</v>
      </c>
    </row>
    <row r="19" spans="2:15" ht="47.25" x14ac:dyDescent="0.25">
      <c r="B19" s="33" t="s">
        <v>261</v>
      </c>
      <c r="C19" s="31" t="s">
        <v>79</v>
      </c>
    </row>
    <row r="20" spans="2:15" ht="47.25" x14ac:dyDescent="0.25">
      <c r="B20" s="33" t="s">
        <v>116</v>
      </c>
      <c r="C20" s="31" t="s">
        <v>101</v>
      </c>
    </row>
    <row r="21" spans="2:15" ht="31.5" x14ac:dyDescent="0.25">
      <c r="B21" s="33" t="s">
        <v>88</v>
      </c>
      <c r="C21" s="31" t="s">
        <v>89</v>
      </c>
    </row>
    <row r="22" spans="2:15" ht="31.5" x14ac:dyDescent="0.25">
      <c r="B22" s="33" t="s">
        <v>86</v>
      </c>
      <c r="C22" s="31" t="s">
        <v>97</v>
      </c>
    </row>
    <row r="23" spans="2:15" ht="31.5" x14ac:dyDescent="0.25">
      <c r="B23" s="33" t="s">
        <v>26</v>
      </c>
      <c r="C23" s="31" t="s">
        <v>96</v>
      </c>
    </row>
    <row r="24" spans="2:15" ht="63" x14ac:dyDescent="0.25">
      <c r="B24" s="33" t="s">
        <v>77</v>
      </c>
      <c r="C24" s="31" t="s">
        <v>95</v>
      </c>
    </row>
    <row r="25" spans="2:15" ht="47.25" x14ac:dyDescent="0.25">
      <c r="B25" s="33" t="s">
        <v>78</v>
      </c>
      <c r="C25" s="31" t="s">
        <v>29</v>
      </c>
    </row>
    <row r="26" spans="2:15" ht="15.75" x14ac:dyDescent="0.25">
      <c r="B26" s="33" t="s">
        <v>85</v>
      </c>
      <c r="C26" s="31" t="s">
        <v>243</v>
      </c>
    </row>
    <row r="27" spans="2:15" ht="47.25" x14ac:dyDescent="0.25">
      <c r="B27" s="33" t="s">
        <v>80</v>
      </c>
      <c r="C27" s="31" t="s">
        <v>32</v>
      </c>
    </row>
    <row r="28" spans="2:15" ht="31.5" x14ac:dyDescent="0.25">
      <c r="B28" s="33" t="s">
        <v>21</v>
      </c>
      <c r="C28" s="31" t="s">
        <v>20</v>
      </c>
    </row>
    <row r="29" spans="2:15" ht="31.5" x14ac:dyDescent="0.25">
      <c r="B29" s="33" t="s">
        <v>25</v>
      </c>
      <c r="C29" s="31" t="s">
        <v>103</v>
      </c>
    </row>
    <row r="30" spans="2:15" ht="47.25" x14ac:dyDescent="0.25">
      <c r="B30" s="33" t="s">
        <v>117</v>
      </c>
      <c r="C30" s="31" t="s">
        <v>23</v>
      </c>
    </row>
    <row r="31" spans="2:15" ht="32.25" thickBot="1" x14ac:dyDescent="0.3">
      <c r="B31" s="32" t="s">
        <v>100</v>
      </c>
      <c r="C31" s="31" t="s">
        <v>37</v>
      </c>
    </row>
    <row r="32" spans="2:15" ht="48" thickBot="1" x14ac:dyDescent="0.3">
      <c r="C32" s="31" t="s">
        <v>265</v>
      </c>
      <c r="G32" s="36" t="s">
        <v>303</v>
      </c>
      <c r="H32" s="37"/>
      <c r="I32" s="38" t="s">
        <v>39</v>
      </c>
      <c r="J32" s="38" t="s">
        <v>198</v>
      </c>
      <c r="M32" s="78" t="s">
        <v>199</v>
      </c>
      <c r="N32" s="79">
        <v>11</v>
      </c>
      <c r="O32" s="80" t="s">
        <v>237</v>
      </c>
    </row>
    <row r="33" spans="2:19" ht="47.25" x14ac:dyDescent="0.25">
      <c r="B33"/>
      <c r="C33" s="31" t="s">
        <v>264</v>
      </c>
      <c r="G33" s="39">
        <v>1</v>
      </c>
      <c r="H33" s="40" t="s">
        <v>40</v>
      </c>
      <c r="I33" s="41">
        <v>45658</v>
      </c>
      <c r="J33" s="77" t="s">
        <v>304</v>
      </c>
      <c r="M33" s="79" t="s">
        <v>309</v>
      </c>
      <c r="N33" s="79">
        <v>52</v>
      </c>
    </row>
    <row r="34" spans="2:19" ht="31.5" x14ac:dyDescent="0.25">
      <c r="B34"/>
      <c r="C34" s="31" t="s">
        <v>99</v>
      </c>
      <c r="G34" s="42">
        <v>2</v>
      </c>
      <c r="H34" s="43" t="s">
        <v>41</v>
      </c>
      <c r="I34" s="44">
        <v>45663</v>
      </c>
      <c r="J34" s="45" t="s">
        <v>305</v>
      </c>
      <c r="M34" s="79" t="s">
        <v>201</v>
      </c>
      <c r="N34" s="79">
        <f>N32+N33</f>
        <v>63</v>
      </c>
    </row>
    <row r="35" spans="2:19" ht="48" thickBot="1" x14ac:dyDescent="0.3">
      <c r="B35" s="15"/>
      <c r="C35" s="31" t="s">
        <v>94</v>
      </c>
      <c r="G35" s="42">
        <v>3</v>
      </c>
      <c r="H35" s="43" t="s">
        <v>42</v>
      </c>
      <c r="I35" s="44">
        <v>45767</v>
      </c>
      <c r="J35" s="46" t="s">
        <v>175</v>
      </c>
    </row>
    <row r="36" spans="2:19" ht="60.75" thickBot="1" x14ac:dyDescent="0.3">
      <c r="B36" s="15"/>
      <c r="C36" s="31" t="s">
        <v>93</v>
      </c>
      <c r="G36" s="42">
        <v>4</v>
      </c>
      <c r="H36" s="43" t="s">
        <v>43</v>
      </c>
      <c r="I36" s="44">
        <v>45768</v>
      </c>
      <c r="J36" s="45" t="s">
        <v>305</v>
      </c>
      <c r="M36" s="105" t="s">
        <v>202</v>
      </c>
      <c r="N36" s="106">
        <f>365-N34</f>
        <v>302</v>
      </c>
    </row>
    <row r="37" spans="2:19" ht="47.25" x14ac:dyDescent="0.25">
      <c r="B37" s="15"/>
      <c r="C37" s="31" t="s">
        <v>104</v>
      </c>
      <c r="G37" s="42">
        <v>5</v>
      </c>
      <c r="H37" s="47" t="s">
        <v>44</v>
      </c>
      <c r="I37" s="48">
        <v>45772</v>
      </c>
      <c r="J37" s="49" t="s">
        <v>306</v>
      </c>
    </row>
    <row r="38" spans="2:19" ht="31.5" x14ac:dyDescent="0.25">
      <c r="C38" s="31" t="s">
        <v>262</v>
      </c>
      <c r="G38" s="42">
        <v>6</v>
      </c>
      <c r="H38" s="43" t="s">
        <v>45</v>
      </c>
      <c r="I38" s="44">
        <v>45778</v>
      </c>
      <c r="J38" s="50" t="s">
        <v>307</v>
      </c>
      <c r="N38">
        <v>12</v>
      </c>
      <c r="O38" t="s">
        <v>229</v>
      </c>
    </row>
    <row r="39" spans="2:19" ht="31.5" x14ac:dyDescent="0.25">
      <c r="C39" s="31" t="s">
        <v>105</v>
      </c>
      <c r="G39" s="42">
        <v>7</v>
      </c>
      <c r="H39" s="43" t="s">
        <v>46</v>
      </c>
      <c r="I39" s="44">
        <v>45810</v>
      </c>
      <c r="J39" s="50" t="s">
        <v>305</v>
      </c>
      <c r="N39">
        <v>11</v>
      </c>
      <c r="O39" t="s">
        <v>230</v>
      </c>
    </row>
    <row r="40" spans="2:19" ht="31.5" x14ac:dyDescent="0.25">
      <c r="C40" s="31" t="s">
        <v>266</v>
      </c>
      <c r="G40" s="42">
        <v>8</v>
      </c>
      <c r="H40" s="43" t="s">
        <v>47</v>
      </c>
      <c r="I40" s="44">
        <v>45884</v>
      </c>
      <c r="J40" s="45" t="s">
        <v>306</v>
      </c>
      <c r="N40">
        <v>1</v>
      </c>
      <c r="O40" t="s">
        <v>231</v>
      </c>
    </row>
    <row r="41" spans="2:19" ht="78.75" x14ac:dyDescent="0.25">
      <c r="C41" s="31" t="s">
        <v>90</v>
      </c>
      <c r="G41" s="42">
        <v>9</v>
      </c>
      <c r="H41" s="43" t="s">
        <v>48</v>
      </c>
      <c r="I41" s="44">
        <v>45962</v>
      </c>
      <c r="J41" s="107" t="s">
        <v>308</v>
      </c>
      <c r="N41">
        <v>302</v>
      </c>
      <c r="O41" t="s">
        <v>232</v>
      </c>
    </row>
    <row r="42" spans="2:19" ht="47.25" x14ac:dyDescent="0.25">
      <c r="C42" s="31" t="s">
        <v>116</v>
      </c>
      <c r="G42" s="42">
        <v>10</v>
      </c>
      <c r="H42" s="43" t="s">
        <v>49</v>
      </c>
      <c r="I42" s="51">
        <v>45999</v>
      </c>
      <c r="J42" s="50" t="s">
        <v>305</v>
      </c>
    </row>
    <row r="43" spans="2:19" ht="45" x14ac:dyDescent="0.25">
      <c r="C43" s="31" t="s">
        <v>263</v>
      </c>
      <c r="G43" s="42">
        <v>11</v>
      </c>
      <c r="H43" s="43" t="s">
        <v>50</v>
      </c>
      <c r="I43" s="44">
        <v>46016</v>
      </c>
      <c r="J43" s="50" t="s">
        <v>307</v>
      </c>
      <c r="M43" s="78" t="s">
        <v>236</v>
      </c>
      <c r="N43" s="79">
        <v>10</v>
      </c>
      <c r="O43" s="80" t="s">
        <v>238</v>
      </c>
      <c r="R43" s="80"/>
      <c r="S43" s="80"/>
    </row>
    <row r="44" spans="2:19" ht="32.25" thickBot="1" x14ac:dyDescent="0.3">
      <c r="C44" s="31" t="s">
        <v>92</v>
      </c>
      <c r="G44" s="52">
        <v>12</v>
      </c>
      <c r="H44" s="53" t="s">
        <v>51</v>
      </c>
      <c r="I44" s="54">
        <v>46017</v>
      </c>
      <c r="J44" s="55" t="s">
        <v>306</v>
      </c>
      <c r="M44" s="79" t="s">
        <v>200</v>
      </c>
      <c r="N44" s="79">
        <v>52</v>
      </c>
    </row>
    <row r="45" spans="2:19" ht="15.75" x14ac:dyDescent="0.25">
      <c r="C45" s="31" t="s">
        <v>27</v>
      </c>
      <c r="M45" s="79" t="s">
        <v>239</v>
      </c>
      <c r="N45" s="79">
        <v>52</v>
      </c>
    </row>
    <row r="46" spans="2:19" ht="15.75" x14ac:dyDescent="0.25">
      <c r="C46" s="31" t="s">
        <v>21</v>
      </c>
      <c r="M46" s="79" t="s">
        <v>240</v>
      </c>
      <c r="N46" s="79">
        <f>N43+N44+N45</f>
        <v>114</v>
      </c>
    </row>
    <row r="47" spans="2:19" ht="16.5" thickBot="1" x14ac:dyDescent="0.3">
      <c r="C47" s="31" t="s">
        <v>91</v>
      </c>
      <c r="N47" s="29"/>
    </row>
    <row r="48" spans="2:19" ht="95.25" thickBot="1" x14ac:dyDescent="0.3">
      <c r="C48" s="31" t="s">
        <v>267</v>
      </c>
      <c r="M48" s="105" t="s">
        <v>241</v>
      </c>
      <c r="N48" s="106">
        <f>365-N46</f>
        <v>251</v>
      </c>
    </row>
    <row r="49" spans="2:3" ht="47.25" x14ac:dyDescent="0.25">
      <c r="C49" s="31" t="s">
        <v>117</v>
      </c>
    </row>
    <row r="50" spans="2:3" ht="32.25" thickBot="1" x14ac:dyDescent="0.3">
      <c r="C50" s="32" t="s">
        <v>100</v>
      </c>
    </row>
    <row r="52" spans="2:3" x14ac:dyDescent="0.25">
      <c r="C52"/>
    </row>
    <row r="53" spans="2:3" x14ac:dyDescent="0.25">
      <c r="B53" s="17"/>
      <c r="C53"/>
    </row>
    <row r="54" spans="2:3" x14ac:dyDescent="0.25">
      <c r="B54" s="17"/>
    </row>
    <row r="55" spans="2:3" x14ac:dyDescent="0.25">
      <c r="B55" s="17"/>
    </row>
    <row r="56" spans="2:3" x14ac:dyDescent="0.25">
      <c r="B56" s="17"/>
    </row>
    <row r="57" spans="2:3" x14ac:dyDescent="0.25">
      <c r="B57" s="17"/>
    </row>
    <row r="58" spans="2:3" x14ac:dyDescent="0.25">
      <c r="B58" s="17"/>
    </row>
    <row r="59" spans="2:3" x14ac:dyDescent="0.25">
      <c r="B59" s="17"/>
    </row>
    <row r="60" spans="2:3" x14ac:dyDescent="0.25">
      <c r="B60" s="17"/>
    </row>
    <row r="61" spans="2:3" x14ac:dyDescent="0.25">
      <c r="B61" s="17"/>
    </row>
    <row r="62" spans="2:3" x14ac:dyDescent="0.25">
      <c r="B62" s="17"/>
    </row>
    <row r="63" spans="2:3" x14ac:dyDescent="0.25">
      <c r="B63" s="17"/>
    </row>
    <row r="64" spans="2:3" x14ac:dyDescent="0.25">
      <c r="B64" s="17"/>
    </row>
    <row r="65" spans="2:2" x14ac:dyDescent="0.25">
      <c r="B65" s="17"/>
    </row>
    <row r="66" spans="2:2" x14ac:dyDescent="0.25">
      <c r="B66" s="18"/>
    </row>
    <row r="67" spans="2:2" x14ac:dyDescent="0.25">
      <c r="B67" s="17"/>
    </row>
    <row r="68" spans="2:2" x14ac:dyDescent="0.25">
      <c r="B68" s="17"/>
    </row>
    <row r="69" spans="2:2" x14ac:dyDescent="0.25">
      <c r="B69" s="17"/>
    </row>
    <row r="70" spans="2:2" x14ac:dyDescent="0.25">
      <c r="B70" s="17"/>
    </row>
    <row r="71" spans="2:2" x14ac:dyDescent="0.25">
      <c r="B71" s="17"/>
    </row>
    <row r="72" spans="2:2" x14ac:dyDescent="0.25">
      <c r="B72" s="17"/>
    </row>
    <row r="73" spans="2:2" x14ac:dyDescent="0.25">
      <c r="B73" s="17"/>
    </row>
    <row r="74" spans="2:2" x14ac:dyDescent="0.25">
      <c r="B74" s="17"/>
    </row>
    <row r="75" spans="2:2" x14ac:dyDescent="0.25">
      <c r="B75" s="17"/>
    </row>
    <row r="76" spans="2:2" x14ac:dyDescent="0.25">
      <c r="B76" s="17"/>
    </row>
    <row r="77" spans="2:2" x14ac:dyDescent="0.25">
      <c r="B77" s="17"/>
    </row>
    <row r="78" spans="2:2" x14ac:dyDescent="0.25">
      <c r="B78" s="17"/>
    </row>
    <row r="79" spans="2:2" x14ac:dyDescent="0.25">
      <c r="B79" s="17"/>
    </row>
    <row r="80" spans="2:2" x14ac:dyDescent="0.25">
      <c r="B80" s="17"/>
    </row>
    <row r="81" spans="2:2" x14ac:dyDescent="0.25">
      <c r="B81" s="17"/>
    </row>
    <row r="82" spans="2:2" x14ac:dyDescent="0.25">
      <c r="B82" s="17"/>
    </row>
    <row r="83" spans="2:2" x14ac:dyDescent="0.25">
      <c r="B83" s="18"/>
    </row>
    <row r="84" spans="2:2" x14ac:dyDescent="0.25">
      <c r="B84" s="18"/>
    </row>
    <row r="85" spans="2:2" x14ac:dyDescent="0.25">
      <c r="B85" s="17"/>
    </row>
    <row r="86" spans="2:2" x14ac:dyDescent="0.25">
      <c r="B86" s="17"/>
    </row>
    <row r="87" spans="2:2" x14ac:dyDescent="0.25">
      <c r="B87" s="17"/>
    </row>
    <row r="88" spans="2:2" x14ac:dyDescent="0.25">
      <c r="B88" s="17"/>
    </row>
    <row r="89" spans="2:2" x14ac:dyDescent="0.25">
      <c r="B89" s="17"/>
    </row>
    <row r="90" spans="2:2" x14ac:dyDescent="0.25">
      <c r="B90" s="17"/>
    </row>
    <row r="91" spans="2:2" x14ac:dyDescent="0.25">
      <c r="B91" s="17"/>
    </row>
    <row r="92" spans="2:2" x14ac:dyDescent="0.25">
      <c r="B92" s="17"/>
    </row>
    <row r="93" spans="2:2" x14ac:dyDescent="0.25">
      <c r="B93" s="17"/>
    </row>
    <row r="94" spans="2:2" x14ac:dyDescent="0.25">
      <c r="B94" s="17"/>
    </row>
    <row r="95" spans="2:2" x14ac:dyDescent="0.25">
      <c r="B95" s="17"/>
    </row>
    <row r="96" spans="2:2" x14ac:dyDescent="0.25">
      <c r="B96" s="17"/>
    </row>
    <row r="97" spans="2:2" x14ac:dyDescent="0.25">
      <c r="B97" s="17"/>
    </row>
    <row r="98" spans="2:2" x14ac:dyDescent="0.25">
      <c r="B98" s="18"/>
    </row>
    <row r="99" spans="2:2" x14ac:dyDescent="0.25">
      <c r="B99" s="18"/>
    </row>
    <row r="100" spans="2:2" x14ac:dyDescent="0.25">
      <c r="B100" s="17"/>
    </row>
    <row r="101" spans="2:2" x14ac:dyDescent="0.25">
      <c r="B101" s="17"/>
    </row>
    <row r="102" spans="2:2" x14ac:dyDescent="0.25">
      <c r="B102" s="17"/>
    </row>
    <row r="103" spans="2:2" x14ac:dyDescent="0.25">
      <c r="B103" s="18"/>
    </row>
    <row r="104" spans="2:2" x14ac:dyDescent="0.25">
      <c r="B104" s="18"/>
    </row>
    <row r="105" spans="2:2" x14ac:dyDescent="0.25">
      <c r="B105" s="17"/>
    </row>
  </sheetData>
  <sheetProtection algorithmName="SHA-512" hashValue="OI3kJ8P6tCA7IVGwADajAcAgd2Yw+e/vS9ZDqY6R+XFms1lW5qXnRYcqZRjqfTAFob8tNYYngQa6B+/XiR/zZA==" saltValue="tKTXPMxySwD4wk/Pl5b9kw=="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vt:i4>
      </vt:variant>
    </vt:vector>
  </HeadingPairs>
  <TitlesOfParts>
    <vt:vector size="9" baseType="lpstr">
      <vt:lpstr>RESIDENZIALE LIVELLO ELEVATO</vt:lpstr>
      <vt:lpstr>RESIDENZIALE LIVELLO MODERATO</vt:lpstr>
      <vt:lpstr>FUORI REGIONE </vt:lpstr>
      <vt:lpstr> SEMIRESIDENZIALE </vt:lpstr>
      <vt:lpstr>SEMIRESIDENZIALE SU 5 GG</vt:lpstr>
      <vt:lpstr>TABELLA RIEPILOGATIVA</vt:lpstr>
      <vt:lpstr>NOTE COMPILAZIONE E LEGENDA </vt:lpstr>
      <vt:lpstr>MENU TENDINA</vt:lpstr>
      <vt:lpstr>'TABELLA RIEPILOGATIVA'!Area_stampa</vt:lpstr>
    </vt:vector>
  </TitlesOfParts>
  <Company>Regione Lazio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Capitanio</dc:creator>
  <cp:lastModifiedBy>Stefania Cioffi</cp:lastModifiedBy>
  <cp:lastPrinted>2021-04-07T08:52:58Z</cp:lastPrinted>
  <dcterms:created xsi:type="dcterms:W3CDTF">2018-11-14T07:11:34Z</dcterms:created>
  <dcterms:modified xsi:type="dcterms:W3CDTF">2026-01-26T12:15:52Z</dcterms:modified>
</cp:coreProperties>
</file>